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u Computador\Downloads\"/>
    </mc:Choice>
  </mc:AlternateContent>
  <bookViews>
    <workbookView xWindow="0" yWindow="0" windowWidth="15360" windowHeight="7755"/>
  </bookViews>
  <sheets>
    <sheet name="Controle de Pordutos" sheetId="1" r:id="rId1"/>
    <sheet name="Tabela Dinâmica" sheetId="4" r:id="rId2"/>
  </sheets>
  <definedNames>
    <definedName name="_xlnm._FilterDatabase" localSheetId="0" hidden="1">'Controle de Pordutos'!$C$4:$E$28</definedName>
    <definedName name="_xlcn.WorksheetConnection_CadastroProdutos.xlsxTabela11" hidden="1">Tabela1[]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Cadastro Produtos" connection="WorksheetConnection_Cadastro Produtos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H5" i="1"/>
  <c r="I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9" i="1"/>
  <c r="H6" i="1" l="1"/>
  <c r="H7" i="1"/>
  <c r="C34" i="1" s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adastro Produtos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CadastroProdutos.xlsxTabela11"/>
        </x15:connection>
      </ext>
    </extLst>
  </connection>
</connections>
</file>

<file path=xl/sharedStrings.xml><?xml version="1.0" encoding="utf-8"?>
<sst xmlns="http://schemas.openxmlformats.org/spreadsheetml/2006/main" count="113" uniqueCount="57">
  <si>
    <t>Produto</t>
  </si>
  <si>
    <t>Marca</t>
  </si>
  <si>
    <t>Tipo</t>
  </si>
  <si>
    <t>Preco Unitario</t>
  </si>
  <si>
    <t>Smart TV 50' 4K</t>
  </si>
  <si>
    <t>LG</t>
  </si>
  <si>
    <t>Televisão</t>
  </si>
  <si>
    <t>iPhone 7</t>
  </si>
  <si>
    <t>Apple</t>
  </si>
  <si>
    <t>Celular</t>
  </si>
  <si>
    <t>Galaxy S10</t>
  </si>
  <si>
    <t>Samsung</t>
  </si>
  <si>
    <t>Apple Watch</t>
  </si>
  <si>
    <t>Smart Watch</t>
  </si>
  <si>
    <t>Câmera Digital Rebel T6</t>
  </si>
  <si>
    <t>Canon</t>
  </si>
  <si>
    <t>Câmera</t>
  </si>
  <si>
    <t>TV LED 32'</t>
  </si>
  <si>
    <t>Inspiron 15</t>
  </si>
  <si>
    <t>Dell</t>
  </si>
  <si>
    <t>Notebook</t>
  </si>
  <si>
    <t>Smart TV LED Full HD 55'</t>
  </si>
  <si>
    <t>Philco</t>
  </si>
  <si>
    <t>Moto G7</t>
  </si>
  <si>
    <t>Motorola</t>
  </si>
  <si>
    <t>iPhone 6S</t>
  </si>
  <si>
    <t>Tablet M10 Android</t>
  </si>
  <si>
    <t>Tablet</t>
  </si>
  <si>
    <t>Dell G7</t>
  </si>
  <si>
    <t>Câmera Coolpix L340</t>
  </si>
  <si>
    <t>Nikon</t>
  </si>
  <si>
    <t>Galaxy J8</t>
  </si>
  <si>
    <t>Câmera Digital Sony Cyber</t>
  </si>
  <si>
    <t>Sony</t>
  </si>
  <si>
    <t>Smart Watch Galaxy</t>
  </si>
  <si>
    <t>Smart TV 75' 4K</t>
  </si>
  <si>
    <t>Smart Watch MI</t>
  </si>
  <si>
    <t>Xiaomi</t>
  </si>
  <si>
    <t>iPhone XS</t>
  </si>
  <si>
    <t>Moto Z</t>
  </si>
  <si>
    <t>Galaxy S8</t>
  </si>
  <si>
    <t>iPad 32GB Wifi</t>
  </si>
  <si>
    <t>Samsung Dual Core</t>
  </si>
  <si>
    <t>Aspire 5</t>
  </si>
  <si>
    <t>Acer</t>
  </si>
  <si>
    <t>Código</t>
  </si>
  <si>
    <r>
      <rPr>
        <b/>
        <sz val="11"/>
        <color theme="1"/>
        <rFont val="Calibri"/>
        <family val="2"/>
        <scheme val="minor"/>
      </rPr>
      <t>Situação do Estoque</t>
    </r>
    <r>
      <rPr>
        <sz val="11"/>
        <color theme="1"/>
        <rFont val="Calibri"/>
        <family val="2"/>
        <scheme val="minor"/>
      </rPr>
      <t xml:space="preserve">: Se a Qtde for inferior a </t>
    </r>
    <r>
      <rPr>
        <b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, exibir "Repor Estoque", senão "Estoque OK".</t>
    </r>
  </si>
  <si>
    <t>Qt.Estoque</t>
  </si>
  <si>
    <t>Situação Estoque</t>
  </si>
  <si>
    <t>Faça uma Procv que exiba a situação do estoque de acordo com o código passado.</t>
  </si>
  <si>
    <t>Situação</t>
  </si>
  <si>
    <t>Rótulos de Linha</t>
  </si>
  <si>
    <t>Total Geral</t>
  </si>
  <si>
    <t>Soma de Preco Unitario</t>
  </si>
  <si>
    <t>Soma Estoque</t>
  </si>
  <si>
    <t>CONTROLE DE PRODUTOS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</si>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</sst>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3" borderId="1" xfId="0" applyFill="1" applyBorder="1"/>
    <xf numFmtId="0" fontId="0" fillId="0" borderId="1" xfId="0" applyBorder="1"/>
    <xf numFmtId="8" fontId="0" fillId="3" borderId="1" xfId="0" applyNumberForma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44" fontId="0" fillId="0" borderId="4" xfId="1" applyNumberFormat="1" applyFont="1" applyBorder="1"/>
  </cellXfs>
  <cellStyles count="2">
    <cellStyle name="Moeda" xfId="1" builtinId="4"/>
    <cellStyle name="Normal" xfId="0" builtinId="0"/>
  </cellStyles>
  <dxfs count="17">
    <dxf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R$&quot;\ #,##0.00;[Red]\-&quot;R$&quot;\ #,##0.0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&quot;R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2" formatCode="&quot;R$&quot;\ #,##0.00;[Red]\-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</a:t>
            </a:r>
            <a:r>
              <a:rPr lang="pt-BR" baseline="0"/>
              <a:t> / Estoque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Pordutos'!$C$5</c:f>
              <c:strCache>
                <c:ptCount val="1"/>
                <c:pt idx="0">
                  <c:v>Smart TV 50' 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'Controle de Pordutos'!$C$6</c:f>
              <c:strCache>
                <c:ptCount val="1"/>
                <c:pt idx="0">
                  <c:v>iPhone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'Controle de Pordutos'!$C$7</c:f>
              <c:strCache>
                <c:ptCount val="1"/>
                <c:pt idx="0">
                  <c:v>Galaxy S10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3"/>
          <c:order val="3"/>
          <c:tx>
            <c:strRef>
              <c:f>'Controle de Pordutos'!$C$8</c:f>
              <c:strCache>
                <c:ptCount val="1"/>
                <c:pt idx="0">
                  <c:v>Apple Watch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'Controle de Pordutos'!$C$9</c:f>
              <c:strCache>
                <c:ptCount val="1"/>
                <c:pt idx="0">
                  <c:v>Câmera Digital Rebel T6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Pordutos'!$G$9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5"/>
          <c:order val="5"/>
          <c:tx>
            <c:strRef>
              <c:f>'Controle de Pordutos'!$C$10</c:f>
              <c:strCache>
                <c:ptCount val="1"/>
                <c:pt idx="0">
                  <c:v>TV LED 32'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6"/>
          <c:order val="6"/>
          <c:tx>
            <c:strRef>
              <c:f>'Controle de Pordutos'!$C$11</c:f>
              <c:strCache>
                <c:ptCount val="1"/>
                <c:pt idx="0">
                  <c:v>Inspiron 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7"/>
          <c:order val="7"/>
          <c:tx>
            <c:strRef>
              <c:f>'Controle de Pordutos'!$C$12</c:f>
              <c:strCache>
                <c:ptCount val="1"/>
                <c:pt idx="0">
                  <c:v>Smart TV LED Full HD 55'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8"/>
          <c:order val="8"/>
          <c:tx>
            <c:strRef>
              <c:f>'Controle de Pordutos'!$C$13</c:f>
              <c:strCache>
                <c:ptCount val="1"/>
                <c:pt idx="0">
                  <c:v>Moto G7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9"/>
          <c:order val="9"/>
          <c:tx>
            <c:strRef>
              <c:f>'Controle de Pordutos'!$C$14</c:f>
              <c:strCache>
                <c:ptCount val="1"/>
                <c:pt idx="0">
                  <c:v>iPhone 6S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0"/>
          <c:order val="10"/>
          <c:tx>
            <c:strRef>
              <c:f>'Controle de Pordutos'!$C$15</c:f>
              <c:strCache>
                <c:ptCount val="1"/>
                <c:pt idx="0">
                  <c:v>Tablet M10 Android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'Controle de Pordutos'!$C$16</c:f>
              <c:strCache>
                <c:ptCount val="1"/>
                <c:pt idx="0">
                  <c:v>Dell G7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2"/>
          <c:order val="12"/>
          <c:tx>
            <c:strRef>
              <c:f>'Controle de Pordutos'!$C$17</c:f>
              <c:strCache>
                <c:ptCount val="1"/>
                <c:pt idx="0">
                  <c:v>Câmera Coolpix L340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Pordutos'!$G$17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13"/>
          <c:order val="13"/>
          <c:tx>
            <c:strRef>
              <c:f>'Controle de Pordutos'!$C$18</c:f>
              <c:strCache>
                <c:ptCount val="1"/>
                <c:pt idx="0">
                  <c:v>Galaxy J8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'Controle de Pordutos'!$C$19</c:f>
              <c:strCache>
                <c:ptCount val="1"/>
                <c:pt idx="0">
                  <c:v>Câmera Digital Sony Cyber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Pordutos'!$G$19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15"/>
          <c:order val="15"/>
          <c:tx>
            <c:strRef>
              <c:f>'Controle de Pordutos'!$C$20</c:f>
              <c:strCache>
                <c:ptCount val="1"/>
                <c:pt idx="0">
                  <c:v>Smart Watch Galaxy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Pordutos'!$G$20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16"/>
          <c:order val="16"/>
          <c:tx>
            <c:strRef>
              <c:f>'Controle de Pordutos'!$C$21</c:f>
              <c:strCache>
                <c:ptCount val="1"/>
                <c:pt idx="0">
                  <c:v>Smart TV 75' 4K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Pordutos'!$G$21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7"/>
          <c:order val="17"/>
          <c:tx>
            <c:strRef>
              <c:f>'Controle de Pordutos'!$C$22</c:f>
              <c:strCache>
                <c:ptCount val="1"/>
                <c:pt idx="0">
                  <c:v>Smart Watch 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'Controle de Pordutos'!$C$23</c:f>
              <c:strCache>
                <c:ptCount val="1"/>
                <c:pt idx="0">
                  <c:v>iPhone XS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Pordutos'!$G$23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9"/>
          <c:order val="19"/>
          <c:tx>
            <c:strRef>
              <c:f>'Controle de Pordutos'!$C$24</c:f>
              <c:strCache>
                <c:ptCount val="1"/>
                <c:pt idx="0">
                  <c:v>Moto Z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Pordutos'!$G$24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ser>
          <c:idx val="20"/>
          <c:order val="20"/>
          <c:tx>
            <c:strRef>
              <c:f>'Controle de Pordutos'!$C$25</c:f>
              <c:strCache>
                <c:ptCount val="1"/>
                <c:pt idx="0">
                  <c:v>Galaxy S8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Pordutos'!$G$25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21"/>
          <c:order val="21"/>
          <c:tx>
            <c:strRef>
              <c:f>'Controle de Pordutos'!$C$26</c:f>
              <c:strCache>
                <c:ptCount val="1"/>
                <c:pt idx="0">
                  <c:v>iPad 32GB Wifi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Pordutos'!$G$26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22"/>
          <c:order val="22"/>
          <c:tx>
            <c:strRef>
              <c:f>'Controle de Pordutos'!$C$27</c:f>
              <c:strCache>
                <c:ptCount val="1"/>
                <c:pt idx="0">
                  <c:v>Samsung Dual 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Pordutos'!$G$27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3"/>
          <c:order val="23"/>
          <c:tx>
            <c:strRef>
              <c:f>'Controle de Pordutos'!$C$28</c:f>
              <c:strCache>
                <c:ptCount val="1"/>
                <c:pt idx="0">
                  <c:v>Aspire 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'Controle de Pordutos'!$G$28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127744"/>
        <c:axId val="255135616"/>
      </c:barChart>
      <c:catAx>
        <c:axId val="2551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135616"/>
        <c:crosses val="autoZero"/>
        <c:auto val="1"/>
        <c:lblAlgn val="ctr"/>
        <c:lblOffset val="100"/>
        <c:noMultiLvlLbl val="0"/>
      </c:catAx>
      <c:valAx>
        <c:axId val="255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1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36</xdr:row>
      <xdr:rowOff>4761</xdr:rowOff>
    </xdr:from>
    <xdr:to>
      <xdr:col>8</xdr:col>
      <xdr:colOff>571499</xdr:colOff>
      <xdr:row>58</xdr:row>
      <xdr:rowOff>161924</xdr:rowOff>
    </xdr:to>
    <xdr:graphicFrame macro="">
      <xdr:nvGraphicFramePr>
        <xdr:cNvPr id="7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u Computador" refreshedDate="44901.387846874997" createdVersion="5" refreshedVersion="5" minRefreshableVersion="3" recordCount="24">
  <cacheSource type="worksheet">
    <worksheetSource ref="B4:H28" sheet="Controle de Pordutos"/>
  </cacheSource>
  <cacheFields count="7">
    <cacheField name="Código" numFmtId="0">
      <sharedItems containsSemiMixedTypes="0" containsString="0" containsNumber="1" containsInteger="1" minValue="1" maxValue="24"/>
    </cacheField>
    <cacheField name="Produto" numFmtId="0">
      <sharedItems count="24">
        <s v="Smart TV 50' 4K"/>
        <s v="iPhone 7"/>
        <s v="Galaxy S10"/>
        <s v="Apple Watch"/>
        <s v="Câmera Digital Rebel T6"/>
        <s v="TV LED 32'"/>
        <s v="Inspiron 15"/>
        <s v="Smart TV LED Full HD 55'"/>
        <s v="Moto G7"/>
        <s v="iPhone 6S"/>
        <s v="Tablet M10 Android"/>
        <s v="Dell G7"/>
        <s v="Câmera Coolpix L340"/>
        <s v="Galaxy J8"/>
        <s v="Câmera Digital Sony Cyber"/>
        <s v="Smart Watch Galaxy"/>
        <s v="Smart TV 75' 4K"/>
        <s v="Smart Watch MI"/>
        <s v="iPhone XS"/>
        <s v="Moto Z"/>
        <s v="Galaxy S8"/>
        <s v="iPad 32GB Wifi"/>
        <s v="Samsung Dual Core"/>
        <s v="Aspire 5"/>
      </sharedItems>
    </cacheField>
    <cacheField name="Marca" numFmtId="0">
      <sharedItems/>
    </cacheField>
    <cacheField name="Tipo" numFmtId="0">
      <sharedItems/>
    </cacheField>
    <cacheField name="Preco Unitario" numFmtId="8">
      <sharedItems containsSemiMixedTypes="0" containsString="0" containsNumber="1" containsInteger="1" minValue="700" maxValue="6500"/>
    </cacheField>
    <cacheField name="Qt.Estoque" numFmtId="0">
      <sharedItems containsSemiMixedTypes="0" containsString="0" containsNumber="1" containsInteger="1" minValue="1" maxValue="60"/>
    </cacheField>
    <cacheField name="Situação Estoque" numFmtId="8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x v="0"/>
    <s v="LG"/>
    <s v="Televisão"/>
    <n v="2600"/>
    <n v="10"/>
    <s v="Repor Estoque"/>
  </r>
  <r>
    <n v="2"/>
    <x v="1"/>
    <s v="Apple"/>
    <s v="Celular"/>
    <n v="2500"/>
    <n v="2"/>
    <s v="Repor Estoque"/>
  </r>
  <r>
    <n v="3"/>
    <x v="2"/>
    <s v="Samsung"/>
    <s v="Celular"/>
    <n v="4500"/>
    <n v="12"/>
    <s v="Repor Estoque"/>
  </r>
  <r>
    <n v="4"/>
    <x v="3"/>
    <s v="Apple"/>
    <s v="Smart Watch"/>
    <n v="1750"/>
    <n v="5"/>
    <s v="Repor Estoque"/>
  </r>
  <r>
    <n v="5"/>
    <x v="4"/>
    <s v="Canon"/>
    <s v="Câmera"/>
    <n v="1500"/>
    <n v="36"/>
    <s v="EstoqueOK"/>
  </r>
  <r>
    <n v="6"/>
    <x v="5"/>
    <s v="Samsung"/>
    <s v="Televisão"/>
    <n v="1400"/>
    <n v="13"/>
    <s v="Repor Estoque"/>
  </r>
  <r>
    <n v="7"/>
    <x v="6"/>
    <s v="Dell"/>
    <s v="Notebook"/>
    <n v="2300"/>
    <n v="8"/>
    <s v="Repor Estoque"/>
  </r>
  <r>
    <n v="8"/>
    <x v="7"/>
    <s v="Philco"/>
    <s v="Televisão"/>
    <n v="2000"/>
    <n v="45"/>
    <s v="EstoqueOK"/>
  </r>
  <r>
    <n v="9"/>
    <x v="8"/>
    <s v="Motorola"/>
    <s v="Celular"/>
    <n v="1400"/>
    <n v="50"/>
    <s v="EstoqueOK"/>
  </r>
  <r>
    <n v="10"/>
    <x v="9"/>
    <s v="Apple"/>
    <s v="Celular"/>
    <n v="1900"/>
    <n v="9"/>
    <s v="Repor Estoque"/>
  </r>
  <r>
    <n v="11"/>
    <x v="10"/>
    <s v="Samsung"/>
    <s v="Tablet"/>
    <n v="2000"/>
    <n v="11"/>
    <s v="Repor Estoque"/>
  </r>
  <r>
    <n v="12"/>
    <x v="11"/>
    <s v="Dell"/>
    <s v="Notebook"/>
    <n v="5500"/>
    <n v="22"/>
    <s v="EstoqueOK"/>
  </r>
  <r>
    <n v="13"/>
    <x v="12"/>
    <s v="Nikon"/>
    <s v="Câmera"/>
    <n v="1550"/>
    <n v="29"/>
    <s v="EstoqueOK"/>
  </r>
  <r>
    <n v="14"/>
    <x v="13"/>
    <s v="Samsung"/>
    <s v="Celular"/>
    <n v="1100"/>
    <n v="14"/>
    <s v="Repor Estoque"/>
  </r>
  <r>
    <n v="15"/>
    <x v="14"/>
    <s v="Sony"/>
    <s v="Câmera"/>
    <n v="700"/>
    <n v="40"/>
    <s v="EstoqueOK"/>
  </r>
  <r>
    <n v="16"/>
    <x v="15"/>
    <s v="Samsung"/>
    <s v="Smart Watch"/>
    <n v="1450"/>
    <n v="60"/>
    <s v="EstoqueOK"/>
  </r>
  <r>
    <n v="17"/>
    <x v="16"/>
    <s v="Samsung"/>
    <s v="Televisão"/>
    <n v="5200"/>
    <n v="15"/>
    <s v="EstoqueOK"/>
  </r>
  <r>
    <n v="18"/>
    <x v="17"/>
    <s v="Xiaomi"/>
    <s v="Smart Watch"/>
    <n v="1200"/>
    <n v="1"/>
    <s v="Repor Estoque"/>
  </r>
  <r>
    <n v="19"/>
    <x v="18"/>
    <s v="Apple"/>
    <s v="Celular"/>
    <n v="6500"/>
    <n v="20"/>
    <s v="EstoqueOK"/>
  </r>
  <r>
    <n v="20"/>
    <x v="19"/>
    <s v="Motorola"/>
    <s v="Celular"/>
    <n v="1500"/>
    <n v="39"/>
    <s v="EstoqueOK"/>
  </r>
  <r>
    <n v="21"/>
    <x v="20"/>
    <s v="Samsung"/>
    <s v="Celular"/>
    <n v="3000"/>
    <n v="28"/>
    <s v="EstoqueOK"/>
  </r>
  <r>
    <n v="22"/>
    <x v="21"/>
    <s v="Apple"/>
    <s v="Tablet"/>
    <n v="750"/>
    <n v="19"/>
    <s v="EstoqueOK"/>
  </r>
  <r>
    <n v="23"/>
    <x v="22"/>
    <s v="Samsung"/>
    <s v="Notebook"/>
    <n v="1500"/>
    <n v="11"/>
    <s v="Repor Estoque"/>
  </r>
  <r>
    <n v="24"/>
    <x v="23"/>
    <s v="Acer"/>
    <s v="Notebook"/>
    <n v="2400"/>
    <n v="10"/>
    <s v="Repor Estoq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8" firstHeaderRow="0" firstDataRow="1" firstDataCol="1"/>
  <pivotFields count="7">
    <pivotField showAll="0"/>
    <pivotField axis="axisRow" showAll="0">
      <items count="25">
        <item x="3"/>
        <item x="23"/>
        <item x="12"/>
        <item x="4"/>
        <item x="14"/>
        <item x="11"/>
        <item x="13"/>
        <item x="2"/>
        <item x="20"/>
        <item x="6"/>
        <item x="21"/>
        <item x="9"/>
        <item x="1"/>
        <item x="18"/>
        <item x="8"/>
        <item x="19"/>
        <item x="22"/>
        <item x="0"/>
        <item x="16"/>
        <item x="7"/>
        <item x="15"/>
        <item x="17"/>
        <item x="10"/>
        <item x="5"/>
        <item t="default"/>
      </items>
    </pivotField>
    <pivotField showAll="0"/>
    <pivotField showAll="0"/>
    <pivotField dataField="1" numFmtId="8" showAll="0"/>
    <pivotField dataField="1"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eco Unitario" fld="4" baseField="1" baseItem="0" numFmtId="164"/>
    <dataField name="Soma Estoque" fld="5" baseField="0" baseItem="0"/>
  </dataFields>
  <formats count="5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C4:I28" totalsRowShown="0" headerRowDxfId="16" tableBorderDxfId="15">
  <autoFilter ref="C4:I28"/>
  <tableColumns count="7">
    <tableColumn id="2" name="Produto" dataDxfId="14"/>
    <tableColumn id="3" name="Marca" dataDxfId="13"/>
    <tableColumn id="4" name="Tipo" dataDxfId="12"/>
    <tableColumn id="7" name="Preco Unitario" dataDxfId="11"/>
    <tableColumn id="1" name="Qt.Estoque" dataDxfId="10"/>
    <tableColumn id="6" name="Situação Estoque" dataDxfId="1">
      <calculatedColumnFormula>IF(G5&lt;15,"Repor Estoque","EstoqueOK")</calculatedColumnFormula>
    </tableColumn>
    <tableColumn id="5" name="Valor Total" dataDxfId="0" dataCellStyle="Moeda">
      <calculatedColumnFormula>Tabela1[[#This Row],[Preco Unitario]]*Tabela1[[#This Row],[Qt.Estoque]]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4"/>
  <sheetViews>
    <sheetView showGridLines="0" tabSelected="1" zoomScaleNormal="100" workbookViewId="0">
      <selection activeCell="I8" sqref="I8"/>
    </sheetView>
  </sheetViews>
  <sheetFormatPr defaultRowHeight="15" x14ac:dyDescent="0.25"/>
  <cols>
    <col min="1" max="1" width="5.5703125" customWidth="1"/>
    <col min="2" max="2" width="7.140625" style="5" bestFit="1" customWidth="1"/>
    <col min="3" max="3" width="24.5703125" bestFit="1" customWidth="1"/>
    <col min="4" max="4" width="9.140625" bestFit="1" customWidth="1"/>
    <col min="5" max="5" width="12.140625" bestFit="1" customWidth="1"/>
    <col min="6" max="6" width="14.42578125" customWidth="1"/>
    <col min="7" max="7" width="12" style="5" customWidth="1"/>
    <col min="8" max="8" width="18.42578125" style="5" bestFit="1" customWidth="1"/>
    <col min="9" max="9" width="14.85546875" customWidth="1"/>
    <col min="10" max="10" width="16.5703125" customWidth="1"/>
    <col min="11" max="11" width="19.28515625" bestFit="1" customWidth="1"/>
    <col min="12" max="13" width="11.7109375" bestFit="1" customWidth="1"/>
    <col min="14" max="14" width="18.42578125" bestFit="1" customWidth="1"/>
  </cols>
  <sheetData>
    <row r="3" spans="2:10" ht="29.25" customHeight="1" x14ac:dyDescent="0.25">
      <c r="B3" s="22" t="s">
        <v>55</v>
      </c>
      <c r="C3" s="22"/>
      <c r="D3" s="22"/>
      <c r="E3" s="22"/>
      <c r="F3" s="22"/>
      <c r="G3" s="22"/>
      <c r="H3" s="22"/>
      <c r="I3" s="22"/>
    </row>
    <row r="4" spans="2:10" s="8" customFormat="1" x14ac:dyDescent="0.25">
      <c r="B4" s="21" t="s">
        <v>45</v>
      </c>
      <c r="C4" s="6" t="s">
        <v>0</v>
      </c>
      <c r="D4" s="6" t="s">
        <v>1</v>
      </c>
      <c r="E4" s="6" t="s">
        <v>2</v>
      </c>
      <c r="F4" s="7" t="s">
        <v>3</v>
      </c>
      <c r="G4" s="7" t="s">
        <v>47</v>
      </c>
      <c r="H4" s="7" t="s">
        <v>48</v>
      </c>
      <c r="I4" s="34" t="s">
        <v>56</v>
      </c>
    </row>
    <row r="5" spans="2:10" x14ac:dyDescent="0.25">
      <c r="B5" s="11">
        <v>1</v>
      </c>
      <c r="C5" s="1" t="s">
        <v>4</v>
      </c>
      <c r="D5" s="1" t="s">
        <v>5</v>
      </c>
      <c r="E5" s="1" t="s">
        <v>6</v>
      </c>
      <c r="F5" s="3">
        <v>2600</v>
      </c>
      <c r="G5" s="9">
        <v>10</v>
      </c>
      <c r="H5" s="3" t="str">
        <f>IF(G5&lt;15,"Repor Estoque","EstoqueOK")</f>
        <v>Repor Estoque</v>
      </c>
      <c r="I5" s="35">
        <f>Tabela1[[#This Row],[Preco Unitario]]*Tabela1[[#This Row],[Qt.Estoque]]</f>
        <v>26000</v>
      </c>
    </row>
    <row r="6" spans="2:10" x14ac:dyDescent="0.25">
      <c r="B6" s="12">
        <v>2</v>
      </c>
      <c r="C6" s="2" t="s">
        <v>7</v>
      </c>
      <c r="D6" s="2" t="s">
        <v>8</v>
      </c>
      <c r="E6" s="2" t="s">
        <v>9</v>
      </c>
      <c r="F6" s="4">
        <v>2500</v>
      </c>
      <c r="G6" s="10">
        <v>2</v>
      </c>
      <c r="H6" s="3" t="str">
        <f t="shared" ref="H6:H28" si="0">IF(G6&lt;15,"Repor Estoque","EstoqueOK")</f>
        <v>Repor Estoque</v>
      </c>
      <c r="I6" s="35">
        <f>Tabela1[[#This Row],[Preco Unitario]]*Tabela1[[#This Row],[Qt.Estoque]]</f>
        <v>5000</v>
      </c>
    </row>
    <row r="7" spans="2:10" x14ac:dyDescent="0.25">
      <c r="B7" s="11">
        <v>3</v>
      </c>
      <c r="C7" s="1" t="s">
        <v>10</v>
      </c>
      <c r="D7" s="1" t="s">
        <v>11</v>
      </c>
      <c r="E7" s="1" t="s">
        <v>9</v>
      </c>
      <c r="F7" s="3">
        <v>4500</v>
      </c>
      <c r="G7" s="9">
        <v>12</v>
      </c>
      <c r="H7" s="3" t="str">
        <f t="shared" si="0"/>
        <v>Repor Estoque</v>
      </c>
      <c r="I7" s="35">
        <f>Tabela1[[#This Row],[Preco Unitario]]*Tabela1[[#This Row],[Qt.Estoque]]</f>
        <v>54000</v>
      </c>
    </row>
    <row r="8" spans="2:10" x14ac:dyDescent="0.25">
      <c r="B8" s="12">
        <v>4</v>
      </c>
      <c r="C8" s="2" t="s">
        <v>12</v>
      </c>
      <c r="D8" s="2" t="s">
        <v>8</v>
      </c>
      <c r="E8" s="2" t="s">
        <v>13</v>
      </c>
      <c r="F8" s="4">
        <v>1750</v>
      </c>
      <c r="G8" s="10">
        <v>5</v>
      </c>
      <c r="H8" s="3" t="str">
        <f t="shared" si="0"/>
        <v>Repor Estoque</v>
      </c>
      <c r="I8" s="35">
        <f>Tabela1[[#This Row],[Preco Unitario]]*Tabela1[[#This Row],[Qt.Estoque]]</f>
        <v>8750</v>
      </c>
    </row>
    <row r="9" spans="2:10" x14ac:dyDescent="0.25">
      <c r="B9" s="11">
        <v>5</v>
      </c>
      <c r="C9" s="1" t="s">
        <v>14</v>
      </c>
      <c r="D9" s="1" t="s">
        <v>15</v>
      </c>
      <c r="E9" s="1" t="s">
        <v>16</v>
      </c>
      <c r="F9" s="3">
        <v>1500</v>
      </c>
      <c r="G9" s="9">
        <v>36</v>
      </c>
      <c r="H9" s="3" t="str">
        <f>IF(G9&lt;15,"Repor Estoque","EstoqueOK")</f>
        <v>EstoqueOK</v>
      </c>
      <c r="I9" s="35">
        <f>Tabela1[[#This Row],[Preco Unitario]]*Tabela1[[#This Row],[Qt.Estoque]]</f>
        <v>54000</v>
      </c>
    </row>
    <row r="10" spans="2:10" x14ac:dyDescent="0.25">
      <c r="B10" s="12">
        <v>6</v>
      </c>
      <c r="C10" s="2" t="s">
        <v>17</v>
      </c>
      <c r="D10" s="2" t="s">
        <v>11</v>
      </c>
      <c r="E10" s="2" t="s">
        <v>6</v>
      </c>
      <c r="F10" s="4">
        <v>1400</v>
      </c>
      <c r="G10" s="10">
        <v>13</v>
      </c>
      <c r="H10" s="3" t="str">
        <f t="shared" si="0"/>
        <v>Repor Estoque</v>
      </c>
      <c r="I10" s="35">
        <f>Tabela1[[#This Row],[Preco Unitario]]*Tabela1[[#This Row],[Qt.Estoque]]</f>
        <v>18200</v>
      </c>
      <c r="J10" s="20"/>
    </row>
    <row r="11" spans="2:10" x14ac:dyDescent="0.25">
      <c r="B11" s="11">
        <v>7</v>
      </c>
      <c r="C11" s="1" t="s">
        <v>18</v>
      </c>
      <c r="D11" s="1" t="s">
        <v>19</v>
      </c>
      <c r="E11" s="1" t="s">
        <v>20</v>
      </c>
      <c r="F11" s="3">
        <v>2300</v>
      </c>
      <c r="G11" s="9">
        <v>8</v>
      </c>
      <c r="H11" s="3" t="str">
        <f t="shared" si="0"/>
        <v>Repor Estoque</v>
      </c>
      <c r="I11" s="35">
        <f>Tabela1[[#This Row],[Preco Unitario]]*Tabela1[[#This Row],[Qt.Estoque]]</f>
        <v>18400</v>
      </c>
    </row>
    <row r="12" spans="2:10" x14ac:dyDescent="0.25">
      <c r="B12" s="12">
        <v>8</v>
      </c>
      <c r="C12" s="2" t="s">
        <v>21</v>
      </c>
      <c r="D12" s="2" t="s">
        <v>22</v>
      </c>
      <c r="E12" s="2" t="s">
        <v>6</v>
      </c>
      <c r="F12" s="4">
        <v>2000</v>
      </c>
      <c r="G12" s="10">
        <v>45</v>
      </c>
      <c r="H12" s="3" t="str">
        <f t="shared" si="0"/>
        <v>EstoqueOK</v>
      </c>
      <c r="I12" s="35">
        <f>Tabela1[[#This Row],[Preco Unitario]]*Tabela1[[#This Row],[Qt.Estoque]]</f>
        <v>90000</v>
      </c>
    </row>
    <row r="13" spans="2:10" x14ac:dyDescent="0.25">
      <c r="B13" s="11">
        <v>9</v>
      </c>
      <c r="C13" s="1" t="s">
        <v>23</v>
      </c>
      <c r="D13" s="1" t="s">
        <v>24</v>
      </c>
      <c r="E13" s="1" t="s">
        <v>9</v>
      </c>
      <c r="F13" s="3">
        <v>1400</v>
      </c>
      <c r="G13" s="9">
        <v>50</v>
      </c>
      <c r="H13" s="3" t="str">
        <f t="shared" si="0"/>
        <v>EstoqueOK</v>
      </c>
      <c r="I13" s="35">
        <f>Tabela1[[#This Row],[Preco Unitario]]*Tabela1[[#This Row],[Qt.Estoque]]</f>
        <v>70000</v>
      </c>
    </row>
    <row r="14" spans="2:10" x14ac:dyDescent="0.25">
      <c r="B14" s="12">
        <v>10</v>
      </c>
      <c r="C14" s="2" t="s">
        <v>25</v>
      </c>
      <c r="D14" s="2" t="s">
        <v>8</v>
      </c>
      <c r="E14" s="2" t="s">
        <v>9</v>
      </c>
      <c r="F14" s="4">
        <v>1900</v>
      </c>
      <c r="G14" s="10">
        <v>9</v>
      </c>
      <c r="H14" s="3" t="str">
        <f t="shared" si="0"/>
        <v>Repor Estoque</v>
      </c>
      <c r="I14" s="35">
        <f>Tabela1[[#This Row],[Preco Unitario]]*Tabela1[[#This Row],[Qt.Estoque]]</f>
        <v>17100</v>
      </c>
    </row>
    <row r="15" spans="2:10" x14ac:dyDescent="0.25">
      <c r="B15" s="11">
        <v>11</v>
      </c>
      <c r="C15" s="1" t="s">
        <v>26</v>
      </c>
      <c r="D15" s="1" t="s">
        <v>11</v>
      </c>
      <c r="E15" s="1" t="s">
        <v>27</v>
      </c>
      <c r="F15" s="3">
        <v>2000</v>
      </c>
      <c r="G15" s="9">
        <v>11</v>
      </c>
      <c r="H15" s="3" t="str">
        <f t="shared" si="0"/>
        <v>Repor Estoque</v>
      </c>
      <c r="I15" s="35">
        <f>Tabela1[[#This Row],[Preco Unitario]]*Tabela1[[#This Row],[Qt.Estoque]]</f>
        <v>22000</v>
      </c>
    </row>
    <row r="16" spans="2:10" x14ac:dyDescent="0.25">
      <c r="B16" s="12">
        <v>12</v>
      </c>
      <c r="C16" s="2" t="s">
        <v>28</v>
      </c>
      <c r="D16" s="2" t="s">
        <v>19</v>
      </c>
      <c r="E16" s="2" t="s">
        <v>20</v>
      </c>
      <c r="F16" s="4">
        <v>5500</v>
      </c>
      <c r="G16" s="10">
        <v>22</v>
      </c>
      <c r="H16" s="3" t="str">
        <f t="shared" si="0"/>
        <v>EstoqueOK</v>
      </c>
      <c r="I16" s="35">
        <f>Tabela1[[#This Row],[Preco Unitario]]*Tabela1[[#This Row],[Qt.Estoque]]</f>
        <v>121000</v>
      </c>
    </row>
    <row r="17" spans="2:9" x14ac:dyDescent="0.25">
      <c r="B17" s="11">
        <v>13</v>
      </c>
      <c r="C17" s="1" t="s">
        <v>29</v>
      </c>
      <c r="D17" s="1" t="s">
        <v>30</v>
      </c>
      <c r="E17" s="1" t="s">
        <v>16</v>
      </c>
      <c r="F17" s="3">
        <v>1550</v>
      </c>
      <c r="G17" s="9">
        <v>29</v>
      </c>
      <c r="H17" s="3" t="str">
        <f t="shared" si="0"/>
        <v>EstoqueOK</v>
      </c>
      <c r="I17" s="35">
        <f>Tabela1[[#This Row],[Preco Unitario]]*Tabela1[[#This Row],[Qt.Estoque]]</f>
        <v>44950</v>
      </c>
    </row>
    <row r="18" spans="2:9" x14ac:dyDescent="0.25">
      <c r="B18" s="12">
        <v>14</v>
      </c>
      <c r="C18" s="2" t="s">
        <v>31</v>
      </c>
      <c r="D18" s="2" t="s">
        <v>11</v>
      </c>
      <c r="E18" s="2" t="s">
        <v>9</v>
      </c>
      <c r="F18" s="4">
        <v>1100</v>
      </c>
      <c r="G18" s="10">
        <v>14</v>
      </c>
      <c r="H18" s="3" t="str">
        <f t="shared" si="0"/>
        <v>Repor Estoque</v>
      </c>
      <c r="I18" s="35">
        <f>Tabela1[[#This Row],[Preco Unitario]]*Tabela1[[#This Row],[Qt.Estoque]]</f>
        <v>15400</v>
      </c>
    </row>
    <row r="19" spans="2:9" x14ac:dyDescent="0.25">
      <c r="B19" s="11">
        <v>15</v>
      </c>
      <c r="C19" s="1" t="s">
        <v>32</v>
      </c>
      <c r="D19" s="1" t="s">
        <v>33</v>
      </c>
      <c r="E19" s="1" t="s">
        <v>16</v>
      </c>
      <c r="F19" s="3">
        <v>700</v>
      </c>
      <c r="G19" s="9">
        <v>40</v>
      </c>
      <c r="H19" s="3" t="str">
        <f t="shared" si="0"/>
        <v>EstoqueOK</v>
      </c>
      <c r="I19" s="35">
        <f>Tabela1[[#This Row],[Preco Unitario]]*Tabela1[[#This Row],[Qt.Estoque]]</f>
        <v>28000</v>
      </c>
    </row>
    <row r="20" spans="2:9" x14ac:dyDescent="0.25">
      <c r="B20" s="12">
        <v>16</v>
      </c>
      <c r="C20" s="2" t="s">
        <v>34</v>
      </c>
      <c r="D20" s="2" t="s">
        <v>11</v>
      </c>
      <c r="E20" s="2" t="s">
        <v>13</v>
      </c>
      <c r="F20" s="4">
        <v>1450</v>
      </c>
      <c r="G20" s="10">
        <v>60</v>
      </c>
      <c r="H20" s="3" t="str">
        <f t="shared" si="0"/>
        <v>EstoqueOK</v>
      </c>
      <c r="I20" s="35">
        <f>Tabela1[[#This Row],[Preco Unitario]]*Tabela1[[#This Row],[Qt.Estoque]]</f>
        <v>87000</v>
      </c>
    </row>
    <row r="21" spans="2:9" x14ac:dyDescent="0.25">
      <c r="B21" s="11">
        <v>17</v>
      </c>
      <c r="C21" s="1" t="s">
        <v>35</v>
      </c>
      <c r="D21" s="1" t="s">
        <v>11</v>
      </c>
      <c r="E21" s="1" t="s">
        <v>6</v>
      </c>
      <c r="F21" s="3">
        <v>5200</v>
      </c>
      <c r="G21" s="9">
        <v>15</v>
      </c>
      <c r="H21" s="3" t="str">
        <f t="shared" si="0"/>
        <v>EstoqueOK</v>
      </c>
      <c r="I21" s="35">
        <f>Tabela1[[#This Row],[Preco Unitario]]*Tabela1[[#This Row],[Qt.Estoque]]</f>
        <v>78000</v>
      </c>
    </row>
    <row r="22" spans="2:9" x14ac:dyDescent="0.25">
      <c r="B22" s="12">
        <v>18</v>
      </c>
      <c r="C22" s="2" t="s">
        <v>36</v>
      </c>
      <c r="D22" s="2" t="s">
        <v>37</v>
      </c>
      <c r="E22" s="2" t="s">
        <v>13</v>
      </c>
      <c r="F22" s="4">
        <v>1200</v>
      </c>
      <c r="G22" s="10">
        <v>1</v>
      </c>
      <c r="H22" s="3" t="str">
        <f t="shared" si="0"/>
        <v>Repor Estoque</v>
      </c>
      <c r="I22" s="35">
        <f>Tabela1[[#This Row],[Preco Unitario]]*Tabela1[[#This Row],[Qt.Estoque]]</f>
        <v>1200</v>
      </c>
    </row>
    <row r="23" spans="2:9" x14ac:dyDescent="0.25">
      <c r="B23" s="11">
        <v>19</v>
      </c>
      <c r="C23" s="1" t="s">
        <v>38</v>
      </c>
      <c r="D23" s="1" t="s">
        <v>8</v>
      </c>
      <c r="E23" s="1" t="s">
        <v>9</v>
      </c>
      <c r="F23" s="3">
        <v>6500</v>
      </c>
      <c r="G23" s="9">
        <v>20</v>
      </c>
      <c r="H23" s="3" t="str">
        <f t="shared" si="0"/>
        <v>EstoqueOK</v>
      </c>
      <c r="I23" s="35">
        <f>Tabela1[[#This Row],[Preco Unitario]]*Tabela1[[#This Row],[Qt.Estoque]]</f>
        <v>130000</v>
      </c>
    </row>
    <row r="24" spans="2:9" x14ac:dyDescent="0.25">
      <c r="B24" s="12">
        <v>20</v>
      </c>
      <c r="C24" s="2" t="s">
        <v>39</v>
      </c>
      <c r="D24" s="2" t="s">
        <v>24</v>
      </c>
      <c r="E24" s="2" t="s">
        <v>9</v>
      </c>
      <c r="F24" s="4">
        <v>1500</v>
      </c>
      <c r="G24" s="10">
        <v>39</v>
      </c>
      <c r="H24" s="3" t="str">
        <f t="shared" si="0"/>
        <v>EstoqueOK</v>
      </c>
      <c r="I24" s="35">
        <f>Tabela1[[#This Row],[Preco Unitario]]*Tabela1[[#This Row],[Qt.Estoque]]</f>
        <v>58500</v>
      </c>
    </row>
    <row r="25" spans="2:9" x14ac:dyDescent="0.25">
      <c r="B25" s="11">
        <v>21</v>
      </c>
      <c r="C25" s="1" t="s">
        <v>40</v>
      </c>
      <c r="D25" s="1" t="s">
        <v>11</v>
      </c>
      <c r="E25" s="1" t="s">
        <v>9</v>
      </c>
      <c r="F25" s="3">
        <v>3000</v>
      </c>
      <c r="G25" s="9">
        <v>28</v>
      </c>
      <c r="H25" s="3" t="str">
        <f t="shared" si="0"/>
        <v>EstoqueOK</v>
      </c>
      <c r="I25" s="35">
        <f>Tabela1[[#This Row],[Preco Unitario]]*Tabela1[[#This Row],[Qt.Estoque]]</f>
        <v>84000</v>
      </c>
    </row>
    <row r="26" spans="2:9" x14ac:dyDescent="0.25">
      <c r="B26" s="12">
        <v>22</v>
      </c>
      <c r="C26" s="2" t="s">
        <v>41</v>
      </c>
      <c r="D26" s="2" t="s">
        <v>8</v>
      </c>
      <c r="E26" s="2" t="s">
        <v>27</v>
      </c>
      <c r="F26" s="4">
        <v>750</v>
      </c>
      <c r="G26" s="10">
        <v>19</v>
      </c>
      <c r="H26" s="3" t="str">
        <f t="shared" si="0"/>
        <v>EstoqueOK</v>
      </c>
      <c r="I26" s="35">
        <f>Tabela1[[#This Row],[Preco Unitario]]*Tabela1[[#This Row],[Qt.Estoque]]</f>
        <v>14250</v>
      </c>
    </row>
    <row r="27" spans="2:9" x14ac:dyDescent="0.25">
      <c r="B27" s="11">
        <v>23</v>
      </c>
      <c r="C27" s="1" t="s">
        <v>42</v>
      </c>
      <c r="D27" s="1" t="s">
        <v>11</v>
      </c>
      <c r="E27" s="1" t="s">
        <v>20</v>
      </c>
      <c r="F27" s="3">
        <v>1500</v>
      </c>
      <c r="G27" s="9">
        <v>11</v>
      </c>
      <c r="H27" s="3" t="str">
        <f t="shared" si="0"/>
        <v>Repor Estoque</v>
      </c>
      <c r="I27" s="35">
        <f>Tabela1[[#This Row],[Preco Unitario]]*Tabela1[[#This Row],[Qt.Estoque]]</f>
        <v>16500</v>
      </c>
    </row>
    <row r="28" spans="2:9" x14ac:dyDescent="0.25">
      <c r="B28" s="13">
        <v>24</v>
      </c>
      <c r="C28" s="2" t="s">
        <v>43</v>
      </c>
      <c r="D28" s="2" t="s">
        <v>44</v>
      </c>
      <c r="E28" s="2" t="s">
        <v>20</v>
      </c>
      <c r="F28" s="4">
        <v>2400</v>
      </c>
      <c r="G28" s="10">
        <v>10</v>
      </c>
      <c r="H28" s="3" t="str">
        <f t="shared" si="0"/>
        <v>Repor Estoque</v>
      </c>
      <c r="I28" s="35">
        <f>Tabela1[[#This Row],[Preco Unitario]]*Tabela1[[#This Row],[Qt.Estoque]]</f>
        <v>24000</v>
      </c>
    </row>
    <row r="30" spans="2:9" x14ac:dyDescent="0.25">
      <c r="B30" s="19" t="s">
        <v>46</v>
      </c>
      <c r="C30" s="19"/>
      <c r="D30" s="19"/>
      <c r="E30" s="19"/>
      <c r="F30" s="19"/>
      <c r="G30" s="19"/>
      <c r="H30" s="19"/>
    </row>
    <row r="31" spans="2:9" x14ac:dyDescent="0.25">
      <c r="B31" s="14"/>
      <c r="C31" s="14"/>
      <c r="D31" s="14"/>
      <c r="E31" s="14"/>
      <c r="F31" s="14"/>
      <c r="G31" s="14"/>
      <c r="H31" s="14"/>
    </row>
    <row r="32" spans="2:9" x14ac:dyDescent="0.25">
      <c r="B32" s="23" t="s">
        <v>49</v>
      </c>
      <c r="C32" s="24"/>
      <c r="D32" s="24"/>
      <c r="E32" s="24"/>
      <c r="F32" s="24"/>
      <c r="G32" s="24"/>
      <c r="H32" s="25"/>
    </row>
    <row r="33" spans="2:8" x14ac:dyDescent="0.25">
      <c r="B33" s="26" t="s">
        <v>45</v>
      </c>
      <c r="C33" s="27" t="s">
        <v>50</v>
      </c>
      <c r="D33" s="28"/>
      <c r="E33" s="28"/>
      <c r="F33" s="28"/>
      <c r="G33" s="28"/>
      <c r="H33" s="29"/>
    </row>
    <row r="34" spans="2:8" x14ac:dyDescent="0.25">
      <c r="B34" s="30">
        <v>3</v>
      </c>
      <c r="C34" s="31" t="str">
        <f>VLOOKUP(B34,B4:H28,7,0)</f>
        <v>Repor Estoque</v>
      </c>
      <c r="D34" s="32"/>
      <c r="E34" s="32"/>
      <c r="F34" s="32"/>
      <c r="G34" s="32"/>
      <c r="H34" s="33"/>
    </row>
  </sheetData>
  <mergeCells count="5">
    <mergeCell ref="B30:H30"/>
    <mergeCell ref="C33:H33"/>
    <mergeCell ref="C34:H34"/>
    <mergeCell ref="B32:H32"/>
    <mergeCell ref="B3:I3"/>
  </mergeCells>
  <conditionalFormatting sqref="H5:H8 H10:H28">
    <cfRule type="containsText" dxfId="3" priority="2" operator="containsText" text="Repor Estoque">
      <formula>NOT(ISERROR(SEARCH("Repor Estoque",H5)))</formula>
    </cfRule>
  </conditionalFormatting>
  <conditionalFormatting sqref="H9">
    <cfRule type="containsText" dxfId="2" priority="1" operator="containsText" text="Repor Estoque">
      <formula>NOT(ISERROR(SEARCH("Repor Estoque",H9)))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workbookViewId="0">
      <selection activeCell="B28" sqref="B28"/>
    </sheetView>
  </sheetViews>
  <sheetFormatPr defaultRowHeight="15" x14ac:dyDescent="0.25"/>
  <cols>
    <col min="1" max="1" width="24.5703125" bestFit="1" customWidth="1"/>
    <col min="2" max="2" width="22.140625" style="5" bestFit="1" customWidth="1"/>
    <col min="3" max="3" width="13.5703125" style="5" bestFit="1" customWidth="1"/>
  </cols>
  <sheetData>
    <row r="3" spans="1:3" x14ac:dyDescent="0.25">
      <c r="A3" s="15" t="s">
        <v>51</v>
      </c>
      <c r="B3" t="s">
        <v>53</v>
      </c>
      <c r="C3" s="5" t="s">
        <v>54</v>
      </c>
    </row>
    <row r="4" spans="1:3" x14ac:dyDescent="0.25">
      <c r="A4" s="16" t="s">
        <v>12</v>
      </c>
      <c r="B4" s="18">
        <v>1750</v>
      </c>
      <c r="C4" s="17">
        <v>5</v>
      </c>
    </row>
    <row r="5" spans="1:3" x14ac:dyDescent="0.25">
      <c r="A5" s="16" t="s">
        <v>43</v>
      </c>
      <c r="B5" s="18">
        <v>2400</v>
      </c>
      <c r="C5" s="17">
        <v>10</v>
      </c>
    </row>
    <row r="6" spans="1:3" x14ac:dyDescent="0.25">
      <c r="A6" s="16" t="s">
        <v>29</v>
      </c>
      <c r="B6" s="18">
        <v>1550</v>
      </c>
      <c r="C6" s="17">
        <v>29</v>
      </c>
    </row>
    <row r="7" spans="1:3" x14ac:dyDescent="0.25">
      <c r="A7" s="16" t="s">
        <v>14</v>
      </c>
      <c r="B7" s="18">
        <v>1500</v>
      </c>
      <c r="C7" s="17">
        <v>36</v>
      </c>
    </row>
    <row r="8" spans="1:3" x14ac:dyDescent="0.25">
      <c r="A8" s="16" t="s">
        <v>32</v>
      </c>
      <c r="B8" s="18">
        <v>700</v>
      </c>
      <c r="C8" s="17">
        <v>40</v>
      </c>
    </row>
    <row r="9" spans="1:3" x14ac:dyDescent="0.25">
      <c r="A9" s="16" t="s">
        <v>28</v>
      </c>
      <c r="B9" s="18">
        <v>5500</v>
      </c>
      <c r="C9" s="17">
        <v>22</v>
      </c>
    </row>
    <row r="10" spans="1:3" x14ac:dyDescent="0.25">
      <c r="A10" s="16" t="s">
        <v>31</v>
      </c>
      <c r="B10" s="18">
        <v>1100</v>
      </c>
      <c r="C10" s="17">
        <v>14</v>
      </c>
    </row>
    <row r="11" spans="1:3" x14ac:dyDescent="0.25">
      <c r="A11" s="16" t="s">
        <v>10</v>
      </c>
      <c r="B11" s="18">
        <v>4500</v>
      </c>
      <c r="C11" s="17">
        <v>12</v>
      </c>
    </row>
    <row r="12" spans="1:3" x14ac:dyDescent="0.25">
      <c r="A12" s="16" t="s">
        <v>40</v>
      </c>
      <c r="B12" s="18">
        <v>3000</v>
      </c>
      <c r="C12" s="17">
        <v>28</v>
      </c>
    </row>
    <row r="13" spans="1:3" x14ac:dyDescent="0.25">
      <c r="A13" s="16" t="s">
        <v>18</v>
      </c>
      <c r="B13" s="18">
        <v>2300</v>
      </c>
      <c r="C13" s="17">
        <v>8</v>
      </c>
    </row>
    <row r="14" spans="1:3" x14ac:dyDescent="0.25">
      <c r="A14" s="16" t="s">
        <v>41</v>
      </c>
      <c r="B14" s="18">
        <v>750</v>
      </c>
      <c r="C14" s="17">
        <v>19</v>
      </c>
    </row>
    <row r="15" spans="1:3" x14ac:dyDescent="0.25">
      <c r="A15" s="16" t="s">
        <v>25</v>
      </c>
      <c r="B15" s="18">
        <v>1900</v>
      </c>
      <c r="C15" s="17">
        <v>9</v>
      </c>
    </row>
    <row r="16" spans="1:3" x14ac:dyDescent="0.25">
      <c r="A16" s="16" t="s">
        <v>7</v>
      </c>
      <c r="B16" s="18">
        <v>2500</v>
      </c>
      <c r="C16" s="17">
        <v>2</v>
      </c>
    </row>
    <row r="17" spans="1:3" x14ac:dyDescent="0.25">
      <c r="A17" s="16" t="s">
        <v>38</v>
      </c>
      <c r="B17" s="18">
        <v>6500</v>
      </c>
      <c r="C17" s="17">
        <v>20</v>
      </c>
    </row>
    <row r="18" spans="1:3" x14ac:dyDescent="0.25">
      <c r="A18" s="16" t="s">
        <v>23</v>
      </c>
      <c r="B18" s="18">
        <v>1400</v>
      </c>
      <c r="C18" s="17">
        <v>50</v>
      </c>
    </row>
    <row r="19" spans="1:3" x14ac:dyDescent="0.25">
      <c r="A19" s="16" t="s">
        <v>39</v>
      </c>
      <c r="B19" s="18">
        <v>1500</v>
      </c>
      <c r="C19" s="17">
        <v>39</v>
      </c>
    </row>
    <row r="20" spans="1:3" x14ac:dyDescent="0.25">
      <c r="A20" s="16" t="s">
        <v>42</v>
      </c>
      <c r="B20" s="18">
        <v>1500</v>
      </c>
      <c r="C20" s="17">
        <v>11</v>
      </c>
    </row>
    <row r="21" spans="1:3" x14ac:dyDescent="0.25">
      <c r="A21" s="16" t="s">
        <v>4</v>
      </c>
      <c r="B21" s="18">
        <v>2600</v>
      </c>
      <c r="C21" s="17">
        <v>10</v>
      </c>
    </row>
    <row r="22" spans="1:3" x14ac:dyDescent="0.25">
      <c r="A22" s="16" t="s">
        <v>35</v>
      </c>
      <c r="B22" s="18">
        <v>5200</v>
      </c>
      <c r="C22" s="17">
        <v>15</v>
      </c>
    </row>
    <row r="23" spans="1:3" x14ac:dyDescent="0.25">
      <c r="A23" s="16" t="s">
        <v>21</v>
      </c>
      <c r="B23" s="18">
        <v>2000</v>
      </c>
      <c r="C23" s="17">
        <v>45</v>
      </c>
    </row>
    <row r="24" spans="1:3" x14ac:dyDescent="0.25">
      <c r="A24" s="16" t="s">
        <v>34</v>
      </c>
      <c r="B24" s="18">
        <v>1450</v>
      </c>
      <c r="C24" s="17">
        <v>60</v>
      </c>
    </row>
    <row r="25" spans="1:3" x14ac:dyDescent="0.25">
      <c r="A25" s="16" t="s">
        <v>36</v>
      </c>
      <c r="B25" s="18">
        <v>1200</v>
      </c>
      <c r="C25" s="17">
        <v>1</v>
      </c>
    </row>
    <row r="26" spans="1:3" x14ac:dyDescent="0.25">
      <c r="A26" s="16" t="s">
        <v>26</v>
      </c>
      <c r="B26" s="18">
        <v>2000</v>
      </c>
      <c r="C26" s="17">
        <v>11</v>
      </c>
    </row>
    <row r="27" spans="1:3" x14ac:dyDescent="0.25">
      <c r="A27" s="16" t="s">
        <v>17</v>
      </c>
      <c r="B27" s="18">
        <v>1400</v>
      </c>
      <c r="C27" s="17">
        <v>13</v>
      </c>
    </row>
    <row r="28" spans="1:3" x14ac:dyDescent="0.25">
      <c r="A28" s="16" t="s">
        <v>52</v>
      </c>
      <c r="B28" s="18">
        <v>56200</v>
      </c>
      <c r="C28" s="17">
        <v>509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0 7 8 7 f 6 0 - 0 8 7 0 - 4 4 e f - a 7 d e - 6 c f 2 a 6 a 8 2 b 3 f " > < C u s t o m C o n t e n t > < ! [ C D A T A [ < ? x m l   v e r s i o n = " 1 . 0 "   e n c o d i n g = " u t f - 1 6 " ? > < S e t t i n g s > < C a l c u l a t e d F i e l d s > < i t e m > < M e a s u r e N a m e > P r e � o   T o t a l < / M e a s u r e N a m e > < D i s p l a y N a m e > P r e � o   T o t a l < / D i s p l a y N a m e > < V i s i b l e > F a l s e < / V i s i b l e > < S u b c o l u m n s > < i t e m > < R o l e > V a l u e < / R o l e > < D i s p l a y N a m e > V a l o r   P r e � o   T o t a l < / D i s p l a y N a m e > < V i s i b l e > F a l s e < / V i s i b l e > < / i t e m > < i t e m > < R o l e > S t a t u s < / R o l e > < D i s p l a y N a m e > S t a t u s   P r e � o   T o t a l < / D i s p l a y N a m e > < V i s i b l e > F a l s e < / V i s i b l e > < / i t e m > < i t e m > < R o l e > G o a l < / R o l e > < D i s p l a y N a m e > D e s t i n o   d e   P r e � o 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 3 0 3 < / i n t > < / v a l u e > < / i t e m > < i t e m > < k e y > < s t r i n g > P r o d u t o < / s t r i n g > < / k e y > < v a l u e > < i n t > 1 0 6 < / i n t > < / v a l u e > < / i t e m > < i t e m > < k e y > < s t r i n g > M a r c a < / s t r i n g > < / k e y > < v a l u e > < i n t > 9 2 < / i n t > < / v a l u e > < / i t e m > < i t e m > < k e y > < s t r i n g > T i p o < / s t r i n g > < / k e y > < v a l u e > < i n t > 7 6 < / i n t > < / v a l u e > < / i t e m > < i t e m > < k e y > < s t r i n g > P r e c o   U n i t a r i o < / s t r i n g > < / k e y > < v a l u e > < i n t > 1 5 3 < / i n t > < / v a l u e > < / i t e m > < i t e m > < k e y > < s t r i n g > C u s t o   U n i t a r i o < / s t r i n g > < / k e y > < v a l u e > < i n t > 1 5 3 < / i n t > < / v a l u e > < / i t e m > < i t e m > < k e y > < s t r i n g > L u c r o   U n i t a r i o < / s t r i n g > < / k e y > < v a l u e > < i n t > 1 8 5 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 M a r c a < / s t r i n g > < / k e y > < v a l u e > < i n t > 2 < / i n t > < / v a l u e > < / i t e m > < i t e m > < k e y > < s t r i n g > T i p o < / s t r i n g > < / k e y > < v a l u e > < i n t > 3 < / i n t > < / v a l u e > < / i t e m > < i t e m > < k e y > < s t r i n g > P r e c o   U n i t a r i o < / s t r i n g > < / k e y > < v a l u e > < i n t > 4 < / i n t > < / v a l u e > < / i t e m > < i t e m > < k e y > < s t r i n g > C u s t o   U n i t a r i o < / s t r i n g > < / k e y > < v a l u e > < i n t > 5 < / i n t > < / v a l u e > < / i t e m > < i t e m > < k e y > < s t r i n g > L u c r o   U n i t a r i o 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8 1 a a 5 e 9 - 9 d 2 7 - 4 4 1 a - a 2 7 b - 3 8 a 2 1 6 c 1 e e 3 f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S u b c o l u m n s > < i t e m > < R o l e > V a l u e < / R o l e > < D i s p l a y N a m e > V a l o r   P r e c o   t o t a l < / D i s p l a y N a m e > < V i s i b l e > F a l s e < / V i s i b l e > < / i t e m > < i t e m > < R o l e > S t a t u s < / R o l e > < D i s p l a y N a m e > S t a t u s   P r e c o   t o t a l < / D i s p l a y N a m e > < V i s i b l e > F a l s e < / V i s i b l e > < / i t e m > < i t e m > < R o l e > G o a l < / R o l e > < D i s p l a y N a m e > D e s t i n o   d e   P r e c o 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e 9 6 9 5 1 8 - d 3 c 4 - 4 0 2 c - 8 a d 5 - 1 9 8 1 a 2 3 5 5 2 b d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/ i t e m > < i t e m > < M e a s u r e N a m e > Q u a n t i d a d e   P r o d u t o s < / M e a s u r e N a m e > < D i s p l a y N a m e > Q u a n t i d a d e   P r o d u t o s < / D i s p l a y N a m e > < V i s i b l e > T r u e < / V i s i b l e > < / i t e m > < i t e m > < M e a s u r e N a m e > C u s t o   M e d i o < / M e a s u r e N a m e > < D i s p l a y N a m e > C u s t o   M e d i o < / D i s p l a y N a m e > < V i s i b l e > T r u e < / V i s i b l e > < / i t e m > < i t e m > < M e a s u r e N a m e > C u s t o s   c a d a s t r a d o s < / M e a s u r e N a m e > < D i s p l a y N a m e > C u s t o s   c a d a s t r a d o s < / D i s p l a y N a m e > < V i s i b l e > F a l s e < / V i s i b l e > < / i t e m > < i t e m > < M e a s u r e N a m e > M a r c a s   c a d a s t r a d a s < / M e a s u r e N a m e > < D i s p l a y N a m e > M a r c a s   c a d a s t r a d a s 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 2 0 2 2 - 0 9 - 0 9 T 1 5 : 0 9 : 3 4 . 3 8 4 4 9 1 3 - 0 3 : 0 0 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 M e a s u r e s \ P r e c o   T o t a l < / K e y > < / D i a g r a m O b j e c t K e y > < D i a g r a m O b j e c t K e y > < K e y > M e a s u r e s \ P r e c o   T o t a l \ T a g I n f o \ F � r m u l a < / K e y > < / D i a g r a m O b j e c t K e y > < D i a g r a m O b j e c t K e y > < K e y > M e a s u r e s \ P r e c o   T o t a l \ T a g I n f o \ V a l o r < / K e y > < / D i a g r a m O b j e c t K e y > < D i a g r a m O b j e c t K e y > < K e y > M e a s u r e s \ Q u a n t i d a d e   P r o d u t o s < / K e y > < / D i a g r a m O b j e c t K e y > < D i a g r a m O b j e c t K e y > < K e y > M e a s u r e s \ Q u a n t i d a d e   P r o d u t o s \ T a g I n f o \ F � r m u l a < / K e y > < / D i a g r a m O b j e c t K e y > < D i a g r a m O b j e c t K e y > < K e y > M e a s u r e s \ Q u a n t i d a d e   P r o d u t o s \ T a g I n f o \ V a l o r < / K e y > < / D i a g r a m O b j e c t K e y > < D i a g r a m O b j e c t K e y > < K e y > M e a s u r e s \ C u s t o   M e d i o < / K e y > < / D i a g r a m O b j e c t K e y > < D i a g r a m O b j e c t K e y > < K e y > M e a s u r e s \ C u s t o   M e d i o \ T a g I n f o \ F � r m u l a < / K e y > < / D i a g r a m O b j e c t K e y > < D i a g r a m O b j e c t K e y > < K e y > M e a s u r e s \ C u s t o   M e d i o \ T a g I n f o \ V a l o r < / K e y > < / D i a g r a m O b j e c t K e y > < D i a g r a m O b j e c t K e y > < K e y > M e a s u r e s \ C u s t o s   c a d a s t r a d o s < / K e y > < / D i a g r a m O b j e c t K e y > < D i a g r a m O b j e c t K e y > < K e y > M e a s u r e s \ C u s t o s   c a d a s t r a d o s \ T a g I n f o \ F � r m u l a < / K e y > < / D i a g r a m O b j e c t K e y > < D i a g r a m O b j e c t K e y > < K e y > M e a s u r e s \ C u s t o s   c a d a s t r a d o s \ T a g I n f o \ V a l o r < / K e y > < / D i a g r a m O b j e c t K e y > < D i a g r a m O b j e c t K e y > < K e y > M e a s u r e s \ M a r c a s   c a d a s t r a d a s < / K e y > < / D i a g r a m O b j e c t K e y > < D i a g r a m O b j e c t K e y > < K e y > M e a s u r e s \ M a r c a s   c a d a s t r a d a s \ T a g I n f o \ F � r m u l a < / K e y > < / D i a g r a m O b j e c t K e y > < D i a g r a m O b j e c t K e y > < K e y > M e a s u r e s \ M a r c a s   c a d a s t r a d a s \ T a g I n f o \ V a l o r 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 M e a s u r e s \ C u s t o  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 C o l u m n s \ C l a s s i f i c a c a o 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 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620D1D2-6763-4A57-95FE-C1EFC3A8431E}">
  <ds:schemaRefs>
    <ds:schemaRef ds:uri="http://gemini/pivotcustomization/e0787f60-0870-44ef-a7de-6cf2a6a82b3f"/>
  </ds:schemaRefs>
</ds:datastoreItem>
</file>

<file path=customXml/itemProps10.xml><?xml version="1.0" encoding="utf-8"?>
<ds:datastoreItem xmlns:ds="http://schemas.openxmlformats.org/officeDocument/2006/customXml" ds:itemID="{8469BCD2-30E5-4AC9-AFC2-027AF5146D96}">
  <ds:schemaRefs>
    <ds:schemaRef ds:uri="http://gemini/pivotcustomization/TableXML_Tabela1"/>
  </ds:schemaRefs>
</ds:datastoreItem>
</file>

<file path=customXml/itemProps11.xml><?xml version="1.0" encoding="utf-8"?>
<ds:datastoreItem xmlns:ds="http://schemas.openxmlformats.org/officeDocument/2006/customXml" ds:itemID="{D94DF15C-3B2E-4D12-AB98-D005033F9606}">
  <ds:schemaRefs>
    <ds:schemaRef ds:uri="http://gemini/pivotcustomization/SandboxNonEmpty"/>
  </ds:schemaRefs>
</ds:datastoreItem>
</file>

<file path=customXml/itemProps12.xml><?xml version="1.0" encoding="utf-8"?>
<ds:datastoreItem xmlns:ds="http://schemas.openxmlformats.org/officeDocument/2006/customXml" ds:itemID="{F7EFC17A-026B-46EC-BD2E-57A4896B651C}">
  <ds:schemaRefs>
    <ds:schemaRef ds:uri="http://gemini/pivotcustomization/LinkedTableUpdateMode"/>
  </ds:schemaRefs>
</ds:datastoreItem>
</file>

<file path=customXml/itemProps13.xml><?xml version="1.0" encoding="utf-8"?>
<ds:datastoreItem xmlns:ds="http://schemas.openxmlformats.org/officeDocument/2006/customXml" ds:itemID="{949B4D57-8180-4FBB-B94F-B63084D0E48E}">
  <ds:schemaRefs>
    <ds:schemaRef ds:uri="http://gemini/pivotcustomization/b81aa5e9-9d27-441a-a27b-38a216c1ee3f"/>
  </ds:schemaRefs>
</ds:datastoreItem>
</file>

<file path=customXml/itemProps14.xml><?xml version="1.0" encoding="utf-8"?>
<ds:datastoreItem xmlns:ds="http://schemas.openxmlformats.org/officeDocument/2006/customXml" ds:itemID="{AF313825-22E9-41F7-8234-6BDE9260D92B}">
  <ds:schemaRefs>
    <ds:schemaRef ds:uri="http://gemini/pivotcustomization/ManualCalcMode"/>
  </ds:schemaRefs>
</ds:datastoreItem>
</file>

<file path=customXml/itemProps15.xml><?xml version="1.0" encoding="utf-8"?>
<ds:datastoreItem xmlns:ds="http://schemas.openxmlformats.org/officeDocument/2006/customXml" ds:itemID="{E6998278-FC0C-4899-8764-4847E6826870}">
  <ds:schemaRefs>
    <ds:schemaRef ds:uri="http://gemini/pivotcustomization/PowerPivotVersion"/>
  </ds:schemaRefs>
</ds:datastoreItem>
</file>

<file path=customXml/itemProps16.xml><?xml version="1.0" encoding="utf-8"?>
<ds:datastoreItem xmlns:ds="http://schemas.openxmlformats.org/officeDocument/2006/customXml" ds:itemID="{3B230482-F9BF-406F-AC25-6E59DBEB668F}">
  <ds:schemaRefs>
    <ds:schemaRef ds:uri="http://gemini/pivotcustomization/fe969518-d3c4-402c-8ad5-1981a23552bd"/>
  </ds:schemaRefs>
</ds:datastoreItem>
</file>

<file path=customXml/itemProps17.xml><?xml version="1.0" encoding="utf-8"?>
<ds:datastoreItem xmlns:ds="http://schemas.openxmlformats.org/officeDocument/2006/customXml" ds:itemID="{753F05E9-3F8F-4652-9018-CA8416DDF359}">
  <ds:schemaRefs>
    <ds:schemaRef ds:uri="http://gemini/pivotcustomization/ErrorCache"/>
  </ds:schemaRefs>
</ds:datastoreItem>
</file>

<file path=customXml/itemProps18.xml><?xml version="1.0" encoding="utf-8"?>
<ds:datastoreItem xmlns:ds="http://schemas.openxmlformats.org/officeDocument/2006/customXml" ds:itemID="{4FC53C00-51DB-44EE-9FF5-02B32279743D}">
  <ds:schemaRefs>
    <ds:schemaRef ds:uri="http://gemini/pivotcustomization/Diagrams"/>
  </ds:schemaRefs>
</ds:datastoreItem>
</file>

<file path=customXml/itemProps19.xml><?xml version="1.0" encoding="utf-8"?>
<ds:datastoreItem xmlns:ds="http://schemas.openxmlformats.org/officeDocument/2006/customXml" ds:itemID="{F321C2D9-C97F-4060-8F47-5EFDA07F1798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ED833B1D-F2CE-4716-9876-0C74E9C679B8}">
  <ds:schemaRefs>
    <ds:schemaRef ds:uri="http://gemini/pivotcustomization/ClientWindowXML"/>
  </ds:schemaRefs>
</ds:datastoreItem>
</file>

<file path=customXml/itemProps3.xml><?xml version="1.0" encoding="utf-8"?>
<ds:datastoreItem xmlns:ds="http://schemas.openxmlformats.org/officeDocument/2006/customXml" ds:itemID="{E0AE276C-3F32-452C-B1C1-FD1E29FEBAF7}">
  <ds:schemaRefs>
    <ds:schemaRef ds:uri="http://gemini/pivotcustomization/ShowImplicitMeasures"/>
  </ds:schemaRefs>
</ds:datastoreItem>
</file>

<file path=customXml/itemProps4.xml><?xml version="1.0" encoding="utf-8"?>
<ds:datastoreItem xmlns:ds="http://schemas.openxmlformats.org/officeDocument/2006/customXml" ds:itemID="{3D970060-2B8E-4E6D-8568-2B62ACEC680B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192EC80B-CB90-4663-AF80-313056330FE5}">
  <ds:schemaRefs>
    <ds:schemaRef ds:uri="http://gemini/pivotcustomization/TableOrder"/>
  </ds:schemaRefs>
</ds:datastoreItem>
</file>

<file path=customXml/itemProps6.xml><?xml version="1.0" encoding="utf-8"?>
<ds:datastoreItem xmlns:ds="http://schemas.openxmlformats.org/officeDocument/2006/customXml" ds:itemID="{96CFA60D-5192-45B9-834D-9B2270C2BD70}">
  <ds:schemaRefs>
    <ds:schemaRef ds:uri="http://gemini/pivotcustomization/FormulaBarState"/>
  </ds:schemaRefs>
</ds:datastoreItem>
</file>

<file path=customXml/itemProps7.xml><?xml version="1.0" encoding="utf-8"?>
<ds:datastoreItem xmlns:ds="http://schemas.openxmlformats.org/officeDocument/2006/customXml" ds:itemID="{08819953-0468-40A5-9405-0E48989D5CAD}">
  <ds:schemaRefs>
    <ds:schemaRef ds:uri="http://gemini/pivotcustomization/ShowHidden"/>
  </ds:schemaRefs>
</ds:datastoreItem>
</file>

<file path=customXml/itemProps8.xml><?xml version="1.0" encoding="utf-8"?>
<ds:datastoreItem xmlns:ds="http://schemas.openxmlformats.org/officeDocument/2006/customXml" ds:itemID="{E8BD0F80-23E7-4FFE-BA42-352E7F64167C}">
  <ds:schemaRefs>
    <ds:schemaRef ds:uri="http://gemini/pivotcustomization/IsSandboxEmbedded"/>
  </ds:schemaRefs>
</ds:datastoreItem>
</file>

<file path=customXml/itemProps9.xml><?xml version="1.0" encoding="utf-8"?>
<ds:datastoreItem xmlns:ds="http://schemas.openxmlformats.org/officeDocument/2006/customXml" ds:itemID="{5D64DA0C-3CCE-41E1-AB53-299B995E1B76}">
  <ds:schemaRefs>
    <ds:schemaRef ds:uri="http://gemini/pivotcustomization/MeasureGrid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Pordutos</vt:lpstr>
      <vt:lpstr>Tabela Dinâmica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Elisabete Sabino</dc:creator>
  <cp:keywords/>
  <dc:description/>
  <cp:lastModifiedBy>Meu Computador</cp:lastModifiedBy>
  <cp:revision/>
  <dcterms:created xsi:type="dcterms:W3CDTF">2019-03-21T11:37:02Z</dcterms:created>
  <dcterms:modified xsi:type="dcterms:W3CDTF">2022-12-07T12:06:02Z</dcterms:modified>
  <cp:category/>
  <cp:contentStatus/>
</cp:coreProperties>
</file>