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u Computador\Desktop\projeto\"/>
    </mc:Choice>
  </mc:AlternateContent>
  <bookViews>
    <workbookView xWindow="0" yWindow="0" windowWidth="15360" windowHeight="7755" activeTab="3"/>
  </bookViews>
  <sheets>
    <sheet name="Plan1" sheetId="1" r:id="rId1"/>
    <sheet name="Plan2" sheetId="2" r:id="rId2"/>
    <sheet name="Plan4" sheetId="4" r:id="rId3"/>
    <sheet name="Plan5" sheetId="5" r:id="rId4"/>
  </sheets>
  <definedNames>
    <definedName name="_xlnm._FilterDatabase" localSheetId="0" hidden="1">Plan1!$A$3:$J$29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5" l="1"/>
  <c r="J4" i="5" s="1"/>
  <c r="J5" i="5"/>
  <c r="J6" i="5"/>
  <c r="J7" i="5"/>
  <c r="J9" i="5"/>
  <c r="J10" i="5"/>
  <c r="J12" i="5"/>
  <c r="I4" i="5"/>
  <c r="I5" i="5"/>
  <c r="I6" i="5"/>
  <c r="I7" i="5"/>
  <c r="I8" i="5"/>
  <c r="I9" i="5"/>
  <c r="I10" i="5"/>
  <c r="I11" i="5"/>
  <c r="I12" i="5"/>
  <c r="I13" i="5"/>
  <c r="H8" i="5"/>
  <c r="J8" i="5" s="1"/>
  <c r="H5" i="5"/>
  <c r="H6" i="5"/>
  <c r="H7" i="5"/>
  <c r="H9" i="5"/>
  <c r="H10" i="5"/>
  <c r="H11" i="5"/>
  <c r="J11" i="5" s="1"/>
  <c r="H12" i="5"/>
  <c r="H13" i="5"/>
  <c r="J13" i="5" s="1"/>
  <c r="E17" i="4"/>
  <c r="E19" i="4" s="1"/>
  <c r="E7" i="4"/>
  <c r="B33" i="1"/>
  <c r="B32" i="1"/>
</calcChain>
</file>

<file path=xl/sharedStrings.xml><?xml version="1.0" encoding="utf-8"?>
<sst xmlns="http://schemas.openxmlformats.org/spreadsheetml/2006/main" count="262" uniqueCount="164">
  <si>
    <t>Grupo A</t>
  </si>
  <si>
    <t>Catar</t>
  </si>
  <si>
    <t>Grupo B</t>
  </si>
  <si>
    <t>Estados Unidos</t>
  </si>
  <si>
    <t>Inglaterra</t>
  </si>
  <si>
    <t>Irã</t>
  </si>
  <si>
    <t>País de Gales</t>
  </si>
  <si>
    <t>Equador</t>
  </si>
  <si>
    <t>Holanda</t>
  </si>
  <si>
    <t>Senegal</t>
  </si>
  <si>
    <t>Argentina</t>
  </si>
  <si>
    <t xml:space="preserve">Arábia Saudita
</t>
  </si>
  <si>
    <t>México</t>
  </si>
  <si>
    <t>Polônia</t>
  </si>
  <si>
    <t>Grupo C</t>
  </si>
  <si>
    <t>Austrália</t>
  </si>
  <si>
    <t>Dinamarca</t>
  </si>
  <si>
    <t>França</t>
  </si>
  <si>
    <t>Tunísia</t>
  </si>
  <si>
    <t>Alemanha</t>
  </si>
  <si>
    <t>Costa Rica</t>
  </si>
  <si>
    <t>Espanha</t>
  </si>
  <si>
    <t>Japão</t>
  </si>
  <si>
    <t>Grupo E</t>
  </si>
  <si>
    <t>Grupo F</t>
  </si>
  <si>
    <t>Grupo D</t>
  </si>
  <si>
    <t>Bélgica</t>
  </si>
  <si>
    <t>Canadá</t>
  </si>
  <si>
    <t>Croácia</t>
  </si>
  <si>
    <t>Marrocos</t>
  </si>
  <si>
    <t>Brasil</t>
  </si>
  <si>
    <t>Camarões</t>
  </si>
  <si>
    <t>Suíça</t>
  </si>
  <si>
    <t>Sérvia</t>
  </si>
  <si>
    <t>Grupo G</t>
  </si>
  <si>
    <t>Grupo H</t>
  </si>
  <si>
    <t>Coreia do Sul</t>
  </si>
  <si>
    <t>Gana</t>
  </si>
  <si>
    <t>Portugal</t>
  </si>
  <si>
    <t>Uruguai</t>
  </si>
  <si>
    <t>COPA DO MUNDO 2020</t>
  </si>
  <si>
    <t>data_nasc</t>
  </si>
  <si>
    <t>Alisson</t>
  </si>
  <si>
    <t>Goleiro</t>
  </si>
  <si>
    <t>1.91</t>
  </si>
  <si>
    <t>destro</t>
  </si>
  <si>
    <t>Liverpool</t>
  </si>
  <si>
    <t>Danilo</t>
  </si>
  <si>
    <t>Lateral</t>
  </si>
  <si>
    <t>1.84</t>
  </si>
  <si>
    <t>07/15/1991</t>
  </si>
  <si>
    <t>Juventus</t>
  </si>
  <si>
    <t>Itália</t>
  </si>
  <si>
    <t>Thiago Silva</t>
  </si>
  <si>
    <t>Zagueiro</t>
  </si>
  <si>
    <t>1.81</t>
  </si>
  <si>
    <t>09/22/1984</t>
  </si>
  <si>
    <t>Chelsea</t>
  </si>
  <si>
    <t>Marquinhos</t>
  </si>
  <si>
    <t>1.83</t>
  </si>
  <si>
    <t>05/14/1994</t>
  </si>
  <si>
    <t>Paris Saint-German</t>
  </si>
  <si>
    <t>Casemiro</t>
  </si>
  <si>
    <t>Meia</t>
  </si>
  <si>
    <t>1.85</t>
  </si>
  <si>
    <t>02/23/1992</t>
  </si>
  <si>
    <t>Manchester United</t>
  </si>
  <si>
    <t>Alex Sandro</t>
  </si>
  <si>
    <t>01/26/1991</t>
  </si>
  <si>
    <t>canhoto</t>
  </si>
  <si>
    <t>Lucas Paquetá</t>
  </si>
  <si>
    <t>08/27/1997</t>
  </si>
  <si>
    <t>West Ham United</t>
  </si>
  <si>
    <t>Fred</t>
  </si>
  <si>
    <t>1.70</t>
  </si>
  <si>
    <t>Richarlison</t>
  </si>
  <si>
    <t>Atacante</t>
  </si>
  <si>
    <t>Tottenham Hotspur</t>
  </si>
  <si>
    <t>Neymar</t>
  </si>
  <si>
    <t>1.75</t>
  </si>
  <si>
    <t>Raphinha</t>
  </si>
  <si>
    <t>1.76</t>
  </si>
  <si>
    <t>12/14/1996</t>
  </si>
  <si>
    <t>Barcelona</t>
  </si>
  <si>
    <t>Wéverton</t>
  </si>
  <si>
    <t>1.89</t>
  </si>
  <si>
    <t>12/13/1987</t>
  </si>
  <si>
    <t>Palmeiras</t>
  </si>
  <si>
    <t>Daniel Alves</t>
  </si>
  <si>
    <t>1.72</t>
  </si>
  <si>
    <t>Pumas</t>
  </si>
  <si>
    <t>Militão</t>
  </si>
  <si>
    <t>1.86</t>
  </si>
  <si>
    <t>01/18/1998</t>
  </si>
  <si>
    <t>Real Madrid</t>
  </si>
  <si>
    <t>Fabinho</t>
  </si>
  <si>
    <t>1.88</t>
  </si>
  <si>
    <t>10/23/1993</t>
  </si>
  <si>
    <t>Alex Telles</t>
  </si>
  <si>
    <t>12/15/1992</t>
  </si>
  <si>
    <t>Sevilla</t>
  </si>
  <si>
    <t>Bruno Guimarães</t>
  </si>
  <si>
    <t>1.82</t>
  </si>
  <si>
    <t>11/16/1997</t>
  </si>
  <si>
    <t>Newcastle United</t>
  </si>
  <si>
    <t>Gabriel Jesus</t>
  </si>
  <si>
    <t>Arsenal</t>
  </si>
  <si>
    <t>Antony</t>
  </si>
  <si>
    <t>02/24/2000</t>
  </si>
  <si>
    <t>Vinícius Júnior</t>
  </si>
  <si>
    <t>Rodrygo</t>
  </si>
  <si>
    <t>1.74</t>
  </si>
  <si>
    <t>Everton Ribeiro</t>
  </si>
  <si>
    <t>Flamengo</t>
  </si>
  <si>
    <t>Ederson</t>
  </si>
  <si>
    <t>08/17/1993</t>
  </si>
  <si>
    <t>Manchester City</t>
  </si>
  <si>
    <t>Bremer</t>
  </si>
  <si>
    <t>03/18/1997</t>
  </si>
  <si>
    <t>Pedro</t>
  </si>
  <si>
    <t>06/20/1997</t>
  </si>
  <si>
    <t>Gabriel Martinelli</t>
  </si>
  <si>
    <t>1.78</t>
  </si>
  <si>
    <t>Idade</t>
  </si>
  <si>
    <t>Nome</t>
  </si>
  <si>
    <t>Altura</t>
  </si>
  <si>
    <t>País</t>
  </si>
  <si>
    <t>Pe</t>
  </si>
  <si>
    <t>Peso</t>
  </si>
  <si>
    <t>Número</t>
  </si>
  <si>
    <t>Posicão</t>
  </si>
  <si>
    <t>Clube</t>
  </si>
  <si>
    <t>Média Idade</t>
  </si>
  <si>
    <t>Experiente</t>
  </si>
  <si>
    <t>Recursos</t>
  </si>
  <si>
    <t>Salário</t>
  </si>
  <si>
    <t>Poupança</t>
  </si>
  <si>
    <t>Total Recursos</t>
  </si>
  <si>
    <t>Despesas</t>
  </si>
  <si>
    <t>Água</t>
  </si>
  <si>
    <t>Energia</t>
  </si>
  <si>
    <t xml:space="preserve">Celular </t>
  </si>
  <si>
    <t>Cartão</t>
  </si>
  <si>
    <t>Supermercado</t>
  </si>
  <si>
    <t>Outros</t>
  </si>
  <si>
    <t>Total Despesas</t>
  </si>
  <si>
    <t>Saldo</t>
  </si>
  <si>
    <t>Orçamento Doméstico</t>
  </si>
  <si>
    <t>R$</t>
  </si>
  <si>
    <t>Feira</t>
  </si>
  <si>
    <t>Internet</t>
  </si>
  <si>
    <t>João</t>
  </si>
  <si>
    <t>Rafael</t>
  </si>
  <si>
    <t>Claudia</t>
  </si>
  <si>
    <t>Leonor</t>
  </si>
  <si>
    <t>Carlos</t>
  </si>
  <si>
    <t>Raquel</t>
  </si>
  <si>
    <t>Fabio</t>
  </si>
  <si>
    <t>Marcos</t>
  </si>
  <si>
    <t>Sandra</t>
  </si>
  <si>
    <t>Salario</t>
  </si>
  <si>
    <t>Situação</t>
  </si>
  <si>
    <t>Gasto Médio</t>
  </si>
  <si>
    <t>Despesa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</si>
</sst>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2">
    <xf numFmtId="0" fontId="0" fillId="0" borderId="0" xfId="0"/>
    <xf numFmtId="0" fontId="0" fillId="0" borderId="1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1" fillId="0" borderId="10" xfId="0" applyFont="1" applyBorder="1" applyAlignment="1"/>
    <xf numFmtId="0" fontId="1" fillId="0" borderId="11" xfId="0" applyFont="1" applyBorder="1" applyAlignment="1"/>
    <xf numFmtId="0" fontId="1" fillId="0" borderId="12" xfId="0" applyFont="1" applyBorder="1" applyAlignment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/>
    <xf numFmtId="0" fontId="3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/>
    <xf numFmtId="2" fontId="0" fillId="0" borderId="0" xfId="1" applyNumberFormat="1" applyFont="1"/>
    <xf numFmtId="0" fontId="0" fillId="0" borderId="1" xfId="0" applyBorder="1"/>
    <xf numFmtId="2" fontId="0" fillId="0" borderId="1" xfId="1" applyNumberFormat="1" applyFont="1" applyBorder="1" applyAlignment="1">
      <alignment horizontal="center"/>
    </xf>
    <xf numFmtId="0" fontId="1" fillId="4" borderId="1" xfId="0" applyFont="1" applyFill="1" applyBorder="1"/>
    <xf numFmtId="2" fontId="1" fillId="4" borderId="1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7" fillId="4" borderId="1" xfId="0" applyFont="1" applyFill="1" applyBorder="1"/>
    <xf numFmtId="0" fontId="7" fillId="4" borderId="1" xfId="0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1" xfId="0" applyFont="1" applyBorder="1"/>
    <xf numFmtId="2" fontId="8" fillId="0" borderId="1" xfId="0" applyNumberFormat="1" applyFont="1" applyBorder="1" applyAlignment="1">
      <alignment horizontal="center"/>
    </xf>
    <xf numFmtId="44" fontId="8" fillId="0" borderId="1" xfId="1" applyFont="1" applyBorder="1"/>
  </cellXfs>
  <cellStyles count="2">
    <cellStyle name="Moeda" xfId="1" builtinId="4"/>
    <cellStyle name="Normal" xfId="0" builtinId="0"/>
  </cellStyles>
  <dxfs count="2">
    <dxf>
      <font>
        <b/>
        <i val="0"/>
        <color rgb="FFFF0000"/>
      </font>
    </dxf>
    <dxf>
      <font>
        <b/>
        <i val="0"/>
        <color theme="4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3"/>
  <sheetViews>
    <sheetView showGridLines="0" topLeftCell="A13" zoomScale="80" zoomScaleNormal="80" workbookViewId="0">
      <selection activeCell="E35" sqref="E35"/>
    </sheetView>
  </sheetViews>
  <sheetFormatPr defaultRowHeight="14.25" x14ac:dyDescent="0.2"/>
  <cols>
    <col min="1" max="1" width="15.85546875" style="16" bestFit="1" customWidth="1"/>
    <col min="2" max="2" width="18.7109375" style="17" customWidth="1"/>
    <col min="3" max="3" width="13" style="18" bestFit="1" customWidth="1"/>
    <col min="4" max="4" width="12.42578125" style="16" bestFit="1" customWidth="1"/>
    <col min="5" max="5" width="13.7109375" style="16" customWidth="1"/>
    <col min="6" max="6" width="15.5703125" style="17" bestFit="1" customWidth="1"/>
    <col min="7" max="7" width="13.42578125" style="16" bestFit="1" customWidth="1"/>
    <col min="8" max="8" width="10" style="17" bestFit="1" customWidth="1"/>
    <col min="9" max="9" width="22" style="17" bestFit="1" customWidth="1"/>
    <col min="10" max="10" width="10.7109375" style="17" bestFit="1" customWidth="1"/>
    <col min="11" max="16384" width="9.140625" style="17"/>
  </cols>
  <sheetData>
    <row r="3" spans="1:10" ht="15.75" x14ac:dyDescent="0.2">
      <c r="A3" s="23" t="s">
        <v>129</v>
      </c>
      <c r="B3" s="24" t="s">
        <v>124</v>
      </c>
      <c r="C3" s="25" t="s">
        <v>130</v>
      </c>
      <c r="D3" s="23" t="s">
        <v>128</v>
      </c>
      <c r="E3" s="23" t="s">
        <v>125</v>
      </c>
      <c r="F3" s="24" t="s">
        <v>41</v>
      </c>
      <c r="G3" s="23" t="s">
        <v>123</v>
      </c>
      <c r="H3" s="23" t="s">
        <v>127</v>
      </c>
      <c r="I3" s="24" t="s">
        <v>131</v>
      </c>
      <c r="J3" s="24" t="s">
        <v>126</v>
      </c>
    </row>
    <row r="4" spans="1:10" ht="15" x14ac:dyDescent="0.2">
      <c r="A4" s="19">
        <v>1</v>
      </c>
      <c r="B4" s="20" t="s">
        <v>42</v>
      </c>
      <c r="C4" s="21" t="s">
        <v>43</v>
      </c>
      <c r="D4" s="19">
        <v>91</v>
      </c>
      <c r="E4" s="19" t="s">
        <v>44</v>
      </c>
      <c r="F4" s="22">
        <v>33644</v>
      </c>
      <c r="G4" s="19">
        <v>29</v>
      </c>
      <c r="H4" s="20" t="s">
        <v>45</v>
      </c>
      <c r="I4" s="20" t="s">
        <v>46</v>
      </c>
      <c r="J4" s="20" t="s">
        <v>4</v>
      </c>
    </row>
    <row r="5" spans="1:10" ht="15" x14ac:dyDescent="0.2">
      <c r="A5" s="19">
        <v>2</v>
      </c>
      <c r="B5" s="20" t="s">
        <v>47</v>
      </c>
      <c r="C5" s="21" t="s">
        <v>48</v>
      </c>
      <c r="D5" s="19">
        <v>77</v>
      </c>
      <c r="E5" s="19" t="s">
        <v>49</v>
      </c>
      <c r="F5" s="22" t="s">
        <v>50</v>
      </c>
      <c r="G5" s="19">
        <v>31</v>
      </c>
      <c r="H5" s="20" t="s">
        <v>45</v>
      </c>
      <c r="I5" s="20" t="s">
        <v>51</v>
      </c>
      <c r="J5" s="20" t="s">
        <v>52</v>
      </c>
    </row>
    <row r="6" spans="1:10" ht="15" x14ac:dyDescent="0.2">
      <c r="A6" s="19">
        <v>3</v>
      </c>
      <c r="B6" s="20" t="s">
        <v>53</v>
      </c>
      <c r="C6" s="21" t="s">
        <v>54</v>
      </c>
      <c r="D6" s="19">
        <v>78</v>
      </c>
      <c r="E6" s="19" t="s">
        <v>55</v>
      </c>
      <c r="F6" s="22" t="s">
        <v>56</v>
      </c>
      <c r="G6" s="19">
        <v>37</v>
      </c>
      <c r="H6" s="20" t="s">
        <v>45</v>
      </c>
      <c r="I6" s="20" t="s">
        <v>57</v>
      </c>
      <c r="J6" s="20" t="s">
        <v>4</v>
      </c>
    </row>
    <row r="7" spans="1:10" ht="15" x14ac:dyDescent="0.2">
      <c r="A7" s="19">
        <v>4</v>
      </c>
      <c r="B7" s="20" t="s">
        <v>58</v>
      </c>
      <c r="C7" s="21" t="s">
        <v>54</v>
      </c>
      <c r="D7" s="19">
        <v>74</v>
      </c>
      <c r="E7" s="19" t="s">
        <v>59</v>
      </c>
      <c r="F7" s="22" t="s">
        <v>60</v>
      </c>
      <c r="G7" s="19">
        <v>28</v>
      </c>
      <c r="H7" s="20" t="s">
        <v>45</v>
      </c>
      <c r="I7" s="20" t="s">
        <v>61</v>
      </c>
      <c r="J7" s="20" t="s">
        <v>17</v>
      </c>
    </row>
    <row r="8" spans="1:10" ht="15" x14ac:dyDescent="0.2">
      <c r="A8" s="19">
        <v>5</v>
      </c>
      <c r="B8" s="20" t="s">
        <v>62</v>
      </c>
      <c r="C8" s="21" t="s">
        <v>63</v>
      </c>
      <c r="D8" s="19">
        <v>79</v>
      </c>
      <c r="E8" s="19" t="s">
        <v>64</v>
      </c>
      <c r="F8" s="22" t="s">
        <v>65</v>
      </c>
      <c r="G8" s="19">
        <v>30</v>
      </c>
      <c r="H8" s="20" t="s">
        <v>45</v>
      </c>
      <c r="I8" s="20" t="s">
        <v>66</v>
      </c>
      <c r="J8" s="20" t="s">
        <v>4</v>
      </c>
    </row>
    <row r="9" spans="1:10" ht="15" x14ac:dyDescent="0.2">
      <c r="A9" s="19">
        <v>6</v>
      </c>
      <c r="B9" s="20" t="s">
        <v>67</v>
      </c>
      <c r="C9" s="21" t="s">
        <v>48</v>
      </c>
      <c r="D9" s="19">
        <v>78</v>
      </c>
      <c r="E9" s="19" t="s">
        <v>55</v>
      </c>
      <c r="F9" s="22" t="s">
        <v>68</v>
      </c>
      <c r="G9" s="19">
        <v>31</v>
      </c>
      <c r="H9" s="20" t="s">
        <v>69</v>
      </c>
      <c r="I9" s="20" t="s">
        <v>51</v>
      </c>
      <c r="J9" s="20" t="s">
        <v>52</v>
      </c>
    </row>
    <row r="10" spans="1:10" ht="15" x14ac:dyDescent="0.2">
      <c r="A10" s="19">
        <v>7</v>
      </c>
      <c r="B10" s="20" t="s">
        <v>70</v>
      </c>
      <c r="C10" s="21" t="s">
        <v>63</v>
      </c>
      <c r="D10" s="19">
        <v>72</v>
      </c>
      <c r="E10" s="19" t="s">
        <v>49</v>
      </c>
      <c r="F10" s="22" t="s">
        <v>71</v>
      </c>
      <c r="G10" s="19">
        <v>25</v>
      </c>
      <c r="H10" s="20" t="s">
        <v>69</v>
      </c>
      <c r="I10" s="20" t="s">
        <v>72</v>
      </c>
      <c r="J10" s="20" t="s">
        <v>4</v>
      </c>
    </row>
    <row r="11" spans="1:10" ht="15" x14ac:dyDescent="0.2">
      <c r="A11" s="19">
        <v>8</v>
      </c>
      <c r="B11" s="20" t="s">
        <v>73</v>
      </c>
      <c r="C11" s="21" t="s">
        <v>63</v>
      </c>
      <c r="D11" s="19">
        <v>63</v>
      </c>
      <c r="E11" s="19" t="s">
        <v>74</v>
      </c>
      <c r="F11" s="22">
        <v>34092</v>
      </c>
      <c r="G11" s="19">
        <v>29</v>
      </c>
      <c r="H11" s="20" t="s">
        <v>69</v>
      </c>
      <c r="I11" s="20" t="s">
        <v>66</v>
      </c>
      <c r="J11" s="20" t="s">
        <v>4</v>
      </c>
    </row>
    <row r="12" spans="1:10" ht="15" x14ac:dyDescent="0.2">
      <c r="A12" s="19">
        <v>9</v>
      </c>
      <c r="B12" s="20" t="s">
        <v>75</v>
      </c>
      <c r="C12" s="21" t="s">
        <v>76</v>
      </c>
      <c r="D12" s="19">
        <v>71</v>
      </c>
      <c r="E12" s="19" t="s">
        <v>49</v>
      </c>
      <c r="F12" s="22">
        <v>35708</v>
      </c>
      <c r="G12" s="19">
        <v>25</v>
      </c>
      <c r="H12" s="20" t="s">
        <v>45</v>
      </c>
      <c r="I12" s="20" t="s">
        <v>77</v>
      </c>
      <c r="J12" s="20" t="s">
        <v>4</v>
      </c>
    </row>
    <row r="13" spans="1:10" ht="15" x14ac:dyDescent="0.2">
      <c r="A13" s="19">
        <v>10</v>
      </c>
      <c r="B13" s="20" t="s">
        <v>78</v>
      </c>
      <c r="C13" s="21" t="s">
        <v>76</v>
      </c>
      <c r="D13" s="19">
        <v>68</v>
      </c>
      <c r="E13" s="19" t="s">
        <v>79</v>
      </c>
      <c r="F13" s="22">
        <v>33726</v>
      </c>
      <c r="G13" s="19">
        <v>30</v>
      </c>
      <c r="H13" s="20" t="s">
        <v>45</v>
      </c>
      <c r="I13" s="20" t="s">
        <v>61</v>
      </c>
      <c r="J13" s="20" t="s">
        <v>17</v>
      </c>
    </row>
    <row r="14" spans="1:10" ht="15" x14ac:dyDescent="0.2">
      <c r="A14" s="19">
        <v>11</v>
      </c>
      <c r="B14" s="20" t="s">
        <v>80</v>
      </c>
      <c r="C14" s="21" t="s">
        <v>76</v>
      </c>
      <c r="D14" s="19">
        <v>78</v>
      </c>
      <c r="E14" s="19" t="s">
        <v>81</v>
      </c>
      <c r="F14" s="22" t="s">
        <v>82</v>
      </c>
      <c r="G14" s="19">
        <v>25</v>
      </c>
      <c r="H14" s="20" t="s">
        <v>69</v>
      </c>
      <c r="I14" s="20" t="s">
        <v>83</v>
      </c>
      <c r="J14" s="20" t="s">
        <v>17</v>
      </c>
    </row>
    <row r="15" spans="1:10" ht="15" x14ac:dyDescent="0.2">
      <c r="A15" s="19">
        <v>12</v>
      </c>
      <c r="B15" s="20" t="s">
        <v>84</v>
      </c>
      <c r="C15" s="21" t="s">
        <v>43</v>
      </c>
      <c r="D15" s="19">
        <v>91</v>
      </c>
      <c r="E15" s="19" t="s">
        <v>85</v>
      </c>
      <c r="F15" s="22" t="s">
        <v>86</v>
      </c>
      <c r="G15" s="19">
        <v>34</v>
      </c>
      <c r="H15" s="20" t="s">
        <v>45</v>
      </c>
      <c r="I15" s="20" t="s">
        <v>87</v>
      </c>
      <c r="J15" s="20" t="s">
        <v>30</v>
      </c>
    </row>
    <row r="16" spans="1:10" ht="15" x14ac:dyDescent="0.2">
      <c r="A16" s="19">
        <v>13</v>
      </c>
      <c r="B16" s="20" t="s">
        <v>88</v>
      </c>
      <c r="C16" s="21" t="s">
        <v>48</v>
      </c>
      <c r="D16" s="19">
        <v>70</v>
      </c>
      <c r="E16" s="19" t="s">
        <v>89</v>
      </c>
      <c r="F16" s="22">
        <v>30472</v>
      </c>
      <c r="G16" s="19">
        <v>39</v>
      </c>
      <c r="H16" s="20" t="s">
        <v>45</v>
      </c>
      <c r="I16" s="20" t="s">
        <v>90</v>
      </c>
      <c r="J16" s="20" t="s">
        <v>12</v>
      </c>
    </row>
    <row r="17" spans="1:10" ht="15" x14ac:dyDescent="0.2">
      <c r="A17" s="19">
        <v>14</v>
      </c>
      <c r="B17" s="20" t="s">
        <v>91</v>
      </c>
      <c r="C17" s="21" t="s">
        <v>54</v>
      </c>
      <c r="D17" s="19">
        <v>78</v>
      </c>
      <c r="E17" s="19" t="s">
        <v>92</v>
      </c>
      <c r="F17" s="22" t="s">
        <v>93</v>
      </c>
      <c r="G17" s="19">
        <v>24</v>
      </c>
      <c r="H17" s="20" t="s">
        <v>45</v>
      </c>
      <c r="I17" s="20" t="s">
        <v>94</v>
      </c>
      <c r="J17" s="20" t="s">
        <v>21</v>
      </c>
    </row>
    <row r="18" spans="1:10" ht="15" x14ac:dyDescent="0.2">
      <c r="A18" s="19">
        <v>15</v>
      </c>
      <c r="B18" s="20" t="s">
        <v>95</v>
      </c>
      <c r="C18" s="21" t="s">
        <v>63</v>
      </c>
      <c r="D18" s="19">
        <v>78</v>
      </c>
      <c r="E18" s="19" t="s">
        <v>96</v>
      </c>
      <c r="F18" s="22" t="s">
        <v>97</v>
      </c>
      <c r="G18" s="19">
        <v>28</v>
      </c>
      <c r="H18" s="20" t="s">
        <v>45</v>
      </c>
      <c r="I18" s="20" t="s">
        <v>46</v>
      </c>
      <c r="J18" s="20" t="s">
        <v>4</v>
      </c>
    </row>
    <row r="19" spans="1:10" ht="15" x14ac:dyDescent="0.2">
      <c r="A19" s="19">
        <v>16</v>
      </c>
      <c r="B19" s="20" t="s">
        <v>98</v>
      </c>
      <c r="C19" s="21" t="s">
        <v>48</v>
      </c>
      <c r="D19" s="19">
        <v>72</v>
      </c>
      <c r="E19" s="19" t="s">
        <v>55</v>
      </c>
      <c r="F19" s="22" t="s">
        <v>99</v>
      </c>
      <c r="G19" s="19">
        <v>29</v>
      </c>
      <c r="H19" s="20" t="s">
        <v>69</v>
      </c>
      <c r="I19" s="20" t="s">
        <v>100</v>
      </c>
      <c r="J19" s="20" t="s">
        <v>21</v>
      </c>
    </row>
    <row r="20" spans="1:10" ht="15" x14ac:dyDescent="0.2">
      <c r="A20" s="19">
        <v>17</v>
      </c>
      <c r="B20" s="20" t="s">
        <v>101</v>
      </c>
      <c r="C20" s="21" t="s">
        <v>63</v>
      </c>
      <c r="D20" s="19">
        <v>77</v>
      </c>
      <c r="E20" s="19" t="s">
        <v>102</v>
      </c>
      <c r="F20" s="22" t="s">
        <v>103</v>
      </c>
      <c r="G20" s="19">
        <v>24</v>
      </c>
      <c r="H20" s="20" t="s">
        <v>45</v>
      </c>
      <c r="I20" s="20" t="s">
        <v>104</v>
      </c>
      <c r="J20" s="20" t="s">
        <v>4</v>
      </c>
    </row>
    <row r="21" spans="1:10" ht="15" x14ac:dyDescent="0.2">
      <c r="A21" s="19">
        <v>18</v>
      </c>
      <c r="B21" s="20" t="s">
        <v>105</v>
      </c>
      <c r="C21" s="21" t="s">
        <v>76</v>
      </c>
      <c r="D21" s="19">
        <v>67</v>
      </c>
      <c r="E21" s="19" t="s">
        <v>79</v>
      </c>
      <c r="F21" s="22">
        <v>35493</v>
      </c>
      <c r="G21" s="19">
        <v>25</v>
      </c>
      <c r="H21" s="20" t="s">
        <v>45</v>
      </c>
      <c r="I21" s="20" t="s">
        <v>106</v>
      </c>
      <c r="J21" s="20" t="s">
        <v>4</v>
      </c>
    </row>
    <row r="22" spans="1:10" ht="15" x14ac:dyDescent="0.2">
      <c r="A22" s="19">
        <v>19</v>
      </c>
      <c r="B22" s="20" t="s">
        <v>107</v>
      </c>
      <c r="C22" s="21" t="s">
        <v>76</v>
      </c>
      <c r="D22" s="19">
        <v>64</v>
      </c>
      <c r="E22" s="19" t="s">
        <v>89</v>
      </c>
      <c r="F22" s="22" t="s">
        <v>108</v>
      </c>
      <c r="G22" s="19">
        <v>22</v>
      </c>
      <c r="H22" s="20" t="s">
        <v>69</v>
      </c>
      <c r="I22" s="20" t="s">
        <v>66</v>
      </c>
      <c r="J22" s="20" t="s">
        <v>4</v>
      </c>
    </row>
    <row r="23" spans="1:10" ht="15" x14ac:dyDescent="0.2">
      <c r="A23" s="19">
        <v>20</v>
      </c>
      <c r="B23" s="20" t="s">
        <v>109</v>
      </c>
      <c r="C23" s="21" t="s">
        <v>76</v>
      </c>
      <c r="D23" s="19">
        <v>62</v>
      </c>
      <c r="E23" s="19" t="s">
        <v>81</v>
      </c>
      <c r="F23" s="22">
        <v>36867</v>
      </c>
      <c r="G23" s="19">
        <v>22</v>
      </c>
      <c r="H23" s="20" t="s">
        <v>45</v>
      </c>
      <c r="I23" s="20" t="s">
        <v>94</v>
      </c>
      <c r="J23" s="20" t="s">
        <v>21</v>
      </c>
    </row>
    <row r="24" spans="1:10" ht="15" x14ac:dyDescent="0.2">
      <c r="A24" s="19">
        <v>21</v>
      </c>
      <c r="B24" s="20" t="s">
        <v>110</v>
      </c>
      <c r="C24" s="21" t="s">
        <v>76</v>
      </c>
      <c r="D24" s="19">
        <v>68</v>
      </c>
      <c r="E24" s="19" t="s">
        <v>111</v>
      </c>
      <c r="F24" s="22">
        <v>37135</v>
      </c>
      <c r="G24" s="19">
        <v>21</v>
      </c>
      <c r="H24" s="20" t="s">
        <v>45</v>
      </c>
      <c r="I24" s="20" t="s">
        <v>94</v>
      </c>
      <c r="J24" s="20" t="s">
        <v>21</v>
      </c>
    </row>
    <row r="25" spans="1:10" ht="15" x14ac:dyDescent="0.2">
      <c r="A25" s="19">
        <v>22</v>
      </c>
      <c r="B25" s="20" t="s">
        <v>112</v>
      </c>
      <c r="C25" s="21" t="s">
        <v>63</v>
      </c>
      <c r="D25" s="19">
        <v>68</v>
      </c>
      <c r="E25" s="19" t="s">
        <v>111</v>
      </c>
      <c r="F25" s="22">
        <v>32785</v>
      </c>
      <c r="G25" s="19">
        <v>33</v>
      </c>
      <c r="H25" s="20" t="s">
        <v>69</v>
      </c>
      <c r="I25" s="20" t="s">
        <v>113</v>
      </c>
      <c r="J25" s="20" t="s">
        <v>30</v>
      </c>
    </row>
    <row r="26" spans="1:10" ht="15" x14ac:dyDescent="0.2">
      <c r="A26" s="19">
        <v>23</v>
      </c>
      <c r="B26" s="20" t="s">
        <v>114</v>
      </c>
      <c r="C26" s="21" t="s">
        <v>43</v>
      </c>
      <c r="D26" s="19">
        <v>88</v>
      </c>
      <c r="E26" s="19" t="s">
        <v>96</v>
      </c>
      <c r="F26" s="22" t="s">
        <v>115</v>
      </c>
      <c r="G26" s="19">
        <v>29</v>
      </c>
      <c r="H26" s="20" t="s">
        <v>69</v>
      </c>
      <c r="I26" s="20" t="s">
        <v>116</v>
      </c>
      <c r="J26" s="20" t="s">
        <v>4</v>
      </c>
    </row>
    <row r="27" spans="1:10" ht="15" x14ac:dyDescent="0.2">
      <c r="A27" s="19">
        <v>24</v>
      </c>
      <c r="B27" s="20" t="s">
        <v>117</v>
      </c>
      <c r="C27" s="21" t="s">
        <v>54</v>
      </c>
      <c r="D27" s="19">
        <v>83</v>
      </c>
      <c r="E27" s="19" t="s">
        <v>96</v>
      </c>
      <c r="F27" s="22" t="s">
        <v>118</v>
      </c>
      <c r="G27" s="19">
        <v>25</v>
      </c>
      <c r="H27" s="20" t="s">
        <v>45</v>
      </c>
      <c r="I27" s="20" t="s">
        <v>51</v>
      </c>
      <c r="J27" s="20" t="s">
        <v>52</v>
      </c>
    </row>
    <row r="28" spans="1:10" ht="15" x14ac:dyDescent="0.2">
      <c r="A28" s="19">
        <v>25</v>
      </c>
      <c r="B28" s="20" t="s">
        <v>119</v>
      </c>
      <c r="C28" s="21" t="s">
        <v>76</v>
      </c>
      <c r="D28" s="19">
        <v>78</v>
      </c>
      <c r="E28" s="19" t="s">
        <v>64</v>
      </c>
      <c r="F28" s="22" t="s">
        <v>120</v>
      </c>
      <c r="G28" s="19">
        <v>25</v>
      </c>
      <c r="H28" s="20" t="s">
        <v>45</v>
      </c>
      <c r="I28" s="20" t="s">
        <v>113</v>
      </c>
      <c r="J28" s="20" t="s">
        <v>30</v>
      </c>
    </row>
    <row r="29" spans="1:10" ht="15" x14ac:dyDescent="0.2">
      <c r="A29" s="19">
        <v>26</v>
      </c>
      <c r="B29" s="20" t="s">
        <v>121</v>
      </c>
      <c r="C29" s="21" t="s">
        <v>76</v>
      </c>
      <c r="D29" s="19">
        <v>75</v>
      </c>
      <c r="E29" s="19" t="s">
        <v>122</v>
      </c>
      <c r="F29" s="22">
        <v>37060</v>
      </c>
      <c r="G29" s="19">
        <v>21</v>
      </c>
      <c r="H29" s="20" t="s">
        <v>45</v>
      </c>
      <c r="I29" s="20" t="s">
        <v>106</v>
      </c>
      <c r="J29" s="20" t="s">
        <v>4</v>
      </c>
    </row>
    <row r="32" spans="1:10" ht="15" x14ac:dyDescent="0.25">
      <c r="A32" s="26" t="s">
        <v>132</v>
      </c>
      <c r="B32" s="27">
        <f>AVERAGE(G4:G29)</f>
        <v>27.73076923076923</v>
      </c>
    </row>
    <row r="33" spans="1:2" ht="15" x14ac:dyDescent="0.25">
      <c r="A33" s="26" t="s">
        <v>133</v>
      </c>
      <c r="B33" s="28" t="str">
        <f>IF(B32&gt;=27,"Jogador Experiente","Sem experiencia")</f>
        <v>Jogador Experiente</v>
      </c>
    </row>
  </sheetData>
  <autoFilter ref="A3:J29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K8"/>
  <sheetViews>
    <sheetView workbookViewId="0">
      <selection activeCell="D2" sqref="D2:K8"/>
    </sheetView>
  </sheetViews>
  <sheetFormatPr defaultRowHeight="15" x14ac:dyDescent="0.25"/>
  <sheetData>
    <row r="1" spans="4:11" ht="15.75" thickBot="1" x14ac:dyDescent="0.3"/>
    <row r="2" spans="4:11" x14ac:dyDescent="0.25">
      <c r="D2" s="10" t="s">
        <v>40</v>
      </c>
      <c r="E2" s="11"/>
      <c r="F2" s="11"/>
      <c r="G2" s="11"/>
      <c r="H2" s="11"/>
      <c r="I2" s="11"/>
      <c r="J2" s="11"/>
      <c r="K2" s="12"/>
    </row>
    <row r="3" spans="4:11" ht="15.75" thickBot="1" x14ac:dyDescent="0.3">
      <c r="D3" s="13"/>
      <c r="E3" s="14"/>
      <c r="F3" s="14"/>
      <c r="G3" s="14"/>
      <c r="H3" s="14"/>
      <c r="I3" s="14"/>
      <c r="J3" s="14"/>
      <c r="K3" s="15"/>
    </row>
    <row r="4" spans="4:11" x14ac:dyDescent="0.25">
      <c r="D4" s="7" t="s">
        <v>0</v>
      </c>
      <c r="E4" s="8" t="s">
        <v>2</v>
      </c>
      <c r="F4" s="8" t="s">
        <v>14</v>
      </c>
      <c r="G4" s="8" t="s">
        <v>25</v>
      </c>
      <c r="H4" s="8" t="s">
        <v>23</v>
      </c>
      <c r="I4" s="8" t="s">
        <v>24</v>
      </c>
      <c r="J4" s="8" t="s">
        <v>34</v>
      </c>
      <c r="K4" s="9" t="s">
        <v>35</v>
      </c>
    </row>
    <row r="5" spans="4:11" x14ac:dyDescent="0.25">
      <c r="D5" s="2" t="s">
        <v>1</v>
      </c>
      <c r="E5" s="1" t="s">
        <v>3</v>
      </c>
      <c r="F5" s="1" t="s">
        <v>10</v>
      </c>
      <c r="G5" s="1" t="s">
        <v>15</v>
      </c>
      <c r="H5" s="1" t="s">
        <v>19</v>
      </c>
      <c r="I5" s="1" t="s">
        <v>26</v>
      </c>
      <c r="J5" s="1" t="s">
        <v>30</v>
      </c>
      <c r="K5" s="3" t="s">
        <v>36</v>
      </c>
    </row>
    <row r="6" spans="4:11" x14ac:dyDescent="0.25">
      <c r="D6" s="2" t="s">
        <v>7</v>
      </c>
      <c r="E6" s="1" t="s">
        <v>4</v>
      </c>
      <c r="F6" s="1" t="s">
        <v>11</v>
      </c>
      <c r="G6" s="1" t="s">
        <v>16</v>
      </c>
      <c r="H6" s="1" t="s">
        <v>20</v>
      </c>
      <c r="I6" s="1" t="s">
        <v>27</v>
      </c>
      <c r="J6" s="1" t="s">
        <v>31</v>
      </c>
      <c r="K6" s="3" t="s">
        <v>37</v>
      </c>
    </row>
    <row r="7" spans="4:11" x14ac:dyDescent="0.25">
      <c r="D7" s="2" t="s">
        <v>8</v>
      </c>
      <c r="E7" s="1" t="s">
        <v>5</v>
      </c>
      <c r="F7" s="1" t="s">
        <v>12</v>
      </c>
      <c r="G7" s="1" t="s">
        <v>17</v>
      </c>
      <c r="H7" s="1" t="s">
        <v>21</v>
      </c>
      <c r="I7" s="1" t="s">
        <v>28</v>
      </c>
      <c r="J7" s="1" t="s">
        <v>32</v>
      </c>
      <c r="K7" s="3" t="s">
        <v>38</v>
      </c>
    </row>
    <row r="8" spans="4:11" ht="15.75" thickBot="1" x14ac:dyDescent="0.3">
      <c r="D8" s="4" t="s">
        <v>9</v>
      </c>
      <c r="E8" s="5" t="s">
        <v>6</v>
      </c>
      <c r="F8" s="5" t="s">
        <v>13</v>
      </c>
      <c r="G8" s="5" t="s">
        <v>18</v>
      </c>
      <c r="H8" s="5" t="s">
        <v>22</v>
      </c>
      <c r="I8" s="5" t="s">
        <v>29</v>
      </c>
      <c r="J8" s="5" t="s">
        <v>33</v>
      </c>
      <c r="K8" s="6" t="s">
        <v>39</v>
      </c>
    </row>
  </sheetData>
  <mergeCells count="1">
    <mergeCell ref="D2:K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19"/>
  <sheetViews>
    <sheetView workbookViewId="0">
      <selection activeCell="G4" sqref="G4"/>
    </sheetView>
  </sheetViews>
  <sheetFormatPr defaultRowHeight="15" x14ac:dyDescent="0.25"/>
  <cols>
    <col min="4" max="4" width="14.28515625" bestFit="1" customWidth="1"/>
    <col min="5" max="5" width="12.140625" bestFit="1" customWidth="1"/>
  </cols>
  <sheetData>
    <row r="1" spans="4:5" x14ac:dyDescent="0.25">
      <c r="D1" s="34" t="s">
        <v>147</v>
      </c>
      <c r="E1" s="34"/>
    </row>
    <row r="4" spans="4:5" x14ac:dyDescent="0.25">
      <c r="D4" s="32" t="s">
        <v>134</v>
      </c>
      <c r="E4" s="33" t="s">
        <v>148</v>
      </c>
    </row>
    <row r="5" spans="4:5" x14ac:dyDescent="0.25">
      <c r="D5" s="30" t="s">
        <v>135</v>
      </c>
      <c r="E5" s="31">
        <v>1100</v>
      </c>
    </row>
    <row r="6" spans="4:5" x14ac:dyDescent="0.25">
      <c r="D6" s="30" t="s">
        <v>136</v>
      </c>
      <c r="E6" s="31">
        <v>600</v>
      </c>
    </row>
    <row r="7" spans="4:5" x14ac:dyDescent="0.25">
      <c r="D7" s="32" t="s">
        <v>137</v>
      </c>
      <c r="E7" s="33">
        <f>E5+E6</f>
        <v>1700</v>
      </c>
    </row>
    <row r="8" spans="4:5" x14ac:dyDescent="0.25">
      <c r="E8" s="29"/>
    </row>
    <row r="9" spans="4:5" x14ac:dyDescent="0.25">
      <c r="D9" s="32" t="s">
        <v>138</v>
      </c>
      <c r="E9" s="33" t="s">
        <v>148</v>
      </c>
    </row>
    <row r="10" spans="4:5" x14ac:dyDescent="0.25">
      <c r="D10" s="30" t="s">
        <v>139</v>
      </c>
      <c r="E10" s="31">
        <v>25</v>
      </c>
    </row>
    <row r="11" spans="4:5" x14ac:dyDescent="0.25">
      <c r="D11" s="30" t="s">
        <v>140</v>
      </c>
      <c r="E11" s="31">
        <v>55</v>
      </c>
    </row>
    <row r="12" spans="4:5" x14ac:dyDescent="0.25">
      <c r="D12" s="30" t="s">
        <v>141</v>
      </c>
      <c r="E12" s="31">
        <v>10</v>
      </c>
    </row>
    <row r="13" spans="4:5" x14ac:dyDescent="0.25">
      <c r="D13" s="30" t="s">
        <v>149</v>
      </c>
      <c r="E13" s="31">
        <v>30</v>
      </c>
    </row>
    <row r="14" spans="4:5" x14ac:dyDescent="0.25">
      <c r="D14" s="30" t="s">
        <v>142</v>
      </c>
      <c r="E14" s="31">
        <v>200</v>
      </c>
    </row>
    <row r="15" spans="4:5" x14ac:dyDescent="0.25">
      <c r="D15" s="30" t="s">
        <v>143</v>
      </c>
      <c r="E15" s="31">
        <v>300</v>
      </c>
    </row>
    <row r="16" spans="4:5" x14ac:dyDescent="0.25">
      <c r="D16" s="30" t="s">
        <v>144</v>
      </c>
      <c r="E16" s="31">
        <v>150</v>
      </c>
    </row>
    <row r="17" spans="4:5" x14ac:dyDescent="0.25">
      <c r="D17" s="32" t="s">
        <v>145</v>
      </c>
      <c r="E17" s="33">
        <f>SUM(E10:E16)</f>
        <v>770</v>
      </c>
    </row>
    <row r="18" spans="4:5" x14ac:dyDescent="0.25">
      <c r="E18" s="29"/>
    </row>
    <row r="19" spans="4:5" x14ac:dyDescent="0.25">
      <c r="D19" s="32" t="s">
        <v>146</v>
      </c>
      <c r="E19" s="33">
        <f>E7-E17</f>
        <v>930</v>
      </c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3"/>
  <sheetViews>
    <sheetView tabSelected="1" workbookViewId="0">
      <selection activeCell="J20" sqref="J20"/>
    </sheetView>
  </sheetViews>
  <sheetFormatPr defaultRowHeight="12.75" x14ac:dyDescent="0.2"/>
  <cols>
    <col min="1" max="1" width="8.140625" style="37" customWidth="1"/>
    <col min="2" max="2" width="9" style="38" customWidth="1"/>
    <col min="3" max="3" width="8.5703125" style="38" customWidth="1"/>
    <col min="4" max="4" width="14.140625" style="38" customWidth="1"/>
    <col min="5" max="6" width="9.140625" style="38"/>
    <col min="7" max="7" width="12.28515625" style="38" customWidth="1"/>
    <col min="8" max="8" width="9.140625" style="38"/>
    <col min="9" max="9" width="10.7109375" style="38" customWidth="1"/>
    <col min="10" max="10" width="20.7109375" style="37" customWidth="1"/>
    <col min="11" max="11" width="9.140625" style="37"/>
    <col min="12" max="12" width="15.28515625" style="37" bestFit="1" customWidth="1"/>
    <col min="13" max="16384" width="9.140625" style="37"/>
  </cols>
  <sheetData>
    <row r="3" spans="1:13" x14ac:dyDescent="0.2">
      <c r="A3" s="35" t="s">
        <v>124</v>
      </c>
      <c r="B3" s="36" t="s">
        <v>139</v>
      </c>
      <c r="C3" s="36" t="s">
        <v>140</v>
      </c>
      <c r="D3" s="36" t="s">
        <v>143</v>
      </c>
      <c r="E3" s="36" t="s">
        <v>142</v>
      </c>
      <c r="F3" s="36" t="s">
        <v>150</v>
      </c>
      <c r="G3" s="36" t="s">
        <v>160</v>
      </c>
      <c r="H3" s="36" t="s">
        <v>163</v>
      </c>
      <c r="I3" s="36" t="s">
        <v>162</v>
      </c>
      <c r="J3" s="35" t="s">
        <v>161</v>
      </c>
      <c r="M3" s="38"/>
    </row>
    <row r="4" spans="1:13" x14ac:dyDescent="0.2">
      <c r="A4" s="39" t="s">
        <v>119</v>
      </c>
      <c r="B4" s="40">
        <v>25</v>
      </c>
      <c r="C4" s="40">
        <v>100</v>
      </c>
      <c r="D4" s="40">
        <v>350</v>
      </c>
      <c r="E4" s="40">
        <v>635</v>
      </c>
      <c r="F4" s="40">
        <v>120</v>
      </c>
      <c r="G4" s="41">
        <v>2500</v>
      </c>
      <c r="H4" s="40">
        <f>SUM(B4:F4)</f>
        <v>1230</v>
      </c>
      <c r="I4" s="40">
        <f>AVERAGE(B4:F4)</f>
        <v>246</v>
      </c>
      <c r="J4" s="39" t="str">
        <f>IF(H4&gt;G4,"Fechou no Vermelho","Fechou no Azul")</f>
        <v>Fechou no Azul</v>
      </c>
      <c r="M4" s="38"/>
    </row>
    <row r="5" spans="1:13" x14ac:dyDescent="0.2">
      <c r="A5" s="39" t="s">
        <v>151</v>
      </c>
      <c r="B5" s="40">
        <v>30</v>
      </c>
      <c r="C5" s="40">
        <v>150</v>
      </c>
      <c r="D5" s="40">
        <v>426</v>
      </c>
      <c r="E5" s="40">
        <v>326</v>
      </c>
      <c r="F5" s="40">
        <v>189</v>
      </c>
      <c r="G5" s="41">
        <v>3489</v>
      </c>
      <c r="H5" s="40">
        <f>SUM(B5:F5)</f>
        <v>1121</v>
      </c>
      <c r="I5" s="40">
        <f t="shared" ref="I5:I13" si="0">AVERAGE(B5:F5)</f>
        <v>224.2</v>
      </c>
      <c r="J5" s="39" t="str">
        <f t="shared" ref="J5:J13" si="1">IF(H5&gt;G5,"Fechou no Vermelho","Fechou no Azul")</f>
        <v>Fechou no Azul</v>
      </c>
      <c r="M5" s="38"/>
    </row>
    <row r="6" spans="1:13" x14ac:dyDescent="0.2">
      <c r="A6" s="39" t="s">
        <v>152</v>
      </c>
      <c r="B6" s="40">
        <v>45</v>
      </c>
      <c r="C6" s="40">
        <v>136</v>
      </c>
      <c r="D6" s="40">
        <v>552</v>
      </c>
      <c r="E6" s="40">
        <v>415</v>
      </c>
      <c r="F6" s="40">
        <v>170</v>
      </c>
      <c r="G6" s="41">
        <v>1900</v>
      </c>
      <c r="H6" s="40">
        <f>SUM(B6:F6)</f>
        <v>1318</v>
      </c>
      <c r="I6" s="40">
        <f t="shared" si="0"/>
        <v>263.60000000000002</v>
      </c>
      <c r="J6" s="39" t="str">
        <f t="shared" si="1"/>
        <v>Fechou no Azul</v>
      </c>
      <c r="M6" s="38"/>
    </row>
    <row r="7" spans="1:13" x14ac:dyDescent="0.2">
      <c r="A7" s="39" t="s">
        <v>153</v>
      </c>
      <c r="B7" s="40">
        <v>60</v>
      </c>
      <c r="C7" s="40">
        <v>128</v>
      </c>
      <c r="D7" s="40">
        <v>289</v>
      </c>
      <c r="E7" s="40">
        <v>158</v>
      </c>
      <c r="F7" s="40">
        <v>165</v>
      </c>
      <c r="G7" s="41">
        <v>4000</v>
      </c>
      <c r="H7" s="40">
        <f>SUM(B7:F7)</f>
        <v>800</v>
      </c>
      <c r="I7" s="40">
        <f t="shared" si="0"/>
        <v>160</v>
      </c>
      <c r="J7" s="39" t="str">
        <f t="shared" si="1"/>
        <v>Fechou no Azul</v>
      </c>
    </row>
    <row r="8" spans="1:13" x14ac:dyDescent="0.2">
      <c r="A8" s="39" t="s">
        <v>154</v>
      </c>
      <c r="B8" s="40">
        <v>82</v>
      </c>
      <c r="C8" s="40">
        <v>220</v>
      </c>
      <c r="D8" s="40">
        <v>660</v>
      </c>
      <c r="E8" s="40">
        <v>187</v>
      </c>
      <c r="F8" s="40">
        <v>162</v>
      </c>
      <c r="G8" s="41">
        <v>2100</v>
      </c>
      <c r="H8" s="40">
        <f>SUM(B8:F8)</f>
        <v>1311</v>
      </c>
      <c r="I8" s="40">
        <f t="shared" si="0"/>
        <v>262.2</v>
      </c>
      <c r="J8" s="39" t="str">
        <f t="shared" si="1"/>
        <v>Fechou no Azul</v>
      </c>
    </row>
    <row r="9" spans="1:13" x14ac:dyDescent="0.2">
      <c r="A9" s="39" t="s">
        <v>155</v>
      </c>
      <c r="B9" s="40">
        <v>120</v>
      </c>
      <c r="C9" s="40">
        <v>180</v>
      </c>
      <c r="D9" s="40">
        <v>440</v>
      </c>
      <c r="E9" s="40">
        <v>689</v>
      </c>
      <c r="F9" s="40">
        <v>157</v>
      </c>
      <c r="G9" s="41">
        <v>1500</v>
      </c>
      <c r="H9" s="40">
        <f>SUM(B9:F9)</f>
        <v>1586</v>
      </c>
      <c r="I9" s="40">
        <f t="shared" si="0"/>
        <v>317.2</v>
      </c>
      <c r="J9" s="39" t="str">
        <f t="shared" si="1"/>
        <v>Fechou no Vermelho</v>
      </c>
    </row>
    <row r="10" spans="1:13" x14ac:dyDescent="0.2">
      <c r="A10" s="39" t="s">
        <v>156</v>
      </c>
      <c r="B10" s="40">
        <v>90</v>
      </c>
      <c r="C10" s="40">
        <v>165</v>
      </c>
      <c r="D10" s="40">
        <v>398</v>
      </c>
      <c r="E10" s="40">
        <v>300</v>
      </c>
      <c r="F10" s="40">
        <v>201</v>
      </c>
      <c r="G10" s="41">
        <v>4550</v>
      </c>
      <c r="H10" s="40">
        <f>SUM(B10:F10)</f>
        <v>1154</v>
      </c>
      <c r="I10" s="40">
        <f t="shared" si="0"/>
        <v>230.8</v>
      </c>
      <c r="J10" s="39" t="str">
        <f t="shared" si="1"/>
        <v>Fechou no Azul</v>
      </c>
    </row>
    <row r="11" spans="1:13" x14ac:dyDescent="0.2">
      <c r="A11" s="39" t="s">
        <v>157</v>
      </c>
      <c r="B11" s="40">
        <v>45</v>
      </c>
      <c r="C11" s="40">
        <v>220</v>
      </c>
      <c r="D11" s="40">
        <v>508</v>
      </c>
      <c r="E11" s="40">
        <v>246</v>
      </c>
      <c r="F11" s="40">
        <v>122</v>
      </c>
      <c r="G11" s="41">
        <v>3100</v>
      </c>
      <c r="H11" s="40">
        <f>SUM(B11:F11)</f>
        <v>1141</v>
      </c>
      <c r="I11" s="40">
        <f t="shared" si="0"/>
        <v>228.2</v>
      </c>
      <c r="J11" s="39" t="str">
        <f t="shared" si="1"/>
        <v>Fechou no Azul</v>
      </c>
    </row>
    <row r="12" spans="1:13" x14ac:dyDescent="0.2">
      <c r="A12" s="39" t="s">
        <v>158</v>
      </c>
      <c r="B12" s="40">
        <v>37</v>
      </c>
      <c r="C12" s="40">
        <v>95</v>
      </c>
      <c r="D12" s="40">
        <v>612</v>
      </c>
      <c r="E12" s="40">
        <v>120</v>
      </c>
      <c r="F12" s="40">
        <v>165</v>
      </c>
      <c r="G12" s="41">
        <v>2456</v>
      </c>
      <c r="H12" s="40">
        <f>SUM(B12:F12)</f>
        <v>1029</v>
      </c>
      <c r="I12" s="40">
        <f t="shared" si="0"/>
        <v>205.8</v>
      </c>
      <c r="J12" s="39" t="str">
        <f t="shared" si="1"/>
        <v>Fechou no Azul</v>
      </c>
    </row>
    <row r="13" spans="1:13" x14ac:dyDescent="0.2">
      <c r="A13" s="39" t="s">
        <v>159</v>
      </c>
      <c r="B13" s="40">
        <v>220</v>
      </c>
      <c r="C13" s="40">
        <v>150</v>
      </c>
      <c r="D13" s="40">
        <v>830</v>
      </c>
      <c r="E13" s="40">
        <v>320</v>
      </c>
      <c r="F13" s="40">
        <v>180</v>
      </c>
      <c r="G13" s="41">
        <v>1600</v>
      </c>
      <c r="H13" s="40">
        <f>SUM(B13:F13)</f>
        <v>1700</v>
      </c>
      <c r="I13" s="40">
        <f t="shared" si="0"/>
        <v>340</v>
      </c>
      <c r="J13" s="39" t="str">
        <f t="shared" si="1"/>
        <v>Fechou no Vermelho</v>
      </c>
    </row>
  </sheetData>
  <conditionalFormatting sqref="J4:J13">
    <cfRule type="containsText" dxfId="1" priority="2" operator="containsText" text="Fechou no Azul">
      <formula>NOT(ISERROR(SEARCH("Fechou no Azul",J4)))</formula>
    </cfRule>
    <cfRule type="containsText" dxfId="0" priority="1" operator="containsText" text="Fechou no Vermelho">
      <formula>NOT(ISERROR(SEARCH("Fechou no Vermelho",J4)))</formula>
    </cfRule>
  </conditionalFormatting>
  <pageMargins left="0.511811024" right="0.511811024" top="0.78740157499999996" bottom="0.78740157499999996" header="0.31496062000000002" footer="0.31496062000000002"/>
  <ignoredErrors>
    <ignoredError sqref="H6:H8 H9:H13 H5 I5:I13 I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Plan2</vt:lpstr>
      <vt:lpstr>Plan4</vt:lpstr>
      <vt:lpstr>Plan5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Meu Computador</dc:creator>
  <cp:lastModifiedBy>Meu Computador</cp:lastModifiedBy>
  <cp:lastPrinted>2022-11-18T12:29:14Z</cp:lastPrinted>
  <dcterms:created xsi:type="dcterms:W3CDTF">2022-11-18T00:29:09Z</dcterms:created>
  <dcterms:modified xsi:type="dcterms:W3CDTF">2022-11-18T13:58:33Z</dcterms:modified>
</cp:coreProperties>
</file>