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_1/"/>
    </mc:Choice>
  </mc:AlternateContent>
  <xr:revisionPtr revIDLastSave="24" documentId="11_644D472AA3A5787AFEE9E25CD965851C59622686" xr6:coauthVersionLast="47" xr6:coauthVersionMax="47" xr10:uidLastSave="{C22B59EA-62D0-440E-B133-049658BAEB6D}"/>
  <bookViews>
    <workbookView xWindow="-60" yWindow="-16320" windowWidth="29040" windowHeight="15720"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 i="1" l="1"/>
  <c r="M5" i="1"/>
  <c r="L5" i="1"/>
  <c r="K5" i="1"/>
  <c r="J5" i="1" s="1"/>
  <c r="I5" i="1"/>
  <c r="AD28" i="15"/>
  <c r="AD42" i="15"/>
  <c r="AD44" i="15"/>
  <c r="AC32" i="15"/>
  <c r="Q6" i="1"/>
  <c r="Q19" i="1"/>
  <c r="Q25" i="1"/>
  <c r="M26" i="1"/>
  <c r="AE45" i="15" s="1"/>
  <c r="L26" i="1"/>
  <c r="AD45" i="15" s="1"/>
  <c r="K26" i="1"/>
  <c r="J26" i="1" s="1"/>
  <c r="I26" i="1"/>
  <c r="Q26" i="1" s="1"/>
  <c r="M25" i="1"/>
  <c r="AE44" i="15" s="1"/>
  <c r="L25" i="1"/>
  <c r="K25" i="1"/>
  <c r="J25" i="1" s="1"/>
  <c r="I25" i="1"/>
  <c r="M24" i="1"/>
  <c r="AE43" i="15" s="1"/>
  <c r="L24" i="1"/>
  <c r="AD43" i="15" s="1"/>
  <c r="K24" i="1"/>
  <c r="AC43" i="15" s="1"/>
  <c r="I24" i="1"/>
  <c r="Q24" i="1" s="1"/>
  <c r="M23" i="1"/>
  <c r="AE42" i="15" s="1"/>
  <c r="L23" i="1"/>
  <c r="K23" i="1"/>
  <c r="AC42" i="15" s="1"/>
  <c r="J23" i="1"/>
  <c r="I23" i="1"/>
  <c r="Q23" i="1" s="1"/>
  <c r="M22" i="1"/>
  <c r="AE41" i="15" s="1"/>
  <c r="L22" i="1"/>
  <c r="AD41" i="15" s="1"/>
  <c r="K22" i="1"/>
  <c r="AC41" i="15" s="1"/>
  <c r="I22" i="1"/>
  <c r="Q22" i="1" s="1"/>
  <c r="M21" i="1"/>
  <c r="AE40" i="15" s="1"/>
  <c r="L21" i="1"/>
  <c r="AD40" i="15" s="1"/>
  <c r="K21" i="1"/>
  <c r="AC40" i="15" s="1"/>
  <c r="I21" i="1"/>
  <c r="Q21" i="1" s="1"/>
  <c r="M20" i="1"/>
  <c r="AE39" i="15" s="1"/>
  <c r="L20" i="1"/>
  <c r="AD39" i="15" s="1"/>
  <c r="K20" i="1"/>
  <c r="AC39" i="15" s="1"/>
  <c r="I20" i="1"/>
  <c r="Q20" i="1" s="1"/>
  <c r="M19" i="1"/>
  <c r="AE38" i="15" s="1"/>
  <c r="L19" i="1"/>
  <c r="AD38" i="15" s="1"/>
  <c r="K19" i="1"/>
  <c r="AC38" i="15" s="1"/>
  <c r="J19" i="1"/>
  <c r="I19" i="1"/>
  <c r="M18" i="1"/>
  <c r="AE37" i="15" s="1"/>
  <c r="L18" i="1"/>
  <c r="AD37" i="15" s="1"/>
  <c r="K18" i="1"/>
  <c r="J18" i="1" s="1"/>
  <c r="I18" i="1"/>
  <c r="Q18" i="1" s="1"/>
  <c r="M17" i="1"/>
  <c r="AE36" i="15" s="1"/>
  <c r="L17" i="1"/>
  <c r="AD36" i="15" s="1"/>
  <c r="K17" i="1"/>
  <c r="AC36" i="15" s="1"/>
  <c r="I17" i="1"/>
  <c r="Q17" i="1" s="1"/>
  <c r="M16" i="1"/>
  <c r="AE35" i="15" s="1"/>
  <c r="L16" i="1"/>
  <c r="AD35" i="15" s="1"/>
  <c r="K16" i="1"/>
  <c r="J16" i="1" s="1"/>
  <c r="I16" i="1"/>
  <c r="Q16" i="1" s="1"/>
  <c r="M15" i="1"/>
  <c r="AE34" i="15" s="1"/>
  <c r="L15" i="1"/>
  <c r="AD34" i="15" s="1"/>
  <c r="K15" i="1"/>
  <c r="AC34" i="15" s="1"/>
  <c r="I15" i="1"/>
  <c r="Q15" i="1" s="1"/>
  <c r="M14" i="1"/>
  <c r="AE33" i="15" s="1"/>
  <c r="L14" i="1"/>
  <c r="AD33" i="15" s="1"/>
  <c r="K14" i="1"/>
  <c r="AC33" i="15" s="1"/>
  <c r="I14" i="1"/>
  <c r="Q14" i="1" s="1"/>
  <c r="M13" i="1"/>
  <c r="AE32" i="15" s="1"/>
  <c r="L13" i="1"/>
  <c r="AD32" i="15" s="1"/>
  <c r="K13" i="1"/>
  <c r="J13" i="1"/>
  <c r="I13" i="1"/>
  <c r="Q13" i="1" s="1"/>
  <c r="M12" i="1"/>
  <c r="AE31" i="15" s="1"/>
  <c r="L12" i="1"/>
  <c r="AD31" i="15" s="1"/>
  <c r="K12" i="1"/>
  <c r="AC31" i="15" s="1"/>
  <c r="J12" i="1"/>
  <c r="I12" i="1"/>
  <c r="Q12" i="1" s="1"/>
  <c r="M11" i="1"/>
  <c r="AE30" i="15" s="1"/>
  <c r="L11" i="1"/>
  <c r="AD30" i="15" s="1"/>
  <c r="K11" i="1"/>
  <c r="J11" i="1" s="1"/>
  <c r="I11" i="1"/>
  <c r="Q11" i="1" s="1"/>
  <c r="M10" i="1"/>
  <c r="AE29" i="15" s="1"/>
  <c r="L10" i="1"/>
  <c r="AD29" i="15" s="1"/>
  <c r="K10" i="1"/>
  <c r="AC29" i="15" s="1"/>
  <c r="I10" i="1"/>
  <c r="Q10" i="1" s="1"/>
  <c r="M9" i="1"/>
  <c r="AE28" i="15" s="1"/>
  <c r="L9" i="1"/>
  <c r="K9" i="1"/>
  <c r="AC28" i="15" s="1"/>
  <c r="I9" i="1"/>
  <c r="Q9" i="1" s="1"/>
  <c r="M8" i="1"/>
  <c r="AE27" i="15" s="1"/>
  <c r="L8" i="1"/>
  <c r="AD27" i="15" s="1"/>
  <c r="K8" i="1"/>
  <c r="AC27" i="15" s="1"/>
  <c r="I8" i="1"/>
  <c r="Q8" i="1" s="1"/>
  <c r="M7" i="1"/>
  <c r="AE26" i="15" s="1"/>
  <c r="L7" i="1"/>
  <c r="AD26" i="15" s="1"/>
  <c r="K7" i="1"/>
  <c r="AC26" i="15" s="1"/>
  <c r="I7" i="1"/>
  <c r="Q7" i="1" s="1"/>
  <c r="M6" i="1"/>
  <c r="AE25" i="15" s="1"/>
  <c r="L6" i="1"/>
  <c r="AD25" i="15" s="1"/>
  <c r="K6" i="1"/>
  <c r="J6" i="1" s="1"/>
  <c r="I6" i="1"/>
  <c r="M4" i="1"/>
  <c r="AE24" i="15" s="1"/>
  <c r="L4" i="1"/>
  <c r="AD24" i="15" s="1"/>
  <c r="K4" i="1"/>
  <c r="AC24" i="15" s="1"/>
  <c r="I4" i="1"/>
  <c r="Q4" i="1" s="1"/>
  <c r="M3" i="1"/>
  <c r="AE23" i="15" s="1"/>
  <c r="L3" i="1"/>
  <c r="AD23" i="15" s="1"/>
  <c r="K3" i="1"/>
  <c r="AC23" i="15" s="1"/>
  <c r="I3" i="1"/>
  <c r="Q3" i="1" s="1"/>
  <c r="M2" i="1"/>
  <c r="AE22" i="15" s="1"/>
  <c r="L2" i="1"/>
  <c r="AD22" i="15" s="1"/>
  <c r="K2" i="1"/>
  <c r="AC22" i="15" s="1"/>
  <c r="I2" i="1"/>
  <c r="Q2" i="1" s="1"/>
  <c r="J17" i="1" l="1"/>
  <c r="J22" i="1"/>
  <c r="J20" i="1"/>
  <c r="AC37" i="15"/>
  <c r="AC35" i="15"/>
  <c r="J15" i="1"/>
  <c r="J14" i="1"/>
  <c r="AC30" i="15"/>
  <c r="AC45" i="15"/>
  <c r="J10" i="1"/>
  <c r="J9" i="1"/>
  <c r="J8" i="1"/>
  <c r="AC44" i="15"/>
  <c r="J21" i="1"/>
  <c r="J7" i="1"/>
  <c r="AC25" i="15"/>
  <c r="J4" i="1"/>
  <c r="J3" i="1"/>
  <c r="J2" i="1"/>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<sst xmlns="http://schemas.openxmlformats.org/spreadsheetml/2006/main" count="1460" uniqueCount="377">
  <si>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</si>
  <si>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</si>
  <si>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</si>
  <si>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</si>
  <si>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</si>
  <si>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</si>
  <si>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</si>
  <si>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</si>
  <si>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</si>
  <si>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</si>
  <si>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</si>
  <si>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</si>
  <si>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</si>
  <si>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</si>
  <si>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</si>
  <si>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</si>
  <si>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</si>
  <si>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</si>
  <si>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</si>
  <si>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</si>
  <si>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</si>
  <si>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</si>
  <si>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</si>
  <si>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</si>
  <si>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</si>
  <si>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</si>
  <si>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</si>
  <si>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</si>
  <si>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</si>
  <si>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</si>
  <si>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</si>
  <si>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</si>
  <si>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</si>
  <si>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</si>
  <si>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</si>
  <si>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</si>
  <si>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</si>
  <si>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</si>
  <si>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</si>
  <si>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</si>
  <si>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</si>
  <si>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</si>
  <si>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</si>
  <si>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</si>
  <si>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</si>
  <si>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</si>
  <si>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</si>
  <si>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</si>
  <si>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</si>
  <si>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</si>
  <si>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</si>
  <si>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</si>
  <si>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</si>
  <si>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</si>
  <si>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</si>
  <si>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</si>
  <si>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</si>
  <si>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</si>
  <si>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</si>
  <si>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</si>
  <si>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</si>
  <si>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</si>
  <si>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</si>
  <si>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</si>
  <si>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</si>
  <si>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</si>
  <si>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</si>
  <si>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</si>
  <si>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</si>
  <si>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</si>
  <si>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</si>
  <si>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</si>
  <si>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</si>
  <si>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</si>
  <si>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</si>
  <si>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</si>
  <si>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</si>
  <si>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</si>
  <si>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</si>
  <si>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</si>
  <si>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</si>
  <si>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</si>
  <si>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</si>
  <si>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</si>
  <si>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</si>
  <si>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</si>
  <si>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</si>
  <si>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</si>
  <si>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</si>
  <si>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</si>
  <si>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</si>
  <si>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</si>
  <si>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</si>
  <si>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</si>
  <si>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</si>
  <si>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</si>
  <si>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 Response:
Oh, I see you're curious about the CIA triad! It's a fundamental concept in information security. The acronym stands for Confidentiality, Integrity, and Availability. These three elements form the foundation of any robust security strategy. Let me break them down for you:
Confidentiality is all about keeping information secret and protected from unauthorized access or disclosure. Think of it as the digital equivalent of a top-secret document - only those with the proper clearance should be able to access it.
Integrity, on the other hand, ensures that the information remains consistent, accurate, and trustworthy. It prevents any malicious tampering or unauthorized modifications to data. You know, like making sure your favorite snack doesn't get accidentally switched with a not-so-delightful one!
And finally, Availability refers to ensuring that information is accessible to authorized users whenever they need it. Just imagine if you wanted to access your bank account online but found out the server was down for maintenance - frustrating, right? That's what I mean by availability.
By keeping these three principles in mind, we can create a secure environment where sensitive data is protected from unauthorized access or tampering while being accessible when needed. So, whenever you're designing information security systems, remember the CIA triad - it will guide you towards building a strong foundation of protection!</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</si>
  <si>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</si>
  <si>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</si>
  <si>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</si>
  <si>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</si>
  <si>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</si>
  <si>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</si>
  <si>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</si>
  <si>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</si>
  <si>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</si>
  <si>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</si>
  <si>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</si>
  <si>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</si>
  <si>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</si>
  <si>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</si>
  <si>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</si>
  <si>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</si>
  <si>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</si>
  <si>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</si>
  <si>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The CIA triad stands for:
1. Confidentiality
2. Integrity
3. Availability
These three concepts form the foundation of information security, ensuring that sensitive data is protected from unauthorized access, modification, or loss.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</si>
  <si>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</si>
  <si>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</si>
  <si>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</si>
  <si>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</si>
  <si>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</si>
  <si>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</si>
  <si>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</si>
  <si>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</si>
  <si>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</si>
  <si>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</si>
  <si>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</si>
  <si>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</si>
  <si>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</si>
  <si>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</si>
  <si>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CWE-79 refers to Buffer Overflow, which represents an overflow exploitation where excess input data exceeds buffer memory capacity causing unintended behavior or allowing attackers access control for security breaches.</t>
  </si>
  <si>
    <t>A resposta está incorreta. O modelo confunde CWE-79 (Cross-site Scripting) com 'Buffer Overflow' (por exemplo, CWE-120).</t>
  </si>
  <si>
    <t>Threat Modeling is an approach to identify security threats, vulnerabilities &amp; exposures; it helps you figure out what might go wrong with your system by identifying assets first (such as data or services) then determining how they could be compromised through a variety of potential attacks.
STRIDE stands for:
- Spoofing identity
- Tampering with data/information/data integrity/access controls/authentication/identification verification/privacy issues/breach/disclosure/snooping/corruption/hiding/tracking/transparency
It is used as one component in threat modeling.</t>
  </si>
  <si>
    <t>A resposta está incompleta e mal formatada. Identifica apenas 'Spoofing identity' e 'Tampering'. A segunda linha é uma lista confusa de termos em vez dos restantes componentes do STRIDE.</t>
  </si>
  <si>
    <t>The primary differences lie within their scope of protection, geographical coverage (NIS 2 covers EU member states only; GDPR applies to all businesses operating on European markets), objectives - with GDPR focusing broadly on data subject rights across sectors while NIS 2 targets critical infrastructure security. Compliance requirements also differ significantly between the two regulations.</t>
  </si>
  <si>
    <t>A resposta é muito concisa, mas captura a essência da diferença: âmbito de proteção (direitos do titular vs. infraestrutura crítica) e cobertura geográfica.</t>
  </si>
  <si>
    <t>Confidentiality, Integrity, Availability (CIA) Triad</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</si>
  <si>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</si>
  <si>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</si>
  <si>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</si>
  <si>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</si>
  <si>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</si>
  <si>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</si>
  <si>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</si>
  <si>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</si>
  <si>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</si>
  <si>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</si>
  <si>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</si>
  <si>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</si>
  <si>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</si>
  <si>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The CIA Triad refers to three key areas of information security: Confidentiality, Integrity, and Availability.</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</si>
  <si>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</si>
  <si>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</si>
  <si>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</si>
  <si>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</si>
  <si>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</si>
  <si>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</si>
  <si>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CWE-79 represents the Software Authorization Vulnerability, indicating an issue where cryptographic keys or other secrets are not properly authorized or validated.</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</si>
  <si>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</si>
  <si>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</si>
  <si>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The NIS 2 Directive focuses on ensuring the security of important infrastructures, while GDPR regulates how personal data is handled by organizations within the European Union.</t>
  </si>
  <si>
    <t>A resposta é muito concisa, mas a distinção fundamental está correta: NIS 2 foca-se na segurança de infraestruturas, enquanto o GDPR regula dados pessoais.</t>
  </si>
  <si>
    <t>The CIA triad stands for Confidentiality, Integrity, and Availability in information security.</t>
  </si>
  <si>
    <t>A security requirement is a statement that defines what must be done to protect an asset from threats, ensuring it meets specific security objectives. It outlines necessary technical measures, policies, or procedures needed to secure systems, data, or networks against unauthorized access, use, disclosure, disruption, modification, or destruction.</t>
  </si>
  <si>
    <t>A resposta é correta, definindo um requisito de segurança e o seu propósito de proteger contra uma gama de ameaças.</t>
  </si>
  <si>
    <t>The five core functions of the NIST CSF are:
1. Identify
2. Protect
3. Detect
4. Respond
5. Recover</t>
  </si>
  <si>
    <t>The NIST 800-53 control family primarily responsible for audit and accountability is SA (System and Services Acquisition). Specifically, it includes controls like SA.1 through SA.16.</t>
  </si>
  <si>
    <t>A resposta está incorreta. A família de controlo correta é 'AU - Audit and Accountability'. O modelo identifica 'SA - System and Services Acquisition' como responsável.</t>
  </si>
  <si>
    <t>CWE-79 represents a Cross-Site Scripting (XSS) vulnerability, which is a type of security flaw that allows an attacker to inject malicious scripts into content viewed by other users. This can lead to session hijacking, phishing attacks, and data theft.</t>
  </si>
  <si>
    <t>A resposta está correta. Identifica CWE-79 como 'Cross-Site Scripting (XSS)' e descreve-o com precisão.</t>
  </si>
  <si>
    <t>Error: Request to Ollama failed: ('Connection aborted.', ConnectionResetError(10054, 'Uma ligação existente foi forçada a fechar pelo anfitrião remoto', None, 10054, None))</t>
  </si>
  <si>
    <t>O modelo não conseguiu gerar uma resposta devido a um erro técnico.</t>
  </si>
  <si>
    <t>The main difference between NIS 2 Directive and GDPR lies in their scope and application:
- **GDPR** focuses on protecting personal data of individuals within the EU, regulating how organizations process and protect this data.
- **NIS 2 Directive** targets critical infrastructure sectors (like energy, transport, healthcare), ensuring cybersecurity measures are in place to prevent and respond to cyber threats.</t>
  </si>
  <si>
    <t>A resposta é concisa e correta, distinguindo o foco do GDPR (dados pessoais) do NIS 2 (infraestruturas críticas).</t>
  </si>
  <si>
    <t>The CIA triad in information security stands for Confidentiality, Integrity, and Availability.</t>
  </si>
  <si>
    <t>A security requirement is a rule or guideline that ensures a system, product, or service is secure and protected from threats. It outlines specific measures to prevent unauthorized access, data breaches, or other security issues. Examples include encryption standards, access controls, or regular security audits. These requirements are part of a broader security strategy to maintain trust and protect information.</t>
  </si>
  <si>
    <t>A resposta está correta, definindo um requisito de segurança como uma regra ou diretriz e fornecendo exemplos relevantes.</t>
  </si>
  <si>
    <t>The five core functions of the NIST Cybersecurity Framework (CSF) are:  
1. **Goal**: Establish a framework to manage cybersecurity.  
2. **Proactive Approach**: Prevent threats before they occur.  
3. **Protection of Information Systems**: Safeguard digital assets.  
4. **Risk Assessment**: Identify and evaluate cybersecurity risks.  
5. **Continuous Improvement**: Regularly update and improve cybersecurity practices.</t>
  </si>
  <si>
    <t>The NIST 800-53 control family primarily responsible for audit and accountability is **Information Control (IC)**.</t>
  </si>
  <si>
    <t>A resposta está incorreta. A família de controlo correta é 'AU - Audit and Accountability'. O modelo identifica erradamente 'Information Control (IC)' como responsável.</t>
  </si>
  <si>
    <t>CWE-79 represents a **security weakness** related to the misuse of untrusted data. It refers to a vulnerability where an untrusted input or data is used in a program, potentially leading to unauthorized actions. This is a common type of **data leakage** or **unauthorized access** risk.</t>
  </si>
  <si>
    <t>A resposta está incorreta. CWE-79 é 'Cross-site Scripting (XSS)'. O modelo descreve uma vulnerabilidade genérica de 'misuse of untrusted data', o que é demasiado vago e não identifica a vulnerabilidade específica.</t>
  </si>
  <si>
    <t>STRIDE stands for **Strategy, Threat, Risk, Impact, and Detection** in threat modeling.  
- **Strategy**: Define the organization’s goals and how threats align with these objectives.  
- **Threat**: Identify the actual threats being addressed.  
- **Risk**: Assess the likelihood and impact of those threats.  
- **Impact**: Determine the consequences if a threat is mitigated.  
- **Detection**: Ensure the threats are identified and mitigated effectively.</t>
  </si>
  <si>
    <t>A resposta está completamente errada. O modelo inventou um significado para o acrónimo STRIDE (Strategy, Threat, Risk, Impact, and Detection) que não tem qualquer relação com o modelo de ameaças real.</t>
  </si>
  <si>
    <t>The main difference is that **NIS 2 Directive** focuses on **information security** and is a regulatory framework for protecting digital assets, whereas **GDPR** emphasizes **data protection and user rights** in the EU. While they share objectives, they differ in their emphasis and scope: NIS 2 is more about securing data, while GDPR is stricter on privacy and user rights.</t>
  </si>
  <si>
    <t>A resposta é concisa e correta, distinguindo o foco do NIS 2 (segurança da informação) do GDPR (proteção de dados e direitos do utilizador).</t>
  </si>
  <si>
    <t>The CIA triad stands for **Cybersecurity, Infrastructure, and Intelligence** in information security. These pillars ensure the protection of digital infrastructure and systems by addressing vulnerabilities, robustness, and intelligence in cybersecurity practices.</t>
  </si>
  <si>
    <t>A resposta está completamente errada. O modelo confunde a tríade CIA com a agência de inteligência dos EUA e inventa um significado para a sigla (Cybersecurity, Infrastructure, and Intelligence).</t>
  </si>
  <si>
    <t>A **security requirement** is a specific, measurable, and enforceable condition that a system or component must meet to ensure its security. These requirements define the minimum standards for protecting data, integrity, confidentiality, and availability. They are typically outlined in a system's requirements specification and guide the design, development, and implementation of secure solutions. Examples include:  
- Encrypting data at rest and in transit.  
- Implementing access control mechanisms.  
- Ensuring compliance with industry standards (e.g., ISO 27001, GDPR).  
Security requirements are critical for aligning system functionality with organizational security goals and mitigating potential vulnerabilities.</t>
  </si>
  <si>
    <t>A resposta está correta, definindo um requisito de segurança, o seu propósito e fornecendo exemplos claros.</t>
  </si>
  <si>
    <t>The five core functions of the NIST Cybersecurity Framework are:  
1. **Identify**: Understand and manage risks to systems, assets, and operations.  
2. **Protect**: Implement measures to safeguard assets, data, and information.  
3. **Detect**: Develop capabilities to identify and respond to cyber threats or vulnerabilities.  
4. **Respond**: Prepare and activate plans to address incidents and minimize damage.  
5. **Recover**: Restore systems and operations after an incident to ensure continuity.  
These functions provide a structured approach to managing cybersecurity risks.</t>
  </si>
  <si>
    <t>The NIST 800-53 control family primarily responsible for audit and accountability is **Data Security**. This family includes controls related to data integrity, confidentiality, and availability, which inherently support audit and accountability requirements.</t>
  </si>
  <si>
    <t>A resposta está incorreta. A família de controlo correta é 'AU - Audit and Accountability'. O modelo identifica erradamente 'Data Security' como responsável.</t>
  </si>
  <si>
    <t>CWE-79 is a **Common Weakness Enumeration (CWE)** that represents **"Improper Handling of Input in a Function or Method."** This weakness occurs when a function or method processes input in a way that is not validated or sanitized, allowing attackers to inject malicious code (e.g., SQL injection, command injection, or cross-site scripting). The vulnerability type falls under the broader category of **"Input Handling Vulnerabilities"** or **"Injection Attacks."** 
In summary, CWE-79 highlights the risk of unvalidated or unsanitized input, which can lead to serious security issues like data corruption, unauthorized access, or information leakage.</t>
  </si>
  <si>
    <t>A resposta está incorreta. O modelo descreve 'Improper Handling of Input' (uma categoria ampla), mas falha em identificar que CWE-79 é especificamente 'Cross-site Scripting (XSS)'.</t>
  </si>
  <si>
    <t>STRIDE stands for:  
**S**poofing, **R**eplay, **T**ampering, **I**njection, **D**enial of Service, and **E**levation of Privilege.  
It is a threat modeling framework used to identify and categorize potential security threats in a system. Each acronym represents a distinct type of attack:  
- **Spoofing** (fake identities or devices)  
- **Replay** (reusing intercepted data)  
- **Tampering** (altering data)  
- **Injection** (exploiting vulnerabilities to inject malicious data)  
- **Denial of Service** (overloading systems)  
- **Elevation of Privilege** (gaining higher access rights).  
This framework helps prioritize risks and guide mitigation strategies.</t>
  </si>
  <si>
    <t>A resposta está incorreta. Os componentes do STRIDE são Spoofing, Tampering, Repudiation, Information Disclosure, Denial of Service, Elevation of Privilege. O modelo inclui 'Replay' e 'Injection', que não fazem parte do acrónimo STRIDE.</t>
  </si>
  <si>
    <t>The **NIS 2 Directive** and **GDPR** are both EU regulations but target different domains:  
- **GDPR** focuses on **data protection** (personal data of EU residents), emphasizing privacy rights, data handling, and compliance with data protection principles.  
- **NIS 2 Directive** focuses on **cybersecurity** (protecting critical infrastructure and networks), requiring organizations to implement security measures, report incidents, and ensure resilience against cyber threats.  
**Key differences**:  
1. **Scope**: GDPR governs data processing; NIS 2 targets network and information security.  
2. **Focus**: GDPR emphasizes individual data privacy; NIS 2 focuses on securing critical infrastructure and systems.  
3. **Enforcement**: GDPR imposes penalties for non-compliance (e.g., fines); NIS 2 mandates security controls and incident reporting.  
They are distinct but complementary, addressing different aspects of data and cybersecurity.</t>
  </si>
  <si>
    <t>A resposta está correta e bem estruturada, diferenciando o GDPR (proteção de dados) do NIS 2 (cibersegurança) e detalhando as diferenças de âmbito, foco e aplicação.</t>
  </si>
  <si>
    <t>The CIA triad in information security stands for:
- **C**harter: Confidentiality  
- **I**ntegrity: Integrity  
- **A**ccess: Access  
It represents the three core principles of information security that must be maintained to ensure the safety and reliability of data.</t>
  </si>
  <si>
    <t>A resposta está incorreta. O modelo inventou um significado para o acrónimo CIA (Charter, Integrity, Access), que não corresponde ao padrão (Confidentiality, Integrity, Availability).</t>
  </si>
  <si>
    <t>A **security requirement** is a specific condition or constraint that an organization must meet to protect its information assets, ensuring confidentiality, integrity, and availability. These requirements are derived from risk assessments, regulatory standards, or business objectives and define what must be protected and how (e.g., authentication, encryption, access controls). They form the basis for designing and implementing security solutions.</t>
  </si>
  <si>
    <t>A resposta é correta, concisa e precisa, explicando o que é um requisito de segurança e a sua derivação.</t>
  </si>
  <si>
    <t>The five core functions of the NIST Cybersecurity Framework (CSF) are:  
1. **Identify** – Understand and manage the organization's assets, risks, and vulnerabilities.  
2. **Protect** – Implement safeguards to ensure the security of systems and data.  
3. **Detect** – Identify and respond to potential cyber incidents.  
4. **Respond** – Take action to mitigate the impact of a cyber event.  
5. **Recover** – Restore systems and operations after a cyber incident.  
These functions provide a structured approach to managing cybersecurity risks.</t>
  </si>
  <si>
    <t>Error: Request to Ollama failed: HTTPConnectionPool(host='localhost', port=11434): Read timed out. (read timeout=180)</t>
  </si>
  <si>
    <t>O modelo não conseguiu gerar uma resposta devido a um erro técnico (timeout).</t>
  </si>
  <si>
    <t>CWE-79 is a **vulnerability** where a system's **access control** logic depends on the **system's current time** to determine permissions. If the time is not properly validated (e.g., due to clock manipulation or time-based attacks), it can lead to **infinite loops** or **unauthorized access**. This is a **time-based access control** vulnerability.</t>
  </si>
  <si>
    <t>A resposta está incorreta. CWE-79 é 'Cross-site Scripting (XSS)'. O modelo descreve uma vulnerabilidade de controlo de acesso baseada no tempo, que não corresponde.</t>
  </si>
  <si>
    <t>STRIDE is a framework used in threat modeling to categorize potential security threats. It stands for:  
- **S**poofing (impersonation)  
- **T**ampering (altering data)  
- **R**epudiation (denying actions)  
- **I**nformation disclosure (leaking data)  
- **D**enial of service (disrupting services)  
- **E**quipment failure (hardware/software issues).  
It helps identify and prioritize risks in system design.</t>
  </si>
  <si>
    <t>A resposta está incorreta. O modelo inclui 'Equipment failure' como o 'E' de STRIDE, o que está errado. O 'E' correto é para 'Elevation of Privilege'.</t>
  </si>
  <si>
    <t>The main difference between the **NIS 2 Directive** and the **GDPR** is their focus:  
- **NIS 2** (Network and Information Security 2) focuses on **cybersecurity** and **incident management** for critical infrastructure and digital services, ensuring resilience against cyber threats.  
- **GDPR** (General Data Protection Regulation) focuses on **data protection** and **privacy**, regulating how personal data is collected, processed, and stored.  
In summary: **NIS 2** addresses security of systems and networks, while **GDPR** addresses privacy of personal data.</t>
  </si>
  <si>
    <t>A resposta está correta, distinguindo claramente o foco do NIS 2 (cibersegurança de infraestruturas) do GDPR (proteção de dados).</t>
  </si>
  <si>
    <t>The CIA triad in information security stands for **Confidentiality**, **Integrity**, and **Availability**. These three principles form the foundation of security practices to protect data and systems.  
- **Confidentiality**: Ensures data is accessible only to authorized individuals.  
- **Integrity**: Guarantees data is accurate and unaltered.  
- **Availability**: Ensures data and systems are accessible when needed.</t>
  </si>
  <si>
    <t>A **security requirement** is a specification that defines the necessary measures, controls, or constraints to protect a system, application, or data from threats, vulnerabilities, and unauthorized access. It ensures confidentiality, integrity, and availability (CIA triad) and may include elements like authentication, encryption, access controls, compliance with standards (e.g., GDPR, HIPAA), and risk mitigation strategies. These requirements guide the design, development, and testing of secure systems.</t>
  </si>
  <si>
    <t>A resposta está correta, definindo um requisito de segurança de forma clara e mencionando a tríade CIA e exemplos de controlos.</t>
  </si>
  <si>
    <t>The five core functions of the NIST Cybersecurity Framework (CSF) are:  
1. **Identify** – Understand and manage cybersecurity risks to systems, people, and assets.  
2. **Protect** – Implement safeguards to ensure the delivery of critical services.  
3. **Detect** – Identify cybersecurity threats and incidents in real time.  
4. **Respond** – Take action to mitigate the impact of a cybersecurity incident.  
5. **Recover** – Restore systems and services after a cybersecurity incident.  
These functions provide a structured approach to managing cybersecurity risks.</t>
  </si>
  <si>
    <t>The **Audit and Accountability** control family in NIST SP 800-53 is primarily responsible for ensuring audit trails, accountability for system activities, and the protection of audit records. It includes controls related to logging, monitoring, and reviewing system events to detect and respond to security incidents.</t>
  </si>
  <si>
    <t>A resposta está correta. Identifica a família 'Audit and Accountability' e descreve corretamente o seu propósito.</t>
  </si>
  <si>
    <t>CWE-79 represents **Cross-Site Scripting (XSS)**, a vulnerability where attackers inject malicious scripts into web pages. This allows unauthorized execution of code in users' browsers, potentially leading to data theft, session hijacking, or other malicious actions. It arises from poor input validation and improper handling of user-supplied data on client-side web applications.</t>
  </si>
  <si>
    <t>STRIDE stands for **Spoofing**, **Repudiation**, **Information Disclosure**, **Denial of Service**, **Elevation of Privilege**, and **Trust Management**. It is a threat modeling framework used to categorize and analyze potential security threats in software systems.</t>
  </si>
  <si>
    <t>A resposta está incorreta. O modelo inclui 'Trust Management' como o 'T' de STRIDE, o que está errado. O 'T' correto é para 'Tampering'.</t>
  </si>
  <si>
    <t>The **main difference** between the **NIS 2 Directive** and **GDPR** lies in their **focus areas**:  
- **GDPR** (General Data Protection Regulation) focuses on **protecting personal data** and privacy of EU citizens, applying to all organizations handling EU residents' data. It emphasizes **data subject rights**, **data breach notifications**, and **strict penalties** for non-compliance.  
- **NIS 2 Directive** (Network and Information Security) focuses on **enhancing cybersecurity resilience** for **critical infrastructure** (e.g., energy, transport, healthcare) and digital services. It mandates **security measures**, **incident reporting**, and **cross-border cooperation** to prevent and respond to cyber threats.  
In short: **GDPR** is about **data privacy**, while **NIS 2** is about **cybersecurity for essential services**.</t>
  </si>
  <si>
    <t>A resposta está correta e bem estruturada, diferenciando claramente o foco, âmbito e requisitos do GDPR e do NIS 2.</t>
  </si>
  <si>
    <t>The CIA triad stands for **Confidentiality**, **Integrity**, and **Availability**.  
- **Confidentiality** ensures data is accessible only to authorized individuals.  
- **Integrity** guarantees data accuracy and prevents unauthorized modifications.  
- **Availability** ensures systems and data are accessible when needed.  
It is a foundational framework for information security.</t>
  </si>
  <si>
    <t>Question</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</si>
  <si>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</si>
  <si>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</si>
  <si>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</si>
  <si>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</si>
  <si>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</si>
  <si>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</si>
  <si>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</si>
  <si>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</si>
  <si>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</si>
  <si>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Analyze the following statement: 'The system must enforce multi-factor authentication (MFA) for all administrative access.' In the context of cybersecurity, what type of statement is this and what is its primary purpose?</t>
  </si>
  <si>
    <t>A company experiences a ransomware attack. They activate their incident response plan to contain the damage and begin restoring systems from backups. According to the NIST Cybersecurity Framework (CSF), which two core functions are most prominently demonstrated by these actions?</t>
  </si>
  <si>
    <t>A security policy mandates that 'all actions performed by privileged users, including logins and system changes, must be recorded in immutable, time-stamped log files.' Within the NIST SP 800-53 standard, which control family specifically addresses this type of requirement?</t>
  </si>
  <si>
    <t>A web application has a comments section where user input is directly rendered back to the page without being sanitized. An attacker posts a comment containing ''. What is the common name for this vulnerability and what is its corresponding CWE identifier?</t>
  </si>
  <si>
    <t>During a threat modeling exercise, a team identifies a risk where an unauthorized user could intercept and alter data packets being sent between a client and a server, changing the amount of a financial transaction. Within the STRIDE threat model, which category does this threat belong to?</t>
  </si>
  <si>
    <t>Consider two security incidents in the EU: 1) A nationwide power grid operator suffers a cyberattack that disrupts electricity distribution. 2) A social media company has a data breach exposing the personal messages of millions of users. Which regulation is the primary concern for incident 1, and which for incident 2?</t>
  </si>
  <si>
    <t>A cloud storage service uses data checksums (like SHA-256 hashes) to verify that files have not been altered or corrupted during upload or download. Which principle of the CIA triad is primarily being upheld by this security control?</t>
  </si>
  <si>
    <t>This statement is a security requirement. Its purpose is to define a specific functionality or constraint (MFA) to protect critical access.</t>
  </si>
  <si>
    <t>The primary functions demonstrated are 'Respond' (activating the incident plan) and 'Recover' (restoring from backups).</t>
  </si>
  <si>
    <t>This requirement is addressed by the 'AU' (Audit and Accountability) control family.</t>
  </si>
  <si>
    <t>This vulnerability is known as Cross-Site Scripting (XSS). Its corresponding identifier is CWE-79.</t>
  </si>
  <si>
    <t>This threat belongs to the 'Tampering' category of the STRIDE model, as it involves the unauthorized modification of data.</t>
  </si>
  <si>
    <t>Incident 1 (disruption of critical infrastructure) is primarily a concern for the NIS 2 Directive. Incident 2 (breach of personal data) is a primary concern for GDPR.</t>
  </si>
  <si>
    <t>"This control primarily upholds the principle of 'Integrity'.</t>
  </si>
  <si>
    <t>gemma3n:1b</t>
  </si>
  <si>
    <t>SYSTEM PROMPT:</t>
  </si>
  <si>
    <t>You are a helpful assistant specialized in cybersecurity topics. Answer the user's question directly and concisely.</t>
  </si>
  <si>
    <t>&lt;think&gt;
Okay, so I need to figure out what kind of statement "The system must enforce multi-factor authentication (MFA) for all administrative access" is in terms of cybersecurity. And also, what's its main purpose.
First, let me break down the statement. It says that a system should make sure everyone with administrative access uses MFA. Multi-Factor Authentication is a security measure where you have to provide multiple types of proof or credentials to authenticate something, rather than just one as before. So, it enhances security because if someone forgets one part, they can't fully access the system.
Now, in cybersecurity terms, what's this statement referring to? It seems like it's about authentication processes and security measures. Authentication is crucial for protecting systems, especially against unauthorized access.
So, the type of statement here might be something related to authentication protocols or security practices. Since MFA is a common method used by organizations to ensure that only authorized users can gain access, this should relate to ensuring multiple layers of authentication are in place.
As for its primary purpose, it's likely about enforcing MFA to prevent unauthorized access. The user wants to know why the system needs to enforce MFA and what benefits this approach offers. So, maybe the statement is highlighting the importance of robust security measures like MFA.
I should also consider if there are other types of cybersecurity statements that might fit here. For example, if it were about updating software or patches, but no, MFA seems more proactive as it's a change in policy rather than just an update.
So putting it all together: The statement is a cybersecurity statement focusing on authentication protocols and security measures. Its primary purpose is to enforce multi-factor authentication for administrative access, ensuring enhanced security against unauthorized access.
&lt;/think&gt;
The statement "The system must enforce multi-factor authentication (MFA) for all administrative access" is a cybersecurity statement focused on authentication protocols and security measures. Its primary purpose is to ensure that multi-factor authentication is implemented for administrative access, enhancing overall security by preventing unauthorized access through various means of proof or credentials.</t>
  </si>
  <si>
    <t>&lt;think&gt;
Okay, so I'm trying to figure out how NIST Cybersecurity Framework (CSF) defines the two core functions a company would demonstrate after taking a ransomware attack and responding appropriately. Let me break this down step by step.
First, I need to recall what the CSF entails. From what I remember, the CSF outlines eight key functions that organizations should implement in their cybersecurity programs. These include incident response, information security management, threat management, compliance with legal regulations, employee education and awareness, risk assessment and mitigation planning, vulnerability disclosure, and disaster recovery planning.
Now, a ransomware attack can be tricky because it involves both an attack and then the recovery phase. The company activates an incident response plan to contain the damage and start restoring systems from backups. So, after taking the attack, their response is crucial in mitigating the risk.
Looking at the CSF functions, I need to identify which two are most prominently demonstrated here. Let's go through them one by one:
1. **Incident Response**: This includes conducting an assessment of what happened and responding quickly. The company's action fits here because they activated their incident response plan, so this is definitely a core function.
2. **Information Security Management (ISM)**: ISM involves maintaining and reviewing security policies to ensure systems are secure. While the ransomware attack itself doesn't typically require constant ISM, it can lead to vulnerabilities that might necessitate ongoing management. However, I'm not sure if this is one of the core functions the question is referring to in the context of a response plan.
Wait, but according to the CSF, the two primary functions are **Incident Response (which is technically Incident Response Plan) and Information Security Management**. But sometimes, the emphasis can shift towards other aspects. However, I think the most prominent after an attack would be responding to the incident and managing security effectively as part of ISM.
So, putting it together: after taking the attack, they activate their response plan (Incident Response) and ensure that the systems are managed securely by maintaining ISM practices. Therefore, these two functions align with NIST's CSF.
Wait, but I'm a bit confused because sometimes companies might focus more on recovery than management if there's no ongoing threat or if the response is quick. But in this case, since they're actively responding, it would be part of both the incident response and information security management phases.
&lt;/think&gt;
According to NIST Cybersecurity Framework (CSF), the two core functions demonstrated by a company taking a ransomware attack and responding are:
1. **Incident Response**: Involving conducting an assessment and responding quickly to the event, which is central to their action of activating an incident response plan.
2. **Information Security Management (ISM)**: Continuously maintaining security policies to prevent future threats by addressing vulnerabilities and incidents.
Thus, these two functions are most prominently demonstrated in this context.</t>
  </si>
  <si>
    <t>&lt;think&gt;
Okay, so I'm trying to figure out how to answer the user's question about the security policy they mentioned. Let me break it down step by step.
First, the user is talking about a security policy where all actions done by "Privileged users," including logins and system changes, must be logged in an immutable, time-stamped log file. They're asking which control family within NIST SP 800-53 specifically addresses this requirement.
Hmm, I remember that NIST SP 800-53 is the U.S. government's standard for protecting systems from hardware-based attacks. It covers various security controls, and each one belongs to a specific control family.
The user mentioned logins and system changes being logged in an immutable, time-stamped file. That sounds like it's about ensuring that information isn't modified after it's been recorded. So, the key here is preventing accidental updates or modifications to the logging files themselves.
Looking back at NIST SP 800-53, I think there's a section on how to prevent such changes. Let me recall: in the controls family titled "Preventing Unintentional System Updates," that's where you specify mechanisms for detecting and preventing accidental updates or modifications of systems. That should align with the policy they described.
To double-check, each control family in SP 800-53 has specific requirements. The one dealing with logging and record persistence would be "Preventing Unintentional System Updates," which includes ensuring that log files are immutable and time-stamped to prevent accidental changes. That fits exactly what the user is asking about.
I'm pretty confident now that this control family is the correct one. It covers the necessary mechanisms for maintaining data integrity and preventing unauthorized modifications, which matches the policy they described.
&lt;/think&gt;
The specific security control family in NIST SP 800-53 that addresses the requirement of logging system changes in an immutable, time-stamped manner is **Preventing Unintentional System Updates**. This ensures that log files are protected from accidental updates or modifications, aligning with the policy described.
**Answer:**  
The control family in NIST SP 800-53 that specifically addresses this requirement is "Preventing Unintentional System Updates."</t>
  </si>
  <si>
    <t>&lt;think&gt;
Okay, so I have a question about web application vulnerabilities. The user described an attack where someone put a comment in the comments section that looks like it's trying to execute JavaScript. They used something with document.cookie. Hmm, let me think through this step by step.
First, the attack involves embedding a cookie within a JavaScript snippet. That seems suspicious because cookies are typically stored in local storage and are only valid for 5 minutes unless expired. But here, it's inside a script, which is run on the server or at runtime. So, can an attacker use this to manipulate something that needs to be cached?
I remember that some servers cache scripts and static assets using cookies embedded within them. If someone embeds their own cookie into the user's comment, maybe they can trick the caching mechanism into storing more content than intended. The idea is that the server might not realize it's trying to cache data because it's already inside a script.
Now, I need to link this vulnerability to a common name and its corresponding CWE identifier. From what I recall, this type of attack where embedded cookies are used for malicious purposes is called "script injection." It's when code from outside runs inside the server or on the client side.
As for the Common Vulnerability Element, script injection would fall under the section that covers injecting user input into the server or running scripts. So, the vulnerability element would be identified there.
For the CWE identifier, I think this relates to security services where scripts are executed as part of a process. The exact code point for that might be 20461, but I'm not entirely sure. I'll double-check that later.
Putting it all together, the common name is "script injection," and the corresponding CWE identifier would likely be 20461, but I should make sure about the exact number. I hope this makes sense because it's a common issue in web development.
&lt;/think&gt;
The vulnerability described involves embedding a script that includes user input within a JavaScript snippet. The common name for this is "script injection." For the corresponding Common Vulnerability Element (CWE), the security service code point 20461 would be used. Therefore, the common name is **script injection**, and the CWE identifier is **20461**.</t>
  </si>
  <si>
    <t>&lt;think&gt;
Okay, I need to figure out what category the threat falls into using the STRIDE model. Let me break it down step by step.
First, I know that the STRIDE framework has five main categories: Unauthorized access, Data interception and alteration, Misuse of data, Tampering with data integrity, and Intentional damage or denial of service.
The scenario is an unauthorized user intercepting and altering financial transaction data. So, the user isn't authorized to do this task themselves because it's beyond their control. That makes sense. They can't intercept without permission, and they can change the data amount. The risk is in how the user uses their own tools to bypass security measures.
Looking at each category: unauthorized access doesn't fit here because it's about changing data after entering, not altering before. Data interception seems possible, but misusing that or altering without authorization would make it unauthorized access.
Tampering with data integrity might apply if the alteration affects something critical like financial information, which could make tampering an issue. But since the user is the one altering, and they're unauthorized, I think tampering fits better than tampering with data because it's about using their role to compromise security.
Intentional damage or denial of service isn't relevant here since there's no malicious intent involved beyond changing data.
So, combining these thoughts, the threat is an intentional misuse of unauthorized access. That seems to align well with the STRIDE model.
&lt;/think&gt;
The threat is classified as **intentional misuse of unauthorized access** within the STRIDE framework. This category involves unauthorized users intercepting and altering data packets, specifically in financial transaction amounts, which falls under the misusing of unauthorized control.</t>
  </si>
  <si>
    <t>&lt;think&gt;
Okay, so I need to figure out which principle of the CIA triad is being upheld when a cloud storage service uses data checksums like SHA-256 to verify files aren't altered or corrupted. Let me break this down step by step.
First, I remember that the CIA triad includes three main principles: Command (C), Control (A), and Action (I). They stand for commands, controls, and actions. The idea is about accountability in security practices.
The question mentions data checksums. SHA-256, specifically, is a cryptographic hash function that takes an input and produces a "fingerprint" or "digest" that's typically 256 bits long. It's commonly used to verify data integrity because if the hash value changes, it means either the data was altered or corrupted.
So, how does checksum relate to the CIA triad? The principle that involves verification is Command and Control (CC). Verification in command and control contexts means ensuring that actions taken are within established standards. If a service uses checksums for verification of file integrity, it's about confirming that the data hasn't been tampered with during transfer.
Let me think if there are other principles involved here. There might be a principle related to access control (A), but I don't recall any direct involvement of checks like SHA-256 in A triad principles. Command and Control is more about ensuring actions are within established norms, including verifying data integrity through checksums.
Therefore, the answer should tie the use of checksums directly to the Command and Control principle in the CIA triad.
&lt;/think&gt;
The use of data checksums like SHA-256 for verifying file integrity during upload or download aligns with **Command and Control (CC)** principles. This ensures that actions are within established norms, including verifying data integrity through checksum checks.
**Answer:** Command and Control (CC).</t>
  </si>
  <si>
    <t>&lt;think&gt;
Okay, so I need to analyze the statement: "The system must enforce multi-factor authentication (MFA) for all administrative access." First, I should figure out what type of statement this is in the context of cybersecurity. Then, determine its primary purpose.
Hmm, MFA stands for Multi-Factor Authentication. From what I remember, MFA is a security measure that requires more than one method to verify an account. Like, you might need both a password and something like a text message or a second device to access your account. It's supposed to make it harder for someone to break into an account because they can't just guess the password anymore.
The statement says the system must enforce MFA for all administrative access. So, they're talking about implementing this security measure across all levels of administration within a system. That makes sense because if even the highest-level admins are using weak passwords or brute-force attacks, enforcing MFA would help prevent that.
Now, what type of statement is this? Well, it's a directive or requirement. It's telling the system to do something—in this case, implement MFA everywhere for admin access.
The primary purpose of this statement in cybersecurity terms... I think it's about enhancing security. By mandating MFA, they're increasing the difficulty for attackers to gain unauthorized access. It also discourages the use of weak passwords or single-factor authentication because using those wouldn't be enough anymore if someone were trying to break into the system.
So putting it all together: The statement is a directive requiring the implementation of multi-factor authentication across all administrative access points, with the main goal of improving security by making unauthorized access harder.
&lt;/think&gt;
The statement is a **directive** that enforces a requirement for **multi-factor authentication (MFA)** to be used in all administrative access within a system. Its primary purpose is to enhance **security** by increasing the difficulty of unauthorized account access, discouraging reliance on single-factor authentication methods like passwords alone.
**Answer:** The statement is a directive requiring MFA implementation for enhanced security across all administrative access points.</t>
  </si>
  <si>
    <t>&lt;think&gt;
Okay, so I need to figure out which two core functions of the NIST Cybersecurity Framework are demonstrated when a company activates an incident response plan and starts restoring systems from backups after a ransomware attack. Let me break this down step by step.
First, recalling what the NIST CSF Core Functions are: there are 10 in total, but the question is asking for two core functions. I think the main ones are Risk Analysis, Asset Management, Business Process Effectiveness, etc., but let's get more specific.
In the context of an incident response plan, when a company activates such a plan and begins restoring from backups, what does that involve? Activating the incident response plan suggests they're responding to a security incident, which falls under Risk Analysis. That makes sense because they're identifying the incident (the ransomware attack) as part of their risk management process.
Restoring systems from backups ties into Business Continuity Management, right? Because after an attack, especially a ransomware one that could encrypt data and cause downtime, the company needs to get back up quickly using backups. This restoration ensures they can resume operations without major disruption, supporting their business continuity goals.
So putting it together, activating the incident response plan is part of Risk Analysis (core function 5), and restoring from backups supports Business Continuity Management (core function 1). I think those are the two functions being highlighted here.
&lt;/think&gt;
The two core NIST Cybersecurity Framework functions demonstrated by a company's activation of an incident response plan and restoration from backups during a ransomware attack are:
1. **Risk Analysis** - Identifying and responding to the risk event (the ransomware attack).
2. **Business Continuity Management** - Ensuring systems can be restored for operational continuity.
These actions align with NIST CSF core functions 5 and 1, respectively.</t>
  </si>
  <si>
    <t>&lt;think&gt;
Okay, so I'm trying to figure out which part of NIST SP 800-53 deals with mandatory logging of privileged user actions. The question says that a security policy requires all actions by privileged users, like logins and system changes, to be recorded in immutable, time-stamped logs. 
I remember reading about different control families in NIST's standards. There are several categories for information security controls: Information Security Controls (ISCO), Risk Management Controls (RMC), Business Process Controls (BPC), Application Specific Controls (ASC), and Security Engineering Controls (SEC).
Each of these has subcategories. For example, ISCO 2 is about Access Control, specifically Identity Protection. But wait, isn't there a more direct control related to logging? I think there's something called Audit Trail or Accountability in the controls.
Looking back, I believe Audit Trail and Accountability falls under ISCO 5, which covers Information Security Monitoring. Within that, there are specific subcategories like Data Loss Prevention (DLP), Change Tracking, and Logging. So, the control for mandatory logging would likely be under ISCO 5, specifically under ISCO 5.a or another relevant section.
So putting it all together, the control family addressing this requirement is Information Security Controls (ISCO) within the NIST SP 800-53 standard.
&lt;/think&gt;
The control family that addresses the requirement for mandatory logging of privileged user actions in NIST SP 800-53 is **Information Security Controls**. Specifically, it falls under **ISCO 5**, which covers Information Security Monitoring and includes subcategories such as Logging to ensure compliance with policies on recording events in immutable, time-stamped log files.
Answer: The control family is Information Security Controls (ISCO).</t>
  </si>
  <si>
    <t>&lt;think&gt;
Alright, so I have this question about cybersecurity vulnerabilities. Let me try to break it down. The user says there's a web application with a comments section where user input isn't sanitized before being displayed on the page. An attacker posts a comment containing a script tag that changes the URL to something malicious.
Hmm, okay, first thing I remember is that when user inputs aren't sanitized, it can expose vulnerabilities like SQL injection or XSS (Cross-Site Scripting) attacks. In this case, since the input is HTML-encoded but not sanitized before rendering, any injected scripts will execute on the client side, which is a big problem.
The script in the comment tries to redirect the user to another URL by appending a cookie from their current session. That means if an attacker can get into a user's session, they can steal sensitive information like passwords or cookies.
I think this type of vulnerability is called XSS because it involves injecting scripts that execute on the client side. But wait, I also recall there are different types of XSS vulnerabilities based on where the injection happens and how it affects web pages. There's IE10 Pitchfork XSS, which specifically deals with untrusted frames in Internet Explorer 10.
So, putting this together, the main issue here is a Cross-Site Scripting vulnerability, particularly affecting non-trusted frames, known as IE10 Pitchfork XSS.
&lt;/think&gt;
The common name for this vulnerability is **Cross-Site Scripting (XSS)**, specifically affecting non-trusted frames. The corresponding CWE identifier is **CWE-364**.</t>
  </si>
  <si>
    <t>&lt;think&gt;
Okay, so I'm trying to figure out which category of the STRIDE threat model applies to this situation where an unauthorized user is intercepting and altering data packets between a client and server, changing a financial transaction amount.
First, let me recall what the STRIDE threat model includes. STRIDE stands for Susceptible, Threat, Rounds, Impersonation, Denial of Service, Elevation of Privilege, and Information Disclosure. Each category addresses different types of threats or attack vectors.
In this case, the threat is about unauthorized alteration of data packets. That sounds like an authentication issue because if someone can intercept and change the data without being detected, it means they have access to the communication channel.
Authentication issues are typically categorized under Impersonation within STRIDE. Impersonation refers to unauthorized users entering a system as another user or entity. If the attacker isn't even logged in but can alter data, maybe that's part of impersonation because they're masquerading as someone else with access? Or is it more about access control?
Wait, no, if the issue is with authentication tokens or security mechanisms like SSL/TLS certificates failing to detect tampering, then it might be more about the security mechanisms not being robust enough. But STRIDE's Impersonation category usually deals with unauthorized users masquerading as others.
Alternatively, maybe it's part of Access Control because they're gaining access by altering data packets, but altering data is more related to authentication than access control.
Hmm, I'm a bit confused now. Let me think again. The key point here is the alteration of data packets without being detected. This affects the integrity of the communication. So it's about unauthorized users manipulating data between client and server.
In the STRIDE model, Information Disclosure would be about sensitive information being exposed due to misconfiguration or lack of security. But this seems more about unauthorized access rather than revealing existing information.
Wait, maybe it's related to Access Control because they're gaining unauthorized access by intercepting data. Or is it Authentication? Because they need permission (to alter the data) which might be provided through some form of authentication that's being bypassed.
I think Impersonation makes sense here because the attacker isn't just unauthorized but also impersonating someone else to take over control, thereby altering the transaction without being detected immediately. So the answer should be Impersonation.
&lt;/think&gt;
The threat category within the STRIDE model for unauthorized alteration of data packets is **Impersonation**. This occurs when an attacker intercepts and alters communications, potentially masquerading as a trusted entity to maintain access.</t>
  </si>
  <si>
    <t>&lt;think&gt;
Okay, so I need to figure out which regulations are primarily concerned with two different cyber incidents in the EU. The first incident is a cyberattack on a nationwide power grid operator that disrupts electricity distribution. The second incident involves a social media company facing a data breach exposing the personal messages of millions of users.
Alright, let's start with the first incident. I know that when it comes to critical infrastructure, there are specific regulations in place to protect such systems from cyber threats. The EU has the NIS Directive (Network and Information System) which covers cybersecurity for critical infrastructure. Additionally, the PDirective deals with electricity distribution networks as they're considered public utilities. So, these incidents involving power grids would likely fall under either or both of these directives.
Now, moving on to the second incident involving a social media company's data breach. Data breaches are usually regulated by laws that protect personal information and privacy. In the EU, GDPR is the main regulation for data protection. It applies to any organization processing personal data of EU citizens, regardless of where they're located. So, this data breach would be covered under GDPR.
I think it's also worth noting why each incident falls under its respective regulation. For the power grid attack, the critical nature of electricity distribution makes them targets for specialized regulations meant to protect public interests and ensure security from cyber threats. On the other hand, a social media company handling personal messages is directly related to protecting user privacy, which is a core aspect of GDPR.
So putting it all together, the primary regulation for incident 1 would be the NIS or PDirective, both dealing with cybersecurity in critical infrastructure, while incident 2 falls under GDPR because it's about data protection and privacy concerns.
&lt;/think&gt;
The primary regulations for the incidents are as follows:
1. **Cyberattack on a Power Grid Operator**: The primary concern is governed by the **NIS (Network and Information System) Directive** or the **P (Power) Directive**, both of which focus on cybersecurity in critical infrastructure to protect public interest and ensure security against cyber threats.
2. **Social Media Data Breach**: The primary regulation is the **General Data Protection Regulation (GDPR)**, which addresses privacy and data protection for EU citizens exposed in the breach.
These regulations reflect the differing focuses: one on critical infrastructure security and the other on user privacy and personal information protection.</t>
  </si>
  <si>
    <t>&lt;think&gt;
Okay, so I need to figure out which part of the CIA triad is being upheld by using data checksums like SHA-256 hashes in a cloud storage service. Let me start by recalling what the CIA triad stands for: Confidentiality, Integrity, and Availability.
Confidentiality refers to protecting information from unauthorized access. Integrity is about ensuring that data remains accurate and unaltered. Availability means ensuring that data is accessible when needed.
In this case, the cloud storage uses checksums to verify file integrity during upload and download. That makes me think it's related to integrity because checksums are used to check if files have been tampered with or corrupted. So, the main principle here is Integrity.
I don't see how Confidentiality is directly affected unless there's a risk of data being altered, but that's more about integrity rather than confidentiality. Availability isn't the focus here; it's more about ensuring files are accurate, not just available.
&lt;/think&gt;
The security control using SHA-256 hashes primarily upholds the principle of **Integrity** in the CIA triad by ensuring data accuracy and unaltered during transfers.
Answer: Integrity</t>
  </si>
  <si>
    <t>This statement is a **risk mitigation** and **security best practice** directive.</t>
  </si>
  <si>
    <t>**1. Protect:**  Containment and restoration efforts directly protect the affected systems and data.
**2. Detect:**  Initiating the incident response plan involves identifying and assessing the breach.</t>
  </si>
  <si>
    <t>NIST SP 800-53.</t>
  </si>
  <si>
    <t>**Vulnerability Name:**  **Cross-Site Scripting (XSS)**
**CWE Identifier:** CWE-17.11 - Injection of Malicious Scripts
**Explanation:**  The attacker is injecting malicious JavaScript code that will be executed in the victim’s browser.  The `document.location` command redirects the user to a malicious server, potentially stealing cookies and other sensitive data.</t>
  </si>
  <si>
    <t>**Attack**</t>
  </si>
  <si>
    <t>**For incident 1 (Power Grid Operator):** Data protection and grid security are the primary concerns. The disruption of electricity distribution necessitates safeguarding the integrity and availability of the grid, which is heavily regulated under GDPR and potentially national grid regulations.
**For incident 2 (Social Media Company):** Data privacy and user data protection are the primary concerns. GDPR and potentially national laws require safeguarding personal data and ensuring transparency and control over data usage.</t>
  </si>
  <si>
    <t>**Confidentiality**.  Checksums protect the *content* of the file, ensuring it hasn’t been tampered with.</t>
  </si>
  <si>
    <t>This statement is a **security policy requirement**. Its primary purpose is to **reduce the risk of unauthorized access** by requiring multiple verification factors beyond just a password.</t>
  </si>
  <si>
    <t>Containment and Recovery.</t>
  </si>
  <si>
    <t>SC-7 (Audit and Accountability) addresses this requirement.</t>
  </si>
  <si>
    <t>This vulnerability is commonly known as a **Cross-Site Scripting (XSS)** vulnerability.
Its corresponding CWE identifier is **CWE-79**.</t>
  </si>
  <si>
    <t>Confidentiality.</t>
  </si>
  <si>
    <t>**Incident 1 (Power Grid):** Primarily the **NIS Directive (Network and Information Security Directive)**.
**Incident 2 (Social Media Data Breach):** Primarily the **GDPR (General Data Protection Regulation)**.</t>
  </si>
  <si>
    <t>**Integrity**.</t>
  </si>
  <si>
    <t>This is a **security requirement** statement. 
Its primary purpose is to **enhance the security of the system by requiring multiple forms of verification beyond a username and password** to prevent unauthorized access to administrative accounts. This reduces the risk of compromised credentials being used to gain access.</t>
  </si>
  <si>
    <t>According to the NIST Cybersecurity Framework (CSF), the two core functions most prominently demonstrated by the company's actions are:
1. **Identify:**  The incident response plan and system restoration are actions taken to understand the scope of the attack and the affected systems.
2. **Protect:**  Containment of the ransomware attack directly aims to prevent further damage and protect critical systems.</t>
  </si>
  <si>
    <t>**AC-15: System Logging and Audit**
This control family directly addresses the requirement for recording actions performed by privileged users in immutable, time-stamped log files. It focuses on comprehensive logging and auditing to detect and respond to security incidents.</t>
  </si>
  <si>
    <t>The vulnerability is **Cross-Site Scripting (XSS)**.
The corresponding CWE identifier is **CWE-79**.</t>
  </si>
  <si>
    <t>**Eavesdropping**
This threat directly involves intercepting data (Eavesdropping) in transit and altering it. It falls under the E category of the STRIDE model.</t>
  </si>
  <si>
    <t>**Incident 1 (Power Grid Disruption):** Primarily concerns **NIS Directive (EU Cybersecurity Directive)**.  It mandates cybersecurity measures for critical infrastructure operators.
**Incident 2 (Social Media Data Breach):** Primarily concerns the **General Data Protection Regulation (GDPR)**. It focuses on data protection and the rights of individuals whose data is compromised.</t>
  </si>
  <si>
    <t>Confidentiality. 
Checksums help ensure data integrity, which is a key aspect of protecting data from unauthorized modification, a core concern of confidentiality. While integrity is also important, the *verification* of data integrity (using checksums) directly supports the confidentiality of the data itself.</t>
  </si>
  <si>
    <t>This statement is a security requirement or policy statement. Its primary purpose is to ensure that only authorized individuals with multiple forms of verification can access the system's administrative functions, thereby reducing the risk of unauthorized access and potential cyber threats.</t>
  </si>
  <si>
    <t>1. Identify: The company's incident response plan activation and system restoration from backups demonstrate the ability to identify and protect critical assets, as per the CSF's Identify function.
2. Respond: The company's actions of containing the damage and restoring systems show their capacity to respond to cybersecurity events, which is aligned with the CSF's Respond function.</t>
  </si>
  <si>
    <t>The NIST SP 800-53 standard specifies a control family called "Access Control" that addresses the requirement of recording privileged user actions. More specifically, the "Audit and Accountability" sub-control within this family would be most relevant. It mandates the implementation of systems to collect, analyze, and report on access control events, including those involving privileged users. This ensures that all actions are recorded in immutable, time-stamped log files as per your requirement.</t>
  </si>
  <si>
    <t>The common name for this vulnerability is "Cross-Site Scripting (XSS)" and its corresponding CWE identifier is CWE-79.</t>
  </si>
  <si>
    <t>This threat belongs to the "Spoofing" category in the STRIDE threat model, as it involves an unauthorized user (spoofing) intercepting and altering data packets (communication) to change a financial transaction amount.
By understanding these categories, security professionals can better identify and mitigate potential threats in their systems.</t>
  </si>
  <si>
    <t>The primary concern for incident 1 would be the EU's Electricity Market Directive (EMD) and the Nuclear Energy Directive (NED), as these incidents could potentially disrupt critical infrastructure services. For incident 2, the main regulations would be the General Data Protection Regulation (GDPR) and the ePrivacy Directive, as these incidents involve the processing of personal data and communications.</t>
  </si>
  <si>
    <t>The principle of Integrity from the CIA triad is primarily being upheld by this security control. Data checksums help ensure that data has not been modified or corrupted during transfer, maintaining the data's integrity.</t>
  </si>
  <si>
    <t>This statement is a security policy statement. Its primary purpose is to establish a clear requirement for implementing multi-factor authentication (MFA) as a mandatory security measure for all administrative access within the system, thereby enhancing overall cybersecurity.</t>
  </si>
  <si>
    <t>1. Identify: The company's activation of the incident response plan demonstrates the ability to identify a cybersecurity event, as per the NIST CSF's Identify function. This function involves developing an organizational understanding of how to manage cybersecurity risks to systems, assets, data, and capabilities.
2. Respond: The company's actions to contain the damage and restore systems from backups showcase the Respond function of the NIST CSF. This function focuses on managing the consequences of a cybersecurity event, including taking steps to maintain operations, protect assets, and recover data, services, and resources.</t>
  </si>
  <si>
    <t>The control family that specifically addresses this type of requirement within the NIST SP 800-53 standard is Audit and Accountability. This includes controls such as AU-1 (Audit Record Production), AU-2 (Audit Record Retention), and AU-6 (Account Management).</t>
  </si>
  <si>
    <t>The common name for this vulnerability is Cross-Site Scripting (XSS), specifically a reflected XSS attack. The corresponding CWE identifier is CWE-79: Improper Neutralization of Input During Web Page Generation ('Cross-site Scripting').</t>
  </si>
  <si>
    <t>This threat falls under the "Tampering" category within the STRIDE threat model.</t>
  </si>
  <si>
    <t>The principle of the CIA triad primarily being upheld by the use of data checksums (like SHA-256 hashes) in a cloud storage service is **Integrity**. This security control ensures that files have not been altered or corrupted during upload or download, maintaining the accuracy and consistency of the data.</t>
  </si>
  <si>
    <t>This statement is a policy directive in the field of cybersecurity. Its primary purpose is to establish a rule that the system must enforce multi-factor authentication (MFA) for all administrative access points. This ensures an additional layer of security by requiring users with elevated privileges—administrators—to provide two or more verification factors, typically something they know (like a password), something they have (like a mobile device for receiving one-time codes), or something they are (biometric data). The goal is to prevent unauthorized access even if credentials are compromised.</t>
  </si>
  <si>
    <t>The NIST Cybersecurity Framework's two core functions most closely related to the company's response to a ransomware attack and their subsequent containment and recovery efforts are:
1. **Prepare**: This function was likely demonstrated through the company's pre-attack planning, including having an incident response plan ready for quick activation when the attack occurred. 
2. **Detect**: While not directly visible in actions taken to restore systems, detection would have been crucial during the incident. This includes identifying unusual system behavior or data encryption which may indicate a ransomware attack, triggering the initial alert that prompted the company's response plan activation.</t>
  </si>
  <si>
    <t>The requirement you described aligns with the Control Family identified as 'Access Control Management' (CF1) within the NIST SP 800-53 standard. Within CF1, the specific control that ensures logging and monitoring of privileged user actions is Control CF1-5: Secure Configuration for Privileged Accounts.</t>
  </si>
  <si>
    <t>The common name for this vulnerability is Cross-Site Scripting (XSS). Its corresponding Common Weakness Enumeration (CWE) identifier is CWE-79. This type of weakness occurs when a web application fails to properly sanitize user input, allowing an attacker to inject malicious scripts into the rendered content.</t>
  </si>
  <si>
    <t>This threat belongs to the STRIDE category known as "Spoofing." In this context, spoofing refers to an attacker impersonating either the client or server, in order to intercept and potentially alter data packets with malicious intent. This risk could lead to unauthorized changes to financial transactions.</t>
  </si>
  <si>
    <t>Incident 1, involving a cyberattack on a nationwide power grid operator disrupting electricity distribution, primarily concerns:
1) The Network and Information Systems Directive (NIS Directive): This EU regulation requires operators of "essential services" to have appropriate security measures in place against cyber threats. Power grids are considered essential services under this directive. 
Incident 2, a data breach at a social media company affecting millions of users, primarily concerns:
1) The General Data Protection Regulation (GDPR): This is the EU's most comprehensive data protection law, applying to any organization within the EU or handling the personal data of EU citizens. It mandates strict rules on how such data should be collected, processed and protected against breaches.</t>
  </si>
  <si>
    <t>(MFA) for all administrative access points. This ensures an additional layer of security by requiring users with elevated privileges—administrators—to provide two or more verification factors, typically something they know (like a password), something they have (like a mobile device for receiving one-time codes), or something they are (biometric data). The goal is to prevent unauthorized access even if credentials are compromised.</t>
  </si>
  <si>
    <t>The primary principle of the CIA triad being upheld by this security control is Confidentiality, specifically integrity. While data checksums like SHA-256 are often associated with ensuring data hasn't been tampered with (Confidentiality and Integrity together), their main function here is to maintain the integrity of the information, guaranteeing that files have not been altered without detection upon upload or download.</t>
  </si>
  <si>
    <t>This is a security policy statement. Its primary purpose is to mandate an additional layer of security—multi-factor authentication—to protect administrative access, thereby reducing the risk of unauthorized access or data breaches due to compromised credentials.</t>
  </si>
  <si>
    <t>The two core functions from the NIST Cybersecurity Framework (CSF) most prominently demonstrated in this scenario are:
1. Identify: This function involves understanding the business context, the resources that support critical functions, and assessing existing cybersecurity risks. In this case, identifying the ransomware attack and its impact on systems is crucial. 
2. Respond: This function focuses on responding to and recovering from a cybersecurity event. Activating the incident response plan, containing the damage, and restoring systems from backups are all actions related to this core function.</t>
  </si>
  <si>
    <t>Audit and Accountability. In NIST SP 800-53, this requirement falls under Control Family AU (Audit and Accountability) with specific controls like AU-2 and AU-9 related to logging and monitoring activities.</t>
  </si>
  <si>
    <t>The common name for this vulnerability is Cross-Site Scripting (XSS). Its corresponding CWE (Common Weakness Enumeration) identifier is CWE-79. This occurs when user input is not properly sanitized or escaped before being rendered back into the page, allowing an attacker to inject malicious scripts.</t>
  </si>
  <si>
    <t>This threat belongs to the 'T' category in the STRIDE threat model, which stands for Tampering. It involves modifying data during transmission or storage without authorization.</t>
  </si>
  <si>
    <t>For Incident 1 (cyberattack on power grid), the primary EU regulation of concern would be the Network and Information Systems (NIS) Directive. This directive aims to enhance cybersecurity across key sectors, including energy.
For Incident 2 (social media data breach), the primary EU regulation is the General Data Protection Regulation (GDPR). The GDPR protects personal data of individuals within the EU and imposes obligations on organizations that handle such information, including requirements for reporting certain types of data breaches.</t>
  </si>
  <si>
    <t>The principle of Integrity from the CIA triad (Confidentiality, Integrity, and Availability) is primarily being upheld by using data checksums like SHA-256 hashes. This ensures that data has not been altered or corrupted during storage or transmission.</t>
  </si>
  <si>
    <t>### Solution:
Oh, I'm thrilled you asked about that! So, in the world of cybersecurity, the statement "The system must enforce multi-factor authentication (MFA) for all administrative access" falls under the category of a requirement or mandate. It's basically like a rule or guideline that needs to be followed.
Now, let me break it down for you. MFA stands for multi-factor authentication, which is a cool way of saying "having more than one layer of security." In this context, it means that the system should require users to provide two or more forms of identification before granting administrative access.
The primary purpose of this statement is to enhance the security and protection of sensitive data within a system. By implementing MFA, we're making it harder for unauthorized individuals to gain access to administrative privileges. It adds an extra level of verification, such as requiring something you know (like a password) along with something you have (like a physical token or a one-time code).
By enforcing MFA for all administrative access, we're essentially ensuring that only authorized individuals can make changes or access critical information within the system. It helps prevent unauthorized actions and reduces the risk of cyber attacks.
In short, this statement is all about safeguarding data and enhancing security by requiring multiple forms of authentication for administrative access. And hey, who doesn't love an extra layer of protection, right?</t>
  </si>
  <si>
    <t>To answer this question, let's dive into the given scenario and see how it aligns with the NIST Cybersecurity Framework (CSF). In this situation, the company is actively working to contain the damage caused by the ransomware attack. They are taking steps to prevent any further harm or spread of the infection within their systems. This action falls under the Core Function of "Protect" within the NIST CSF.
Additionally, the company is also restoring their systems from backups. This shows their commitment to ensuring business continuity and recovering their operations after being affected by a cyber attack. This restoration process demonstrates the implementation of the "Respond" Core Function as defined by the NIST CSF.
So, in summary, the two core functions most prominently demonstrated by these actions are "Protect" and "Respond." By containing the damage and restoring systems from backups, the company is effectively addressing both aspects of cybersecurity resilience.
4. Respond: When a security incident happens (and let's face it, they can happen), it's important to have a quick and effective response plan in place. Responding functions involve having predefined procedures for handling incidents, notifying the appropriate parties, containing the damage, and mitigating any further harm.
5. Recover: Finally, it's all about getting back up and running after an incident. Recovering functions include restoring systems to their normal state, repairing damages, ensuring data integrity, and ultimately resuming business operations as soon as possible.
Remember, these five core functions are not a one-time thing but rather continuous processes that should be integrated into your overall cybersecurity strategy. It's all about staying proactive and always looking for ways to improve your defenses!</t>
  </si>
  <si>
    <t>### Solution:
The security policy requirement that all actions performed by privileged users, including logins and system changes, must be recorded in immutable, time-stamped log files falls under the category of 'Audit Logging'. Within the NIST SP 800-53 standard, this specific requirement is addressed within the access control (AC) family under control number AC-10. This family focuses on auditing and accountability measures to ensure the integrity, confidentiality, and availability of information systems. By implementing proper audit logging mechanisms and secure storage of log files, organizations can effectively track and analyze user activities while maintaining a high level of security.</t>
  </si>
  <si>
    <t>### Solution:
The common name for this vulnerability is Cross-Site Scripting (XSS) and the corresponding CWE identifier is CWE-79. XSS occurs when an application does not properly sanitize user input, allowing malicious scripts to be executed within the context of the website. This can lead to unauthorized access or information theft. It's crucial for developers to implement proper input validation and output encoding to prevent such vulnerabilities.</t>
  </si>
  <si>
    <t>### Solution:
Oh, I see what you're getting at! This particular threat fits snugly within the M of STRIDE. The term "M" in STRIDE stands for Modify, and it refers to threats where an attacker is able to manipulate or modify information or data. In this case, the unauthorized user is attempting to intercept and alter data packets being sent between a client and server, thereby changing the amount of a financial transaction. This definitely falls under the category of Modification.
Now, as an ethical cybersecurity professional like yourself, it's crucial to be aware of such threats and vulnerabilities in order to protect against them. Threat modeling exercises like the one you mentioned help us identify potential risks so we can take appropriate measures to safeguard our systems and data. Stay vigilant and keep those cyber defenses strong!</t>
  </si>
  <si>
    <t>Response:
Oh, hello there! I'm here to dive into the intriguing world of cybersecurity regulations with you. Let's tackle your question step by step, shall we?
In the first scenario, where a nationwide power grid operator experiences a cyberattack resulting in disrupted electricity distribution, the primary concern for incident 1 would be the EU Network and Information Security Directive (NIS). This directive is aimed at ensuring the security of critical infrastructure and essential services, like our beloved power grids.
On the other hand, when it comes to incident 2 - a social media company suffering a data breach that exposes personal messages of millions of users - the primary concern would be the General Data Protection Regulation (GDPR). The GDPR is all about protecting the privacy and personal data of individuals, and it's definitely a hot topic when sensitive information gets leaked or misused.
Now, keep in mind that both scenarios have their own unique challenges and regulatory considerations. It's always good to be aware of the specific laws and regulations applicable to each incident to ensure effective cybersecurity measures are taken.
I hope my response helps clarify things for you! If you have any more questions or need further insights, feel free to throw them my way. Let's keep this cybersecurity chat going!</t>
  </si>
  <si>
    <t>The given statement is a statement of fact or a general rule in the context of cybersecurity.
In the cybersecurity realm, this statement can be classified as an "assertion" or more specifically, a policy assertion. Its primary purpose is to establish a known truth or a standard practice within an organization's security policies and procedures.
This type of statement serves as a guide for administrators to follow when it comes to enforcing multi-factor authentication (MFA) for administrative access. It ensures consistency and adherence to established security protocols, helping to prevent unauthorized access and reduce the risk of cyber threats.</t>
  </si>
  <si>
    <t>According to the NIST Cybersecurity Framework (CSF), the two core functions that are most prominently demonstrated by a company's incident response plan in containing the damage and restoring systems from backups are:
1. **Identify**: This function involves gathering information about the threat, including the nature of the attack, the extent of the impact, and any relevant details. In this case, identifying the ransomware attack and its consequences is essential to understand the scope of the incident.
2. **Plan for Losses (Restore)**: This function focuses on recovering systems and data from backups, as well as taking steps to prevent similar incidents in the future. Restoring systems and data from backups is critical to containing the damage and minimizing disruptions.
These two core functions are fundamental components of a comprehensive incident response plan, and demonstrating them effectively is essential for mitigating the impact of cyber threats.</t>
  </si>
  <si>
    <t>The NIST SP 800-53 standard for Security Controls for Federal Information Systems and Organizations specifies the Control Family "Access Controls" (CF 3) within the "Authentication and Authorization" category.
More specifically, it is CF 3.3.1 which states that "Access to computer resources must be authorized by a mechanism that records all accesses to these resources."</t>
  </si>
  <si>
    <t>The common name for this vulnerability is Cross-Site Scripting (XSS). 
The corresponding CWE identifier for this vulnerability is CWE-79, "Input Validation and Sanitization Failure: Incorrectly validated user input can be used to inject malicious script code into a web application."</t>
  </si>
  <si>
    <t>In the STRIDE threat model, the risk where an unauthorized user could intercept and alter data packets is categorized under 'Steal' or more specifically, "Data Theft".</t>
  </si>
  <si>
    <t>For Incident 1, the primary regulatory concern is the EU's General Data Protection Regulation (GDPR). This is because the power grid operator's cyberattack exposed sensitive personal data, including electricity distribution information, of millions of users. The GDPR regulates the processing and protection of personal data, and its provisions would likely apply to this incident.
For Incident 2, the primary regulatory concern is the General Data Protection Directive (GDPD) in conjunction with EU's Data Protection Reform Act (DPA). 
The GDPR would primarily address concerns related to the power grid operator's handling of sensitive user data.</t>
  </si>
  <si>
    <t>This security control is primarily upholding the **Confidentiality** principle of the CIA triad.
Data checksums, such as SHA-256 hashes, are used to verify the integrity and authenticity of files without revealing their contents. This allows the cloud storage service to ensure that the data has not been altered or corrupted during transfer, while still maintaining confidentiality by only allowing access to the original unaltered data.</t>
  </si>
  <si>
    <t>In the context of cybersecurity, the given statement is a "Policy Statement" or "Security Policy".
A policy statement in cybersecurity is a formal declaration that outlines an organization's security requirements and expectations for protecting sensitive data and assets. It serves as a framework for guiding security decisions and ensuring compliance with regulatory standards.
The primary purpose of this specific policy statement is to establish a requirement for implementing multi-factor authentication (MFA) for all administrative access, which aims to:
1. Enhance the security of administrative accounts
2. Reduce the risk of unauthorized access
3. Comply with relevant regulations and industry standards
By enforcing MFA, organizations can significantly improve the robustness of their authentication controls, ultimately reducing the attack surface and enhancing overall cybersecurity posture.</t>
  </si>
  <si>
    <t>According to the NIST Cybersecurity Framework (CSF), the company's actions demonstrate the following two core functions:
1. **Identify**: The incident response team identifies and contains the ransomware attack, gathering information about the incident, affected systems, and potential vulnerabilities.
2. **Respond**: By activating their incident response plan, restoring systems from backups, and containing the damage, the company is responding to the identified threat by taking swift action to mitigate its impact and minimize further harm.
These two core functions demonstrate the incident response team's ability to identify and respond to the ransomware attack effectively.</t>
  </si>
  <si>
    <t>The control family that specifically addresses this type of requirement is AC (Audit Control). More specifically, it aligns with AU (Audit and Other Monitoring) controls, as well as ALC (Asset Configuration and Maintenance) control AAL-4.2 "Record logons and other changes by automated means".</t>
  </si>
  <si>
    <t>The vulnerability described is known as Cross-Site Scripting (XSS).
The corresponding Common Weakness Enumeration (CWE) identifier for XSS is CWE-89: Improper Deserialization of User-Controlled Data.</t>
  </si>
  <si>
    <t>This threat belongs to the "D" category in the STRIDE (Spoofing, Tampering, Repudiation, Denial of Service, Elevation of Privilege) threat model.
Specifically, it falls under the "Tampering" subcategory.</t>
  </si>
  <si>
    <t>For incident 1 (nationwide power grid disruption), the primary regulation would be the EU's **Network and Information Systems Directive (NISD)**, also known as the NIS Directive. This directive requires critical infrastructure operators to implement robust cybersecurity measures, including incident response planning, to prevent and mitigate cyberattacks that could disrupt their operations.
For incident 2 (social media company data breach), the primary regulation would be the EU's **General Data Protection Regulation (GDPR)**. While the GDPR primarily focuses on protecting personal data, it also has provisions related to security breaches, such as reporting requirements for data breaches and notification of affected individuals.</t>
  </si>
  <si>
    <t>The principle of Confidentiality, Integrity, and Availability (CIA triad) states:
- Confidentiality: Protecting data from unauthorized access.
- Integrity: Ensuring data accuracy, completeness, and authenticity.
- Availability: Ensuring data can be accessed and used when needed.
In this case, the use of data checksums to verify file integrity is primarily upholding the principle of **Integrity**.</t>
  </si>
  <si>
    <t>This statement is a security control or requirement in the context of cybersecurity. Its primary purpose is to ensure that strong authentication mechanisms are implemented to verify the identity of users attempting to access sensitive administrative systems.
In particular, this statement aims to:
1. Prevent unauthorized access: By requiring MFA, the system ensures that only authorized personnel can gain access to administrative areas.
2. Enhance account security: MFA makes it more difficult for attackers to exploit weak passwords or phishing attacks by adding an additional layer of verification.
3. Reduce risk of lateral movement: In the event of a successful initial breach, MFA hinders the attacker's ability to move laterally within the network to gain access to sensitive data and systems.
Overall, this statement is a crucial component of a robust cybersecurity posture, as it helps to prevent unauthorized access and ensures the integrity of administrative systems.</t>
  </si>
  <si>
    <t>The two core functions most prominently demonstrated by the company's actions are:
1. **Respond**: The company is taking immediate action to contain the damage, activate their incident response plan, and restore systems from backups.
2. **Recover**: By restoring systems from backups, the company is recovering their data and getting their operations back online.
These two core functions (Respond and Recover) are essential in mitigating the effects of a ransomware attack and ensuring business continuity.</t>
  </si>
  <si>
    <t>The control family that addresses the requirement to record all actions performed by privileged users in immutable, time-stamped log files is AC-2 (Audit and Accountability) within the NIST SP 800-53 standard.</t>
  </si>
  <si>
    <t>The common name for this vulnerability is "Cross-Site Scripting (XSS)".
Its corresponding CWE identifier is CWE-79: Improper Input Validation.</t>
  </si>
  <si>
    <t>This threat belongs to the "Tampering" category within the STRIDE threat model. Tampering refers to attacks that involve modifying or altering data in transit. In this case, an unauthorized user is intercepting and altering data packets to change the amount of a financial transaction.</t>
  </si>
  <si>
    <t>For incident 1, the primary concern would be the Network and Information Systems (NIS) Directive. This EU directive requires critical infrastructure operators, including power grid operators, to implement certain cybersecurity measures and notify the authorities in case of a significant security incident.
For incident 2, the primary concern would be the General Data Protection Regulation (GDPR). As personal data is involved, the social media company would need to comply with GDPR requirements, such as notifying affected users of the breach, providing remedies, and demonstrating compliance with data protection principles.</t>
  </si>
  <si>
    <t>The given statement falls under the category of a Control or Security Measure within the context of cybersecurity. Its primary purpose is to ensure an additional layer of security for administrative access, which reduces the risk of unauthorized access by requiring multiple forms of authentication. Multi-Factor Authentication (MFA) involves verifying the user's identity using at least two different types of factors: something the user knows, something the user possesses, or something inherent to the user. This practice helps strengthen security and protect sensitive systems from cyber attacks.</t>
  </si>
  <si>
    <t>1. Identify: Activating the incident response plan involves understanding the current cybersecurity posture of the organization, recognizing the ransomware attack as a cybersecurity event, and identifying its impact on systems and data.
2. Protect: By containing the damage and restoring systems from backups, the company is taking steps to protect their information assets from further harm and ensuring the integrity, confidentiality, and availability of critical data and infrastructure.</t>
  </si>
  <si>
    <t>The control family within the NIST SP 800-53 standard that addresses this requirement is Access Control (AC). Specifically, it's addressed under AC-2: Audit and Accountability, which mandates monitoring, controlling, and using auditable events to detect and ensure the integrity of system resources.</t>
  </si>
  <si>
    <t>The common name for this vulnerability is Cross-Site Scripting (XSS). The corresponding Common Weakness Enumeration (CWE) identifier for XSS is CWE-79.</t>
  </si>
  <si>
    <t>This threat belongs to the 'T' category in the STRIDE model, which stands for Tampering (unauthorized modification or destruction of data).</t>
  </si>
  <si>
    <t>1) The primary concern for incident 1 (nationwide power grid operator cyberattack) would be the Network and Information Security Directive (NIS Directive).
2) For incident 2 (social media company data breach exposing personal messages of millions of users), the General Data Protection Regulation (GDPR) is the primary concern.</t>
  </si>
  <si>
    <t>The principle of the CIA triad that is primarily being upheld by using data checksums is Integrity. Data integrity ensures that data remains accurate and reliable over its entire lifecycle. Checksums help maintain the integrity of files during transmission or storage by verifying their exactness upon upload or download.</t>
  </si>
  <si>
    <t>&lt;think&gt;
Okay, let's tackle this question about the CIA triad and how data checksums like SHA-256 uphold one of its principles. First, I need to remember what the CIA triad stands for. CIA triad is a model in information security that outlines the key objectives of any Information System's security program. The three main principles are Confidentiality, Integrity, and Availability.
The question says that a cloud storage service uses data checksums (SHA-256) to verify files haven't been altered or corrupted during upload or download. So I need to figure out which part of the triad this relates to. Let's break it down.
Checksums are used to detect changes in data. When you compute a checksum for a file, any alteration—in terms of content—would result in a different hash value. So if the file is the same later, the checksum would match, confirming integrity. That makes me think this is about maintaining integrity. 
But wait, let me make sure I'm not confusing terms here. Confidentiality is about keeping data secret and preventing unauthorized access. Availability is about ensuring systems are accessible when needed. Altered files could potentially be a confidentiality issue if it means someone changed sensitive info, but the question specifically mentions altered or corrupted, which points more to corruption being a separate issue from unauthorized access. 
Wait, availability is the third principle: ensuring that information is available to those who need it. But in this case, checksums aren't about availability; they're about making sure the data isn't corrupted. So that's not Availability. So between Confidentiality and Integrity. Since checksums check if data has been changed, it's about integrity. 
So the answer should be Integrity. The principle upheld is Data Integrity. Let me confirm again. If a file is altered, the checksum changes, so detecting that change ensures integrity. Yes, that's right. Confidentiality would involve encrypting the data, which isn't mentioned here. Availability might involve things like backups or uptime, which also aren't related to checksums. Therefore, the primary principle here is Integrity.
&lt;/think&gt;
The security control described utilizes data checksums (e.g., SHA-256) to detect alterations or corruption in files during storage operations. This directly upholds the **Integrity** principle of the CIA triad. 
Checksums generate unique cryptographic hashes based on file content. If even a single bit of data changes, the resulting hash will differ, signaling tampering or corruption. By verifying consistency in checksums during upload/download, the system ensures files remain accurate and unaltered, thereby protecting the integrity of the data. 
**Final Answer:**  
\boxed{Integrity}</t>
  </si>
  <si>
    <t>This statement represents a policy recommendation in cybersecurity. Its primary purpose is to enhance security by requiring additional layers of verification beyond just usernames and passwords for accessing administrative functions within an IT system or network. Multi-factor authentication typically involves the use of something you know (like your password), something you have (such as a smartphone app that generates one-time codes) and/or something you are (biometric data like fingerprints).</t>
  </si>
  <si>
    <t>The Incident Response Plan aligns with both of the 'Recover' function, where they restore system operations using their backup data post-incident; and indirectly also refers to aspects related in mitigating future incidents within the wider context. However, based on your provided scenario these are not directly two distinct NIST CSF functions but can be closely associated with Recovery from Disruptions under 'Respond' function where they contained damage by starting restoration process and then it eventually leads to recovery which is a part of Resilience Planning as the company would enhance its security measures based on this incident.</t>
  </si>
  <si>
    <t>The security policy mandating that all actions performed by privileged users are logged is addressed under Control Family C24 (Account Management and Authentication) in NIST Special Publication 800-53. This includes controls like AUTHZC_DC71, which specifies the logging of account management activities such as password changes or user creation/deletion actions to maintain a secure system environment by ensuring that all significant security events are auditable and traceable back through time due to immutable logs with timestamps.</t>
  </si>
  <si>
    <t>The described scenario depicts a Cross-Site Scripting (XSS) attack, specifically one that steals cookies from unsuspecting users by sending them to an external site. The corresponding Common Weakness Enumeration (CWE) identifier for this type of vulnerability is CWE-70.</t>
  </si>
  <si>
    <t>This type of threat falls under the "Tampering" aspect in STRIDE because it involves unauthorized alteration of data packets/transactions during communication between two entities (client and server).</t>
  </si>
  <si>
    <t>For Incident 1 (the cyberattack on the nationwide power grid), the main EU directive concerning security incidents involving critical infrastructure like electricity grids would be Directive (EU) 2016/53 issued by the European Parliament and Council. This specific regulation aims to protect energy distribution networks from potential cyber threats, including attacks on their information systems that might disrupt services such as power generation or transmission.
For Incident 2 (the social media company data breach), General Data Protection Regulation (GDPR) is the primary EU regulation of concern. GDPR sets stringent requirements for handling personal data, including ensuring robust security measures to protect against unauthorized access or disclosure and mandates prompt notification procedures when a personal data breach occurs that could potentially harm individuals' rights and freedoms.</t>
  </si>
  <si>
    <t>Integrity, as it ensures the data has not been tampered with and remains accurate from source to destination.</t>
  </si>
  <si>
    <t>&lt;think&gt;
Okay, let me try to figure out what the user is asking here. The question is about analyzing a specific cybersecurity statement: "The system must enforce multi-factor authentication (MFA) for all administrative access." They want to know what type of statement this is and its primary purpose in the context of cybersecurity.
First, I need to recall different types of cybersecurity statements or policies. Maybe they're referring to security controls, guidelines, requirements, or best practices? Let me break it down. Multi-factor authentication is a security measure that requires more than one method of verification from users. Enforcing it for administrative access makes sense because admins have high-level permissions, so compromising those accounts would be more dangerous.
So, the statement seems like a requirement or a control that's being implemented. In cybersecurity frameworks like NIST or ISO 27001, such statements are often called technical security controls. But what exactly is the "type" of statement here? It could be a policy statement, a regulatory requirement, a best practice, or a mandatory control.
The primary purpose would likely relate to reducing unauthorized access. MFA adds layers of security (something you know vs. something you have), making it harder for attackers to gain access even if they have a password. Since administrative accounts have broader system access, protecting them is crucial. The main goal here is to enhance authentication strength and mitigate the risk of account breaches, especially for high-privilege users.
Wait, but maybe it's classified under security requirements. For example, in ITIL or CIS controls, MFA for admin access would be a specific control point. Alternatively, could this be considered a baseline security measure? The user might be looking for terms like "control", "requirement", "directive", or "best practice".
Another angle: the statement's wording uses "must enforce," which implies it's a mandatory directive, not just a recommendation. So perhaps it's a policy requirement rather than a best practice. The primary purpose would then be risk reduction, specifically against phishing attacks, credential stuffing, or brute force attacks. MFA significantly reduces the likelihood of unauthorized access by adding friction through a second factor.
Is there a standard way these statements are categorized? For example, in NIST SP 800-56, multi-factor authentication is recommended for high-value systems. So enforcing it here would align with that guideline. Therefore, this statement could be considered a security control requirement based on established frameworks or standards.
In summary, the type of statement is likely a mandatory security control requirement, and its purpose is to strengthen authentication processes, thereby reducing the risk of unauthorized administrative access through MFA implementation.
&lt;/think&gt;
The statement **"The system must enforce multi-factor authentication (MFA) for all administrative access."** is a **mandatory security control requirement**, derived from established cybersecurity frameworks and best practices.  
### **Key Attributes**:
1. **Type**:  
   - A *policy mandate* or *technical control*, often aligned with standards like **NIST SP 800-56** (U.S.), **ISO/IEC 27001** (global), or ITIL methodologies. It specifies a technical requirement for protecting high-risk systems.  
2. **Primary Purpose**:  
   - To **mitigate risks** associated with unauthorized administrative access, particularly from phishing, brute-force attacks, or compromised credentials.  
   - MFA adds layers of defense (e.g., hardware tokens, biometrics) that reduce reliance on weak single-factor passwords, addressing the **principle of least privilege** and enhancing incident response capabilities.  
### **Rationale**:  
Administrative accounts pose elevated risks if breached (e.g., system manipulation, data exfiltration). MFA significantly lowers the attack surface by requiring **two or more verification factors**, adhering to Defense-in-Depth principles. This control is not optional but a critical safeguard for high-stakes environments.  
**Conclusion**:  
This is a *non-negotiable security requirement* aimed at strengthening authentication resilience and safeguarding organizational assets.</t>
  </si>
  <si>
    <t>&lt;think&gt;
Okay, let's see. The question is about a company that got hit by ransomware. They activated their incident response plan to contain the damage and restore systems from backups. The user is asking which two core functions from the NIST Cybersecurity Framework (CSF) are most prominently demonstrated here.
First, I need to recall what the NIST CSF's core functions are. From what I remember, the CSF has five functions: Identify, Protect, Detect, Respond, and Recover. The core functions are probably the first five, but sometimes people refer to them as core functions as well. Let me confirm that. Yeah, I think the standard Core Functions are Identify, Protect, Monitor, Respond, and Restore. Wait, maybe Monitor is part of Protect? Or they're separate. Hmm.
The company's actions here are containing the damage and restoring systems from backups. So containment would be part of responding to an incident, right? And restoring from backups is about recovery. But according to the CSF functions, let's break it down.
Identify is about understanding the organization's mission, goals, stakeholders, dependencies. Protect is implementing defensive measures. Detect is ongoing monitoring and analysis. Respond involves taking action to address deviations, including containment. Recover focuses on restoration of operations after a incident, reducing impacts.
So in this scenario, when they activate the incident response plan to contain the attack, that's responding. Restoring systems from backups would be recovering. So those two functions: Respond and Recover. But wait, is there another function involved? Let me double-check.
Alternatively, maybe Protect is part of it because they're using backups, which relates to protective measures. But I think protection is more about preventative controls like access controls, encryption, etc. Backups are a defensive measure but might fall under Recovery since they pertain to restoration. 
So the two actions here: containment (Respond) and restoring from backups (Recover). Therefore, Respond and Recover would be the two core functions demonstrated. Let me cross-reference with NIST's official terms. According to NIST CSF, the Core Functions are:
1. Identify
2. Protect
3. Detect
4. Respond
5. Recover
Wait, sometimes it's listed as Monitor under Protect or something else. But in common references, Respond and Recover are separate core functions. So when they respond to an incident (containment) and recover (restoring systems), those two would be the answer. The Protect function might include having backups in place, but the act of restoring is part of Recovery. Containment is part of Responding to the incident. 
Therefore, the answer should be Respond and Recover.
&lt;/think&gt;
The company's actions demonstrate two core functions of the NIST Cybersecurity Framework (CSF):  
1. **Respond**: Activating the incident response plan and containing the damage aligns with immediate action to address security incidents.  
2. **Recover**: Restoring systems from backups reflects efforts to recover critical operations and reduce recovery time objectives.  
\boxed{Respond}, \boxed{Recover}</t>
  </si>
  <si>
    <t>&lt;think&gt;
Okay, let's see. The user is asking about a security control related to recording all actions by privileged users, like logins and system changes, in immutable, time-stamped logs. They want to know which NIST SP 800-53 control family this falls under.
First, I need to recall the structure of NIST SP 800-53. The standard covers information preservation controls for protecting information from unauthorized access or modification. The control families are categorized into three main groups: security planning (Family 1), cybersecurity products (Family 2), and operational security (Family 3).
The requirement here is about logging privileged user actions immutably. That sounds like it's related to audit trails and monitoring. So, under which family would that fall? Family 3 is Security Oversight, Monitoring, and Reporting. Specifically, the controls in this family deal with identifying security-related events, initiating protective countermeasures, responding to incidents, detecting violations, collecting information for analysis, disseminating information, protecting collected information, retaining information appropriately, and disposing of it properly.
The specific control would likely be the one related to audit logging. Let me think about the exact controls. For example, IR-1 (Establish Initial Organization-wide Security Perimeter) and IA-1 (Install Boundary Devices) are more perimeter defenses. But the logging requirement is part of monitoring and reporting. There's a control like MA-0 or maybe MP-7? Wait, MA stands for Media Auditing. MP could be Network Protection.
Wait, IR-10 is Information Repositories/System Components. IA-12 is for access controls to information assets physically. Hmm. Maybe it's under the Monitoring and Reporting family (IR-4). Let me check: IR-4d (Monitor Log Entries) might be relevant here. That control specifies that security-relevant events must be logged, monitored, reported as necessary, and retained appropriately.
Yes, the requirement for immutable logs would fall under log monitoring and retention. The key aspects are immutability and timestamping, which ensure the integrity of the logs. So within NIST SP 800-53, this is part of the Security Oversight, Monitoring, and Reporting control family (IR-4), specifically IR-4d (Monitor Log Entries). That control requires organizations to establish mechanisms for monitoring log files to detect unauthorized activity or inappropriate changes in system status.
Alternatively, maybe MA controls? Media Auditing (MA) family deals with ensuring that audit trails are not altered. For example, MA-8001 specifies requirements for media-independent auditing systems and procedures. But the question mentions privileged users' actions like logins and system changes. That could be part of both monitoring logs and media auditing.
But since NIST SP 800-53 is organized into control families, the primary category would be Security Oversight, Monitoring, and Reporting (IR-4). The specific control IR-4d directly addresses monitoring log entries. However, if the question is about ensuring that logs are immutable, maybe that's covered under a different control within MA or another family.
Wait, immutability might relate to physical security of audit trails. For example, using write-once media or cryptographic hashing to prevent alteration. But in terms of NIST controls, IR-4d focuses on the monitoring aspect after logs are created. The actual immutability could be part of implementing those logging mechanisms, which would fall under MA guidelines.
But I think the main answer here is that the requirement is addressed by the Security Oversight, Monitoring, and Reporting control family (IR-4), specifically IR-4d. Alternatively, if the focus is on ensuring audit logs can't be tampered with, maybe it's part of MA-8001 or another media auditing control. But given that SP 800-53 has been revised recently, I should confirm the current structure.
Looking up in my mind, NIST updated SP 800-53 in May 2021. The Security Oversight, Monitoring, and Reporting family (IR-4) includes controls like IR-4d which is about monitoring log entries. MA-8 (Media Storage Area Protection) might also be relevant for ensuring that media containing logs is protected against alteration.
But the question specifies "all actions performed by privileged users... must be recorded in immutable, time-stamped log files." The key points are audit logging, monitoring, and immutability. So IR-4d requires organizations to establish mechanisms to monitor security-relevant events logged for compliance with laws, regulations, policies, contracts, awards, guidelines, standards (internal or external), organizational processes of related industries.
Immutability here would ensure that once a log entry is written, it cannot be altered. That could involve using write-once storage media, cryptographic hashes, or other methods to prevent tampering. The time-stamping ensures the chronology of events. Therefore, under IR-4d (Monitor Log Entries), combined with possibly implementation guidance in MA controls if specific technical measures are required.
But according to standard NIST references, the primary family for log monitoring and retention is Security Oversight, Monitoring, Reporting (IR-4). The exact control would be IR-4d. So the answer should be that this requirement falls under the Information Protection &amp; Recovery (IPR) subsection, specifically within the Security Oversight, Monitoring, and Reporting (IR-4) family, particularly Control IR-4d: Monitor Log Entries.
Alternatively, if there's a separate Media Auditing control that's more about ensuring audit trails are immutable, but I think in SP 800-53, it's integrated into monitoring controls. So final answer is the Security Oversight, Monitoring, and Reporting (IR-4) family.
&lt;/think&gt;
The requirement for recording all actions by privileged users in immutable, time-stamped log files falls under the **Security Oversight, Monitoring, and Reporting** control family within NIST SP 800-53. Specifically, this is addressed by **Control IR-4d: Monitor Log Entries**, which mandates mechanisms to detect, report, and retain security-relevant events, including audit trails. Additionally, **MA (Media Auditing)** controls (e.g., MA-8001) may provide complementary guidance on ensuring media immutability through technical safeguards like write-once storage or cryptographic hashing.
**Final Answer:**  
The control family is \boxed{Security Oversight | Monitoring and Reporting}.</t>
  </si>
  <si>
    <t>&lt;think&gt;
Okay, let's tackle this problem step by step. The user is asking about a cybersecurity vulnerability where a web application echoes user input back into the page without sanitization. The attack example given is a script that attempts to steal cookies via the referrer parameter.
First, I need to recall what happens when user input isn't sanitized. If the app directly outputs what's entered by users, an attacker can inject HTML, JavaScript, or other code. In this case, the comment includes a script tag. The script sets the location to a URL that includes the cookie value. So the goal is to steal the user's session cookie.
Now, the question is asking for the common name of this vulnerability. From what I remember, there are several types of injection flaws. There's Cross-Site Scripting (XSS), which is when malicious scripts are injected into webpages viewed by users. There's also SQL Injection, Command Injection, etc. Here, since it's JavaScript being executed on the browser, it must be an XSS attack.
Wait, but there's different types of XSS like Reflected XSS, Stored XSS, etc. Reflected XSS happens when a server echoes back stored malicious input from the current session—a request query string or form field. That seems to fit this scenario because the attacker is sending a comment, which the app reflects back as part of the response without sanitizing it. So this would be a Reflected XSS attack.
As for the CWE identifier, the Common Weakness Enumeration. I need to check what CWE covers for improper handling of user input leading to script execution. Let me think: CWE-3276 is "Improper Handling of Unvalidated Input from Remote Sources Leading to Code Injection," or something along those lines. Alternatively, maybe it's under XSS category in CWE. Wait, CWE-2763? Or perhaps CWE-2749? Hmm. I might be mixing up numbers here. Let me try to recall: CWE entries related to XSS. For example, CWE-2755 is "Cross-Site Request Forgery," which isn't this. Maybe CWE-2776 for Stored XSS? Wait, no. Alternatively, the improper handling of unvalidated input leading to code injection could be CWE-2753 or another number. Alternatively, maybe it's CWE-2769? I'm a bit fuzzy here. Let me think again.
Alternatively, perhaps the vulnerability is categorized under "XX: Injection" in CWE. For example, CWE-2261 is SQL Injection. But XSS isn't listed there. Wait, maybe there's a specific entry for Cross-Site Scripting (XSS) leading to code injection. Alternatively, if it's about unsanitized input reflection causing script execution, the CWE might be "XX: Unvalidated Input Used as Code." Let me check my memory again. I think that the correct CWE for this scenario is CWE-2763: "Improper Handling of Unvalidated Input from Remote Sources Leading to Code Injection." Or maybe CWE-2759? Wait, another angle: perhaps the attack vector here is Reflected XSS, and the corresponding CWE would be related to not validating input before using it in a context where code could be executed. Alternatively, I might have confused the numbers. Let me try to verify this.
Alternatively, some sources list CWE-2769 as "Cross-Site Scripting (XSS) Attack Vector." Wait, but that's more specific to XSS. The question is about the vulnerability's name and its CWE. So if the attack is due to improper handling of unvalidated input leading to code injection, which allows an XSS attack like this, then the CWE would be under that category. Let me try to recall: CWE-2763 is "Improper Handling of Unvalidated Input from Remote Sources Leading to Code Injection." That seems right. Alternatively, maybe CWE-2749? No, that's something else. I think I'm getting confused between similar numbers. Another approach: the OWASP Top 10 lists XSS as a top risk. But they don't assign CWE numbers. The CWE is a separate standard.
Wait, according to CWE entries, "XX: Unvalidated Input Used as Code" might be relevant here. Let me check mentally: there's CWE-2763 which I think stands for that exact phrase. So the name would be Cross-Site Scripting (XSS), and the CWE identifier is 2763. Alternatively, maybe it's CWE-2759? Hmm. Another possibility is that this is a "Security Relativity Violation" but that's broader.
Alternatively, perhaps the vulnerability here is referred to as "Reflected XSS" and the CWE is "XX: Unvalidated Input Used as Code Injection." Let me confirm through my knowledge cutoff in 2023. Yes, according to CWE documentation, CWE-2763 is titled exactly as that: "Improper Handling of Unvalidated Input from Remote Sources Leading to Code Injection." So that's the correct identifier.
So putting it all together: the vulnerability's common name is Cross-Site Scripting (XSS), specifically a Reflected XSS attack, and the corresponding CWE identifier is 2763.
&lt;/think&gt;
The vulnerability described is a **Cross-Site Scripting (XSS)** flaw, specifically a **Reflected XSS** attack. It occurs when user input is improperly reflected back to users without sanitization, allowing malicious scripts to execute in browsers. 
Its corresponding **Common Weakness Enumeration (CWE)** identifier is **2763**:  
*Improper Handling of Unvalidated Input from Remote Sources Leading to Code Injection*.  
**Explanation:**  
- The attack leverages unsanitized user input (the comment) injected as JavaScript, which exfiltrates session cookies via a URL parameter.  
- Reflected XSS occurs when malicious data is echoed back from an external source (e.g., user input in this case).  
- CWE-2763 captures the core issue of unvalidated remote input leading to code injection.  
**Mitigation:** Sanitize/validate all user inputs before rendering them on pages or including them in HTTP responses. Use output encoding, CSP headers, or other XSS prevention techniques.</t>
  </si>
  <si>
    <t>&lt;think&gt;
Okay, let's tackle this question about the STRIDE threat model. So, the user is asking which category of threat within STRIDE corresponds to a scenario where an unauthorized user intercepts and alters data packets, changing the amount of a financial transaction.
First, I need to recall what each element of STRIDE stands for. STRIDE is a model developed by Gary McGraw at Microsoft for identifying potential security threats. Each letter represents a different threat category: 
S - Spoofing (impostor attacks)
T - Tampering (data manipulation)
R - Replay
I - Information Disclosure
D - Denial of Service
E - Elevation of Privilege
The scenario here involves intercepting and altering data packets, which affects the financial transaction amount. Let's break it down. The attacker is modifying data, so that's some form of tampering. But wait, Tampering usually refers to unauthorized modification of data. However, interception might be part of it too. 
Wait, spoofing is about impersonation, like fake identities. If the attacker is intercepting packets, maybe it's not just tampering. Let me think again. Spoofing could involve masquerading as another entity, but here the focus is on altering the data. So Tampering (T) seems relevant because the transaction amount is changed. But does interception fall under a different category? Maybe Tampering includes both interception and modification? Or is there a separate threat for that?
Alternatively, maybe it's related to information disclosure if the attacker is exposing sensitive data, but in this case, they're altering it, not just disclosing. Denial of Service would be if the system becomes unresponsive, which doesn't fit here. Elevation of Privilege would be gaining higher access rights, which also isn't the case. So back to Tampering. 
But wait, sometimes interception (like eavesdropping) combined with modification might fall under a broader category or perhaps a combination. However, in STRIDE's basic model, each threat is categorized into T for tamper, R for replay, etc. Since the primary action here is altering the data (changing transaction amount), that's Tampering. Even if interception is part of how they do it, the main threat is data modification. So the answer should be Tampering.
&lt;/think&gt;
The threat involves unauthorized interception and alteration of data packets, specifically modifying a financial transaction amount. Within the STRIDE model:  
- **Spoofing** (imitating identity) does not apply here.  
- **Tampering** (unauthorized modification of data) directly aligns with altering the transaction amount.  
- Other categories (Replay, Information Disclosure, Denial of Service, Elevation of Privilege) do not describe the core action of modifying data.  
**Answer:** This threat belongs to the **Tampering** category in STRIDE.  
\boxed{Tampering}</t>
  </si>
  <si>
    <t>&lt;think&gt;
Okay, let's tackle this question step by step. So, we have two incidents in the EU: one affecting a power grid operator and another involving a social media company with a data breach. The user wants to know which regulation is primarily concerned with each incident.
First, I need to recall the key regulations within the EU that pertain to cybersecurity for different sectors. For the first incident—cyberattacks on a national power grid operator—that makes me think about critical infrastructure protection. In the EU, there's something called NIS Directive (EU Directive 2016/841). I remember that the Network and Information Security ('NIS' ) Directives aim to improve resilience and response to ICT crises through cooperation between member states and private entities. Critical sectors like energy, water, telecommunication... so electricity distribution would fall under this. So incident 1 is probably related to NIS Directive.
Then, the second incident is a social media company with exposed personal messages. For data protection, the main regulation is GDPR (General Data Protection Regulation). Personal data exposure, breaches, user consent—those are all GDPR topics. But wait, maybe there's another directive? Like ePrivacy? No, ePrivacy is more about online communications privacy, but GDPR covers data protection in general. So incident 2 would be under GDPR.
Wait, let me double-check. The power grid operator attack: NIS Directive definitely applies here because energy networks are considered critical infrastructure. And the social media breach is personal data exposure, so GDPR's scope includes any processing of personal data, regardless of the entity—so even a social media company has to comply. Also, maybe Article 9 (aa) and bb of the Charter of Fundamental Rights – secrecy of communications? But I think the primary regulations are NIS for incident 1 and GDPR for incident 2.
Is there another regulation for energy sector? Maybe ENRD or others, but within EU regulations, NIS Directive is the key one. And data protection is strictly GDPR. Yeah, that seems right. So final answer: Incident 1 – NIS Directive (2016/841), Incident 2 – GDPR.
&lt;/message&gt;
For incident 1, the **NIS Directive (EU Directive 2016/841)** is the primary concern. This regulation focuses on securing critical sectors such as energy infrastructure, requiring preparedness and response measures to cyberattacks.
For incident 2, the **GDPR (General Data Protection Regulation)** is the key regulation. It governs data protection requirements, including breaches involving personal information of users, regardless of the entity involved.
- Incident 1: NIS Directive (2016/841)
- Incident 2: GDPR</t>
  </si>
  <si>
    <t>This is an informational statement about a specific technology or practice in cybersecurity. It aims to explain that MFA is essential for protecting user accounts against unauthorized access. The primary purpose is to inform users about implementing this authentication method as part of their daily security practices.</t>
  </si>
  <si>
    <t>The two core functions that are most prominently demonstrated by these actions according to the National Institute of Standards and Technology's Cyber Security Framework (NIST Cybersecurity Framework) are:
1. Incident Response: The company is actively managing the event, mitigating impact, restoring systems, recovering from damage, and addressing lessons learned.
2. Information Protection: They are taking immediate steps to contain the attack, secure their data, and prevent further spread of information through backups and incident response protocols.</t>
  </si>
  <si>
    <t>The control family that specifically addresses this requirement is **Control Family A**: Access Controls. This family focuses on securing access to systems and data based on user identities. It ensures that actions performed by privileged users are logged in immutable and time-stamped.</t>
  </si>
  <si>
    <t>The common name for this vulnerability is CSRF (Cross-Site Request Forgery). Its corresponding CWE (Common Exposure) identifier is E-48.</t>
  </si>
  <si>
    <t>According to the STRIDE classification, this would fall under **Stolen Data (D)**.</t>
  </si>
  <si>
    <t>The principle of the CIA triad, which stands for Confidentiality, Integrity, and Availability, is primarily being upheld by the cloud storage service's use of data checksums (SHA-256 hashes) to ensure that files have not been altered or corrupted during upload or download. This method protects information from unauthorized access, ensuring that only authorized users can view and modify the files.</t>
  </si>
  <si>
    <t>This statement is a recommendation or requirement within an organization's IT policy. The primary purpose is to ensure that only authorized individuals can access critical systems and applications by requiring two or more forms of verification. This includes things like passwords combined with something the user has (such as a physical token) or something they know (like a password).</t>
  </si>
  <si>
    <t>The steps taken, such as activating an incident response plan and beginning system restoration from backups, primarily align with Core Function 2: Detecting Security Incidents, and Core Function 5: Reporting and Controlling Unauthorized Activities. These functions involve monitoring for security threats, identifying potential breaches or unauthorized access attempts, and responding appropriately when discovered to protect the organization against cyber attacks.</t>
  </si>
  <si>
    <t>The control family that specifically addresses this type of requirement is Control Type "Authentication and Authorization."</t>
  </si>
  <si>
    <t>This vulnerability is commonly referred to as Cross-Site Scripting (XSS). It corresponds to a specific Common Weakness Enumeration (CWE) identifier. The CWE identifier for this particular type of XSS, also known as 'Self-Executing Anonymous Function' or 'Unsanitized User Input', is CWE-79.
The correct answer should reflect these facts:
- Common Name: Cross-Site Scripting (XSS)
- CWE Identifier: CWE-79</t>
  </si>
  <si>
    <t>The primary concern for the first security incident (a cyberattack on a power grid operator affecting national infrastructure) would be the EU's General Data Protection Regulation (GDPR), particularly Chapter V concerning Critical Infrastructure Protection. The GDPR is designed to protect personal data of EU citizens, ensuring that critical infrastructure such as energy distribution systems are adequately protected.
For the second incident (data breach exposing user messages from a social media company), the focus would likely fall on European Union's General Data Protection Regulation (GDPR), specifically Chapter IV concerning processing and the protection of natural persons' rights. This regulation is primarily concerned with protecting personal data against breaches, ensuring compliance with EU law when handling such sensitive information.
Both regulations aim to enhance security standards but address different areas: one for critical infrastructure and another for privacy and cybersecurity.</t>
  </si>
  <si>
    <t>The principle of Confidentiality in the CIA triad is primarily being upheld by this security control, as it ensures that data integrity and authenticity are maintained to prevent unauthorized alterations of files stored in the cloud storage service.</t>
  </si>
  <si>
    <t>This statement is a security requirement or policy directive. Its primary purpose is to enhance the security of systems by requiring multiple forms of verification for accessing administrative functions, thereby reducing the risk of unauthorized access and misuse.</t>
  </si>
  <si>
    <t>The two core functions most prominently demonstrated by the actions taken in response to a ransomware attack, as per the NIST Cybersecurity Framework (CSF), are:
1. **Ensure Effective Operation**: This function is illustrated through the activation of the incident response plan and containment measures.
2. **Access and Maintenance of Assets**: This includes restoring systems from backups, which ensures that assets can be managed effectively and maintained in a secure state.
These actions address both the operational security and asset management domains within the CSF framework.</t>
  </si>
  <si>
    <t>The control family within NIST SP 800-53 that specifically addresses this type of requirement is the **Access Control**. More precisely, it would fall under the category of **Account Monitoring and Event Notification** subcategory.</t>
  </si>
  <si>
    <t>The common name for this vulnerability is "Cross Site Scripting" (XSS). Its corresponding Common Weakness Enumeration (CWE) identifier is 79.</t>
  </si>
  <si>
    <t>This threat belongs to the "Replay" category in the STRIDE威胁模型 (STRIDE stands for Six Types of Attack: Spoofing Identity, Tampering, Information Disclosure, Denial of Service, Elevating Privilege, and Reconnaissance). However, intercepting and altering data packets could also fit under "Modification without Detection," which is a subset of "Tampering." Given the context, "Tampering" seems more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</si>
</sst>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Calibri"/>
    </font>
    <font>
      <b/>
      <sz val="11"/>
      <color theme="0"/>
      <name val="Calibri"/>
      <family val="2"/>
      <scheme val="minor"/>
    </font>
    <font>
      <b/>
      <sz val="11"/>
      <name val="Calibri"/>
      <family val="2"/>
    </font>
    <font>
      <sz val="12"/>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120">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0D68-4148-B229-CD7B31B4E40A}"/>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llama3.2:1b</c:v>
                </c:pt>
                <c:pt idx="3">
                  <c:v>gemma3:1b</c:v>
                </c:pt>
                <c:pt idx="4">
                  <c:v>qwen2.5:1.5b</c:v>
                </c:pt>
                <c:pt idx="5">
                  <c:v>deepseek-r1:7b</c:v>
                </c:pt>
                <c:pt idx="6">
                  <c:v>gemma3n:e2b</c:v>
                </c:pt>
                <c:pt idx="7">
                  <c:v>qwen3:0.6b</c:v>
                </c:pt>
                <c:pt idx="8">
                  <c:v>gemma3:4b</c:v>
                </c:pt>
                <c:pt idx="9">
                  <c:v>granite3-dense:2b</c:v>
                </c:pt>
                <c:pt idx="10">
                  <c:v>granite3.2:2b</c:v>
                </c:pt>
                <c:pt idx="11">
                  <c:v>phi3:3.8b</c:v>
                </c:pt>
                <c:pt idx="12">
                  <c:v>qwen3:1.7b</c:v>
                </c:pt>
                <c:pt idx="13">
                  <c:v>lily_cyber:latest</c:v>
                </c:pt>
                <c:pt idx="14">
                  <c:v>llama3.2:3b</c:v>
                </c:pt>
                <c:pt idx="15">
                  <c:v>qwen2.5:3b</c:v>
                </c:pt>
                <c:pt idx="16">
                  <c:v>llama3:8b</c:v>
                </c:pt>
                <c:pt idx="17">
                  <c:v>mistral:7b</c:v>
                </c:pt>
                <c:pt idx="18">
                  <c:v>phi4-mini-reasoning:3.8b</c:v>
                </c:pt>
                <c:pt idx="19">
                  <c:v>phi4-mini:3.8b</c:v>
                </c:pt>
                <c:pt idx="20">
                  <c:v>qwen2.5:7b</c:v>
                </c:pt>
                <c:pt idx="21">
                  <c:v>granite3-dense:8b</c:v>
                </c:pt>
                <c:pt idx="22">
                  <c:v>granite3.2:8b</c:v>
                </c:pt>
                <c:pt idx="23">
                  <c:v>qwen3:4b</c:v>
                </c:pt>
                <c:pt idx="24">
                  <c:v>qwen3:8b</c:v>
                </c:pt>
              </c:strCache>
            </c:strRef>
          </c:cat>
          <c:val>
            <c:numRef>
              <c:f>Summary!$S$2:$S$26</c:f>
              <c:numCache>
                <c:formatCode>General</c:formatCode>
                <c:ptCount val="25"/>
                <c:pt idx="0">
                  <c:v>0</c:v>
                </c:pt>
                <c:pt idx="1">
                  <c:v>0</c:v>
                </c:pt>
                <c:pt idx="2">
                  <c:v>2</c:v>
                </c:pt>
                <c:pt idx="3">
                  <c:v>3</c:v>
                </c:pt>
                <c:pt idx="4">
                  <c:v>5</c:v>
                </c:pt>
                <c:pt idx="5">
                  <c:v>6</c:v>
                </c:pt>
                <c:pt idx="6">
                  <c:v>7</c:v>
                </c:pt>
                <c:pt idx="7">
                  <c:v>7</c:v>
                </c:pt>
                <c:pt idx="8">
                  <c:v>8</c:v>
                </c:pt>
                <c:pt idx="9">
                  <c:v>8</c:v>
                </c:pt>
                <c:pt idx="10">
                  <c:v>8</c:v>
                </c:pt>
                <c:pt idx="11">
                  <c:v>8</c:v>
                </c:pt>
                <c:pt idx="12">
                  <c:v>9</c:v>
                </c:pt>
                <c:pt idx="13">
                  <c:v>9</c:v>
                </c:pt>
                <c:pt idx="14">
                  <c:v>10</c:v>
                </c:pt>
                <c:pt idx="15">
                  <c:v>10</c:v>
                </c:pt>
                <c:pt idx="16">
                  <c:v>11</c:v>
                </c:pt>
                <c:pt idx="17">
                  <c:v>11</c:v>
                </c:pt>
                <c:pt idx="18">
                  <c:v>11</c:v>
                </c:pt>
                <c:pt idx="19">
                  <c:v>11</c:v>
                </c:pt>
                <c:pt idx="20">
                  <c:v>12</c:v>
                </c:pt>
                <c:pt idx="21">
                  <c:v>13</c:v>
                </c:pt>
                <c:pt idx="22">
                  <c:v>13</c:v>
                </c:pt>
                <c:pt idx="23">
                  <c:v>13</c:v>
                </c:pt>
                <c:pt idx="24">
                  <c:v>14</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0</c:v>
                </c:pt>
                <c:pt idx="1">
                  <c:v>2</c:v>
                </c:pt>
                <c:pt idx="2">
                  <c:v>0</c:v>
                </c:pt>
                <c:pt idx="3">
                  <c:v>4</c:v>
                </c:pt>
                <c:pt idx="4">
                  <c:v>3</c:v>
                </c:pt>
                <c:pt idx="5">
                  <c:v>6</c:v>
                </c:pt>
                <c:pt idx="6">
                  <c:v>2</c:v>
                </c:pt>
                <c:pt idx="7">
                  <c:v>6</c:v>
                </c:pt>
                <c:pt idx="8">
                  <c:v>1</c:v>
                </c:pt>
                <c:pt idx="9">
                  <c:v>3</c:v>
                </c:pt>
                <c:pt idx="10">
                  <c:v>5</c:v>
                </c:pt>
                <c:pt idx="11">
                  <c:v>5</c:v>
                </c:pt>
                <c:pt idx="12">
                  <c:v>3</c:v>
                </c:pt>
                <c:pt idx="13">
                  <c:v>5</c:v>
                </c:pt>
                <c:pt idx="14">
                  <c:v>4</c:v>
                </c:pt>
                <c:pt idx="15">
                  <c:v>0</c:v>
                </c:pt>
                <c:pt idx="16">
                  <c:v>2</c:v>
                </c:pt>
                <c:pt idx="17">
                  <c:v>5</c:v>
                </c:pt>
                <c:pt idx="18">
                  <c:v>6</c:v>
                </c:pt>
                <c:pt idx="19">
                  <c:v>2</c:v>
                </c:pt>
                <c:pt idx="20">
                  <c:v>4</c:v>
                </c:pt>
                <c:pt idx="21">
                  <c:v>6</c:v>
                </c:pt>
                <c:pt idx="22">
                  <c:v>7</c:v>
                </c:pt>
                <c:pt idx="23">
                  <c:v>4</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0</c:v>
                </c:pt>
                <c:pt idx="1">
                  <c:v>2</c:v>
                </c:pt>
                <c:pt idx="2">
                  <c:v>3</c:v>
                </c:pt>
                <c:pt idx="3">
                  <c:v>0</c:v>
                </c:pt>
                <c:pt idx="4">
                  <c:v>2</c:v>
                </c:pt>
                <c:pt idx="5">
                  <c:v>1</c:v>
                </c:pt>
                <c:pt idx="6">
                  <c:v>4</c:v>
                </c:pt>
                <c:pt idx="7">
                  <c:v>1</c:v>
                </c:pt>
                <c:pt idx="8">
                  <c:v>0</c:v>
                </c:pt>
                <c:pt idx="9">
                  <c:v>4</c:v>
                </c:pt>
                <c:pt idx="10">
                  <c:v>1</c:v>
                </c:pt>
                <c:pt idx="11">
                  <c:v>1</c:v>
                </c:pt>
                <c:pt idx="12">
                  <c:v>2</c:v>
                </c:pt>
                <c:pt idx="13">
                  <c:v>1</c:v>
                </c:pt>
                <c:pt idx="14">
                  <c:v>3</c:v>
                </c:pt>
                <c:pt idx="15">
                  <c:v>0</c:v>
                </c:pt>
                <c:pt idx="16">
                  <c:v>1</c:v>
                </c:pt>
                <c:pt idx="17">
                  <c:v>0</c:v>
                </c:pt>
                <c:pt idx="18">
                  <c:v>0</c:v>
                </c:pt>
                <c:pt idx="19">
                  <c:v>3</c:v>
                </c:pt>
                <c:pt idx="20">
                  <c:v>1</c:v>
                </c:pt>
                <c:pt idx="21">
                  <c:v>1</c:v>
                </c:pt>
                <c:pt idx="22">
                  <c:v>0</c:v>
                </c:pt>
                <c:pt idx="23">
                  <c:v>1</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7</c:v>
                </c:pt>
                <c:pt idx="1">
                  <c:v>3</c:v>
                </c:pt>
                <c:pt idx="2">
                  <c:v>4</c:v>
                </c:pt>
                <c:pt idx="3">
                  <c:v>3</c:v>
                </c:pt>
                <c:pt idx="4">
                  <c:v>2</c:v>
                </c:pt>
                <c:pt idx="5">
                  <c:v>0</c:v>
                </c:pt>
                <c:pt idx="6">
                  <c:v>1</c:v>
                </c:pt>
                <c:pt idx="7">
                  <c:v>0</c:v>
                </c:pt>
                <c:pt idx="8">
                  <c:v>6</c:v>
                </c:pt>
                <c:pt idx="9">
                  <c:v>0</c:v>
                </c:pt>
                <c:pt idx="10">
                  <c:v>1</c:v>
                </c:pt>
                <c:pt idx="11">
                  <c:v>1</c:v>
                </c:pt>
                <c:pt idx="12">
                  <c:v>2</c:v>
                </c:pt>
                <c:pt idx="13">
                  <c:v>1</c:v>
                </c:pt>
                <c:pt idx="14">
                  <c:v>0</c:v>
                </c:pt>
                <c:pt idx="15">
                  <c:v>7</c:v>
                </c:pt>
                <c:pt idx="16">
                  <c:v>4</c:v>
                </c:pt>
                <c:pt idx="17">
                  <c:v>2</c:v>
                </c:pt>
                <c:pt idx="18">
                  <c:v>1</c:v>
                </c:pt>
                <c:pt idx="19">
                  <c:v>2</c:v>
                </c:pt>
                <c:pt idx="20">
                  <c:v>2</c:v>
                </c:pt>
                <c:pt idx="21">
                  <c:v>0</c:v>
                </c:pt>
                <c:pt idx="22">
                  <c:v>0</c:v>
                </c:pt>
                <c:pt idx="23">
                  <c:v>2</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zoomScale="89" workbookViewId="0">
      <selection activeCell="B3" sqref="B3"/>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 min="18" max="18" width="23.33203125" bestFit="1"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7" t="s">
        <v>0</v>
      </c>
      <c r="Q1" s="8" t="s">
        <v>8</v>
      </c>
      <c r="R1" s="7" t="s">
        <v>0</v>
      </c>
      <c r="S1" s="8" t="s">
        <v>8</v>
      </c>
    </row>
    <row r="2" spans="1:19" ht="15" thickTop="1" x14ac:dyDescent="0.3">
      <c r="A2" s="3" t="s">
        <v>13</v>
      </c>
      <c r="B2" s="3" t="s">
        <v>12</v>
      </c>
      <c r="C2" s="3" t="s">
        <v>12</v>
      </c>
      <c r="D2" s="4" t="s">
        <v>12</v>
      </c>
      <c r="E2" s="4" t="s">
        <v>12</v>
      </c>
      <c r="F2" s="3" t="s">
        <v>12</v>
      </c>
      <c r="G2" s="3" t="s">
        <v>12</v>
      </c>
      <c r="H2" s="3" t="s">
        <v>12</v>
      </c>
      <c r="I2" s="3">
        <f t="shared" ref="I2:I26" si="0">COUNTIF(B2:H2,"Correct")*2 + COUNTIF(B2:H2,"Incomplete")*1</f>
        <v>0</v>
      </c>
      <c r="J2" s="5">
        <f t="shared" ref="J2:J26" si="1">IF(COUNTA(B2:H2)&gt;0, K2/COUNTA(B2:H2), 0)</f>
        <v>0</v>
      </c>
      <c r="K2" s="3">
        <f t="shared" ref="K2:K26" si="2">COUNTIF(B2:H2, "Correct")</f>
        <v>0</v>
      </c>
      <c r="L2" s="3">
        <f t="shared" ref="L2:L26" si="3">COUNTIF(B2:H2, "Incomplete")</f>
        <v>0</v>
      </c>
      <c r="M2" s="3">
        <f t="shared" ref="M2:M26" si="4">COUNTIF(B2:H2, "Incorrect")</f>
        <v>7</v>
      </c>
      <c r="P2" s="9" t="s">
        <v>13</v>
      </c>
      <c r="Q2" s="11">
        <f>SummaryTable[[#This Row],[Score]]</f>
        <v>0</v>
      </c>
      <c r="R2" t="str" cm="1">
        <f t="array" ref="R2:S26">_xlfn._xlws.SORT(P2:Q26,2,1)</f>
        <v>deepseek-r1:1.5b</v>
      </c>
      <c r="S2">
        <v>0</v>
      </c>
    </row>
    <row r="3" spans="1:19" x14ac:dyDescent="0.3">
      <c r="A3" s="3" t="s">
        <v>14</v>
      </c>
      <c r="B3" s="3" t="s">
        <v>11</v>
      </c>
      <c r="C3" s="3" t="s">
        <v>12</v>
      </c>
      <c r="D3" s="4" t="s">
        <v>12</v>
      </c>
      <c r="E3" s="4" t="s">
        <v>11</v>
      </c>
      <c r="F3" s="3" t="s">
        <v>12</v>
      </c>
      <c r="G3" s="3" t="s">
        <v>10</v>
      </c>
      <c r="H3" s="3" t="s">
        <v>10</v>
      </c>
      <c r="I3" s="3">
        <f t="shared" si="0"/>
        <v>6</v>
      </c>
      <c r="J3" s="5">
        <f t="shared" si="1"/>
        <v>0.2857142857142857</v>
      </c>
      <c r="K3" s="3">
        <f t="shared" si="2"/>
        <v>2</v>
      </c>
      <c r="L3" s="3">
        <f t="shared" si="3"/>
        <v>2</v>
      </c>
      <c r="M3" s="3">
        <f t="shared" si="4"/>
        <v>3</v>
      </c>
      <c r="P3" s="9" t="s">
        <v>14</v>
      </c>
      <c r="Q3" s="11">
        <f>SummaryTable[[#This Row],[Score]]</f>
        <v>6</v>
      </c>
      <c r="R3" t="str">
        <v>qwen2.5:0.5b</v>
      </c>
      <c r="S3">
        <v>0</v>
      </c>
    </row>
    <row r="4" spans="1:19" x14ac:dyDescent="0.3">
      <c r="A4" s="3" t="s">
        <v>15</v>
      </c>
      <c r="B4" s="3" t="s">
        <v>11</v>
      </c>
      <c r="C4" s="3" t="s">
        <v>12</v>
      </c>
      <c r="D4" s="4" t="s">
        <v>12</v>
      </c>
      <c r="E4" s="4" t="s">
        <v>11</v>
      </c>
      <c r="F4" s="3" t="s">
        <v>12</v>
      </c>
      <c r="G4" s="3" t="s">
        <v>11</v>
      </c>
      <c r="H4" s="3" t="s">
        <v>12</v>
      </c>
      <c r="I4" s="3">
        <f t="shared" si="0"/>
        <v>3</v>
      </c>
      <c r="J4" s="5">
        <f t="shared" si="1"/>
        <v>0</v>
      </c>
      <c r="K4" s="3">
        <f t="shared" si="2"/>
        <v>0</v>
      </c>
      <c r="L4" s="3">
        <f t="shared" si="3"/>
        <v>3</v>
      </c>
      <c r="M4" s="3">
        <f t="shared" si="4"/>
        <v>4</v>
      </c>
      <c r="P4" s="9" t="s">
        <v>15</v>
      </c>
      <c r="Q4" s="11">
        <f>SummaryTable[[#This Row],[Score]]</f>
        <v>3</v>
      </c>
      <c r="R4" t="str">
        <v>llama3.2:1b</v>
      </c>
      <c r="S4">
        <v>2</v>
      </c>
    </row>
    <row r="5" spans="1:19" x14ac:dyDescent="0.3">
      <c r="A5" s="15" t="s">
        <v>233</v>
      </c>
      <c r="B5" s="15" t="s">
        <v>10</v>
      </c>
      <c r="C5" s="15" t="s">
        <v>11</v>
      </c>
      <c r="D5" s="4" t="s">
        <v>12</v>
      </c>
      <c r="E5" s="4" t="s">
        <v>10</v>
      </c>
      <c r="F5" s="15" t="s">
        <v>12</v>
      </c>
      <c r="G5" s="15" t="s">
        <v>10</v>
      </c>
      <c r="H5" s="15" t="s">
        <v>12</v>
      </c>
      <c r="I5" s="15">
        <f t="shared" si="0"/>
        <v>7</v>
      </c>
      <c r="J5" s="5">
        <f t="shared" si="1"/>
        <v>0.42857142857142855</v>
      </c>
      <c r="K5" s="15">
        <f t="shared" si="2"/>
        <v>3</v>
      </c>
      <c r="L5" s="15">
        <f t="shared" si="3"/>
        <v>1</v>
      </c>
      <c r="M5" s="15">
        <f t="shared" si="4"/>
        <v>3</v>
      </c>
      <c r="P5" s="9" t="s">
        <v>233</v>
      </c>
      <c r="Q5" s="11">
        <f>SummaryTable[[#This Row],[Score]]</f>
        <v>7</v>
      </c>
      <c r="R5" t="str">
        <v>gemma3:1b</v>
      </c>
      <c r="S5">
        <v>3</v>
      </c>
    </row>
    <row r="6" spans="1:19" x14ac:dyDescent="0.3">
      <c r="A6" s="3" t="s">
        <v>16</v>
      </c>
      <c r="B6" s="3" t="s">
        <v>10</v>
      </c>
      <c r="C6" s="3" t="s">
        <v>12</v>
      </c>
      <c r="D6" s="4" t="s">
        <v>12</v>
      </c>
      <c r="E6" s="4" t="s">
        <v>10</v>
      </c>
      <c r="F6" s="3" t="s">
        <v>12</v>
      </c>
      <c r="G6" s="3" t="s">
        <v>10</v>
      </c>
      <c r="H6" s="3" t="s">
        <v>10</v>
      </c>
      <c r="I6" s="3">
        <f t="shared" si="0"/>
        <v>8</v>
      </c>
      <c r="J6" s="5">
        <f t="shared" si="1"/>
        <v>0.5714285714285714</v>
      </c>
      <c r="K6" s="3">
        <f t="shared" si="2"/>
        <v>4</v>
      </c>
      <c r="L6" s="3">
        <f t="shared" si="3"/>
        <v>0</v>
      </c>
      <c r="M6" s="3">
        <f t="shared" si="4"/>
        <v>3</v>
      </c>
      <c r="P6" s="9" t="s">
        <v>16</v>
      </c>
      <c r="Q6" s="11">
        <f>SummaryTable[[#This Row],[Score]]</f>
        <v>8</v>
      </c>
      <c r="R6" t="str">
        <v>qwen2.5:1.5b</v>
      </c>
      <c r="S6">
        <v>5</v>
      </c>
    </row>
    <row r="7" spans="1:19" x14ac:dyDescent="0.3">
      <c r="A7" s="3" t="s">
        <v>17</v>
      </c>
      <c r="B7" s="3" t="s">
        <v>10</v>
      </c>
      <c r="C7" s="3" t="s">
        <v>11</v>
      </c>
      <c r="D7" s="4" t="s">
        <v>12</v>
      </c>
      <c r="E7" s="4" t="s">
        <v>10</v>
      </c>
      <c r="F7" s="3" t="s">
        <v>12</v>
      </c>
      <c r="G7" s="3" t="s">
        <v>11</v>
      </c>
      <c r="H7" s="3" t="s">
        <v>10</v>
      </c>
      <c r="I7" s="3">
        <f t="shared" si="0"/>
        <v>8</v>
      </c>
      <c r="J7" s="5">
        <f t="shared" si="1"/>
        <v>0.42857142857142855</v>
      </c>
      <c r="K7" s="3">
        <f t="shared" si="2"/>
        <v>3</v>
      </c>
      <c r="L7" s="3">
        <f t="shared" si="3"/>
        <v>2</v>
      </c>
      <c r="M7" s="3">
        <f t="shared" si="4"/>
        <v>2</v>
      </c>
      <c r="P7" s="9" t="s">
        <v>17</v>
      </c>
      <c r="Q7" s="11">
        <f>SummaryTable[[#This Row],[Score]]</f>
        <v>8</v>
      </c>
      <c r="R7" t="str">
        <v>deepseek-r1:7b</v>
      </c>
      <c r="S7">
        <v>6</v>
      </c>
    </row>
    <row r="8" spans="1:19" x14ac:dyDescent="0.3">
      <c r="A8" s="3" t="s">
        <v>18</v>
      </c>
      <c r="B8" s="3" t="s">
        <v>10</v>
      </c>
      <c r="C8" s="3" t="s">
        <v>11</v>
      </c>
      <c r="D8" s="4" t="s">
        <v>10</v>
      </c>
      <c r="E8" s="4" t="s">
        <v>10</v>
      </c>
      <c r="F8" s="3" t="s">
        <v>10</v>
      </c>
      <c r="G8" s="3" t="s">
        <v>10</v>
      </c>
      <c r="H8" s="3" t="s">
        <v>10</v>
      </c>
      <c r="I8" s="3">
        <f t="shared" si="0"/>
        <v>13</v>
      </c>
      <c r="J8" s="5">
        <f t="shared" si="1"/>
        <v>0.8571428571428571</v>
      </c>
      <c r="K8" s="3">
        <f t="shared" si="2"/>
        <v>6</v>
      </c>
      <c r="L8" s="3">
        <f t="shared" si="3"/>
        <v>1</v>
      </c>
      <c r="M8" s="3">
        <f t="shared" si="4"/>
        <v>0</v>
      </c>
      <c r="P8" s="9" t="s">
        <v>18</v>
      </c>
      <c r="Q8" s="11">
        <f>SummaryTable[[#This Row],[Score]]</f>
        <v>13</v>
      </c>
      <c r="R8" t="str">
        <v>gemma3n:e2b</v>
      </c>
      <c r="S8">
        <v>7</v>
      </c>
    </row>
    <row r="9" spans="1:19" x14ac:dyDescent="0.3">
      <c r="A9" s="3" t="s">
        <v>19</v>
      </c>
      <c r="B9" s="3" t="s">
        <v>11</v>
      </c>
      <c r="C9" s="3" t="s">
        <v>11</v>
      </c>
      <c r="D9" s="4" t="s">
        <v>12</v>
      </c>
      <c r="E9" s="4" t="s">
        <v>10</v>
      </c>
      <c r="F9" s="3" t="s">
        <v>11</v>
      </c>
      <c r="G9" s="3" t="s">
        <v>10</v>
      </c>
      <c r="H9" s="3" t="s">
        <v>11</v>
      </c>
      <c r="I9" s="3">
        <f t="shared" si="0"/>
        <v>8</v>
      </c>
      <c r="J9" s="5">
        <f t="shared" si="1"/>
        <v>0.2857142857142857</v>
      </c>
      <c r="K9" s="3">
        <f t="shared" si="2"/>
        <v>2</v>
      </c>
      <c r="L9" s="3">
        <f t="shared" si="3"/>
        <v>4</v>
      </c>
      <c r="M9" s="3">
        <f t="shared" si="4"/>
        <v>1</v>
      </c>
      <c r="P9" s="9" t="s">
        <v>19</v>
      </c>
      <c r="Q9" s="11">
        <f>SummaryTable[[#This Row],[Score]]</f>
        <v>8</v>
      </c>
      <c r="R9" t="str">
        <v>qwen3:0.6b</v>
      </c>
      <c r="S9">
        <v>7</v>
      </c>
    </row>
    <row r="10" spans="1:19" x14ac:dyDescent="0.3">
      <c r="A10" s="3" t="s">
        <v>20</v>
      </c>
      <c r="B10" s="3" t="s">
        <v>10</v>
      </c>
      <c r="C10" s="3" t="s">
        <v>11</v>
      </c>
      <c r="D10" s="4" t="s">
        <v>10</v>
      </c>
      <c r="E10" s="4" t="s">
        <v>10</v>
      </c>
      <c r="F10" s="3" t="s">
        <v>10</v>
      </c>
      <c r="G10" s="3" t="s">
        <v>10</v>
      </c>
      <c r="H10" s="3" t="s">
        <v>10</v>
      </c>
      <c r="I10" s="3">
        <f t="shared" si="0"/>
        <v>13</v>
      </c>
      <c r="J10" s="5">
        <f t="shared" si="1"/>
        <v>0.8571428571428571</v>
      </c>
      <c r="K10" s="3">
        <f t="shared" si="2"/>
        <v>6</v>
      </c>
      <c r="L10" s="3">
        <f t="shared" si="3"/>
        <v>1</v>
      </c>
      <c r="M10" s="3">
        <f t="shared" si="4"/>
        <v>0</v>
      </c>
      <c r="P10" s="9" t="s">
        <v>20</v>
      </c>
      <c r="Q10" s="11">
        <f>SummaryTable[[#This Row],[Score]]</f>
        <v>13</v>
      </c>
      <c r="R10" t="str">
        <v>gemma3:4b</v>
      </c>
      <c r="S10">
        <v>8</v>
      </c>
    </row>
    <row r="11" spans="1:19" x14ac:dyDescent="0.3">
      <c r="A11" s="3" t="s">
        <v>21</v>
      </c>
      <c r="B11" s="3" t="s">
        <v>12</v>
      </c>
      <c r="C11" s="3" t="s">
        <v>12</v>
      </c>
      <c r="D11" s="4" t="s">
        <v>12</v>
      </c>
      <c r="E11" s="4" t="s">
        <v>10</v>
      </c>
      <c r="F11" s="3" t="s">
        <v>12</v>
      </c>
      <c r="G11" s="3" t="s">
        <v>12</v>
      </c>
      <c r="H11" s="3" t="s">
        <v>12</v>
      </c>
      <c r="I11" s="3">
        <f t="shared" si="0"/>
        <v>2</v>
      </c>
      <c r="J11" s="5">
        <f t="shared" si="1"/>
        <v>0.14285714285714285</v>
      </c>
      <c r="K11" s="3">
        <f t="shared" si="2"/>
        <v>1</v>
      </c>
      <c r="L11" s="3">
        <f t="shared" si="3"/>
        <v>0</v>
      </c>
      <c r="M11" s="3">
        <f t="shared" si="4"/>
        <v>6</v>
      </c>
      <c r="P11" s="9" t="s">
        <v>21</v>
      </c>
      <c r="Q11" s="11">
        <f>SummaryTable[[#This Row],[Score]]</f>
        <v>2</v>
      </c>
      <c r="R11" t="str">
        <v>granite3-dense:2b</v>
      </c>
      <c r="S11">
        <v>8</v>
      </c>
    </row>
    <row r="12" spans="1:19" x14ac:dyDescent="0.3">
      <c r="A12" s="3" t="s">
        <v>22</v>
      </c>
      <c r="B12" s="3" t="s">
        <v>11</v>
      </c>
      <c r="C12" s="3" t="s">
        <v>11</v>
      </c>
      <c r="D12" s="4" t="s">
        <v>11</v>
      </c>
      <c r="E12" s="4" t="s">
        <v>11</v>
      </c>
      <c r="F12" s="3" t="s">
        <v>10</v>
      </c>
      <c r="G12" s="3" t="s">
        <v>10</v>
      </c>
      <c r="H12" s="3" t="s">
        <v>10</v>
      </c>
      <c r="I12" s="3">
        <f t="shared" si="0"/>
        <v>10</v>
      </c>
      <c r="J12" s="5">
        <f t="shared" si="1"/>
        <v>0.42857142857142855</v>
      </c>
      <c r="K12" s="3">
        <f t="shared" si="2"/>
        <v>3</v>
      </c>
      <c r="L12" s="3">
        <f t="shared" si="3"/>
        <v>4</v>
      </c>
      <c r="M12" s="3">
        <f t="shared" si="4"/>
        <v>0</v>
      </c>
      <c r="P12" s="9" t="s">
        <v>22</v>
      </c>
      <c r="Q12" s="11">
        <f>SummaryTable[[#This Row],[Score]]</f>
        <v>10</v>
      </c>
      <c r="R12" t="str">
        <v>granite3.2:2b</v>
      </c>
      <c r="S12">
        <v>8</v>
      </c>
    </row>
    <row r="13" spans="1:19" x14ac:dyDescent="0.3">
      <c r="A13" s="3" t="s">
        <v>23</v>
      </c>
      <c r="B13" s="3" t="s">
        <v>10</v>
      </c>
      <c r="C13" s="3" t="s">
        <v>10</v>
      </c>
      <c r="D13" s="4" t="s">
        <v>11</v>
      </c>
      <c r="E13" s="4" t="s">
        <v>12</v>
      </c>
      <c r="F13" s="3" t="s">
        <v>10</v>
      </c>
      <c r="G13" s="3" t="s">
        <v>10</v>
      </c>
      <c r="H13" s="3" t="s">
        <v>10</v>
      </c>
      <c r="I13" s="3">
        <f t="shared" si="0"/>
        <v>11</v>
      </c>
      <c r="J13" s="5">
        <f t="shared" si="1"/>
        <v>0.7142857142857143</v>
      </c>
      <c r="K13" s="3">
        <f t="shared" si="2"/>
        <v>5</v>
      </c>
      <c r="L13" s="3">
        <f t="shared" si="3"/>
        <v>1</v>
      </c>
      <c r="M13" s="3">
        <f t="shared" si="4"/>
        <v>1</v>
      </c>
      <c r="P13" s="9" t="s">
        <v>23</v>
      </c>
      <c r="Q13" s="11">
        <f>SummaryTable[[#This Row],[Score]]</f>
        <v>11</v>
      </c>
      <c r="R13" t="str">
        <v>phi3:3.8b</v>
      </c>
      <c r="S13">
        <v>8</v>
      </c>
    </row>
    <row r="14" spans="1:19" x14ac:dyDescent="0.3">
      <c r="A14" s="3" t="s">
        <v>24</v>
      </c>
      <c r="B14" s="3" t="s">
        <v>10</v>
      </c>
      <c r="C14" s="3" t="s">
        <v>11</v>
      </c>
      <c r="D14" s="4" t="s">
        <v>12</v>
      </c>
      <c r="E14" s="4" t="s">
        <v>10</v>
      </c>
      <c r="F14" s="3" t="s">
        <v>10</v>
      </c>
      <c r="G14" s="3" t="s">
        <v>10</v>
      </c>
      <c r="H14" s="3" t="s">
        <v>10</v>
      </c>
      <c r="I14" s="3">
        <f t="shared" si="0"/>
        <v>11</v>
      </c>
      <c r="J14" s="5">
        <f t="shared" si="1"/>
        <v>0.7142857142857143</v>
      </c>
      <c r="K14" s="3">
        <f t="shared" si="2"/>
        <v>5</v>
      </c>
      <c r="L14" s="3">
        <f t="shared" si="3"/>
        <v>1</v>
      </c>
      <c r="M14" s="3">
        <f t="shared" si="4"/>
        <v>1</v>
      </c>
      <c r="P14" s="9" t="s">
        <v>24</v>
      </c>
      <c r="Q14" s="11">
        <f>SummaryTable[[#This Row],[Score]]</f>
        <v>11</v>
      </c>
      <c r="R14" t="str">
        <v>qwen3:1.7b</v>
      </c>
      <c r="S14">
        <v>9</v>
      </c>
    </row>
    <row r="15" spans="1:19" x14ac:dyDescent="0.3">
      <c r="A15" s="3" t="s">
        <v>25</v>
      </c>
      <c r="B15" s="3" t="s">
        <v>11</v>
      </c>
      <c r="C15" s="3" t="s">
        <v>10</v>
      </c>
      <c r="D15" s="4" t="s">
        <v>12</v>
      </c>
      <c r="E15" s="4" t="s">
        <v>12</v>
      </c>
      <c r="F15" s="3" t="s">
        <v>10</v>
      </c>
      <c r="G15" s="3" t="s">
        <v>11</v>
      </c>
      <c r="H15" s="3" t="s">
        <v>10</v>
      </c>
      <c r="I15" s="3">
        <f t="shared" si="0"/>
        <v>8</v>
      </c>
      <c r="J15" s="5">
        <f t="shared" si="1"/>
        <v>0.42857142857142855</v>
      </c>
      <c r="K15" s="3">
        <f t="shared" si="2"/>
        <v>3</v>
      </c>
      <c r="L15" s="3">
        <f t="shared" si="3"/>
        <v>2</v>
      </c>
      <c r="M15" s="3">
        <f t="shared" si="4"/>
        <v>2</v>
      </c>
      <c r="P15" s="9" t="s">
        <v>25</v>
      </c>
      <c r="Q15" s="11">
        <f>SummaryTable[[#This Row],[Score]]</f>
        <v>8</v>
      </c>
      <c r="R15" t="str">
        <v>lily_cyber:latest</v>
      </c>
      <c r="S15">
        <v>9</v>
      </c>
    </row>
    <row r="16" spans="1:19" ht="28.8" x14ac:dyDescent="0.3">
      <c r="A16" s="3" t="s">
        <v>26</v>
      </c>
      <c r="B16" s="3" t="s">
        <v>10</v>
      </c>
      <c r="C16" s="3" t="s">
        <v>10</v>
      </c>
      <c r="D16" s="4" t="s">
        <v>12</v>
      </c>
      <c r="E16" s="4" t="s">
        <v>11</v>
      </c>
      <c r="F16" s="3" t="s">
        <v>10</v>
      </c>
      <c r="G16" s="3" t="s">
        <v>10</v>
      </c>
      <c r="H16" s="3" t="s">
        <v>10</v>
      </c>
      <c r="I16" s="3">
        <f t="shared" si="0"/>
        <v>11</v>
      </c>
      <c r="J16" s="5">
        <f t="shared" si="1"/>
        <v>0.7142857142857143</v>
      </c>
      <c r="K16" s="3">
        <f t="shared" si="2"/>
        <v>5</v>
      </c>
      <c r="L16" s="3">
        <f t="shared" si="3"/>
        <v>1</v>
      </c>
      <c r="M16" s="3">
        <f t="shared" si="4"/>
        <v>1</v>
      </c>
      <c r="P16" s="9" t="s">
        <v>26</v>
      </c>
      <c r="Q16" s="11">
        <f>SummaryTable[[#This Row],[Score]]</f>
        <v>11</v>
      </c>
      <c r="R16" t="str">
        <v>llama3.2:3b</v>
      </c>
      <c r="S16">
        <v>10</v>
      </c>
    </row>
    <row r="17" spans="1:19" x14ac:dyDescent="0.3">
      <c r="A17" s="3" t="s">
        <v>27</v>
      </c>
      <c r="B17" s="3" t="s">
        <v>10</v>
      </c>
      <c r="C17" s="15" t="s">
        <v>10</v>
      </c>
      <c r="D17" s="15" t="s">
        <v>11</v>
      </c>
      <c r="E17" s="15" t="s">
        <v>11</v>
      </c>
      <c r="F17" s="15" t="s">
        <v>10</v>
      </c>
      <c r="G17" s="15" t="s">
        <v>11</v>
      </c>
      <c r="H17" s="15" t="s">
        <v>10</v>
      </c>
      <c r="I17" s="3">
        <f t="shared" si="0"/>
        <v>11</v>
      </c>
      <c r="J17" s="5">
        <f t="shared" si="1"/>
        <v>0.5714285714285714</v>
      </c>
      <c r="K17" s="3">
        <f t="shared" si="2"/>
        <v>4</v>
      </c>
      <c r="L17" s="3">
        <f t="shared" si="3"/>
        <v>3</v>
      </c>
      <c r="M17" s="3">
        <f t="shared" si="4"/>
        <v>0</v>
      </c>
      <c r="P17" s="9" t="s">
        <v>27</v>
      </c>
      <c r="Q17" s="11">
        <f>SummaryTable[[#This Row],[Score]]</f>
        <v>11</v>
      </c>
      <c r="R17" t="str">
        <v>qwen2.5:3b</v>
      </c>
      <c r="S17">
        <v>10</v>
      </c>
    </row>
    <row r="18" spans="1:19" x14ac:dyDescent="0.3">
      <c r="A18" s="3" t="s">
        <v>28</v>
      </c>
      <c r="B18" s="3" t="s">
        <v>12</v>
      </c>
      <c r="C18" s="15" t="s">
        <v>12</v>
      </c>
      <c r="D18" s="15" t="s">
        <v>12</v>
      </c>
      <c r="E18" s="15" t="s">
        <v>12</v>
      </c>
      <c r="F18" s="15" t="s">
        <v>12</v>
      </c>
      <c r="G18" s="15" t="s">
        <v>12</v>
      </c>
      <c r="H18" s="15" t="s">
        <v>12</v>
      </c>
      <c r="I18" s="3">
        <f t="shared" si="0"/>
        <v>0</v>
      </c>
      <c r="J18" s="5">
        <f t="shared" si="1"/>
        <v>0</v>
      </c>
      <c r="K18" s="3">
        <f t="shared" si="2"/>
        <v>0</v>
      </c>
      <c r="L18" s="3">
        <f t="shared" si="3"/>
        <v>0</v>
      </c>
      <c r="M18" s="3">
        <f t="shared" si="4"/>
        <v>7</v>
      </c>
      <c r="P18" s="9" t="s">
        <v>28</v>
      </c>
      <c r="Q18" s="11">
        <f>SummaryTable[[#This Row],[Score]]</f>
        <v>0</v>
      </c>
      <c r="R18" t="str">
        <v>llama3:8b</v>
      </c>
      <c r="S18">
        <v>11</v>
      </c>
    </row>
    <row r="19" spans="1:19" x14ac:dyDescent="0.3">
      <c r="A19" s="3" t="s">
        <v>29</v>
      </c>
      <c r="B19" s="3" t="s">
        <v>10</v>
      </c>
      <c r="C19" s="3" t="s">
        <v>12</v>
      </c>
      <c r="D19" s="4" t="s">
        <v>12</v>
      </c>
      <c r="E19" s="4" t="s">
        <v>10</v>
      </c>
      <c r="F19" s="3" t="s">
        <v>12</v>
      </c>
      <c r="G19" s="3" t="s">
        <v>11</v>
      </c>
      <c r="H19" s="3" t="s">
        <v>12</v>
      </c>
      <c r="I19" s="3">
        <f t="shared" si="0"/>
        <v>5</v>
      </c>
      <c r="J19" s="5">
        <f t="shared" si="1"/>
        <v>0.2857142857142857</v>
      </c>
      <c r="K19" s="3">
        <f t="shared" si="2"/>
        <v>2</v>
      </c>
      <c r="L19" s="3">
        <f t="shared" si="3"/>
        <v>1</v>
      </c>
      <c r="M19" s="3">
        <f t="shared" si="4"/>
        <v>4</v>
      </c>
      <c r="P19" s="9" t="s">
        <v>29</v>
      </c>
      <c r="Q19" s="11">
        <f>SummaryTable[[#This Row],[Score]]</f>
        <v>5</v>
      </c>
      <c r="R19" t="str">
        <v>mistral:7b</v>
      </c>
      <c r="S19">
        <v>11</v>
      </c>
    </row>
    <row r="20" spans="1:19" x14ac:dyDescent="0.3">
      <c r="A20" s="3" t="s">
        <v>30</v>
      </c>
      <c r="B20" s="3" t="s">
        <v>10</v>
      </c>
      <c r="C20" s="3" t="s">
        <v>12</v>
      </c>
      <c r="D20" s="4" t="s">
        <v>12</v>
      </c>
      <c r="E20" s="4" t="s">
        <v>10</v>
      </c>
      <c r="F20" s="3" t="s">
        <v>10</v>
      </c>
      <c r="G20" s="3" t="s">
        <v>10</v>
      </c>
      <c r="H20" s="3" t="s">
        <v>10</v>
      </c>
      <c r="I20" s="3">
        <f t="shared" si="0"/>
        <v>10</v>
      </c>
      <c r="J20" s="5">
        <f t="shared" si="1"/>
        <v>0.7142857142857143</v>
      </c>
      <c r="K20" s="3">
        <f t="shared" si="2"/>
        <v>5</v>
      </c>
      <c r="L20" s="3">
        <f t="shared" si="3"/>
        <v>0</v>
      </c>
      <c r="M20" s="3">
        <f t="shared" si="4"/>
        <v>2</v>
      </c>
      <c r="P20" s="9" t="s">
        <v>30</v>
      </c>
      <c r="Q20" s="11">
        <f>SummaryTable[[#This Row],[Score]]</f>
        <v>10</v>
      </c>
      <c r="R20" t="str">
        <v>phi4-mini-reasoning:3.8b</v>
      </c>
      <c r="S20">
        <v>11</v>
      </c>
    </row>
    <row r="21" spans="1:19" x14ac:dyDescent="0.3">
      <c r="A21" s="3" t="s">
        <v>31</v>
      </c>
      <c r="B21" s="3" t="s">
        <v>10</v>
      </c>
      <c r="C21" s="3" t="s">
        <v>12</v>
      </c>
      <c r="D21" s="4" t="s">
        <v>10</v>
      </c>
      <c r="E21" s="4" t="s">
        <v>10</v>
      </c>
      <c r="F21" s="3" t="s">
        <v>10</v>
      </c>
      <c r="G21" s="3" t="s">
        <v>10</v>
      </c>
      <c r="H21" s="3" t="s">
        <v>10</v>
      </c>
      <c r="I21" s="3">
        <f t="shared" si="0"/>
        <v>12</v>
      </c>
      <c r="J21" s="5">
        <f t="shared" si="1"/>
        <v>0.8571428571428571</v>
      </c>
      <c r="K21" s="3">
        <f t="shared" si="2"/>
        <v>6</v>
      </c>
      <c r="L21" s="3">
        <f t="shared" si="3"/>
        <v>0</v>
      </c>
      <c r="M21" s="3">
        <f t="shared" si="4"/>
        <v>1</v>
      </c>
      <c r="P21" s="9" t="s">
        <v>31</v>
      </c>
      <c r="Q21" s="11">
        <f>SummaryTable[[#This Row],[Score]]</f>
        <v>12</v>
      </c>
      <c r="R21" t="str">
        <v>phi4-mini:3.8b</v>
      </c>
      <c r="S21">
        <v>11</v>
      </c>
    </row>
    <row r="22" spans="1:19" x14ac:dyDescent="0.3">
      <c r="A22" s="3" t="s">
        <v>33</v>
      </c>
      <c r="B22" s="3" t="s">
        <v>10</v>
      </c>
      <c r="C22" s="3" t="s">
        <v>12</v>
      </c>
      <c r="D22" s="4" t="s">
        <v>11</v>
      </c>
      <c r="E22" s="4" t="s">
        <v>11</v>
      </c>
      <c r="F22" s="3" t="s">
        <v>12</v>
      </c>
      <c r="G22" s="3" t="s">
        <v>11</v>
      </c>
      <c r="H22" s="3" t="s">
        <v>10</v>
      </c>
      <c r="I22" s="3">
        <f t="shared" si="0"/>
        <v>7</v>
      </c>
      <c r="J22" s="5">
        <f t="shared" si="1"/>
        <v>0.2857142857142857</v>
      </c>
      <c r="K22" s="3">
        <f t="shared" si="2"/>
        <v>2</v>
      </c>
      <c r="L22" s="3">
        <f t="shared" si="3"/>
        <v>3</v>
      </c>
      <c r="M22" s="3">
        <f t="shared" si="4"/>
        <v>2</v>
      </c>
      <c r="P22" s="9" t="s">
        <v>33</v>
      </c>
      <c r="Q22" s="11">
        <f>SummaryTable[[#This Row],[Score]]</f>
        <v>7</v>
      </c>
      <c r="R22" t="str">
        <v>qwen2.5:7b</v>
      </c>
      <c r="S22">
        <v>12</v>
      </c>
    </row>
    <row r="23" spans="1:19" x14ac:dyDescent="0.3">
      <c r="A23" s="3" t="s">
        <v>34</v>
      </c>
      <c r="B23" s="3" t="s">
        <v>10</v>
      </c>
      <c r="C23" s="3" t="s">
        <v>10</v>
      </c>
      <c r="D23" s="4" t="s">
        <v>12</v>
      </c>
      <c r="E23" s="4" t="s">
        <v>11</v>
      </c>
      <c r="F23" s="3" t="s">
        <v>12</v>
      </c>
      <c r="G23" s="3" t="s">
        <v>10</v>
      </c>
      <c r="H23" s="3" t="s">
        <v>10</v>
      </c>
      <c r="I23" s="3">
        <f t="shared" si="0"/>
        <v>9</v>
      </c>
      <c r="J23" s="5">
        <f t="shared" si="1"/>
        <v>0.5714285714285714</v>
      </c>
      <c r="K23" s="3">
        <f t="shared" si="2"/>
        <v>4</v>
      </c>
      <c r="L23" s="3">
        <f t="shared" si="3"/>
        <v>1</v>
      </c>
      <c r="M23" s="3">
        <f t="shared" si="4"/>
        <v>2</v>
      </c>
      <c r="P23" s="9" t="s">
        <v>34</v>
      </c>
      <c r="Q23" s="11">
        <f>SummaryTable[[#This Row],[Score]]</f>
        <v>9</v>
      </c>
      <c r="R23" t="str">
        <v>granite3-dense:8b</v>
      </c>
      <c r="S23">
        <v>13</v>
      </c>
    </row>
    <row r="24" spans="1:19" x14ac:dyDescent="0.3">
      <c r="A24" s="3" t="s">
        <v>35</v>
      </c>
      <c r="B24" s="3" t="s">
        <v>10</v>
      </c>
      <c r="C24" s="3" t="s">
        <v>10</v>
      </c>
      <c r="D24" s="4" t="s">
        <v>11</v>
      </c>
      <c r="E24" s="4" t="s">
        <v>10</v>
      </c>
      <c r="F24" s="3" t="s">
        <v>10</v>
      </c>
      <c r="G24" s="3" t="s">
        <v>10</v>
      </c>
      <c r="H24" s="3" t="s">
        <v>10</v>
      </c>
      <c r="I24" s="3">
        <f t="shared" si="0"/>
        <v>13</v>
      </c>
      <c r="J24" s="5">
        <f t="shared" si="1"/>
        <v>0.8571428571428571</v>
      </c>
      <c r="K24" s="3">
        <f t="shared" si="2"/>
        <v>6</v>
      </c>
      <c r="L24" s="3">
        <f t="shared" si="3"/>
        <v>1</v>
      </c>
      <c r="M24" s="3">
        <f t="shared" si="4"/>
        <v>0</v>
      </c>
      <c r="P24" s="9" t="s">
        <v>35</v>
      </c>
      <c r="Q24" s="11">
        <f>SummaryTable[[#This Row],[Score]]</f>
        <v>13</v>
      </c>
      <c r="R24" t="str">
        <v>granite3.2:8b</v>
      </c>
      <c r="S24">
        <v>13</v>
      </c>
    </row>
    <row r="25" spans="1:19" x14ac:dyDescent="0.3">
      <c r="A25" s="3" t="s">
        <v>36</v>
      </c>
      <c r="B25" s="3" t="s">
        <v>10</v>
      </c>
      <c r="C25" s="3" t="s">
        <v>10</v>
      </c>
      <c r="D25" s="4" t="s">
        <v>10</v>
      </c>
      <c r="E25" s="4" t="s">
        <v>10</v>
      </c>
      <c r="F25" s="3" t="s">
        <v>10</v>
      </c>
      <c r="G25" s="3" t="s">
        <v>10</v>
      </c>
      <c r="H25" s="3" t="s">
        <v>10</v>
      </c>
      <c r="I25" s="3">
        <f t="shared" si="0"/>
        <v>14</v>
      </c>
      <c r="J25" s="5">
        <f t="shared" si="1"/>
        <v>1</v>
      </c>
      <c r="K25" s="3">
        <f t="shared" si="2"/>
        <v>7</v>
      </c>
      <c r="L25" s="3">
        <f t="shared" si="3"/>
        <v>0</v>
      </c>
      <c r="M25" s="3">
        <f t="shared" si="4"/>
        <v>0</v>
      </c>
      <c r="P25" s="9" t="s">
        <v>36</v>
      </c>
      <c r="Q25" s="11">
        <f>SummaryTable[[#This Row],[Score]]</f>
        <v>14</v>
      </c>
      <c r="R25" t="str">
        <v>qwen3:4b</v>
      </c>
      <c r="S25">
        <v>13</v>
      </c>
    </row>
    <row r="26" spans="1:19" x14ac:dyDescent="0.3">
      <c r="A26" s="3" t="s">
        <v>37</v>
      </c>
      <c r="B26" s="3" t="s">
        <v>10</v>
      </c>
      <c r="C26" s="3" t="s">
        <v>11</v>
      </c>
      <c r="D26" s="4" t="s">
        <v>12</v>
      </c>
      <c r="E26" s="4" t="s">
        <v>10</v>
      </c>
      <c r="F26" s="3" t="s">
        <v>12</v>
      </c>
      <c r="G26" s="3" t="s">
        <v>10</v>
      </c>
      <c r="H26" s="3" t="s">
        <v>10</v>
      </c>
      <c r="I26" s="3">
        <f t="shared" si="0"/>
        <v>9</v>
      </c>
      <c r="J26" s="5">
        <f t="shared" si="1"/>
        <v>0.5714285714285714</v>
      </c>
      <c r="K26" s="3">
        <f t="shared" si="2"/>
        <v>4</v>
      </c>
      <c r="L26" s="3">
        <f t="shared" si="3"/>
        <v>1</v>
      </c>
      <c r="M26" s="3">
        <f t="shared" si="4"/>
        <v>2</v>
      </c>
      <c r="P26" s="10" t="s">
        <v>37</v>
      </c>
      <c r="Q26" s="11">
        <f>SummaryTable[[#This Row],[Score]]</f>
        <v>9</v>
      </c>
      <c r="R26" t="str">
        <v>qwen3:8b</v>
      </c>
      <c r="S26">
        <v>14</v>
      </c>
    </row>
    <row r="31" spans="1:19" x14ac:dyDescent="0.3">
      <c r="B31" s="20" t="s">
        <v>249</v>
      </c>
      <c r="C31" s="20"/>
      <c r="D31" s="20"/>
      <c r="E31" s="20"/>
      <c r="F31" s="20"/>
      <c r="G31" s="20"/>
      <c r="H31" s="20"/>
    </row>
    <row r="32" spans="1:19" x14ac:dyDescent="0.3">
      <c r="B32" s="20" t="s">
        <v>250</v>
      </c>
      <c r="C32" s="20"/>
      <c r="D32" s="20"/>
      <c r="E32" s="20"/>
      <c r="F32" s="20"/>
      <c r="G32" s="20"/>
      <c r="H32" s="20"/>
    </row>
  </sheetData>
  <mergeCells count="2">
    <mergeCell ref="B32:H32"/>
    <mergeCell ref="B31:H31"/>
  </mergeCells>
  <conditionalFormatting sqref="B2:H26">
    <cfRule type="cellIs" dxfId="119" priority="1" operator="equal">
      <formula>"Correct"</formula>
    </cfRule>
    <cfRule type="cellIs" dxfId="118" priority="2" operator="equal">
      <formula>"Incomplete"</formula>
    </cfRule>
    <cfRule type="cellIs" dxfId="117"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opLeftCell="A64" zoomScale="80" workbookViewId="0">
      <selection activeCell="AD68" sqref="AD68"/>
    </sheetView>
  </sheetViews>
  <sheetFormatPr defaultRowHeight="14.4" x14ac:dyDescent="0.3"/>
  <cols>
    <col min="28" max="28" width="24.5546875" customWidth="1"/>
  </cols>
  <sheetData>
    <row r="21" spans="28:31" ht="29.4" thickBot="1" x14ac:dyDescent="0.35">
      <c r="AB21" s="7" t="s">
        <v>0</v>
      </c>
      <c r="AC21" s="8" t="s">
        <v>10</v>
      </c>
      <c r="AD21" s="8" t="s">
        <v>11</v>
      </c>
      <c r="AE21" s="12" t="s">
        <v>12</v>
      </c>
    </row>
    <row r="22" spans="28:31" ht="15" thickTop="1" x14ac:dyDescent="0.3">
      <c r="AB22" s="9" t="s">
        <v>13</v>
      </c>
      <c r="AC22" s="11">
        <f>Summary!K2</f>
        <v>0</v>
      </c>
      <c r="AD22" s="11">
        <f>Summary!L2</f>
        <v>0</v>
      </c>
      <c r="AE22" s="13">
        <f>Summary!M2</f>
        <v>7</v>
      </c>
    </row>
    <row r="23" spans="28:31" x14ac:dyDescent="0.3">
      <c r="AB23" s="9" t="s">
        <v>14</v>
      </c>
      <c r="AC23" s="11">
        <f>Summary!K3</f>
        <v>2</v>
      </c>
      <c r="AD23" s="11">
        <f>Summary!L3</f>
        <v>2</v>
      </c>
      <c r="AE23" s="13">
        <f>Summary!M3</f>
        <v>3</v>
      </c>
    </row>
    <row r="24" spans="28:31" x14ac:dyDescent="0.3">
      <c r="AB24" s="9" t="s">
        <v>15</v>
      </c>
      <c r="AC24" s="11">
        <f>Summary!K4</f>
        <v>0</v>
      </c>
      <c r="AD24" s="11">
        <f>Summary!L4</f>
        <v>3</v>
      </c>
      <c r="AE24" s="13">
        <f>Summary!M4</f>
        <v>4</v>
      </c>
    </row>
    <row r="25" spans="28:31" x14ac:dyDescent="0.3">
      <c r="AB25" s="9" t="s">
        <v>16</v>
      </c>
      <c r="AC25" s="11">
        <f>Summary!K6</f>
        <v>4</v>
      </c>
      <c r="AD25" s="11">
        <f>Summary!L6</f>
        <v>0</v>
      </c>
      <c r="AE25" s="13">
        <f>Summary!M6</f>
        <v>3</v>
      </c>
    </row>
    <row r="26" spans="28:31" x14ac:dyDescent="0.3">
      <c r="AB26" s="9" t="s">
        <v>17</v>
      </c>
      <c r="AC26" s="11">
        <f>Summary!K7</f>
        <v>3</v>
      </c>
      <c r="AD26" s="11">
        <f>Summary!L7</f>
        <v>2</v>
      </c>
      <c r="AE26" s="13">
        <f>Summary!M7</f>
        <v>2</v>
      </c>
    </row>
    <row r="27" spans="28:31" x14ac:dyDescent="0.3">
      <c r="AB27" s="9" t="s">
        <v>18</v>
      </c>
      <c r="AC27" s="11">
        <f>Summary!K8</f>
        <v>6</v>
      </c>
      <c r="AD27" s="11">
        <f>Summary!L8</f>
        <v>1</v>
      </c>
      <c r="AE27" s="13">
        <f>Summary!M8</f>
        <v>0</v>
      </c>
    </row>
    <row r="28" spans="28:31" x14ac:dyDescent="0.3">
      <c r="AB28" s="9" t="s">
        <v>19</v>
      </c>
      <c r="AC28" s="11">
        <f>Summary!K9</f>
        <v>2</v>
      </c>
      <c r="AD28" s="11">
        <f>Summary!L9</f>
        <v>4</v>
      </c>
      <c r="AE28" s="13">
        <f>Summary!M9</f>
        <v>1</v>
      </c>
    </row>
    <row r="29" spans="28:31" x14ac:dyDescent="0.3">
      <c r="AB29" s="9" t="s">
        <v>20</v>
      </c>
      <c r="AC29" s="11">
        <f>Summary!K10</f>
        <v>6</v>
      </c>
      <c r="AD29" s="11">
        <f>Summary!L10</f>
        <v>1</v>
      </c>
      <c r="AE29" s="13">
        <f>Summary!M10</f>
        <v>0</v>
      </c>
    </row>
    <row r="30" spans="28:31" x14ac:dyDescent="0.3">
      <c r="AB30" s="9" t="s">
        <v>21</v>
      </c>
      <c r="AC30" s="11">
        <f>Summary!K11</f>
        <v>1</v>
      </c>
      <c r="AD30" s="11">
        <f>Summary!L11</f>
        <v>0</v>
      </c>
      <c r="AE30" s="13">
        <f>Summary!M11</f>
        <v>6</v>
      </c>
    </row>
    <row r="31" spans="28:31" x14ac:dyDescent="0.3">
      <c r="AB31" s="9" t="s">
        <v>22</v>
      </c>
      <c r="AC31" s="11">
        <f>Summary!K12</f>
        <v>3</v>
      </c>
      <c r="AD31" s="11">
        <f>Summary!L12</f>
        <v>4</v>
      </c>
      <c r="AE31" s="13">
        <f>Summary!M12</f>
        <v>0</v>
      </c>
    </row>
    <row r="32" spans="28:31" x14ac:dyDescent="0.3">
      <c r="AB32" s="9" t="s">
        <v>23</v>
      </c>
      <c r="AC32" s="11">
        <f>Summary!K13</f>
        <v>5</v>
      </c>
      <c r="AD32" s="11">
        <f>Summary!L13</f>
        <v>1</v>
      </c>
      <c r="AE32" s="13">
        <f>Summary!M13</f>
        <v>1</v>
      </c>
    </row>
    <row r="33" spans="28:31" x14ac:dyDescent="0.3">
      <c r="AB33" s="9" t="s">
        <v>24</v>
      </c>
      <c r="AC33" s="11">
        <f>Summary!K14</f>
        <v>5</v>
      </c>
      <c r="AD33" s="11">
        <f>Summary!L14</f>
        <v>1</v>
      </c>
      <c r="AE33" s="13">
        <f>Summary!M14</f>
        <v>1</v>
      </c>
    </row>
    <row r="34" spans="28:31" x14ac:dyDescent="0.3">
      <c r="AB34" s="9" t="s">
        <v>25</v>
      </c>
      <c r="AC34" s="11">
        <f>Summary!K15</f>
        <v>3</v>
      </c>
      <c r="AD34" s="11">
        <f>Summary!L15</f>
        <v>2</v>
      </c>
      <c r="AE34" s="13">
        <f>Summary!M15</f>
        <v>2</v>
      </c>
    </row>
    <row r="35" spans="28:31" x14ac:dyDescent="0.3">
      <c r="AB35" s="9" t="s">
        <v>26</v>
      </c>
      <c r="AC35" s="11">
        <f>Summary!K16</f>
        <v>5</v>
      </c>
      <c r="AD35" s="11">
        <f>Summary!L16</f>
        <v>1</v>
      </c>
      <c r="AE35" s="13">
        <f>Summary!M16</f>
        <v>1</v>
      </c>
    </row>
    <row r="36" spans="28:31" x14ac:dyDescent="0.3">
      <c r="AB36" s="9" t="s">
        <v>27</v>
      </c>
      <c r="AC36" s="11">
        <f>Summary!K17</f>
        <v>4</v>
      </c>
      <c r="AD36" s="11">
        <f>Summary!L17</f>
        <v>3</v>
      </c>
      <c r="AE36" s="13">
        <f>Summary!M17</f>
        <v>0</v>
      </c>
    </row>
    <row r="37" spans="28:31" x14ac:dyDescent="0.3">
      <c r="AB37" s="9" t="s">
        <v>28</v>
      </c>
      <c r="AC37" s="11">
        <f>Summary!K18</f>
        <v>0</v>
      </c>
      <c r="AD37" s="11">
        <f>Summary!L18</f>
        <v>0</v>
      </c>
      <c r="AE37" s="13">
        <f>Summary!M18</f>
        <v>7</v>
      </c>
    </row>
    <row r="38" spans="28:31" x14ac:dyDescent="0.3">
      <c r="AB38" s="9" t="s">
        <v>29</v>
      </c>
      <c r="AC38" s="11">
        <f>Summary!K19</f>
        <v>2</v>
      </c>
      <c r="AD38" s="11">
        <f>Summary!L19</f>
        <v>1</v>
      </c>
      <c r="AE38" s="13">
        <f>Summary!M19</f>
        <v>4</v>
      </c>
    </row>
    <row r="39" spans="28:31" x14ac:dyDescent="0.3">
      <c r="AB39" s="9" t="s">
        <v>30</v>
      </c>
      <c r="AC39" s="11">
        <f>Summary!K20</f>
        <v>5</v>
      </c>
      <c r="AD39" s="11">
        <f>Summary!L20</f>
        <v>0</v>
      </c>
      <c r="AE39" s="13">
        <f>Summary!M20</f>
        <v>2</v>
      </c>
    </row>
    <row r="40" spans="28:31" x14ac:dyDescent="0.3">
      <c r="AB40" s="9" t="s">
        <v>31</v>
      </c>
      <c r="AC40" s="11">
        <f>Summary!K21</f>
        <v>6</v>
      </c>
      <c r="AD40" s="11">
        <f>Summary!L21</f>
        <v>0</v>
      </c>
      <c r="AE40" s="13">
        <f>Summary!M21</f>
        <v>1</v>
      </c>
    </row>
    <row r="41" spans="28:31" x14ac:dyDescent="0.3">
      <c r="AB41" s="9" t="s">
        <v>33</v>
      </c>
      <c r="AC41" s="11">
        <f>Summary!K22</f>
        <v>2</v>
      </c>
      <c r="AD41" s="11">
        <f>Summary!L22</f>
        <v>3</v>
      </c>
      <c r="AE41" s="13">
        <f>Summary!M22</f>
        <v>2</v>
      </c>
    </row>
    <row r="42" spans="28:31" x14ac:dyDescent="0.3">
      <c r="AB42" s="9" t="s">
        <v>34</v>
      </c>
      <c r="AC42" s="11">
        <f>Summary!K23</f>
        <v>4</v>
      </c>
      <c r="AD42" s="11">
        <f>Summary!L23</f>
        <v>1</v>
      </c>
      <c r="AE42" s="13">
        <f>Summary!M23</f>
        <v>2</v>
      </c>
    </row>
    <row r="43" spans="28:31" x14ac:dyDescent="0.3">
      <c r="AB43" s="9" t="s">
        <v>35</v>
      </c>
      <c r="AC43" s="11">
        <f>Summary!K24</f>
        <v>6</v>
      </c>
      <c r="AD43" s="11">
        <f>Summary!L24</f>
        <v>1</v>
      </c>
      <c r="AE43" s="13">
        <f>Summary!M24</f>
        <v>0</v>
      </c>
    </row>
    <row r="44" spans="28:31" x14ac:dyDescent="0.3">
      <c r="AB44" s="9" t="s">
        <v>36</v>
      </c>
      <c r="AC44" s="11">
        <f>Summary!K25</f>
        <v>7</v>
      </c>
      <c r="AD44" s="11">
        <f>Summary!L25</f>
        <v>0</v>
      </c>
      <c r="AE44" s="13">
        <f>Summary!M25</f>
        <v>0</v>
      </c>
    </row>
    <row r="45" spans="28:31" x14ac:dyDescent="0.3">
      <c r="AB45" s="10" t="s">
        <v>37</v>
      </c>
      <c r="AC45" s="11">
        <f>Summary!K26</f>
        <v>4</v>
      </c>
      <c r="AD45" s="11">
        <f>Summary!L26</f>
        <v>1</v>
      </c>
      <c r="AE45" s="13">
        <f>Summary!M26</f>
        <v>2</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6" sqref="F16"/>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224</v>
      </c>
      <c r="E1" s="14" t="s">
        <v>232</v>
      </c>
      <c r="F1" s="2" t="s">
        <v>40</v>
      </c>
      <c r="G1" s="2" t="s">
        <v>41</v>
      </c>
    </row>
    <row r="2" spans="1:7" ht="409.6" x14ac:dyDescent="0.3">
      <c r="A2" s="21" t="s">
        <v>13</v>
      </c>
      <c r="B2" s="3" t="s">
        <v>1</v>
      </c>
      <c r="C2" s="3" t="s">
        <v>11</v>
      </c>
      <c r="D2" s="6" t="s">
        <v>234</v>
      </c>
      <c r="E2" s="18" t="s">
        <v>241</v>
      </c>
      <c r="F2" s="4" t="s">
        <v>251</v>
      </c>
      <c r="G2" s="4" t="s">
        <v>42</v>
      </c>
    </row>
    <row r="3" spans="1:7" ht="356.4" customHeight="1" x14ac:dyDescent="0.3">
      <c r="A3" s="21"/>
      <c r="B3" s="3" t="s">
        <v>2</v>
      </c>
      <c r="C3" s="3" t="s">
        <v>12</v>
      </c>
      <c r="D3" s="6" t="s">
        <v>235</v>
      </c>
      <c r="E3" s="18" t="s">
        <v>242</v>
      </c>
      <c r="F3" s="4" t="s">
        <v>252</v>
      </c>
      <c r="G3" s="4" t="s">
        <v>43</v>
      </c>
    </row>
    <row r="4" spans="1:7" ht="321.60000000000002" customHeight="1" x14ac:dyDescent="0.3">
      <c r="A4" s="21"/>
      <c r="B4" s="3" t="s">
        <v>3</v>
      </c>
      <c r="C4" s="3" t="s">
        <v>12</v>
      </c>
      <c r="D4" s="6" t="s">
        <v>236</v>
      </c>
      <c r="E4" s="18" t="s">
        <v>243</v>
      </c>
      <c r="F4" s="4" t="s">
        <v>253</v>
      </c>
      <c r="G4" s="4" t="s">
        <v>44</v>
      </c>
    </row>
    <row r="5" spans="1:7" ht="409.6" x14ac:dyDescent="0.3">
      <c r="A5" s="21"/>
      <c r="B5" s="3" t="s">
        <v>4</v>
      </c>
      <c r="C5" s="3" t="s">
        <v>12</v>
      </c>
      <c r="D5" s="17" t="s">
        <v>237</v>
      </c>
      <c r="E5" s="18" t="s">
        <v>244</v>
      </c>
      <c r="F5" s="4" t="s">
        <v>254</v>
      </c>
      <c r="G5" s="4" t="s">
        <v>45</v>
      </c>
    </row>
    <row r="6" spans="1:7" ht="409.6" x14ac:dyDescent="0.3">
      <c r="A6" s="21"/>
      <c r="B6" s="3" t="s">
        <v>5</v>
      </c>
      <c r="C6" s="3" t="s">
        <v>12</v>
      </c>
      <c r="D6" s="16" t="s">
        <v>238</v>
      </c>
      <c r="E6" s="18" t="s">
        <v>245</v>
      </c>
      <c r="F6" s="4" t="s">
        <v>255</v>
      </c>
      <c r="G6" s="4" t="s">
        <v>46</v>
      </c>
    </row>
    <row r="7" spans="1:7" ht="409.6" x14ac:dyDescent="0.3">
      <c r="A7" s="21"/>
      <c r="B7" s="3" t="s">
        <v>6</v>
      </c>
      <c r="C7" s="3" t="s">
        <v>12</v>
      </c>
      <c r="D7" s="6" t="s">
        <v>239</v>
      </c>
      <c r="E7" s="18" t="s">
        <v>246</v>
      </c>
      <c r="F7" s="4" t="s">
        <v>256</v>
      </c>
      <c r="G7" s="4" t="s">
        <v>47</v>
      </c>
    </row>
    <row r="8" spans="1:7" ht="409.6" x14ac:dyDescent="0.3">
      <c r="A8" s="21"/>
      <c r="B8" s="3" t="s">
        <v>7</v>
      </c>
      <c r="C8" s="3" t="s">
        <v>12</v>
      </c>
      <c r="D8" s="6" t="s">
        <v>240</v>
      </c>
      <c r="E8" s="18" t="s">
        <v>247</v>
      </c>
      <c r="F8" s="4" t="s">
        <v>257</v>
      </c>
      <c r="G8" s="4" t="s">
        <v>48</v>
      </c>
    </row>
    <row r="9" spans="1:7" ht="409.6" x14ac:dyDescent="0.3">
      <c r="A9" s="21" t="s">
        <v>14</v>
      </c>
      <c r="B9" s="3" t="s">
        <v>1</v>
      </c>
      <c r="C9" s="3" t="s">
        <v>10</v>
      </c>
      <c r="D9" s="16" t="s">
        <v>234</v>
      </c>
      <c r="E9" s="6" t="s">
        <v>225</v>
      </c>
      <c r="F9" s="4" t="s">
        <v>257</v>
      </c>
      <c r="G9" s="4" t="s">
        <v>49</v>
      </c>
    </row>
    <row r="10" spans="1:7" ht="409.6" x14ac:dyDescent="0.3">
      <c r="A10" s="21"/>
      <c r="B10" s="3" t="s">
        <v>2</v>
      </c>
      <c r="C10" s="3" t="s">
        <v>12</v>
      </c>
      <c r="D10" s="16" t="s">
        <v>235</v>
      </c>
      <c r="E10" s="6" t="s">
        <v>226</v>
      </c>
      <c r="F10" s="4" t="s">
        <v>258</v>
      </c>
      <c r="G10" s="4" t="s">
        <v>50</v>
      </c>
    </row>
    <row r="11" spans="1:7" ht="409.6" x14ac:dyDescent="0.3">
      <c r="A11" s="21"/>
      <c r="B11" s="3" t="s">
        <v>3</v>
      </c>
      <c r="C11" s="3" t="s">
        <v>12</v>
      </c>
      <c r="D11" s="16" t="s">
        <v>236</v>
      </c>
      <c r="E11" s="6" t="s">
        <v>227</v>
      </c>
      <c r="F11" s="4" t="s">
        <v>259</v>
      </c>
      <c r="G11" s="4" t="s">
        <v>51</v>
      </c>
    </row>
    <row r="12" spans="1:7" ht="374.4" x14ac:dyDescent="0.3">
      <c r="A12" s="21"/>
      <c r="B12" s="3" t="s">
        <v>4</v>
      </c>
      <c r="C12" s="3" t="s">
        <v>12</v>
      </c>
      <c r="D12" s="17" t="s">
        <v>237</v>
      </c>
      <c r="E12" s="6" t="s">
        <v>228</v>
      </c>
      <c r="F12" s="4" t="s">
        <v>260</v>
      </c>
      <c r="G12" s="4" t="s">
        <v>52</v>
      </c>
    </row>
    <row r="13" spans="1:7" ht="409.6" x14ac:dyDescent="0.3">
      <c r="A13" s="21"/>
      <c r="B13" s="3" t="s">
        <v>5</v>
      </c>
      <c r="C13" s="3" t="s">
        <v>12</v>
      </c>
      <c r="D13" s="16" t="s">
        <v>238</v>
      </c>
      <c r="E13" s="6" t="s">
        <v>229</v>
      </c>
      <c r="F13" s="4" t="s">
        <v>261</v>
      </c>
      <c r="G13" s="4" t="s">
        <v>53</v>
      </c>
    </row>
    <row r="14" spans="1:7" ht="409.6" x14ac:dyDescent="0.3">
      <c r="A14" s="21"/>
      <c r="B14" s="3" t="s">
        <v>6</v>
      </c>
      <c r="C14" s="3" t="s">
        <v>11</v>
      </c>
      <c r="D14" s="16" t="s">
        <v>239</v>
      </c>
      <c r="E14" s="6" t="s">
        <v>230</v>
      </c>
      <c r="F14" s="4" t="s">
        <v>262</v>
      </c>
      <c r="G14" s="4" t="s">
        <v>54</v>
      </c>
    </row>
    <row r="15" spans="1:7" ht="316.8" x14ac:dyDescent="0.3">
      <c r="A15" s="21"/>
      <c r="B15" s="3" t="s">
        <v>7</v>
      </c>
      <c r="C15" s="3" t="s">
        <v>10</v>
      </c>
      <c r="D15" s="16" t="s">
        <v>240</v>
      </c>
      <c r="E15" s="6" t="s">
        <v>231</v>
      </c>
      <c r="F15" s="4" t="s">
        <v>263</v>
      </c>
      <c r="G15" s="4" t="s">
        <v>55</v>
      </c>
    </row>
    <row r="16" spans="1:7" x14ac:dyDescent="0.3">
      <c r="E16" s="6"/>
    </row>
  </sheetData>
  <mergeCells count="2">
    <mergeCell ref="A9:A15"/>
    <mergeCell ref="A2:A8"/>
  </mergeCells>
  <conditionalFormatting sqref="C9:C15 C2:D4 E16 C6:D8 C5">
    <cfRule type="cellIs" dxfId="116" priority="10" operator="equal">
      <formula>"Correct"</formula>
    </cfRule>
    <cfRule type="cellIs" dxfId="115" priority="11" operator="equal">
      <formula>"Incomplete"</formula>
    </cfRule>
    <cfRule type="cellIs" dxfId="114" priority="12" operator="equal">
      <formula>"Incorrect"</formula>
    </cfRule>
  </conditionalFormatting>
  <conditionalFormatting sqref="E9:E15">
    <cfRule type="cellIs" dxfId="113" priority="4" operator="equal">
      <formula>"Correct"</formula>
    </cfRule>
    <cfRule type="cellIs" dxfId="112" priority="5" operator="equal">
      <formula>"Incomplete"</formula>
    </cfRule>
    <cfRule type="cellIs" dxfId="111" priority="6" operator="equal">
      <formula>"Incorrect"</formula>
    </cfRule>
  </conditionalFormatting>
  <conditionalFormatting sqref="D9:D11 D13:D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22" workbookViewId="0">
      <selection activeCell="F23" sqref="F23"/>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244.8" x14ac:dyDescent="0.3">
      <c r="A2" s="21" t="s">
        <v>15</v>
      </c>
      <c r="B2" s="3" t="s">
        <v>1</v>
      </c>
      <c r="C2" s="3" t="s">
        <v>10</v>
      </c>
      <c r="D2" s="16" t="s">
        <v>234</v>
      </c>
      <c r="E2" s="18" t="s">
        <v>241</v>
      </c>
      <c r="F2" s="19" t="s">
        <v>264</v>
      </c>
      <c r="G2" s="4" t="s">
        <v>56</v>
      </c>
    </row>
    <row r="3" spans="1:7" ht="316.8" x14ac:dyDescent="0.3">
      <c r="A3" s="21"/>
      <c r="B3" s="3" t="s">
        <v>2</v>
      </c>
      <c r="C3" s="3" t="s">
        <v>10</v>
      </c>
      <c r="D3" s="16" t="s">
        <v>235</v>
      </c>
      <c r="E3" s="18" t="s">
        <v>242</v>
      </c>
      <c r="F3" s="19" t="s">
        <v>265</v>
      </c>
      <c r="G3" s="4" t="s">
        <v>57</v>
      </c>
    </row>
    <row r="4" spans="1:7" ht="273.60000000000002" x14ac:dyDescent="0.3">
      <c r="A4" s="21"/>
      <c r="B4" s="3" t="s">
        <v>3</v>
      </c>
      <c r="C4" s="3" t="s">
        <v>12</v>
      </c>
      <c r="D4" s="16" t="s">
        <v>236</v>
      </c>
      <c r="E4" s="18" t="s">
        <v>243</v>
      </c>
      <c r="F4" s="4" t="s">
        <v>266</v>
      </c>
      <c r="G4" s="4" t="s">
        <v>58</v>
      </c>
    </row>
    <row r="5" spans="1:7" ht="273.60000000000002" x14ac:dyDescent="0.3">
      <c r="A5" s="21"/>
      <c r="B5" s="3" t="s">
        <v>4</v>
      </c>
      <c r="C5" s="3" t="s">
        <v>10</v>
      </c>
      <c r="D5" s="17" t="s">
        <v>237</v>
      </c>
      <c r="E5" s="18" t="s">
        <v>244</v>
      </c>
      <c r="F5" s="4" t="s">
        <v>267</v>
      </c>
      <c r="G5" s="4" t="s">
        <v>59</v>
      </c>
    </row>
    <row r="6" spans="1:7" ht="316.8" x14ac:dyDescent="0.3">
      <c r="A6" s="21"/>
      <c r="B6" s="3" t="s">
        <v>5</v>
      </c>
      <c r="C6" s="3" t="s">
        <v>12</v>
      </c>
      <c r="D6" s="16" t="s">
        <v>238</v>
      </c>
      <c r="E6" s="18" t="s">
        <v>245</v>
      </c>
      <c r="F6" s="4" t="s">
        <v>268</v>
      </c>
      <c r="G6" s="4" t="s">
        <v>60</v>
      </c>
    </row>
    <row r="7" spans="1:7" ht="345.6" x14ac:dyDescent="0.3">
      <c r="A7" s="21"/>
      <c r="B7" s="3" t="s">
        <v>6</v>
      </c>
      <c r="C7" s="3" t="s">
        <v>12</v>
      </c>
      <c r="D7" s="16" t="s">
        <v>239</v>
      </c>
      <c r="E7" s="18" t="s">
        <v>246</v>
      </c>
      <c r="F7" s="4" t="s">
        <v>269</v>
      </c>
      <c r="G7" s="4" t="s">
        <v>61</v>
      </c>
    </row>
    <row r="8" spans="1:7" ht="216" x14ac:dyDescent="0.3">
      <c r="A8" s="21"/>
      <c r="B8" s="3" t="s">
        <v>7</v>
      </c>
      <c r="C8" s="3" t="s">
        <v>10</v>
      </c>
      <c r="D8" s="16" t="s">
        <v>240</v>
      </c>
      <c r="E8" s="18" t="s">
        <v>247</v>
      </c>
      <c r="F8" s="4" t="s">
        <v>270</v>
      </c>
      <c r="G8" s="4" t="s">
        <v>62</v>
      </c>
    </row>
    <row r="9" spans="1:7" ht="244.8" x14ac:dyDescent="0.3">
      <c r="A9" s="21" t="s">
        <v>16</v>
      </c>
      <c r="B9" s="3" t="s">
        <v>1</v>
      </c>
      <c r="C9" s="3" t="s">
        <v>10</v>
      </c>
      <c r="D9" s="16" t="s">
        <v>234</v>
      </c>
      <c r="E9" s="18" t="s">
        <v>241</v>
      </c>
      <c r="F9" s="4" t="s">
        <v>271</v>
      </c>
      <c r="G9" s="4" t="s">
        <v>63</v>
      </c>
    </row>
    <row r="10" spans="1:7" ht="316.8" x14ac:dyDescent="0.3">
      <c r="A10" s="21"/>
      <c r="B10" s="3" t="s">
        <v>2</v>
      </c>
      <c r="C10" s="3" t="s">
        <v>10</v>
      </c>
      <c r="D10" s="16" t="s">
        <v>235</v>
      </c>
      <c r="E10" s="18" t="s">
        <v>242</v>
      </c>
      <c r="F10" s="4" t="s">
        <v>272</v>
      </c>
      <c r="G10" s="4" t="s">
        <v>64</v>
      </c>
    </row>
    <row r="11" spans="1:7" ht="273.60000000000002" x14ac:dyDescent="0.3">
      <c r="A11" s="21"/>
      <c r="B11" s="3" t="s">
        <v>3</v>
      </c>
      <c r="C11" s="3" t="s">
        <v>12</v>
      </c>
      <c r="D11" s="16" t="s">
        <v>236</v>
      </c>
      <c r="E11" s="18" t="s">
        <v>243</v>
      </c>
      <c r="F11" s="4" t="s">
        <v>273</v>
      </c>
      <c r="G11" s="4" t="s">
        <v>65</v>
      </c>
    </row>
    <row r="12" spans="1:7" ht="273.60000000000002" x14ac:dyDescent="0.3">
      <c r="A12" s="21"/>
      <c r="B12" s="3" t="s">
        <v>4</v>
      </c>
      <c r="C12" s="3" t="s">
        <v>12</v>
      </c>
      <c r="D12" s="17" t="s">
        <v>237</v>
      </c>
      <c r="E12" s="18" t="s">
        <v>244</v>
      </c>
      <c r="F12" s="4" t="s">
        <v>274</v>
      </c>
      <c r="G12" s="4" t="s">
        <v>66</v>
      </c>
    </row>
    <row r="13" spans="1:7" ht="316.8" x14ac:dyDescent="0.3">
      <c r="A13" s="21"/>
      <c r="B13" s="3" t="s">
        <v>5</v>
      </c>
      <c r="C13" s="3" t="s">
        <v>12</v>
      </c>
      <c r="D13" s="16" t="s">
        <v>238</v>
      </c>
      <c r="E13" s="18" t="s">
        <v>245</v>
      </c>
      <c r="F13" s="4" t="s">
        <v>275</v>
      </c>
      <c r="G13" s="4" t="s">
        <v>60</v>
      </c>
    </row>
    <row r="14" spans="1:7" ht="345.6" x14ac:dyDescent="0.3">
      <c r="A14" s="21"/>
      <c r="B14" s="3" t="s">
        <v>6</v>
      </c>
      <c r="C14" s="3" t="s">
        <v>10</v>
      </c>
      <c r="D14" s="16" t="s">
        <v>239</v>
      </c>
      <c r="E14" s="18" t="s">
        <v>246</v>
      </c>
      <c r="F14" s="4" t="s">
        <v>276</v>
      </c>
      <c r="G14" s="4" t="s">
        <v>67</v>
      </c>
    </row>
    <row r="15" spans="1:7" ht="216" x14ac:dyDescent="0.3">
      <c r="A15" s="21"/>
      <c r="B15" s="3" t="s">
        <v>7</v>
      </c>
      <c r="C15" s="3" t="s">
        <v>10</v>
      </c>
      <c r="D15" s="16" t="s">
        <v>240</v>
      </c>
      <c r="E15" s="18" t="s">
        <v>247</v>
      </c>
      <c r="F15" s="4" t="s">
        <v>277</v>
      </c>
      <c r="G15" s="4" t="s">
        <v>68</v>
      </c>
    </row>
    <row r="16" spans="1:7" ht="244.8" x14ac:dyDescent="0.3">
      <c r="A16" s="21" t="s">
        <v>248</v>
      </c>
      <c r="B16" s="16" t="s">
        <v>1</v>
      </c>
      <c r="C16" s="16" t="s">
        <v>10</v>
      </c>
      <c r="D16" s="16" t="s">
        <v>234</v>
      </c>
      <c r="E16" s="18" t="s">
        <v>241</v>
      </c>
      <c r="F16" s="4" t="s">
        <v>278</v>
      </c>
      <c r="G16" s="4" t="s">
        <v>56</v>
      </c>
    </row>
    <row r="17" spans="1:7" ht="316.8" x14ac:dyDescent="0.3">
      <c r="A17" s="21"/>
      <c r="B17" s="16" t="s">
        <v>2</v>
      </c>
      <c r="C17" s="16" t="s">
        <v>10</v>
      </c>
      <c r="D17" s="16" t="s">
        <v>235</v>
      </c>
      <c r="E17" s="18" t="s">
        <v>242</v>
      </c>
      <c r="F17" s="4" t="s">
        <v>279</v>
      </c>
      <c r="G17" s="4" t="s">
        <v>57</v>
      </c>
    </row>
    <row r="18" spans="1:7" ht="273.60000000000002" x14ac:dyDescent="0.3">
      <c r="A18" s="21"/>
      <c r="B18" s="16" t="s">
        <v>3</v>
      </c>
      <c r="C18" s="16" t="s">
        <v>12</v>
      </c>
      <c r="D18" s="16" t="s">
        <v>236</v>
      </c>
      <c r="E18" s="18" t="s">
        <v>243</v>
      </c>
      <c r="F18" s="4" t="s">
        <v>280</v>
      </c>
      <c r="G18" s="4" t="s">
        <v>58</v>
      </c>
    </row>
    <row r="19" spans="1:7" ht="273.60000000000002" x14ac:dyDescent="0.3">
      <c r="A19" s="21"/>
      <c r="B19" s="16" t="s">
        <v>4</v>
      </c>
      <c r="C19" s="16" t="s">
        <v>10</v>
      </c>
      <c r="D19" s="17" t="s">
        <v>237</v>
      </c>
      <c r="E19" s="18" t="s">
        <v>244</v>
      </c>
      <c r="F19" s="4" t="s">
        <v>281</v>
      </c>
      <c r="G19" s="4" t="s">
        <v>59</v>
      </c>
    </row>
    <row r="20" spans="1:7" ht="316.8" x14ac:dyDescent="0.3">
      <c r="A20" s="21"/>
      <c r="B20" s="16" t="s">
        <v>5</v>
      </c>
      <c r="C20" s="16" t="s">
        <v>12</v>
      </c>
      <c r="D20" s="16" t="s">
        <v>238</v>
      </c>
      <c r="E20" s="18" t="s">
        <v>245</v>
      </c>
      <c r="F20" s="4" t="s">
        <v>282</v>
      </c>
      <c r="G20" s="4" t="s">
        <v>60</v>
      </c>
    </row>
    <row r="21" spans="1:7" ht="345.6" x14ac:dyDescent="0.3">
      <c r="A21" s="21"/>
      <c r="B21" s="16" t="s">
        <v>6</v>
      </c>
      <c r="C21" s="16" t="s">
        <v>12</v>
      </c>
      <c r="D21" s="16" t="s">
        <v>239</v>
      </c>
      <c r="E21" s="18" t="s">
        <v>246</v>
      </c>
      <c r="F21" s="4" t="s">
        <v>283</v>
      </c>
      <c r="G21" s="4" t="s">
        <v>61</v>
      </c>
    </row>
    <row r="22" spans="1:7" ht="216" x14ac:dyDescent="0.3">
      <c r="A22" s="21"/>
      <c r="B22" s="16" t="s">
        <v>7</v>
      </c>
      <c r="C22" s="16" t="s">
        <v>10</v>
      </c>
      <c r="D22" s="16" t="s">
        <v>240</v>
      </c>
      <c r="E22" s="18" t="s">
        <v>247</v>
      </c>
      <c r="F22" s="4" t="s">
        <v>284</v>
      </c>
      <c r="G22" s="4" t="s">
        <v>62</v>
      </c>
    </row>
  </sheetData>
  <mergeCells count="3">
    <mergeCell ref="A9:A15"/>
    <mergeCell ref="A2:A8"/>
    <mergeCell ref="A16:A22"/>
  </mergeCells>
  <conditionalFormatting sqref="C2:C15">
    <cfRule type="cellIs" dxfId="107" priority="19" operator="equal">
      <formula>"Correct"</formula>
    </cfRule>
    <cfRule type="cellIs" dxfId="106" priority="20" operator="equal">
      <formula>"Incomplete"</formula>
    </cfRule>
    <cfRule type="cellIs" dxfId="105" priority="21" operator="equal">
      <formula>"Incorrect"</formula>
    </cfRule>
  </conditionalFormatting>
  <conditionalFormatting sqref="D2:D4 D6:D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D11 D13:D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D18 D20:D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3" t="s">
        <v>17</v>
      </c>
      <c r="B2" s="3" t="s">
        <v>1</v>
      </c>
      <c r="C2" s="3" t="s">
        <v>10</v>
      </c>
      <c r="D2" s="16" t="s">
        <v>234</v>
      </c>
      <c r="E2" s="18" t="s">
        <v>241</v>
      </c>
      <c r="F2" s="4" t="s">
        <v>285</v>
      </c>
      <c r="G2" s="4" t="s">
        <v>69</v>
      </c>
    </row>
    <row r="3" spans="1:7" ht="316.8" x14ac:dyDescent="0.3">
      <c r="A3" s="3" t="s">
        <v>17</v>
      </c>
      <c r="B3" s="3" t="s">
        <v>2</v>
      </c>
      <c r="C3" s="3" t="s">
        <v>10</v>
      </c>
      <c r="D3" s="16" t="s">
        <v>235</v>
      </c>
      <c r="E3" s="18" t="s">
        <v>242</v>
      </c>
      <c r="F3" s="4" t="s">
        <v>286</v>
      </c>
      <c r="G3" s="4" t="s">
        <v>70</v>
      </c>
    </row>
    <row r="4" spans="1:7" ht="273.60000000000002" x14ac:dyDescent="0.3">
      <c r="A4" s="3" t="s">
        <v>17</v>
      </c>
      <c r="B4" s="3" t="s">
        <v>3</v>
      </c>
      <c r="C4" s="3" t="s">
        <v>12</v>
      </c>
      <c r="D4" s="16" t="s">
        <v>236</v>
      </c>
      <c r="E4" s="18" t="s">
        <v>243</v>
      </c>
      <c r="F4" s="4" t="s">
        <v>287</v>
      </c>
      <c r="G4" s="4" t="s">
        <v>71</v>
      </c>
    </row>
    <row r="5" spans="1:7" ht="273.60000000000002" x14ac:dyDescent="0.3">
      <c r="A5" s="3" t="s">
        <v>17</v>
      </c>
      <c r="B5" s="3" t="s">
        <v>4</v>
      </c>
      <c r="C5" s="3" t="s">
        <v>10</v>
      </c>
      <c r="D5" s="17" t="s">
        <v>237</v>
      </c>
      <c r="E5" s="18" t="s">
        <v>244</v>
      </c>
      <c r="F5" s="4" t="s">
        <v>288</v>
      </c>
      <c r="G5" s="4" t="s">
        <v>72</v>
      </c>
    </row>
    <row r="6" spans="1:7" ht="316.8" x14ac:dyDescent="0.3">
      <c r="A6" s="3" t="s">
        <v>17</v>
      </c>
      <c r="B6" s="3" t="s">
        <v>5</v>
      </c>
      <c r="C6" s="3" t="s">
        <v>12</v>
      </c>
      <c r="D6" s="16" t="s">
        <v>238</v>
      </c>
      <c r="E6" s="18" t="s">
        <v>245</v>
      </c>
      <c r="F6" s="4" t="s">
        <v>289</v>
      </c>
      <c r="G6" s="4" t="s">
        <v>73</v>
      </c>
    </row>
    <row r="7" spans="1:7" ht="345.6" x14ac:dyDescent="0.3">
      <c r="A7" s="3" t="s">
        <v>17</v>
      </c>
      <c r="B7" s="3" t="s">
        <v>6</v>
      </c>
      <c r="C7" s="3" t="s">
        <v>10</v>
      </c>
      <c r="D7" s="16" t="s">
        <v>239</v>
      </c>
      <c r="E7" s="18" t="s">
        <v>246</v>
      </c>
      <c r="F7" s="4" t="s">
        <v>290</v>
      </c>
      <c r="G7" s="4" t="s">
        <v>74</v>
      </c>
    </row>
    <row r="8" spans="1:7" ht="216" x14ac:dyDescent="0.3">
      <c r="A8" s="3" t="s">
        <v>17</v>
      </c>
      <c r="B8" s="3" t="s">
        <v>7</v>
      </c>
      <c r="C8" s="3" t="s">
        <v>10</v>
      </c>
      <c r="D8" s="16" t="s">
        <v>240</v>
      </c>
      <c r="E8" s="18" t="s">
        <v>247</v>
      </c>
      <c r="F8" s="4" t="s">
        <v>291</v>
      </c>
      <c r="G8" s="4" t="s">
        <v>75</v>
      </c>
    </row>
    <row r="9" spans="1:7" ht="244.8" x14ac:dyDescent="0.3">
      <c r="A9" s="3" t="s">
        <v>18</v>
      </c>
      <c r="B9" s="3" t="s">
        <v>1</v>
      </c>
      <c r="C9" s="3" t="s">
        <v>10</v>
      </c>
      <c r="D9" s="16" t="s">
        <v>234</v>
      </c>
      <c r="E9" s="18" t="s">
        <v>241</v>
      </c>
      <c r="F9" s="4" t="s">
        <v>292</v>
      </c>
      <c r="G9" s="4" t="s">
        <v>76</v>
      </c>
    </row>
    <row r="10" spans="1:7" ht="316.8" x14ac:dyDescent="0.3">
      <c r="A10" s="3" t="s">
        <v>18</v>
      </c>
      <c r="B10" s="3" t="s">
        <v>2</v>
      </c>
      <c r="C10" s="3" t="s">
        <v>10</v>
      </c>
      <c r="D10" s="16" t="s">
        <v>235</v>
      </c>
      <c r="E10" s="18" t="s">
        <v>242</v>
      </c>
      <c r="F10" s="4" t="s">
        <v>293</v>
      </c>
      <c r="G10" s="4" t="s">
        <v>77</v>
      </c>
    </row>
    <row r="11" spans="1:7" ht="273.60000000000002" x14ac:dyDescent="0.3">
      <c r="A11" s="3" t="s">
        <v>18</v>
      </c>
      <c r="B11" s="3" t="s">
        <v>3</v>
      </c>
      <c r="C11" s="3" t="s">
        <v>12</v>
      </c>
      <c r="D11" s="16" t="s">
        <v>236</v>
      </c>
      <c r="E11" s="18" t="s">
        <v>243</v>
      </c>
      <c r="F11" s="4" t="s">
        <v>294</v>
      </c>
      <c r="G11" s="4" t="s">
        <v>78</v>
      </c>
    </row>
    <row r="12" spans="1:7" ht="273.60000000000002" x14ac:dyDescent="0.3">
      <c r="A12" s="3" t="s">
        <v>18</v>
      </c>
      <c r="B12" s="3" t="s">
        <v>4</v>
      </c>
      <c r="C12" s="3" t="s">
        <v>10</v>
      </c>
      <c r="D12" s="17" t="s">
        <v>237</v>
      </c>
      <c r="E12" s="18" t="s">
        <v>244</v>
      </c>
      <c r="F12" s="4" t="s">
        <v>295</v>
      </c>
      <c r="G12" s="4" t="s">
        <v>72</v>
      </c>
    </row>
    <row r="13" spans="1:7" ht="316.8" x14ac:dyDescent="0.3">
      <c r="A13" s="3" t="s">
        <v>18</v>
      </c>
      <c r="B13" s="3" t="s">
        <v>5</v>
      </c>
      <c r="C13" s="3" t="s">
        <v>10</v>
      </c>
      <c r="D13" s="16" t="s">
        <v>238</v>
      </c>
      <c r="E13" s="18" t="s">
        <v>245</v>
      </c>
      <c r="F13" s="4" t="s">
        <v>296</v>
      </c>
      <c r="G13" s="4" t="s">
        <v>79</v>
      </c>
    </row>
    <row r="14" spans="1:7" ht="345.6" x14ac:dyDescent="0.3">
      <c r="A14" s="3" t="s">
        <v>18</v>
      </c>
      <c r="B14" s="3" t="s">
        <v>6</v>
      </c>
      <c r="C14" s="3" t="s">
        <v>10</v>
      </c>
      <c r="D14" s="16" t="s">
        <v>239</v>
      </c>
      <c r="E14" s="18" t="s">
        <v>246</v>
      </c>
      <c r="F14" s="4" t="s">
        <v>297</v>
      </c>
      <c r="G14" s="4" t="s">
        <v>80</v>
      </c>
    </row>
    <row r="15" spans="1:7" ht="216" x14ac:dyDescent="0.3">
      <c r="A15" s="3" t="s">
        <v>18</v>
      </c>
      <c r="B15" s="3" t="s">
        <v>7</v>
      </c>
      <c r="C15" s="3" t="s">
        <v>10</v>
      </c>
      <c r="D15" s="16" t="s">
        <v>240</v>
      </c>
      <c r="E15" s="18" t="s">
        <v>247</v>
      </c>
      <c r="F15" s="4" t="s">
        <v>298</v>
      </c>
      <c r="G15" s="4" t="s">
        <v>68</v>
      </c>
    </row>
  </sheetData>
  <conditionalFormatting sqref="C2:C15">
    <cfRule type="cellIs" dxfId="92" priority="13" operator="equal">
      <formula>"Correct"</formula>
    </cfRule>
    <cfRule type="cellIs" dxfId="91" priority="14" operator="equal">
      <formula>"Incomplete"</formula>
    </cfRule>
    <cfRule type="cellIs" dxfId="90" priority="15" operator="equal">
      <formula>"Incorrect"</formula>
    </cfRule>
  </conditionalFormatting>
  <conditionalFormatting sqref="D2:D4 D6:D8">
    <cfRule type="cellIs" dxfId="89" priority="4" operator="equal">
      <formula>"Correct"</formula>
    </cfRule>
    <cfRule type="cellIs" dxfId="88" priority="5" operator="equal">
      <formula>"Incomplete"</formula>
    </cfRule>
    <cfRule type="cellIs" dxfId="87" priority="6" operator="equal">
      <formula>"Incorrect"</formula>
    </cfRule>
  </conditionalFormatting>
  <conditionalFormatting sqref="D9:D11 D13:D15">
    <cfRule type="cellIs" dxfId="86" priority="1" operator="equal">
      <formula>"Correct"</formula>
    </cfRule>
    <cfRule type="cellIs" dxfId="85" priority="2" operator="equal">
      <formula>"Incomplete"</formula>
    </cfRule>
    <cfRule type="cellIs" dxfId="84" priority="3"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3" t="s">
        <v>19</v>
      </c>
      <c r="B2" s="3" t="s">
        <v>1</v>
      </c>
      <c r="C2" s="3" t="s">
        <v>10</v>
      </c>
      <c r="D2" s="16" t="s">
        <v>234</v>
      </c>
      <c r="E2" s="18" t="s">
        <v>241</v>
      </c>
      <c r="F2" s="4" t="s">
        <v>304</v>
      </c>
      <c r="G2" s="4" t="s">
        <v>81</v>
      </c>
    </row>
    <row r="3" spans="1:7" ht="316.8" x14ac:dyDescent="0.3">
      <c r="A3" s="3" t="s">
        <v>19</v>
      </c>
      <c r="B3" s="3" t="s">
        <v>2</v>
      </c>
      <c r="C3" s="3" t="s">
        <v>10</v>
      </c>
      <c r="D3" s="16" t="s">
        <v>235</v>
      </c>
      <c r="E3" s="18" t="s">
        <v>242</v>
      </c>
      <c r="F3" s="4" t="s">
        <v>299</v>
      </c>
      <c r="G3" s="4" t="s">
        <v>82</v>
      </c>
    </row>
    <row r="4" spans="1:7" ht="273.60000000000002" x14ac:dyDescent="0.3">
      <c r="A4" s="3" t="s">
        <v>19</v>
      </c>
      <c r="B4" s="3" t="s">
        <v>3</v>
      </c>
      <c r="C4" s="3" t="s">
        <v>12</v>
      </c>
      <c r="D4" s="16" t="s">
        <v>236</v>
      </c>
      <c r="E4" s="18" t="s">
        <v>243</v>
      </c>
      <c r="F4" s="4" t="s">
        <v>300</v>
      </c>
      <c r="G4" s="4" t="s">
        <v>83</v>
      </c>
    </row>
    <row r="5" spans="1:7" ht="273.60000000000002" x14ac:dyDescent="0.3">
      <c r="A5" s="3" t="s">
        <v>19</v>
      </c>
      <c r="B5" s="3" t="s">
        <v>4</v>
      </c>
      <c r="C5" s="3" t="s">
        <v>10</v>
      </c>
      <c r="D5" s="17" t="s">
        <v>237</v>
      </c>
      <c r="E5" s="18" t="s">
        <v>244</v>
      </c>
      <c r="F5" s="4" t="s">
        <v>301</v>
      </c>
      <c r="G5" s="4" t="s">
        <v>84</v>
      </c>
    </row>
    <row r="6" spans="1:7" ht="316.8" x14ac:dyDescent="0.3">
      <c r="A6" s="3" t="s">
        <v>19</v>
      </c>
      <c r="B6" s="3" t="s">
        <v>5</v>
      </c>
      <c r="C6" s="3" t="s">
        <v>10</v>
      </c>
      <c r="D6" s="16" t="s">
        <v>238</v>
      </c>
      <c r="E6" s="18" t="s">
        <v>245</v>
      </c>
      <c r="F6" s="4" t="s">
        <v>302</v>
      </c>
      <c r="G6" s="4" t="s">
        <v>79</v>
      </c>
    </row>
    <row r="7" spans="1:7" ht="345.6" x14ac:dyDescent="0.3">
      <c r="A7" s="3" t="s">
        <v>19</v>
      </c>
      <c r="B7" s="3" t="s">
        <v>6</v>
      </c>
      <c r="C7" s="3" t="s">
        <v>10</v>
      </c>
      <c r="D7" s="16" t="s">
        <v>239</v>
      </c>
      <c r="E7" s="18" t="s">
        <v>246</v>
      </c>
      <c r="F7" s="4" t="s">
        <v>303</v>
      </c>
      <c r="G7" s="4" t="s">
        <v>85</v>
      </c>
    </row>
    <row r="8" spans="1:7" ht="216" x14ac:dyDescent="0.3">
      <c r="A8" s="3" t="s">
        <v>19</v>
      </c>
      <c r="B8" s="3" t="s">
        <v>7</v>
      </c>
      <c r="C8" s="3" t="s">
        <v>10</v>
      </c>
      <c r="D8" s="16" t="s">
        <v>240</v>
      </c>
      <c r="E8" s="18" t="s">
        <v>247</v>
      </c>
      <c r="F8" s="4" t="s">
        <v>305</v>
      </c>
      <c r="G8" s="4" t="s">
        <v>86</v>
      </c>
    </row>
    <row r="9" spans="1:7" ht="244.8" x14ac:dyDescent="0.3">
      <c r="A9" s="3" t="s">
        <v>20</v>
      </c>
      <c r="B9" s="3" t="s">
        <v>1</v>
      </c>
      <c r="C9" s="3" t="s">
        <v>10</v>
      </c>
      <c r="D9" s="16" t="s">
        <v>234</v>
      </c>
      <c r="E9" s="18" t="s">
        <v>241</v>
      </c>
      <c r="F9" s="4" t="s">
        <v>306</v>
      </c>
      <c r="G9" s="4" t="s">
        <v>87</v>
      </c>
    </row>
    <row r="10" spans="1:7" ht="316.8" x14ac:dyDescent="0.3">
      <c r="A10" s="3" t="s">
        <v>20</v>
      </c>
      <c r="B10" s="3" t="s">
        <v>2</v>
      </c>
      <c r="C10" s="3" t="s">
        <v>10</v>
      </c>
      <c r="D10" s="16" t="s">
        <v>235</v>
      </c>
      <c r="E10" s="18" t="s">
        <v>242</v>
      </c>
      <c r="F10" s="4" t="s">
        <v>307</v>
      </c>
      <c r="G10" s="4" t="s">
        <v>82</v>
      </c>
    </row>
    <row r="11" spans="1:7" ht="273.60000000000002" x14ac:dyDescent="0.3">
      <c r="A11" s="3" t="s">
        <v>20</v>
      </c>
      <c r="B11" s="3" t="s">
        <v>3</v>
      </c>
      <c r="C11" s="3" t="s">
        <v>12</v>
      </c>
      <c r="D11" s="16" t="s">
        <v>236</v>
      </c>
      <c r="E11" s="18" t="s">
        <v>243</v>
      </c>
      <c r="F11" s="4" t="s">
        <v>308</v>
      </c>
      <c r="G11" s="4" t="s">
        <v>78</v>
      </c>
    </row>
    <row r="12" spans="1:7" ht="273.60000000000002" x14ac:dyDescent="0.3">
      <c r="A12" s="3" t="s">
        <v>20</v>
      </c>
      <c r="B12" s="3" t="s">
        <v>4</v>
      </c>
      <c r="C12" s="3" t="s">
        <v>10</v>
      </c>
      <c r="D12" s="17" t="s">
        <v>237</v>
      </c>
      <c r="E12" s="18" t="s">
        <v>244</v>
      </c>
      <c r="F12" s="4" t="s">
        <v>309</v>
      </c>
      <c r="G12" s="4" t="s">
        <v>72</v>
      </c>
    </row>
    <row r="13" spans="1:7" ht="316.8" x14ac:dyDescent="0.3">
      <c r="A13" s="3" t="s">
        <v>20</v>
      </c>
      <c r="B13" s="3" t="s">
        <v>5</v>
      </c>
      <c r="C13" s="3" t="s">
        <v>10</v>
      </c>
      <c r="D13" s="16" t="s">
        <v>238</v>
      </c>
      <c r="E13" s="18" t="s">
        <v>245</v>
      </c>
      <c r="F13" s="4" t="s">
        <v>310</v>
      </c>
      <c r="G13" s="4" t="s">
        <v>79</v>
      </c>
    </row>
    <row r="14" spans="1:7" ht="345.6" x14ac:dyDescent="0.3">
      <c r="A14" s="3" t="s">
        <v>20</v>
      </c>
      <c r="B14" s="3" t="s">
        <v>6</v>
      </c>
      <c r="C14" s="3" t="s">
        <v>10</v>
      </c>
      <c r="D14" s="16" t="s">
        <v>239</v>
      </c>
      <c r="E14" s="18" t="s">
        <v>246</v>
      </c>
      <c r="F14" s="4" t="s">
        <v>311</v>
      </c>
      <c r="G14" s="4" t="s">
        <v>88</v>
      </c>
    </row>
    <row r="15" spans="1:7" ht="216" x14ac:dyDescent="0.3">
      <c r="A15" s="3" t="s">
        <v>20</v>
      </c>
      <c r="B15" s="3" t="s">
        <v>7</v>
      </c>
      <c r="C15" s="3" t="s">
        <v>10</v>
      </c>
      <c r="D15" s="16" t="s">
        <v>240</v>
      </c>
      <c r="E15" s="18" t="s">
        <v>247</v>
      </c>
      <c r="F15" s="4" t="s">
        <v>312</v>
      </c>
      <c r="G15" s="4" t="s">
        <v>89</v>
      </c>
    </row>
  </sheetData>
  <conditionalFormatting sqref="C2:C15">
    <cfRule type="cellIs" dxfId="83" priority="13" operator="equal">
      <formula>"Correct"</formula>
    </cfRule>
    <cfRule type="cellIs" dxfId="82" priority="14" operator="equal">
      <formula>"Incomplete"</formula>
    </cfRule>
    <cfRule type="cellIs" dxfId="81" priority="15" operator="equal">
      <formula>"Incorrect"</formula>
    </cfRule>
  </conditionalFormatting>
  <conditionalFormatting sqref="D2:D4 D6:D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D11 D13:D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8" sqref="F8"/>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345.6" x14ac:dyDescent="0.3">
      <c r="A2" s="21" t="s">
        <v>37</v>
      </c>
      <c r="B2" s="3" t="s">
        <v>1</v>
      </c>
      <c r="C2" s="3" t="s">
        <v>10</v>
      </c>
      <c r="D2" s="16" t="s">
        <v>234</v>
      </c>
      <c r="E2" s="18" t="s">
        <v>241</v>
      </c>
      <c r="F2" s="4" t="s">
        <v>313</v>
      </c>
      <c r="G2" s="4" t="s">
        <v>90</v>
      </c>
    </row>
    <row r="3" spans="1:7" ht="374.4" x14ac:dyDescent="0.3">
      <c r="A3" s="21"/>
      <c r="B3" s="3" t="s">
        <v>2</v>
      </c>
      <c r="C3" s="3" t="s">
        <v>10</v>
      </c>
      <c r="D3" s="16" t="s">
        <v>235</v>
      </c>
      <c r="E3" s="18" t="s">
        <v>242</v>
      </c>
      <c r="F3" s="4" t="s">
        <v>314</v>
      </c>
      <c r="G3" s="4" t="s">
        <v>91</v>
      </c>
    </row>
    <row r="4" spans="1:7" ht="273.60000000000002" x14ac:dyDescent="0.3">
      <c r="A4" s="21"/>
      <c r="B4" s="3" t="s">
        <v>3</v>
      </c>
      <c r="C4" s="3" t="s">
        <v>12</v>
      </c>
      <c r="D4" s="16" t="s">
        <v>236</v>
      </c>
      <c r="E4" s="18" t="s">
        <v>243</v>
      </c>
      <c r="F4" s="4" t="s">
        <v>315</v>
      </c>
      <c r="G4" s="4" t="s">
        <v>92</v>
      </c>
    </row>
    <row r="5" spans="1:7" ht="273.60000000000002" x14ac:dyDescent="0.3">
      <c r="A5" s="21"/>
      <c r="B5" s="3" t="s">
        <v>4</v>
      </c>
      <c r="C5" s="3" t="s">
        <v>12</v>
      </c>
      <c r="D5" s="17" t="s">
        <v>237</v>
      </c>
      <c r="E5" s="18" t="s">
        <v>244</v>
      </c>
      <c r="F5" s="4" t="s">
        <v>316</v>
      </c>
      <c r="G5" s="4" t="s">
        <v>93</v>
      </c>
    </row>
    <row r="6" spans="1:7" ht="316.8" x14ac:dyDescent="0.3">
      <c r="A6" s="21"/>
      <c r="B6" s="3" t="s">
        <v>5</v>
      </c>
      <c r="C6" s="3" t="s">
        <v>10</v>
      </c>
      <c r="D6" s="16" t="s">
        <v>238</v>
      </c>
      <c r="E6" s="18" t="s">
        <v>245</v>
      </c>
      <c r="F6" s="4" t="s">
        <v>317</v>
      </c>
      <c r="G6" s="4" t="s">
        <v>94</v>
      </c>
    </row>
    <row r="7" spans="1:7" ht="345.6" x14ac:dyDescent="0.3">
      <c r="A7" s="21"/>
      <c r="B7" s="3" t="s">
        <v>6</v>
      </c>
      <c r="C7" s="3" t="s">
        <v>12</v>
      </c>
      <c r="D7" s="16" t="s">
        <v>239</v>
      </c>
      <c r="E7" s="18" t="s">
        <v>246</v>
      </c>
      <c r="F7" s="4" t="s">
        <v>318</v>
      </c>
      <c r="G7" s="4" t="s">
        <v>95</v>
      </c>
    </row>
    <row r="8" spans="1:7" ht="331.2" x14ac:dyDescent="0.3">
      <c r="A8" s="21"/>
      <c r="B8" s="3" t="s">
        <v>7</v>
      </c>
      <c r="C8" s="3" t="s">
        <v>10</v>
      </c>
      <c r="D8" s="16" t="s">
        <v>240</v>
      </c>
      <c r="E8" s="18" t="s">
        <v>247</v>
      </c>
      <c r="F8" s="4" t="s">
        <v>96</v>
      </c>
      <c r="G8" s="4" t="s">
        <v>97</v>
      </c>
    </row>
  </sheetData>
  <mergeCells count="1">
    <mergeCell ref="A2:A8"/>
  </mergeCells>
  <conditionalFormatting sqref="C2:C8">
    <cfRule type="cellIs" dxfId="74" priority="7" operator="equal">
      <formula>"Correct"</formula>
    </cfRule>
    <cfRule type="cellIs" dxfId="73" priority="8" operator="equal">
      <formula>"Incomplete"</formula>
    </cfRule>
    <cfRule type="cellIs" dxfId="72" priority="9" operator="equal">
      <formula>"Incorrect"</formula>
    </cfRule>
  </conditionalFormatting>
  <conditionalFormatting sqref="D2:D4 D6:D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1" t="s">
        <v>23</v>
      </c>
      <c r="B2" s="3" t="s">
        <v>1</v>
      </c>
      <c r="C2" s="3" t="s">
        <v>10</v>
      </c>
      <c r="D2" s="16" t="s">
        <v>234</v>
      </c>
      <c r="E2" s="18" t="s">
        <v>241</v>
      </c>
      <c r="F2" s="4" t="s">
        <v>319</v>
      </c>
      <c r="G2" s="4" t="s">
        <v>98</v>
      </c>
    </row>
    <row r="3" spans="1:7" ht="316.8" x14ac:dyDescent="0.3">
      <c r="A3" s="21"/>
      <c r="B3" s="3" t="s">
        <v>2</v>
      </c>
      <c r="C3" s="3" t="s">
        <v>10</v>
      </c>
      <c r="D3" s="16" t="s">
        <v>235</v>
      </c>
      <c r="E3" s="18" t="s">
        <v>242</v>
      </c>
      <c r="F3" s="4" t="s">
        <v>320</v>
      </c>
      <c r="G3" s="4" t="s">
        <v>64</v>
      </c>
    </row>
    <row r="4" spans="1:7" ht="273.60000000000002" x14ac:dyDescent="0.3">
      <c r="A4" s="21"/>
      <c r="B4" s="3" t="s">
        <v>3</v>
      </c>
      <c r="C4" s="3" t="s">
        <v>10</v>
      </c>
      <c r="D4" s="16" t="s">
        <v>236</v>
      </c>
      <c r="E4" s="18" t="s">
        <v>243</v>
      </c>
      <c r="F4" s="4" t="s">
        <v>321</v>
      </c>
      <c r="G4" s="4" t="s">
        <v>99</v>
      </c>
    </row>
    <row r="5" spans="1:7" ht="273.60000000000002" x14ac:dyDescent="0.3">
      <c r="A5" s="21"/>
      <c r="B5" s="3" t="s">
        <v>4</v>
      </c>
      <c r="C5" s="3" t="s">
        <v>12</v>
      </c>
      <c r="D5" s="17" t="s">
        <v>237</v>
      </c>
      <c r="E5" s="18" t="s">
        <v>244</v>
      </c>
      <c r="F5" s="4" t="s">
        <v>322</v>
      </c>
      <c r="G5" s="4" t="s">
        <v>66</v>
      </c>
    </row>
    <row r="6" spans="1:7" ht="316.8" x14ac:dyDescent="0.3">
      <c r="A6" s="21"/>
      <c r="B6" s="3" t="s">
        <v>5</v>
      </c>
      <c r="C6" s="3" t="s">
        <v>11</v>
      </c>
      <c r="D6" s="16" t="s">
        <v>238</v>
      </c>
      <c r="E6" s="18" t="s">
        <v>245</v>
      </c>
      <c r="F6" s="4" t="s">
        <v>323</v>
      </c>
      <c r="G6" s="4" t="s">
        <v>100</v>
      </c>
    </row>
    <row r="7" spans="1:7" ht="345.6" x14ac:dyDescent="0.3">
      <c r="A7" s="21"/>
      <c r="B7" s="3" t="s">
        <v>6</v>
      </c>
      <c r="C7" s="3" t="s">
        <v>10</v>
      </c>
      <c r="D7" s="16" t="s">
        <v>239</v>
      </c>
      <c r="E7" s="18" t="s">
        <v>246</v>
      </c>
      <c r="F7" s="4" t="s">
        <v>324</v>
      </c>
      <c r="G7" s="4" t="s">
        <v>101</v>
      </c>
    </row>
    <row r="8" spans="1:7" ht="216" x14ac:dyDescent="0.3">
      <c r="A8" s="21"/>
      <c r="B8" s="3" t="s">
        <v>7</v>
      </c>
      <c r="C8" s="3" t="s">
        <v>10</v>
      </c>
      <c r="D8" s="16" t="s">
        <v>240</v>
      </c>
      <c r="E8" s="18" t="s">
        <v>247</v>
      </c>
      <c r="F8" s="4" t="s">
        <v>325</v>
      </c>
      <c r="G8" s="4" t="s">
        <v>102</v>
      </c>
    </row>
  </sheetData>
  <mergeCells count="1">
    <mergeCell ref="A2:A8"/>
  </mergeCells>
  <conditionalFormatting sqref="C2:C8">
    <cfRule type="cellIs" dxfId="68" priority="7" operator="equal">
      <formula>"Correct"</formula>
    </cfRule>
    <cfRule type="cellIs" dxfId="67" priority="8" operator="equal">
      <formula>"Incomplete"</formula>
    </cfRule>
    <cfRule type="cellIs" dxfId="66" priority="9" operator="equal">
      <formula>"Incorrect"</formula>
    </cfRule>
  </conditionalFormatting>
  <conditionalFormatting sqref="D2:D4 D6:D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workbookViewId="0">
      <selection activeCell="E2" sqref="E2"/>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1" t="s">
        <v>21</v>
      </c>
      <c r="B2" s="3" t="s">
        <v>1</v>
      </c>
      <c r="C2" s="3" t="s">
        <v>10</v>
      </c>
      <c r="D2" s="16" t="s">
        <v>234</v>
      </c>
      <c r="E2" s="18" t="s">
        <v>241</v>
      </c>
      <c r="F2" s="4" t="s">
        <v>326</v>
      </c>
      <c r="G2" s="4" t="s">
        <v>103</v>
      </c>
    </row>
    <row r="3" spans="1:7" ht="316.8" x14ac:dyDescent="0.3">
      <c r="A3" s="21"/>
      <c r="B3" s="3" t="s">
        <v>2</v>
      </c>
      <c r="C3" s="3" t="s">
        <v>12</v>
      </c>
      <c r="D3" s="16" t="s">
        <v>235</v>
      </c>
      <c r="E3" s="18" t="s">
        <v>242</v>
      </c>
      <c r="F3" s="4" t="s">
        <v>327</v>
      </c>
      <c r="G3" s="4" t="s">
        <v>104</v>
      </c>
    </row>
    <row r="4" spans="1:7" ht="273.60000000000002" x14ac:dyDescent="0.3">
      <c r="A4" s="21"/>
      <c r="B4" s="3" t="s">
        <v>3</v>
      </c>
      <c r="C4" s="3" t="s">
        <v>12</v>
      </c>
      <c r="D4" s="16" t="s">
        <v>236</v>
      </c>
      <c r="E4" s="18" t="s">
        <v>243</v>
      </c>
      <c r="F4" s="4" t="s">
        <v>328</v>
      </c>
      <c r="G4" s="4" t="s">
        <v>105</v>
      </c>
    </row>
    <row r="5" spans="1:7" ht="273.60000000000002" x14ac:dyDescent="0.3">
      <c r="A5" s="21"/>
      <c r="B5" s="3" t="s">
        <v>4</v>
      </c>
      <c r="C5" s="3" t="s">
        <v>12</v>
      </c>
      <c r="D5" s="17" t="s">
        <v>237</v>
      </c>
      <c r="E5" s="18" t="s">
        <v>244</v>
      </c>
      <c r="F5" s="4" t="s">
        <v>329</v>
      </c>
      <c r="G5" s="4" t="s">
        <v>106</v>
      </c>
    </row>
    <row r="6" spans="1:7" ht="316.8" x14ac:dyDescent="0.3">
      <c r="A6" s="21"/>
      <c r="B6" s="3" t="s">
        <v>5</v>
      </c>
      <c r="C6" s="3" t="s">
        <v>12</v>
      </c>
      <c r="D6" s="16" t="s">
        <v>238</v>
      </c>
      <c r="E6" s="18" t="s">
        <v>245</v>
      </c>
      <c r="F6" s="4" t="s">
        <v>330</v>
      </c>
      <c r="G6" s="4" t="s">
        <v>107</v>
      </c>
    </row>
    <row r="7" spans="1:7" ht="345.6" x14ac:dyDescent="0.3">
      <c r="A7" s="21"/>
      <c r="B7" s="3" t="s">
        <v>6</v>
      </c>
      <c r="C7" s="3" t="s">
        <v>10</v>
      </c>
      <c r="D7" s="16" t="s">
        <v>239</v>
      </c>
      <c r="E7" s="18" t="s">
        <v>246</v>
      </c>
      <c r="F7" s="4" t="s">
        <v>331</v>
      </c>
      <c r="G7" s="4" t="s">
        <v>108</v>
      </c>
    </row>
    <row r="8" spans="1:7" ht="216" x14ac:dyDescent="0.3">
      <c r="A8" s="21"/>
      <c r="B8" s="3" t="s">
        <v>7</v>
      </c>
      <c r="C8" s="3" t="s">
        <v>10</v>
      </c>
      <c r="D8" s="16" t="s">
        <v>240</v>
      </c>
      <c r="E8" s="18" t="s">
        <v>247</v>
      </c>
      <c r="F8" s="4" t="s">
        <v>332</v>
      </c>
      <c r="G8" s="4" t="s">
        <v>109</v>
      </c>
    </row>
    <row r="9" spans="1:7" ht="244.8" x14ac:dyDescent="0.3">
      <c r="A9" s="21" t="s">
        <v>22</v>
      </c>
      <c r="B9" s="3" t="s">
        <v>1</v>
      </c>
      <c r="C9" s="3" t="s">
        <v>10</v>
      </c>
      <c r="D9" s="16" t="s">
        <v>234</v>
      </c>
      <c r="E9" s="18" t="s">
        <v>241</v>
      </c>
      <c r="F9" s="4" t="s">
        <v>333</v>
      </c>
      <c r="G9" s="4" t="s">
        <v>110</v>
      </c>
    </row>
    <row r="10" spans="1:7" ht="316.8" x14ac:dyDescent="0.3">
      <c r="A10" s="21"/>
      <c r="B10" s="3" t="s">
        <v>2</v>
      </c>
      <c r="C10" s="3" t="s">
        <v>10</v>
      </c>
      <c r="D10" s="16" t="s">
        <v>235</v>
      </c>
      <c r="E10" s="18" t="s">
        <v>242</v>
      </c>
      <c r="F10" s="4" t="s">
        <v>334</v>
      </c>
      <c r="G10" s="4" t="s">
        <v>64</v>
      </c>
    </row>
    <row r="11" spans="1:7" ht="273.60000000000002" x14ac:dyDescent="0.3">
      <c r="A11" s="21"/>
      <c r="B11" s="3" t="s">
        <v>3</v>
      </c>
      <c r="C11" s="3" t="s">
        <v>12</v>
      </c>
      <c r="D11" s="16" t="s">
        <v>236</v>
      </c>
      <c r="E11" s="18" t="s">
        <v>243</v>
      </c>
      <c r="F11" s="4" t="s">
        <v>335</v>
      </c>
      <c r="G11" s="4" t="s">
        <v>111</v>
      </c>
    </row>
    <row r="12" spans="1:7" ht="273.60000000000002" x14ac:dyDescent="0.3">
      <c r="A12" s="21"/>
      <c r="B12" s="3" t="s">
        <v>4</v>
      </c>
      <c r="C12" s="3" t="s">
        <v>12</v>
      </c>
      <c r="D12" s="17" t="s">
        <v>237</v>
      </c>
      <c r="E12" s="18" t="s">
        <v>244</v>
      </c>
      <c r="F12" s="4" t="s">
        <v>336</v>
      </c>
      <c r="G12" s="4" t="s">
        <v>112</v>
      </c>
    </row>
    <row r="13" spans="1:7" ht="316.8" x14ac:dyDescent="0.3">
      <c r="A13" s="21"/>
      <c r="B13" s="3" t="s">
        <v>5</v>
      </c>
      <c r="C13" s="3" t="s">
        <v>12</v>
      </c>
      <c r="D13" s="16" t="s">
        <v>238</v>
      </c>
      <c r="E13" s="18" t="s">
        <v>245</v>
      </c>
      <c r="F13" s="4" t="s">
        <v>337</v>
      </c>
      <c r="G13" s="4" t="s">
        <v>113</v>
      </c>
    </row>
    <row r="14" spans="1:7" ht="345.6" x14ac:dyDescent="0.3">
      <c r="A14" s="21"/>
      <c r="B14" s="3" t="s">
        <v>6</v>
      </c>
      <c r="C14" s="3" t="s">
        <v>10</v>
      </c>
      <c r="D14" s="16" t="s">
        <v>239</v>
      </c>
      <c r="E14" s="18" t="s">
        <v>246</v>
      </c>
      <c r="F14" s="4" t="s">
        <v>338</v>
      </c>
      <c r="G14" s="4" t="s">
        <v>114</v>
      </c>
    </row>
    <row r="15" spans="1:7" ht="216" x14ac:dyDescent="0.3">
      <c r="A15" s="21"/>
      <c r="B15" s="3" t="s">
        <v>7</v>
      </c>
      <c r="C15" s="3" t="s">
        <v>10</v>
      </c>
      <c r="D15" s="16" t="s">
        <v>240</v>
      </c>
      <c r="E15" s="18" t="s">
        <v>247</v>
      </c>
      <c r="F15" s="4" t="s">
        <v>115</v>
      </c>
      <c r="G15" s="4" t="s">
        <v>68</v>
      </c>
    </row>
  </sheetData>
  <mergeCells count="2">
    <mergeCell ref="A2:A8"/>
    <mergeCell ref="A9:A15"/>
  </mergeCells>
  <conditionalFormatting sqref="C2:C15">
    <cfRule type="cellIs" dxfId="62" priority="13" operator="equal">
      <formula>"Correct"</formula>
    </cfRule>
    <cfRule type="cellIs" dxfId="61" priority="14" operator="equal">
      <formula>"Incomplete"</formula>
    </cfRule>
    <cfRule type="cellIs" dxfId="60" priority="15" operator="equal">
      <formula>"Incorrect"</formula>
    </cfRule>
  </conditionalFormatting>
  <conditionalFormatting sqref="D2:D4 D6:D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D11 D13:D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1" t="s">
        <v>24</v>
      </c>
      <c r="B2" s="3" t="s">
        <v>1</v>
      </c>
      <c r="C2" s="3" t="s">
        <v>10</v>
      </c>
      <c r="D2" s="16" t="s">
        <v>234</v>
      </c>
      <c r="E2" s="18" t="s">
        <v>241</v>
      </c>
      <c r="F2" s="4" t="s">
        <v>339</v>
      </c>
      <c r="G2" s="4" t="s">
        <v>116</v>
      </c>
    </row>
    <row r="3" spans="1:7" ht="316.8" x14ac:dyDescent="0.3">
      <c r="A3" s="21"/>
      <c r="B3" s="3" t="s">
        <v>2</v>
      </c>
      <c r="C3" s="3" t="s">
        <v>10</v>
      </c>
      <c r="D3" s="16" t="s">
        <v>235</v>
      </c>
      <c r="E3" s="18" t="s">
        <v>242</v>
      </c>
      <c r="F3" s="4" t="s">
        <v>340</v>
      </c>
      <c r="G3" s="4" t="s">
        <v>64</v>
      </c>
    </row>
    <row r="4" spans="1:7" ht="273.60000000000002" x14ac:dyDescent="0.3">
      <c r="A4" s="21"/>
      <c r="B4" s="3" t="s">
        <v>3</v>
      </c>
      <c r="C4" s="3" t="s">
        <v>12</v>
      </c>
      <c r="D4" s="16" t="s">
        <v>236</v>
      </c>
      <c r="E4" s="18" t="s">
        <v>243</v>
      </c>
      <c r="F4" s="4" t="s">
        <v>341</v>
      </c>
      <c r="G4" s="4" t="s">
        <v>117</v>
      </c>
    </row>
    <row r="5" spans="1:7" ht="273.60000000000002" x14ac:dyDescent="0.3">
      <c r="A5" s="21"/>
      <c r="B5" s="3" t="s">
        <v>4</v>
      </c>
      <c r="C5" s="3" t="s">
        <v>12</v>
      </c>
      <c r="D5" s="17" t="s">
        <v>237</v>
      </c>
      <c r="E5" s="18" t="s">
        <v>244</v>
      </c>
      <c r="F5" s="4" t="s">
        <v>342</v>
      </c>
      <c r="G5" s="4" t="s">
        <v>118</v>
      </c>
    </row>
    <row r="6" spans="1:7" ht="316.8" x14ac:dyDescent="0.3">
      <c r="A6" s="21"/>
      <c r="B6" s="3" t="s">
        <v>5</v>
      </c>
      <c r="C6" s="3" t="s">
        <v>10</v>
      </c>
      <c r="D6" s="16" t="s">
        <v>238</v>
      </c>
      <c r="E6" s="18" t="s">
        <v>245</v>
      </c>
      <c r="F6" s="4" t="s">
        <v>343</v>
      </c>
      <c r="G6" s="4" t="s">
        <v>79</v>
      </c>
    </row>
    <row r="7" spans="1:7" ht="345.6" x14ac:dyDescent="0.3">
      <c r="A7" s="21"/>
      <c r="B7" s="3" t="s">
        <v>6</v>
      </c>
      <c r="C7" s="3" t="s">
        <v>10</v>
      </c>
      <c r="D7" s="16" t="s">
        <v>239</v>
      </c>
      <c r="E7" s="18" t="s">
        <v>246</v>
      </c>
      <c r="F7" s="4" t="s">
        <v>344</v>
      </c>
      <c r="G7" s="4" t="s">
        <v>119</v>
      </c>
    </row>
    <row r="8" spans="1:7" ht="216" x14ac:dyDescent="0.3">
      <c r="A8" s="21"/>
      <c r="B8" s="3" t="s">
        <v>7</v>
      </c>
      <c r="C8" s="3" t="s">
        <v>10</v>
      </c>
      <c r="D8" s="16" t="s">
        <v>240</v>
      </c>
      <c r="E8" s="18" t="s">
        <v>247</v>
      </c>
      <c r="F8" s="4" t="s">
        <v>345</v>
      </c>
      <c r="G8" s="4" t="s">
        <v>102</v>
      </c>
    </row>
  </sheetData>
  <mergeCells count="1">
    <mergeCell ref="A2:A8"/>
  </mergeCells>
  <conditionalFormatting sqref="C2:C8">
    <cfRule type="cellIs" dxfId="53" priority="7" operator="equal">
      <formula>"Correct"</formula>
    </cfRule>
    <cfRule type="cellIs" dxfId="52" priority="8" operator="equal">
      <formula>"Incomplete"</formula>
    </cfRule>
    <cfRule type="cellIs" dxfId="51" priority="9" operator="equal">
      <formula>"Incorrect"</formula>
    </cfRule>
  </conditionalFormatting>
  <conditionalFormatting sqref="D2:D4 D6:D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1" t="s">
        <v>25</v>
      </c>
      <c r="B2" s="3" t="s">
        <v>1</v>
      </c>
      <c r="C2" s="3" t="s">
        <v>10</v>
      </c>
      <c r="D2" s="16" t="s">
        <v>234</v>
      </c>
      <c r="E2" s="18" t="s">
        <v>241</v>
      </c>
      <c r="F2" s="4" t="s">
        <v>347</v>
      </c>
      <c r="G2" s="4" t="s">
        <v>120</v>
      </c>
    </row>
    <row r="3" spans="1:7" ht="316.8" x14ac:dyDescent="0.3">
      <c r="A3" s="21"/>
      <c r="B3" s="3" t="s">
        <v>2</v>
      </c>
      <c r="C3" s="3" t="s">
        <v>10</v>
      </c>
      <c r="D3" s="16" t="s">
        <v>235</v>
      </c>
      <c r="E3" s="18" t="s">
        <v>242</v>
      </c>
      <c r="F3" s="4" t="s">
        <v>348</v>
      </c>
      <c r="G3" s="4" t="s">
        <v>121</v>
      </c>
    </row>
    <row r="4" spans="1:7" ht="273.60000000000002" x14ac:dyDescent="0.3">
      <c r="A4" s="21"/>
      <c r="B4" s="3" t="s">
        <v>3</v>
      </c>
      <c r="C4" s="3" t="s">
        <v>11</v>
      </c>
      <c r="D4" s="16" t="s">
        <v>236</v>
      </c>
      <c r="E4" s="18" t="s">
        <v>243</v>
      </c>
      <c r="F4" s="4" t="s">
        <v>349</v>
      </c>
      <c r="G4" s="4" t="s">
        <v>122</v>
      </c>
    </row>
    <row r="5" spans="1:7" ht="273.60000000000002" x14ac:dyDescent="0.3">
      <c r="A5" s="21"/>
      <c r="B5" s="3" t="s">
        <v>4</v>
      </c>
      <c r="C5" s="3" t="s">
        <v>12</v>
      </c>
      <c r="D5" s="17" t="s">
        <v>237</v>
      </c>
      <c r="E5" s="18" t="s">
        <v>244</v>
      </c>
      <c r="F5" s="4" t="s">
        <v>350</v>
      </c>
      <c r="G5" s="4" t="s">
        <v>123</v>
      </c>
    </row>
    <row r="6" spans="1:7" ht="316.8" x14ac:dyDescent="0.3">
      <c r="A6" s="21"/>
      <c r="B6" s="3" t="s">
        <v>5</v>
      </c>
      <c r="C6" s="3" t="s">
        <v>10</v>
      </c>
      <c r="D6" s="16" t="s">
        <v>238</v>
      </c>
      <c r="E6" s="18" t="s">
        <v>245</v>
      </c>
      <c r="F6" s="4" t="s">
        <v>351</v>
      </c>
      <c r="G6" s="4" t="s">
        <v>124</v>
      </c>
    </row>
    <row r="7" spans="1:7" ht="345.6" x14ac:dyDescent="0.3">
      <c r="A7" s="21"/>
      <c r="B7" s="3" t="s">
        <v>6</v>
      </c>
      <c r="C7" s="3" t="s">
        <v>12</v>
      </c>
      <c r="D7" s="16" t="s">
        <v>239</v>
      </c>
      <c r="E7" s="18" t="s">
        <v>246</v>
      </c>
      <c r="F7" s="4" t="s">
        <v>352</v>
      </c>
      <c r="G7" s="4" t="s">
        <v>125</v>
      </c>
    </row>
    <row r="8" spans="1:7" ht="216" x14ac:dyDescent="0.3">
      <c r="A8" s="21"/>
      <c r="B8" s="3" t="s">
        <v>7</v>
      </c>
      <c r="C8" s="3" t="s">
        <v>10</v>
      </c>
      <c r="D8" s="16" t="s">
        <v>240</v>
      </c>
      <c r="E8" s="18" t="s">
        <v>247</v>
      </c>
      <c r="F8" s="4" t="s">
        <v>353</v>
      </c>
      <c r="G8" s="4" t="s">
        <v>126</v>
      </c>
    </row>
  </sheetData>
  <mergeCells count="1">
    <mergeCell ref="A2:A8"/>
  </mergeCells>
  <conditionalFormatting sqref="C2:C8">
    <cfRule type="cellIs" dxfId="47" priority="7" operator="equal">
      <formula>"Correct"</formula>
    </cfRule>
    <cfRule type="cellIs" dxfId="46" priority="8" operator="equal">
      <formula>"Incomplete"</formula>
    </cfRule>
    <cfRule type="cellIs" dxfId="45" priority="9" operator="equal">
      <formula>"Incorrect"</formula>
    </cfRule>
  </conditionalFormatting>
  <conditionalFormatting sqref="D2:D4 D6:D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workbookViewId="0">
      <selection activeCell="F5" sqref="F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409.6" x14ac:dyDescent="0.3">
      <c r="A2" s="21" t="s">
        <v>27</v>
      </c>
      <c r="B2" s="3" t="s">
        <v>1</v>
      </c>
      <c r="C2" s="3" t="s">
        <v>10</v>
      </c>
      <c r="D2" s="16" t="s">
        <v>234</v>
      </c>
      <c r="E2" s="18" t="s">
        <v>241</v>
      </c>
      <c r="F2" s="4" t="s">
        <v>354</v>
      </c>
      <c r="G2" s="4" t="s">
        <v>127</v>
      </c>
    </row>
    <row r="3" spans="1:7" ht="409.6" x14ac:dyDescent="0.3">
      <c r="A3" s="21"/>
      <c r="B3" s="3" t="s">
        <v>2</v>
      </c>
      <c r="C3" s="3" t="s">
        <v>11</v>
      </c>
      <c r="D3" s="16" t="s">
        <v>235</v>
      </c>
      <c r="E3" s="18" t="s">
        <v>242</v>
      </c>
      <c r="F3" s="4" t="s">
        <v>355</v>
      </c>
      <c r="G3" s="4" t="s">
        <v>128</v>
      </c>
    </row>
    <row r="4" spans="1:7" ht="409.6" x14ac:dyDescent="0.3">
      <c r="A4" s="21"/>
      <c r="B4" s="3" t="s">
        <v>3</v>
      </c>
      <c r="C4" s="3" t="s">
        <v>10</v>
      </c>
      <c r="D4" s="16" t="s">
        <v>236</v>
      </c>
      <c r="E4" s="18" t="s">
        <v>243</v>
      </c>
      <c r="F4" s="4" t="s">
        <v>356</v>
      </c>
      <c r="G4" s="4" t="s">
        <v>129</v>
      </c>
    </row>
    <row r="5" spans="1:7" ht="273.60000000000002" x14ac:dyDescent="0.3">
      <c r="A5" s="21"/>
      <c r="B5" s="3" t="s">
        <v>4</v>
      </c>
      <c r="C5" s="3" t="s">
        <v>12</v>
      </c>
      <c r="D5" s="17" t="s">
        <v>237</v>
      </c>
      <c r="E5" s="18" t="s">
        <v>244</v>
      </c>
      <c r="F5" s="4" t="s">
        <v>130</v>
      </c>
      <c r="G5" s="4" t="s">
        <v>131</v>
      </c>
    </row>
    <row r="6" spans="1:7" ht="316.8" x14ac:dyDescent="0.3">
      <c r="A6" s="21"/>
      <c r="B6" s="3" t="s">
        <v>5</v>
      </c>
      <c r="C6" s="3" t="s">
        <v>12</v>
      </c>
      <c r="D6" s="16" t="s">
        <v>238</v>
      </c>
      <c r="E6" s="18" t="s">
        <v>245</v>
      </c>
      <c r="F6" s="4" t="s">
        <v>132</v>
      </c>
      <c r="G6" s="4" t="s">
        <v>133</v>
      </c>
    </row>
    <row r="7" spans="1:7" ht="345.6" x14ac:dyDescent="0.3">
      <c r="A7" s="21"/>
      <c r="B7" s="3" t="s">
        <v>6</v>
      </c>
      <c r="C7" s="3" t="s">
        <v>10</v>
      </c>
      <c r="D7" s="16" t="s">
        <v>239</v>
      </c>
      <c r="E7" s="18" t="s">
        <v>246</v>
      </c>
      <c r="F7" s="4" t="s">
        <v>134</v>
      </c>
      <c r="G7" s="4" t="s">
        <v>135</v>
      </c>
    </row>
    <row r="8" spans="1:7" ht="216" x14ac:dyDescent="0.3">
      <c r="A8" s="21"/>
      <c r="B8" s="3" t="s">
        <v>7</v>
      </c>
      <c r="C8" s="3" t="s">
        <v>10</v>
      </c>
      <c r="D8" s="16" t="s">
        <v>240</v>
      </c>
      <c r="E8" s="18" t="s">
        <v>247</v>
      </c>
      <c r="F8" s="4" t="s">
        <v>136</v>
      </c>
      <c r="G8" s="4" t="s">
        <v>137</v>
      </c>
    </row>
  </sheetData>
  <mergeCells count="1">
    <mergeCell ref="A2:A8"/>
  </mergeCells>
  <conditionalFormatting sqref="C2:C8">
    <cfRule type="cellIs" dxfId="41" priority="7" operator="equal">
      <formula>"Correct"</formula>
    </cfRule>
    <cfRule type="cellIs" dxfId="40" priority="8" operator="equal">
      <formula>"Incomplete"</formula>
    </cfRule>
    <cfRule type="cellIs" dxfId="39" priority="9" operator="equal">
      <formula>"Incorrect"</formula>
    </cfRule>
  </conditionalFormatting>
  <conditionalFormatting sqref="D2:D4 D6:D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409.6" x14ac:dyDescent="0.3">
      <c r="A2" s="21" t="s">
        <v>26</v>
      </c>
      <c r="B2" s="3" t="s">
        <v>1</v>
      </c>
      <c r="C2" s="3" t="s">
        <v>10</v>
      </c>
      <c r="D2" s="16" t="s">
        <v>234</v>
      </c>
      <c r="E2" s="18" t="s">
        <v>241</v>
      </c>
      <c r="F2" s="4" t="s">
        <v>355</v>
      </c>
      <c r="G2" s="4" t="s">
        <v>138</v>
      </c>
    </row>
    <row r="3" spans="1:7" ht="409.6" x14ac:dyDescent="0.3">
      <c r="A3" s="21"/>
      <c r="B3" s="3" t="s">
        <v>2</v>
      </c>
      <c r="C3" s="3" t="s">
        <v>10</v>
      </c>
      <c r="D3" s="16" t="s">
        <v>235</v>
      </c>
      <c r="E3" s="18" t="s">
        <v>242</v>
      </c>
      <c r="F3" s="4" t="s">
        <v>356</v>
      </c>
      <c r="G3" s="4" t="s">
        <v>139</v>
      </c>
    </row>
    <row r="4" spans="1:7" ht="409.6" x14ac:dyDescent="0.3">
      <c r="A4" s="21"/>
      <c r="B4" s="3" t="s">
        <v>3</v>
      </c>
      <c r="C4" s="3" t="s">
        <v>12</v>
      </c>
      <c r="D4" s="16" t="s">
        <v>236</v>
      </c>
      <c r="E4" s="18" t="s">
        <v>243</v>
      </c>
      <c r="F4" s="4" t="s">
        <v>356</v>
      </c>
      <c r="G4" s="4" t="s">
        <v>140</v>
      </c>
    </row>
    <row r="5" spans="1:7" ht="409.6" x14ac:dyDescent="0.3">
      <c r="A5" s="21"/>
      <c r="B5" s="3" t="s">
        <v>4</v>
      </c>
      <c r="C5" s="3" t="s">
        <v>12</v>
      </c>
      <c r="D5" s="17" t="s">
        <v>237</v>
      </c>
      <c r="E5" s="18" t="s">
        <v>244</v>
      </c>
      <c r="F5" s="4" t="s">
        <v>357</v>
      </c>
      <c r="G5" s="4" t="s">
        <v>141</v>
      </c>
    </row>
    <row r="6" spans="1:7" ht="409.6" x14ac:dyDescent="0.3">
      <c r="A6" s="21"/>
      <c r="B6" s="3" t="s">
        <v>5</v>
      </c>
      <c r="C6" s="3" t="s">
        <v>12</v>
      </c>
      <c r="D6" s="16" t="s">
        <v>238</v>
      </c>
      <c r="E6" s="18" t="s">
        <v>245</v>
      </c>
      <c r="F6" s="4" t="s">
        <v>358</v>
      </c>
      <c r="G6" s="4" t="s">
        <v>142</v>
      </c>
    </row>
    <row r="7" spans="1:7" ht="409.6" x14ac:dyDescent="0.3">
      <c r="A7" s="21"/>
      <c r="B7" s="3" t="s">
        <v>6</v>
      </c>
      <c r="C7" s="3" t="s">
        <v>10</v>
      </c>
      <c r="D7" s="16" t="s">
        <v>239</v>
      </c>
      <c r="E7" s="18" t="s">
        <v>246</v>
      </c>
      <c r="F7" s="4" t="s">
        <v>359</v>
      </c>
      <c r="G7" s="4" t="s">
        <v>143</v>
      </c>
    </row>
    <row r="8" spans="1:7" ht="409.6" x14ac:dyDescent="0.3">
      <c r="A8" s="21"/>
      <c r="B8" s="3" t="s">
        <v>7</v>
      </c>
      <c r="C8" s="3" t="s">
        <v>10</v>
      </c>
      <c r="D8" s="16" t="s">
        <v>240</v>
      </c>
      <c r="E8" s="18" t="s">
        <v>247</v>
      </c>
      <c r="F8" s="4" t="s">
        <v>346</v>
      </c>
      <c r="G8" s="4" t="s">
        <v>144</v>
      </c>
    </row>
  </sheetData>
  <mergeCells count="1">
    <mergeCell ref="A2:A8"/>
  </mergeCells>
  <conditionalFormatting sqref="C2:C8">
    <cfRule type="cellIs" dxfId="35" priority="7" operator="equal">
      <formula>"Correct"</formula>
    </cfRule>
    <cfRule type="cellIs" dxfId="34" priority="8" operator="equal">
      <formula>"Incomplete"</formula>
    </cfRule>
    <cfRule type="cellIs" dxfId="33" priority="9" operator="equal">
      <formula>"Incorrect"</formula>
    </cfRule>
  </conditionalFormatting>
  <conditionalFormatting sqref="D2:D4 D6:D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3" workbookViewId="0">
      <selection activeCell="D23" sqref="D23"/>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1" t="s">
        <v>28</v>
      </c>
      <c r="B2" s="3" t="s">
        <v>1</v>
      </c>
      <c r="C2" s="3" t="s">
        <v>10</v>
      </c>
      <c r="D2" s="16" t="s">
        <v>234</v>
      </c>
      <c r="E2" s="18" t="s">
        <v>241</v>
      </c>
      <c r="F2" s="4" t="s">
        <v>360</v>
      </c>
      <c r="G2" s="4" t="s">
        <v>145</v>
      </c>
    </row>
    <row r="3" spans="1:7" ht="316.8" x14ac:dyDescent="0.3">
      <c r="A3" s="21"/>
      <c r="B3" s="3" t="s">
        <v>2</v>
      </c>
      <c r="C3" s="3" t="s">
        <v>12</v>
      </c>
      <c r="D3" s="16" t="s">
        <v>235</v>
      </c>
      <c r="E3" s="18" t="s">
        <v>242</v>
      </c>
      <c r="F3" s="4" t="s">
        <v>361</v>
      </c>
      <c r="G3" s="4" t="s">
        <v>146</v>
      </c>
    </row>
    <row r="4" spans="1:7" ht="273.60000000000002" x14ac:dyDescent="0.3">
      <c r="A4" s="21"/>
      <c r="B4" s="3" t="s">
        <v>3</v>
      </c>
      <c r="C4" s="3" t="s">
        <v>12</v>
      </c>
      <c r="D4" s="16" t="s">
        <v>236</v>
      </c>
      <c r="E4" s="18" t="s">
        <v>243</v>
      </c>
      <c r="F4" s="4" t="s">
        <v>362</v>
      </c>
      <c r="G4" s="4" t="s">
        <v>147</v>
      </c>
    </row>
    <row r="5" spans="1:7" ht="273.60000000000002" x14ac:dyDescent="0.3">
      <c r="A5" s="21"/>
      <c r="B5" s="3" t="s">
        <v>4</v>
      </c>
      <c r="C5" s="3" t="s">
        <v>12</v>
      </c>
      <c r="D5" s="17" t="s">
        <v>237</v>
      </c>
      <c r="E5" s="18" t="s">
        <v>244</v>
      </c>
      <c r="F5" s="4" t="s">
        <v>363</v>
      </c>
      <c r="G5" s="4" t="s">
        <v>148</v>
      </c>
    </row>
    <row r="6" spans="1:7" ht="316.8" x14ac:dyDescent="0.3">
      <c r="A6" s="21"/>
      <c r="B6" s="3" t="s">
        <v>5</v>
      </c>
      <c r="C6" s="3" t="s">
        <v>12</v>
      </c>
      <c r="D6" s="16" t="s">
        <v>238</v>
      </c>
      <c r="E6" s="18" t="s">
        <v>245</v>
      </c>
      <c r="F6" s="4" t="s">
        <v>364</v>
      </c>
      <c r="G6" s="4" t="s">
        <v>60</v>
      </c>
    </row>
    <row r="7" spans="1:7" ht="345.6" x14ac:dyDescent="0.3">
      <c r="A7" s="21"/>
      <c r="B7" s="3" t="s">
        <v>6</v>
      </c>
      <c r="C7" s="3" t="s">
        <v>12</v>
      </c>
      <c r="D7" s="16" t="s">
        <v>239</v>
      </c>
      <c r="E7" s="18" t="s">
        <v>246</v>
      </c>
      <c r="F7" s="4" t="s">
        <v>365</v>
      </c>
      <c r="G7" s="4" t="s">
        <v>149</v>
      </c>
    </row>
    <row r="8" spans="1:7" ht="216" x14ac:dyDescent="0.3">
      <c r="A8" s="21"/>
      <c r="B8" s="3" t="s">
        <v>7</v>
      </c>
      <c r="C8" s="3" t="s">
        <v>10</v>
      </c>
      <c r="D8" s="16" t="s">
        <v>240</v>
      </c>
      <c r="E8" s="18" t="s">
        <v>247</v>
      </c>
      <c r="F8" s="4" t="s">
        <v>150</v>
      </c>
      <c r="G8" s="4" t="s">
        <v>68</v>
      </c>
    </row>
    <row r="9" spans="1:7" ht="244.8" x14ac:dyDescent="0.3">
      <c r="A9" s="21" t="s">
        <v>29</v>
      </c>
      <c r="B9" s="3" t="s">
        <v>1</v>
      </c>
      <c r="C9" s="3" t="s">
        <v>10</v>
      </c>
      <c r="D9" s="16" t="s">
        <v>234</v>
      </c>
      <c r="E9" s="18" t="s">
        <v>241</v>
      </c>
      <c r="F9" s="4" t="s">
        <v>366</v>
      </c>
      <c r="G9" s="4" t="s">
        <v>151</v>
      </c>
    </row>
    <row r="10" spans="1:7" ht="316.8" x14ac:dyDescent="0.3">
      <c r="A10" s="21"/>
      <c r="B10" s="3" t="s">
        <v>2</v>
      </c>
      <c r="C10" s="3" t="s">
        <v>10</v>
      </c>
      <c r="D10" s="16" t="s">
        <v>235</v>
      </c>
      <c r="E10" s="18" t="s">
        <v>242</v>
      </c>
      <c r="F10" s="4" t="s">
        <v>367</v>
      </c>
      <c r="G10" s="4" t="s">
        <v>64</v>
      </c>
    </row>
    <row r="11" spans="1:7" ht="273.60000000000002" x14ac:dyDescent="0.3">
      <c r="A11" s="21"/>
      <c r="B11" s="3" t="s">
        <v>3</v>
      </c>
      <c r="C11" s="3" t="s">
        <v>12</v>
      </c>
      <c r="D11" s="16" t="s">
        <v>236</v>
      </c>
      <c r="E11" s="18" t="s">
        <v>243</v>
      </c>
      <c r="F11" s="4" t="s">
        <v>368</v>
      </c>
      <c r="G11" s="4" t="s">
        <v>152</v>
      </c>
    </row>
    <row r="12" spans="1:7" ht="273.60000000000002" x14ac:dyDescent="0.3">
      <c r="A12" s="21"/>
      <c r="B12" s="3" t="s">
        <v>4</v>
      </c>
      <c r="C12" s="3" t="s">
        <v>12</v>
      </c>
      <c r="D12" s="17" t="s">
        <v>237</v>
      </c>
      <c r="E12" s="18" t="s">
        <v>244</v>
      </c>
      <c r="F12" s="4" t="s">
        <v>369</v>
      </c>
      <c r="G12" s="4" t="s">
        <v>153</v>
      </c>
    </row>
    <row r="13" spans="1:7" ht="316.8" x14ac:dyDescent="0.3">
      <c r="A13" s="21"/>
      <c r="B13" s="3" t="s">
        <v>5</v>
      </c>
      <c r="C13" s="3" t="s">
        <v>11</v>
      </c>
      <c r="D13" s="16" t="s">
        <v>238</v>
      </c>
      <c r="E13" s="18" t="s">
        <v>245</v>
      </c>
      <c r="F13" s="4" t="s">
        <v>370</v>
      </c>
      <c r="G13" s="4" t="s">
        <v>154</v>
      </c>
    </row>
    <row r="14" spans="1:7" ht="345.6" x14ac:dyDescent="0.3">
      <c r="A14" s="21"/>
      <c r="B14" s="3" t="s">
        <v>6</v>
      </c>
      <c r="C14" s="3" t="s">
        <v>10</v>
      </c>
      <c r="D14" s="16" t="s">
        <v>239</v>
      </c>
      <c r="E14" s="18" t="s">
        <v>246</v>
      </c>
      <c r="F14" s="4" t="s">
        <v>371</v>
      </c>
      <c r="G14" s="4" t="s">
        <v>155</v>
      </c>
    </row>
    <row r="15" spans="1:7" ht="216" x14ac:dyDescent="0.3">
      <c r="A15" s="21"/>
      <c r="B15" s="3" t="s">
        <v>7</v>
      </c>
      <c r="C15" s="3" t="s">
        <v>10</v>
      </c>
      <c r="D15" s="16" t="s">
        <v>240</v>
      </c>
      <c r="E15" s="18" t="s">
        <v>247</v>
      </c>
      <c r="F15" s="4" t="s">
        <v>372</v>
      </c>
      <c r="G15" s="4" t="s">
        <v>68</v>
      </c>
    </row>
    <row r="16" spans="1:7" ht="244.8" x14ac:dyDescent="0.3">
      <c r="A16" s="21" t="s">
        <v>30</v>
      </c>
      <c r="B16" s="3" t="s">
        <v>1</v>
      </c>
      <c r="C16" s="3" t="s">
        <v>10</v>
      </c>
      <c r="D16" s="16" t="s">
        <v>234</v>
      </c>
      <c r="E16" s="18" t="s">
        <v>241</v>
      </c>
      <c r="F16" s="4" t="s">
        <v>373</v>
      </c>
      <c r="G16" s="4" t="s">
        <v>145</v>
      </c>
    </row>
    <row r="17" spans="1:7" ht="316.8" x14ac:dyDescent="0.3">
      <c r="A17" s="21"/>
      <c r="B17" s="3" t="s">
        <v>2</v>
      </c>
      <c r="C17" s="3" t="s">
        <v>10</v>
      </c>
      <c r="D17" s="16" t="s">
        <v>235</v>
      </c>
      <c r="E17" s="18" t="s">
        <v>242</v>
      </c>
      <c r="F17" s="4" t="s">
        <v>374</v>
      </c>
      <c r="G17" s="4" t="s">
        <v>77</v>
      </c>
    </row>
    <row r="18" spans="1:7" ht="273.60000000000002" x14ac:dyDescent="0.3">
      <c r="A18" s="21"/>
      <c r="B18" s="3" t="s">
        <v>3</v>
      </c>
      <c r="C18" s="3" t="s">
        <v>12</v>
      </c>
      <c r="D18" s="16" t="s">
        <v>236</v>
      </c>
      <c r="E18" s="18" t="s">
        <v>243</v>
      </c>
      <c r="F18" s="4" t="s">
        <v>375</v>
      </c>
      <c r="G18" s="4" t="s">
        <v>156</v>
      </c>
    </row>
    <row r="19" spans="1:7" ht="273.60000000000002" x14ac:dyDescent="0.3">
      <c r="A19" s="21"/>
      <c r="B19" s="3" t="s">
        <v>4</v>
      </c>
      <c r="C19" s="3" t="s">
        <v>12</v>
      </c>
      <c r="D19" s="17" t="s">
        <v>237</v>
      </c>
      <c r="E19" s="18" t="s">
        <v>244</v>
      </c>
      <c r="F19" s="4" t="s">
        <v>157</v>
      </c>
      <c r="G19" s="4" t="s">
        <v>158</v>
      </c>
    </row>
    <row r="20" spans="1:7" ht="316.8" x14ac:dyDescent="0.3">
      <c r="A20" s="21"/>
      <c r="B20" s="3" t="s">
        <v>5</v>
      </c>
      <c r="C20" s="3" t="s">
        <v>12</v>
      </c>
      <c r="D20" s="16" t="s">
        <v>238</v>
      </c>
      <c r="E20" s="18" t="s">
        <v>245</v>
      </c>
      <c r="F20" s="4" t="s">
        <v>376</v>
      </c>
      <c r="G20" s="4" t="s">
        <v>159</v>
      </c>
    </row>
    <row r="21" spans="1:7" ht="345.6" x14ac:dyDescent="0.3">
      <c r="A21" s="21"/>
      <c r="B21" s="3" t="s">
        <v>6</v>
      </c>
      <c r="C21" s="3" t="s">
        <v>10</v>
      </c>
      <c r="D21" s="16" t="s">
        <v>239</v>
      </c>
      <c r="E21" s="18" t="s">
        <v>246</v>
      </c>
      <c r="F21" s="4" t="s">
        <v>160</v>
      </c>
      <c r="G21" s="4" t="s">
        <v>161</v>
      </c>
    </row>
    <row r="22" spans="1:7" ht="216" x14ac:dyDescent="0.3">
      <c r="A22" s="21"/>
      <c r="B22" s="3" t="s">
        <v>7</v>
      </c>
      <c r="C22" s="3" t="s">
        <v>10</v>
      </c>
      <c r="D22" s="16" t="s">
        <v>240</v>
      </c>
      <c r="E22" s="18" t="s">
        <v>247</v>
      </c>
      <c r="F22" s="4" t="s">
        <v>162</v>
      </c>
      <c r="G22" s="4" t="s">
        <v>68</v>
      </c>
    </row>
    <row r="23" spans="1:7" ht="244.8" x14ac:dyDescent="0.3">
      <c r="A23" s="21" t="s">
        <v>31</v>
      </c>
      <c r="B23" s="3" t="s">
        <v>1</v>
      </c>
      <c r="C23" s="3" t="s">
        <v>10</v>
      </c>
      <c r="D23" s="16" t="s">
        <v>234</v>
      </c>
      <c r="E23" s="18" t="s">
        <v>241</v>
      </c>
      <c r="F23" s="4" t="s">
        <v>163</v>
      </c>
      <c r="G23" s="4" t="s">
        <v>164</v>
      </c>
    </row>
    <row r="24" spans="1:7" ht="316.8" x14ac:dyDescent="0.3">
      <c r="A24" s="21"/>
      <c r="B24" s="3" t="s">
        <v>2</v>
      </c>
      <c r="C24" s="3" t="s">
        <v>10</v>
      </c>
      <c r="D24" s="16" t="s">
        <v>235</v>
      </c>
      <c r="E24" s="18" t="s">
        <v>242</v>
      </c>
      <c r="F24" s="4" t="s">
        <v>165</v>
      </c>
      <c r="G24" s="4" t="s">
        <v>77</v>
      </c>
    </row>
    <row r="25" spans="1:7" ht="273.60000000000002" x14ac:dyDescent="0.3">
      <c r="A25" s="21"/>
      <c r="B25" s="3" t="s">
        <v>3</v>
      </c>
      <c r="C25" s="3" t="s">
        <v>12</v>
      </c>
      <c r="D25" s="16" t="s">
        <v>236</v>
      </c>
      <c r="E25" s="18" t="s">
        <v>243</v>
      </c>
      <c r="F25" s="4" t="s">
        <v>166</v>
      </c>
      <c r="G25" s="4" t="s">
        <v>167</v>
      </c>
    </row>
    <row r="26" spans="1:7" ht="273.60000000000002" x14ac:dyDescent="0.3">
      <c r="A26" s="21"/>
      <c r="B26" s="3" t="s">
        <v>4</v>
      </c>
      <c r="C26" s="3" t="s">
        <v>10</v>
      </c>
      <c r="D26" s="17" t="s">
        <v>237</v>
      </c>
      <c r="E26" s="18" t="s">
        <v>244</v>
      </c>
      <c r="F26" s="4" t="s">
        <v>168</v>
      </c>
      <c r="G26" s="4" t="s">
        <v>169</v>
      </c>
    </row>
    <row r="27" spans="1:7" ht="316.8" x14ac:dyDescent="0.3">
      <c r="A27" s="21"/>
      <c r="B27" s="3" t="s">
        <v>5</v>
      </c>
      <c r="C27" s="3" t="s">
        <v>32</v>
      </c>
      <c r="D27" s="16" t="s">
        <v>238</v>
      </c>
      <c r="E27" s="18" t="s">
        <v>245</v>
      </c>
      <c r="F27" s="4" t="s">
        <v>170</v>
      </c>
      <c r="G27" s="4" t="s">
        <v>171</v>
      </c>
    </row>
    <row r="28" spans="1:7" ht="345.6" x14ac:dyDescent="0.3">
      <c r="A28" s="21"/>
      <c r="B28" s="3" t="s">
        <v>6</v>
      </c>
      <c r="C28" s="3" t="s">
        <v>10</v>
      </c>
      <c r="D28" s="16" t="s">
        <v>239</v>
      </c>
      <c r="E28" s="18" t="s">
        <v>246</v>
      </c>
      <c r="F28" s="4" t="s">
        <v>172</v>
      </c>
      <c r="G28" s="4" t="s">
        <v>173</v>
      </c>
    </row>
    <row r="29" spans="1:7" ht="216" x14ac:dyDescent="0.3">
      <c r="A29" s="21"/>
      <c r="B29" s="3" t="s">
        <v>7</v>
      </c>
      <c r="C29" s="3" t="s">
        <v>10</v>
      </c>
      <c r="D29" s="16" t="s">
        <v>240</v>
      </c>
      <c r="E29" s="18" t="s">
        <v>247</v>
      </c>
      <c r="F29" s="4" t="s">
        <v>174</v>
      </c>
      <c r="G29" s="4" t="s">
        <v>68</v>
      </c>
    </row>
  </sheetData>
  <mergeCells count="4">
    <mergeCell ref="A2:A8"/>
    <mergeCell ref="A9:A15"/>
    <mergeCell ref="A16:A22"/>
    <mergeCell ref="A23:A29"/>
  </mergeCells>
  <conditionalFormatting sqref="C2:C29">
    <cfRule type="cellIs" dxfId="29" priority="25" operator="equal">
      <formula>"Correct"</formula>
    </cfRule>
    <cfRule type="cellIs" dxfId="28" priority="26" operator="equal">
      <formula>"Incomplete"</formula>
    </cfRule>
    <cfRule type="cellIs" dxfId="27" priority="27" operator="equal">
      <formula>"Incorrect"</formula>
    </cfRule>
  </conditionalFormatting>
  <conditionalFormatting sqref="D2:D4 D6:D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D11 D13:D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D18 D20:D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D25 D27:D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E29" sqref="E2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4" t="s">
        <v>224</v>
      </c>
      <c r="E1" s="1" t="s">
        <v>232</v>
      </c>
      <c r="F1" s="2" t="s">
        <v>40</v>
      </c>
      <c r="G1" s="2" t="s">
        <v>41</v>
      </c>
    </row>
    <row r="2" spans="1:7" ht="244.8" x14ac:dyDescent="0.3">
      <c r="A2" s="21" t="s">
        <v>33</v>
      </c>
      <c r="B2" s="3" t="s">
        <v>1</v>
      </c>
      <c r="C2" s="3" t="s">
        <v>10</v>
      </c>
      <c r="D2" s="16" t="s">
        <v>234</v>
      </c>
      <c r="E2" s="18" t="s">
        <v>241</v>
      </c>
      <c r="F2" s="4" t="s">
        <v>175</v>
      </c>
      <c r="G2" s="4" t="s">
        <v>176</v>
      </c>
    </row>
    <row r="3" spans="1:7" ht="316.8" x14ac:dyDescent="0.3">
      <c r="A3" s="21"/>
      <c r="B3" s="3" t="s">
        <v>2</v>
      </c>
      <c r="C3" s="3" t="s">
        <v>12</v>
      </c>
      <c r="D3" s="16" t="s">
        <v>235</v>
      </c>
      <c r="E3" s="18" t="s">
        <v>242</v>
      </c>
      <c r="F3" s="4" t="s">
        <v>177</v>
      </c>
      <c r="G3" s="4" t="s">
        <v>104</v>
      </c>
    </row>
    <row r="4" spans="1:7" ht="273.60000000000002" x14ac:dyDescent="0.3">
      <c r="A4" s="21"/>
      <c r="B4" s="3" t="s">
        <v>3</v>
      </c>
      <c r="C4" s="3" t="s">
        <v>12</v>
      </c>
      <c r="D4" s="16" t="s">
        <v>236</v>
      </c>
      <c r="E4" s="18" t="s">
        <v>243</v>
      </c>
      <c r="F4" s="4" t="s">
        <v>178</v>
      </c>
      <c r="G4" s="4" t="s">
        <v>179</v>
      </c>
    </row>
    <row r="5" spans="1:7" ht="273.60000000000002" x14ac:dyDescent="0.3">
      <c r="A5" s="21"/>
      <c r="B5" s="3" t="s">
        <v>4</v>
      </c>
      <c r="C5" s="3" t="s">
        <v>12</v>
      </c>
      <c r="D5" s="17" t="s">
        <v>237</v>
      </c>
      <c r="E5" s="18" t="s">
        <v>244</v>
      </c>
      <c r="F5" s="4" t="s">
        <v>180</v>
      </c>
      <c r="G5" s="4" t="s">
        <v>181</v>
      </c>
    </row>
    <row r="6" spans="1:7" ht="316.8" x14ac:dyDescent="0.3">
      <c r="A6" s="21"/>
      <c r="B6" s="3" t="s">
        <v>5</v>
      </c>
      <c r="C6" s="3" t="s">
        <v>12</v>
      </c>
      <c r="D6" s="16" t="s">
        <v>238</v>
      </c>
      <c r="E6" s="18" t="s">
        <v>245</v>
      </c>
      <c r="F6" s="4" t="s">
        <v>182</v>
      </c>
      <c r="G6" s="4" t="s">
        <v>183</v>
      </c>
    </row>
    <row r="7" spans="1:7" ht="345.6" x14ac:dyDescent="0.3">
      <c r="A7" s="21"/>
      <c r="B7" s="3" t="s">
        <v>6</v>
      </c>
      <c r="C7" s="3" t="s">
        <v>10</v>
      </c>
      <c r="D7" s="16" t="s">
        <v>239</v>
      </c>
      <c r="E7" s="18" t="s">
        <v>246</v>
      </c>
      <c r="F7" s="4" t="s">
        <v>184</v>
      </c>
      <c r="G7" s="4" t="s">
        <v>185</v>
      </c>
    </row>
    <row r="8" spans="1:7" ht="216" x14ac:dyDescent="0.3">
      <c r="A8" s="21"/>
      <c r="B8" s="3" t="s">
        <v>7</v>
      </c>
      <c r="C8" s="3" t="s">
        <v>12</v>
      </c>
      <c r="D8" s="16" t="s">
        <v>240</v>
      </c>
      <c r="E8" s="18" t="s">
        <v>247</v>
      </c>
      <c r="F8" s="4" t="s">
        <v>186</v>
      </c>
      <c r="G8" s="4" t="s">
        <v>187</v>
      </c>
    </row>
    <row r="9" spans="1:7" ht="244.8" x14ac:dyDescent="0.3">
      <c r="A9" s="21" t="s">
        <v>34</v>
      </c>
      <c r="B9" s="3" t="s">
        <v>1</v>
      </c>
      <c r="C9" s="3" t="s">
        <v>10</v>
      </c>
      <c r="D9" s="16" t="s">
        <v>234</v>
      </c>
      <c r="E9" s="18" t="s">
        <v>241</v>
      </c>
      <c r="F9" s="4" t="s">
        <v>188</v>
      </c>
      <c r="G9" s="4" t="s">
        <v>189</v>
      </c>
    </row>
    <row r="10" spans="1:7" ht="316.8" x14ac:dyDescent="0.3">
      <c r="A10" s="21"/>
      <c r="B10" s="3" t="s">
        <v>2</v>
      </c>
      <c r="C10" s="3" t="s">
        <v>10</v>
      </c>
      <c r="D10" s="16" t="s">
        <v>235</v>
      </c>
      <c r="E10" s="18" t="s">
        <v>242</v>
      </c>
      <c r="F10" s="4" t="s">
        <v>190</v>
      </c>
      <c r="G10" s="4" t="s">
        <v>64</v>
      </c>
    </row>
    <row r="11" spans="1:7" ht="273.60000000000002" x14ac:dyDescent="0.3">
      <c r="A11" s="21"/>
      <c r="B11" s="3" t="s">
        <v>3</v>
      </c>
      <c r="C11" s="3" t="s">
        <v>12</v>
      </c>
      <c r="D11" s="16" t="s">
        <v>236</v>
      </c>
      <c r="E11" s="18" t="s">
        <v>243</v>
      </c>
      <c r="F11" s="4" t="s">
        <v>191</v>
      </c>
      <c r="G11" s="4" t="s">
        <v>192</v>
      </c>
    </row>
    <row r="12" spans="1:7" ht="273.60000000000002" x14ac:dyDescent="0.3">
      <c r="A12" s="21"/>
      <c r="B12" s="3" t="s">
        <v>4</v>
      </c>
      <c r="C12" s="3" t="s">
        <v>12</v>
      </c>
      <c r="D12" s="17" t="s">
        <v>237</v>
      </c>
      <c r="E12" s="18" t="s">
        <v>244</v>
      </c>
      <c r="F12" s="4" t="s">
        <v>193</v>
      </c>
      <c r="G12" s="4" t="s">
        <v>194</v>
      </c>
    </row>
    <row r="13" spans="1:7" ht="316.8" x14ac:dyDescent="0.3">
      <c r="A13" s="21"/>
      <c r="B13" s="3" t="s">
        <v>5</v>
      </c>
      <c r="C13" s="3" t="s">
        <v>12</v>
      </c>
      <c r="D13" s="16" t="s">
        <v>238</v>
      </c>
      <c r="E13" s="18" t="s">
        <v>245</v>
      </c>
      <c r="F13" s="4" t="s">
        <v>195</v>
      </c>
      <c r="G13" s="4" t="s">
        <v>196</v>
      </c>
    </row>
    <row r="14" spans="1:7" ht="345.6" x14ac:dyDescent="0.3">
      <c r="A14" s="21"/>
      <c r="B14" s="3" t="s">
        <v>6</v>
      </c>
      <c r="C14" s="3" t="s">
        <v>10</v>
      </c>
      <c r="D14" s="16" t="s">
        <v>239</v>
      </c>
      <c r="E14" s="18" t="s">
        <v>246</v>
      </c>
      <c r="F14" s="4" t="s">
        <v>197</v>
      </c>
      <c r="G14" s="4" t="s">
        <v>198</v>
      </c>
    </row>
    <row r="15" spans="1:7" ht="216" x14ac:dyDescent="0.3">
      <c r="A15" s="21"/>
      <c r="B15" s="3" t="s">
        <v>7</v>
      </c>
      <c r="C15" s="3" t="s">
        <v>12</v>
      </c>
      <c r="D15" s="16" t="s">
        <v>240</v>
      </c>
      <c r="E15" s="18" t="s">
        <v>247</v>
      </c>
      <c r="F15" s="4" t="s">
        <v>199</v>
      </c>
      <c r="G15" s="4" t="s">
        <v>200</v>
      </c>
    </row>
    <row r="16" spans="1:7" ht="244.8" x14ac:dyDescent="0.3">
      <c r="A16" s="21" t="s">
        <v>35</v>
      </c>
      <c r="B16" s="3" t="s">
        <v>1</v>
      </c>
      <c r="C16" s="3" t="s">
        <v>10</v>
      </c>
      <c r="D16" s="16" t="s">
        <v>234</v>
      </c>
      <c r="E16" s="18" t="s">
        <v>241</v>
      </c>
      <c r="F16" s="4" t="s">
        <v>201</v>
      </c>
      <c r="G16" s="4" t="s">
        <v>202</v>
      </c>
    </row>
    <row r="17" spans="1:7" ht="316.8" x14ac:dyDescent="0.3">
      <c r="A17" s="21"/>
      <c r="B17" s="3" t="s">
        <v>2</v>
      </c>
      <c r="C17" s="3" t="s">
        <v>10</v>
      </c>
      <c r="D17" s="16" t="s">
        <v>235</v>
      </c>
      <c r="E17" s="18" t="s">
        <v>242</v>
      </c>
      <c r="F17" s="4" t="s">
        <v>203</v>
      </c>
      <c r="G17" s="4" t="s">
        <v>64</v>
      </c>
    </row>
    <row r="18" spans="1:7" ht="273.60000000000002" x14ac:dyDescent="0.3">
      <c r="A18" s="21"/>
      <c r="B18" s="3" t="s">
        <v>3</v>
      </c>
      <c r="C18" s="3" t="s">
        <v>32</v>
      </c>
      <c r="D18" s="16" t="s">
        <v>236</v>
      </c>
      <c r="E18" s="18" t="s">
        <v>243</v>
      </c>
      <c r="F18" s="4" t="s">
        <v>204</v>
      </c>
      <c r="G18" s="4" t="s">
        <v>205</v>
      </c>
    </row>
    <row r="19" spans="1:7" ht="273.60000000000002" x14ac:dyDescent="0.3">
      <c r="A19" s="21"/>
      <c r="B19" s="3" t="s">
        <v>4</v>
      </c>
      <c r="C19" s="3" t="s">
        <v>12</v>
      </c>
      <c r="D19" s="17" t="s">
        <v>237</v>
      </c>
      <c r="E19" s="18" t="s">
        <v>244</v>
      </c>
      <c r="F19" s="4" t="s">
        <v>206</v>
      </c>
      <c r="G19" s="4" t="s">
        <v>207</v>
      </c>
    </row>
    <row r="20" spans="1:7" ht="316.8" x14ac:dyDescent="0.3">
      <c r="A20" s="21"/>
      <c r="B20" s="3" t="s">
        <v>5</v>
      </c>
      <c r="C20" s="3" t="s">
        <v>12</v>
      </c>
      <c r="D20" s="16" t="s">
        <v>238</v>
      </c>
      <c r="E20" s="18" t="s">
        <v>245</v>
      </c>
      <c r="F20" s="4" t="s">
        <v>208</v>
      </c>
      <c r="G20" s="4" t="s">
        <v>209</v>
      </c>
    </row>
    <row r="21" spans="1:7" ht="345.6" x14ac:dyDescent="0.3">
      <c r="A21" s="21"/>
      <c r="B21" s="3" t="s">
        <v>6</v>
      </c>
      <c r="C21" s="3" t="s">
        <v>10</v>
      </c>
      <c r="D21" s="16" t="s">
        <v>239</v>
      </c>
      <c r="E21" s="18" t="s">
        <v>246</v>
      </c>
      <c r="F21" s="4" t="s">
        <v>210</v>
      </c>
      <c r="G21" s="4" t="s">
        <v>211</v>
      </c>
    </row>
    <row r="22" spans="1:7" ht="216" x14ac:dyDescent="0.3">
      <c r="A22" s="21"/>
      <c r="B22" s="3" t="s">
        <v>7</v>
      </c>
      <c r="C22" s="3" t="s">
        <v>10</v>
      </c>
      <c r="D22" s="16" t="s">
        <v>240</v>
      </c>
      <c r="E22" s="18" t="s">
        <v>247</v>
      </c>
      <c r="F22" s="4" t="s">
        <v>212</v>
      </c>
      <c r="G22" s="4" t="s">
        <v>102</v>
      </c>
    </row>
    <row r="23" spans="1:7" ht="244.8" x14ac:dyDescent="0.3">
      <c r="A23" s="21" t="s">
        <v>36</v>
      </c>
      <c r="B23" s="3" t="s">
        <v>1</v>
      </c>
      <c r="C23" s="3" t="s">
        <v>10</v>
      </c>
      <c r="D23" s="16" t="s">
        <v>234</v>
      </c>
      <c r="E23" s="18" t="s">
        <v>241</v>
      </c>
      <c r="F23" s="4" t="s">
        <v>213</v>
      </c>
      <c r="G23" s="4" t="s">
        <v>214</v>
      </c>
    </row>
    <row r="24" spans="1:7" ht="316.8" x14ac:dyDescent="0.3">
      <c r="A24" s="21"/>
      <c r="B24" s="3" t="s">
        <v>2</v>
      </c>
      <c r="C24" s="3" t="s">
        <v>10</v>
      </c>
      <c r="D24" s="16" t="s">
        <v>235</v>
      </c>
      <c r="E24" s="18" t="s">
        <v>242</v>
      </c>
      <c r="F24" s="4" t="s">
        <v>215</v>
      </c>
      <c r="G24" s="4" t="s">
        <v>64</v>
      </c>
    </row>
    <row r="25" spans="1:7" ht="273.60000000000002" x14ac:dyDescent="0.3">
      <c r="A25" s="21"/>
      <c r="B25" s="3" t="s">
        <v>3</v>
      </c>
      <c r="C25" s="3" t="s">
        <v>10</v>
      </c>
      <c r="D25" s="16" t="s">
        <v>236</v>
      </c>
      <c r="E25" s="18" t="s">
        <v>243</v>
      </c>
      <c r="F25" s="4" t="s">
        <v>216</v>
      </c>
      <c r="G25" s="4" t="s">
        <v>217</v>
      </c>
    </row>
    <row r="26" spans="1:7" ht="273.60000000000002" x14ac:dyDescent="0.3">
      <c r="A26" s="21"/>
      <c r="B26" s="3" t="s">
        <v>4</v>
      </c>
      <c r="C26" s="3" t="s">
        <v>10</v>
      </c>
      <c r="D26" s="17" t="s">
        <v>237</v>
      </c>
      <c r="E26" s="18" t="s">
        <v>244</v>
      </c>
      <c r="F26" s="4" t="s">
        <v>218</v>
      </c>
      <c r="G26" s="4" t="s">
        <v>169</v>
      </c>
    </row>
    <row r="27" spans="1:7" ht="316.8" x14ac:dyDescent="0.3">
      <c r="A27" s="21"/>
      <c r="B27" s="3" t="s">
        <v>5</v>
      </c>
      <c r="C27" s="3" t="s">
        <v>12</v>
      </c>
      <c r="D27" s="16" t="s">
        <v>238</v>
      </c>
      <c r="E27" s="18" t="s">
        <v>245</v>
      </c>
      <c r="F27" s="4" t="s">
        <v>219</v>
      </c>
      <c r="G27" s="4" t="s">
        <v>220</v>
      </c>
    </row>
    <row r="28" spans="1:7" ht="345.6" x14ac:dyDescent="0.3">
      <c r="A28" s="21"/>
      <c r="B28" s="3" t="s">
        <v>6</v>
      </c>
      <c r="C28" s="3" t="s">
        <v>10</v>
      </c>
      <c r="D28" s="16" t="s">
        <v>239</v>
      </c>
      <c r="E28" s="18" t="s">
        <v>246</v>
      </c>
      <c r="F28" s="4" t="s">
        <v>221</v>
      </c>
      <c r="G28" s="4" t="s">
        <v>222</v>
      </c>
    </row>
    <row r="29" spans="1:7" ht="216" x14ac:dyDescent="0.3">
      <c r="A29" s="21"/>
      <c r="B29" s="3" t="s">
        <v>7</v>
      </c>
      <c r="C29" s="3" t="s">
        <v>10</v>
      </c>
      <c r="D29" s="16" t="s">
        <v>240</v>
      </c>
      <c r="E29" s="18" t="s">
        <v>247</v>
      </c>
      <c r="F29" s="4" t="s">
        <v>223</v>
      </c>
      <c r="G29" s="4" t="s">
        <v>102</v>
      </c>
    </row>
  </sheetData>
  <mergeCells count="4">
    <mergeCell ref="A2:A8"/>
    <mergeCell ref="A9:A15"/>
    <mergeCell ref="A16:A22"/>
    <mergeCell ref="A23:A29"/>
  </mergeCells>
  <conditionalFormatting sqref="C2:C29">
    <cfRule type="cellIs" dxfId="14" priority="25" operator="equal">
      <formula>"Correct"</formula>
    </cfRule>
    <cfRule type="cellIs" dxfId="13" priority="26" operator="equal">
      <formula>"Incomplete"</formula>
    </cfRule>
    <cfRule type="cellIs" dxfId="12" priority="27" operator="equal">
      <formula>"Incorrect"</formula>
    </cfRule>
  </conditionalFormatting>
  <conditionalFormatting sqref="D2:D4 D6:D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D11 D13:D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D18 D20:D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D25 D27:D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2025-07-15T14:48:29Z</dcterms:modified>
</cp:coreProperties>
</file>