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https://ccgpt-my.sharepoint.com/personal/paulo_ribeiro_ccg_pt/Documents/Ambiente de Trabalho/Projetos/Cyberseurity_sanity_test/Testes_Without_Context/Teste_1/"/>
    </mc:Choice>
  </mc:AlternateContent>
  <xr:revisionPtr revIDLastSave="50" documentId="11_644D472AA3A5787AFEE9E25CD965851C59622686" xr6:coauthVersionLast="47" xr6:coauthVersionMax="47" xr10:uidLastSave="{CA5365F9-4530-41FC-B458-BCF3E4D22450}"/>
  <bookViews>
    <workbookView xWindow="-108" yWindow="-108" windowWidth="23256" windowHeight="12456" xr2:uid="{00000000-000D-0000-FFFF-FFFF00000000}"/>
  </bookViews>
  <sheets>
    <sheet name="Summary" sheetId="1" r:id="rId1"/>
    <sheet name="Dashboard" sheetId="15" r:id="rId2"/>
    <sheet name="deepseek-r1" sheetId="2" r:id="rId3"/>
    <sheet name="gemma3" sheetId="3" r:id="rId4"/>
    <sheet name="granite3-dense" sheetId="4" r:id="rId5"/>
    <sheet name="granite3.2" sheetId="5" r:id="rId6"/>
    <sheet name="lily_cyber" sheetId="6" r:id="rId7"/>
    <sheet name="llama3" sheetId="7" r:id="rId8"/>
    <sheet name="llama3.2" sheetId="8" r:id="rId9"/>
    <sheet name="mistral" sheetId="9" r:id="rId10"/>
    <sheet name="phi3" sheetId="10" r:id="rId11"/>
    <sheet name="phi4-mini" sheetId="11" r:id="rId12"/>
    <sheet name="phi4-mini-reasoning" sheetId="12" r:id="rId13"/>
    <sheet name="qwen2.5" sheetId="13" r:id="rId14"/>
    <sheet name="qwen3" sheetId="14"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46" i="15" l="1"/>
  <c r="AD46" i="15"/>
  <c r="AE46" i="15"/>
  <c r="R2" i="1" a="1"/>
  <c r="R2" i="1" s="1"/>
  <c r="Q4" i="1"/>
  <c r="Q5" i="1"/>
  <c r="Q6" i="1"/>
  <c r="Q7" i="1"/>
  <c r="Q8" i="1"/>
  <c r="Q9" i="1"/>
  <c r="Q10" i="1"/>
  <c r="Q11" i="1"/>
  <c r="Q12" i="1"/>
  <c r="Q13" i="1"/>
  <c r="Q14" i="1"/>
  <c r="Q15" i="1"/>
  <c r="Q16" i="1"/>
  <c r="Q17" i="1"/>
  <c r="Q18" i="1"/>
  <c r="Q19" i="1"/>
  <c r="Q20" i="1"/>
  <c r="Q21" i="1"/>
  <c r="Q22" i="1"/>
  <c r="Q23" i="1"/>
  <c r="Q24" i="1"/>
  <c r="Q25" i="1"/>
  <c r="Q26" i="1"/>
  <c r="Q27" i="1"/>
  <c r="Q2" i="1"/>
  <c r="Q3" i="1"/>
  <c r="I27" i="1"/>
  <c r="K27" i="1"/>
  <c r="J27" i="1" s="1"/>
  <c r="L27" i="1"/>
  <c r="M27" i="1"/>
  <c r="M6" i="1"/>
  <c r="L6" i="1"/>
  <c r="K6" i="1"/>
  <c r="J6" i="1"/>
  <c r="I6" i="1"/>
  <c r="AE31" i="15"/>
  <c r="AE34" i="15"/>
  <c r="AD24" i="15"/>
  <c r="AD29" i="15"/>
  <c r="AD36" i="15"/>
  <c r="AD38" i="15"/>
  <c r="AD41" i="15"/>
  <c r="AD22" i="15"/>
  <c r="AC29" i="15"/>
  <c r="AC31" i="15"/>
  <c r="AC32" i="15"/>
  <c r="AC36" i="15"/>
  <c r="AC37" i="15"/>
  <c r="M26" i="1"/>
  <c r="AE45" i="15" s="1"/>
  <c r="L26" i="1"/>
  <c r="AD45" i="15" s="1"/>
  <c r="K26" i="1"/>
  <c r="J26" i="1" s="1"/>
  <c r="I26" i="1"/>
  <c r="M25" i="1"/>
  <c r="AE44" i="15" s="1"/>
  <c r="L25" i="1"/>
  <c r="AD44" i="15" s="1"/>
  <c r="K25" i="1"/>
  <c r="J25" i="1" s="1"/>
  <c r="I25" i="1"/>
  <c r="M24" i="1"/>
  <c r="AE43" i="15" s="1"/>
  <c r="L24" i="1"/>
  <c r="AD43" i="15" s="1"/>
  <c r="K24" i="1"/>
  <c r="AC43" i="15" s="1"/>
  <c r="I24" i="1"/>
  <c r="M23" i="1"/>
  <c r="AE42" i="15" s="1"/>
  <c r="L23" i="1"/>
  <c r="AD42" i="15" s="1"/>
  <c r="K23" i="1"/>
  <c r="AC42" i="15" s="1"/>
  <c r="J23" i="1"/>
  <c r="I23" i="1"/>
  <c r="M22" i="1"/>
  <c r="AE41" i="15" s="1"/>
  <c r="L22" i="1"/>
  <c r="K22" i="1"/>
  <c r="AC41" i="15" s="1"/>
  <c r="J22" i="1"/>
  <c r="I22" i="1"/>
  <c r="M21" i="1"/>
  <c r="AE40" i="15" s="1"/>
  <c r="L21" i="1"/>
  <c r="AD40" i="15" s="1"/>
  <c r="K21" i="1"/>
  <c r="AC40" i="15" s="1"/>
  <c r="J21" i="1"/>
  <c r="I21" i="1"/>
  <c r="M20" i="1"/>
  <c r="AE39" i="15" s="1"/>
  <c r="L20" i="1"/>
  <c r="AD39" i="15" s="1"/>
  <c r="K20" i="1"/>
  <c r="J20" i="1" s="1"/>
  <c r="I20" i="1"/>
  <c r="M19" i="1"/>
  <c r="AE38" i="15" s="1"/>
  <c r="L19" i="1"/>
  <c r="K19" i="1"/>
  <c r="AC38" i="15" s="1"/>
  <c r="J19" i="1"/>
  <c r="I19" i="1"/>
  <c r="M18" i="1"/>
  <c r="AE37" i="15" s="1"/>
  <c r="L18" i="1"/>
  <c r="AD37" i="15" s="1"/>
  <c r="K18" i="1"/>
  <c r="J18" i="1" s="1"/>
  <c r="I18" i="1"/>
  <c r="M17" i="1"/>
  <c r="AE36" i="15" s="1"/>
  <c r="L17" i="1"/>
  <c r="K17" i="1"/>
  <c r="J17" i="1"/>
  <c r="I17" i="1"/>
  <c r="M16" i="1"/>
  <c r="AE35" i="15" s="1"/>
  <c r="L16" i="1"/>
  <c r="AD35" i="15" s="1"/>
  <c r="K16" i="1"/>
  <c r="AC35" i="15" s="1"/>
  <c r="J16" i="1"/>
  <c r="I16" i="1"/>
  <c r="M15" i="1"/>
  <c r="L15" i="1"/>
  <c r="AD34" i="15" s="1"/>
  <c r="K15" i="1"/>
  <c r="AC34" i="15" s="1"/>
  <c r="J15" i="1"/>
  <c r="I15" i="1"/>
  <c r="M14" i="1"/>
  <c r="AE33" i="15" s="1"/>
  <c r="L14" i="1"/>
  <c r="AD33" i="15" s="1"/>
  <c r="K14" i="1"/>
  <c r="AC33" i="15" s="1"/>
  <c r="J14" i="1"/>
  <c r="I14" i="1"/>
  <c r="M13" i="1"/>
  <c r="AE32" i="15" s="1"/>
  <c r="L13" i="1"/>
  <c r="AD32" i="15" s="1"/>
  <c r="K13" i="1"/>
  <c r="J13" i="1"/>
  <c r="I13" i="1"/>
  <c r="M12" i="1"/>
  <c r="L12" i="1"/>
  <c r="AD31" i="15" s="1"/>
  <c r="K12" i="1"/>
  <c r="J12" i="1"/>
  <c r="I12" i="1"/>
  <c r="M11" i="1"/>
  <c r="AE30" i="15" s="1"/>
  <c r="L11" i="1"/>
  <c r="AD30" i="15" s="1"/>
  <c r="K11" i="1"/>
  <c r="AC30" i="15" s="1"/>
  <c r="J11" i="1"/>
  <c r="I11" i="1"/>
  <c r="M10" i="1"/>
  <c r="AE29" i="15" s="1"/>
  <c r="L10" i="1"/>
  <c r="K10" i="1"/>
  <c r="J10" i="1"/>
  <c r="I10" i="1"/>
  <c r="M9" i="1"/>
  <c r="AE28" i="15" s="1"/>
  <c r="L9" i="1"/>
  <c r="AD28" i="15" s="1"/>
  <c r="K9" i="1"/>
  <c r="AC28" i="15" s="1"/>
  <c r="I9" i="1"/>
  <c r="M8" i="1"/>
  <c r="AE27" i="15" s="1"/>
  <c r="L8" i="1"/>
  <c r="AD27" i="15" s="1"/>
  <c r="K8" i="1"/>
  <c r="J8" i="1" s="1"/>
  <c r="I8" i="1"/>
  <c r="M7" i="1"/>
  <c r="AE26" i="15" s="1"/>
  <c r="L7" i="1"/>
  <c r="AD26" i="15" s="1"/>
  <c r="K7" i="1"/>
  <c r="AC26" i="15" s="1"/>
  <c r="J7" i="1"/>
  <c r="I7" i="1"/>
  <c r="M5" i="1"/>
  <c r="AE25" i="15" s="1"/>
  <c r="L5" i="1"/>
  <c r="AD25" i="15" s="1"/>
  <c r="K5" i="1"/>
  <c r="J5" i="1" s="1"/>
  <c r="I5" i="1"/>
  <c r="M4" i="1"/>
  <c r="AE24" i="15" s="1"/>
  <c r="L4" i="1"/>
  <c r="K4" i="1"/>
  <c r="AC24" i="15" s="1"/>
  <c r="J4" i="1"/>
  <c r="I4" i="1"/>
  <c r="M3" i="1"/>
  <c r="AE23" i="15" s="1"/>
  <c r="L3" i="1"/>
  <c r="AD23" i="15" s="1"/>
  <c r="K3" i="1"/>
  <c r="J3" i="1" s="1"/>
  <c r="I3" i="1"/>
  <c r="M2" i="1"/>
  <c r="AE22" i="15" s="1"/>
  <c r="L2" i="1"/>
  <c r="K2" i="1"/>
  <c r="AC22" i="15" s="1"/>
  <c r="I2" i="1"/>
  <c r="AC23" i="15" l="1"/>
  <c r="J9" i="1"/>
  <c r="AC27" i="15"/>
  <c r="J2" i="1"/>
  <c r="AC25" i="15"/>
  <c r="AC44" i="15"/>
  <c r="AC39" i="15"/>
  <c r="AC45" i="15"/>
  <c r="J2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<sst xmlns="http://schemas.openxmlformats.org/spreadsheetml/2006/main" count="1480" uniqueCount="373">
  <si>
    <t>Model</t>
  </si>
  <si>
    <t>Basic Definitions</t>
  </si>
  <si>
    <t>Frameworks</t>
  </si>
  <si>
    <t>Security Controls</t>
  </si>
  <si>
    <t>Vulnerabilities</t>
  </si>
  <si>
    <t>Threat Modeling</t>
  </si>
  <si>
    <t>Regulations/Directives</t>
  </si>
  <si>
    <t>Basic Principles</t>
  </si>
  <si>
    <t>Score</t>
  </si>
  <si>
    <t>Correct %</t>
  </si>
  <si>
    <t>Correct</t>
  </si>
  <si>
    <t>Incomplete</t>
  </si>
  <si>
    <t>Incorrect</t>
  </si>
  <si>
    <t>deepseek-r1:1.5b</t>
  </si>
  <si>
    <t>deepseek-r1:7b</t>
  </si>
  <si>
    <t>gemma3:1b</t>
  </si>
  <si>
    <t>gemma3:4b</t>
  </si>
  <si>
    <t>granite3-dense:2b</t>
  </si>
  <si>
    <t>granite3-dense:8b</t>
  </si>
  <si>
    <t>granite3.2:2b</t>
  </si>
  <si>
    <t>granite3.2:8b</t>
  </si>
  <si>
    <t>llama3.2:1b</t>
  </si>
  <si>
    <t>llama3.2:3b</t>
  </si>
  <si>
    <t>llama3:8b</t>
  </si>
  <si>
    <t>mistral:7b</t>
  </si>
  <si>
    <t>phi3:3.8b</t>
  </si>
  <si>
    <t>phi4-mini-reasoning:3.8b</t>
  </si>
  <si>
    <t>phi4-mini:3.8b</t>
  </si>
  <si>
    <t>qwen2.5:0.5b</t>
  </si>
  <si>
    <t>qwen2.5:1.5b</t>
  </si>
  <si>
    <t>qwen2.5:3b</t>
  </si>
  <si>
    <t>qwen2.5:7b</t>
  </si>
  <si>
    <t>N.A.</t>
  </si>
  <si>
    <t>qwen3:0.6b</t>
  </si>
  <si>
    <t>qwen3:1.7b</t>
  </si>
  <si>
    <t>qwen3:4b</t>
  </si>
  <si>
    <t>qwen3:8b</t>
  </si>
  <si>
    <t>lily_cyber:latest</t>
  </si>
  <si>
    <t>Category</t>
  </si>
  <si>
    <t>Evaluation</t>
  </si>
  <si>
    <t>LLM Response</t>
  </si>
  <si>
    <t>Analysis</t>
  </si>
  <si>
    <t>A security requirement is a set of defined strategies and procedures designed to protect against potential breaches of information. These requirements encompass a comprehensive plan, including:
1. **Identifying Risks**: Recognizing various risks such as data breaches or unauthorized access.
2. **Implementing Measures**: Using measures like encryption and access controls to secure data.
3. **Conducting Penetration Testing**: Evaluating system defenses through penetration testing to assess the effectiveness of security measures.
4. **Risk Management**: Assessing and managing potential threats, often involving threat intelligence assessments.
5. **Compliance with Standards**: Adhering to recognized security standards like ISO 27001 or HIPAA to ensure systems comply with established guidelines.
6. **System Updates and Patching**: Regularly updating software and patching vulnerabilities to prevent future breaches.
These elements work together in a comprehensive plan to create specific security requirements, ensuring that all measures are integrated for effective system protection against potential breaches.</t>
  </si>
  <si>
    <t>A resposta lista componentes de um programa de segurança (identificação de riscos, testes de penetração) em vez de definir o que é um requisito de segurança (uma declaração específica e verificável de uma necessidade). É contextualmente relevante, mas não responde diretamente à pergunta.</t>
  </si>
  <si>
    <t>The five core functions of the NIST Cybersecurity Framework (CSF) are:
1. **Risk Identification**: This involves assessing both internal and external risks to identify potential threats.
2. **Controls Implementation**: Ensures the implementation of protective mechanisms to mitigate identified risks.
3. **Communication with Stakeholders**: Establishes channels for reporting, communicating threat intelligence, and coordinating security efforts.
4. **Compliance with Policies and Regulations**: Ensures adherence to established security policies and laws.
5. **Continuous Improvement**: Involves regular updates, audits, and maintenance of security measures to maintain framework effectiveness.
These functions are designed to ensure comprehensive security management across all levels of the CSF.</t>
  </si>
  <si>
    <t>O modelo forneceu uma lista de cinco atividades gerais de segurança, mas estas não são as cinco funções principais do NIST CSF (Identify, Protect, Detect, Respond, Recover). A resposta está totalmente incorreta.</t>
  </si>
  <si>
    <t>The primary NIST 800-53 control family responsible for audit and accountability is under **Functional Requirement 2 (Audit Controls)**. This section includes measures designed to detect, prevent, and monitor data integrity, essential for effective audits.</t>
  </si>
  <si>
    <t>A resposta está incorreta e confusa. A família de controlos correta é 'AU - Audit and Accountability'. A resposta do modelo refere-se a 'Functional Requirement 2', o que não é a forma como as famílias de controlo são identificadas.</t>
  </si>
  <si>
    <t>CWE-79 is a designation from Criteria for Websitewebsites (CWE) that indicates a security issue. If it exists, it would typically fall into either Vulnerability Level 1 or 2 based on the type of vulnerability:
- **Vulnerability Level 1**: Includes unauthorized access to system resources, file system issues, network programming exceptions, and vulnerabilities in the JavaScript engine.
- **Vulnerability Level 2**: Includes misconfigurations causing unhandled errors, network segmentation vulnerabilities, application layer vulnerabilities, code injection, cross-site scripting (XSS), and buffer overflow exceptions.
If there's no current information on CWE-79, it might represent a less formal or older designation. Any vulnerabilities related to this designation should follow the criteria set by other issues for proper handling and removal.</t>
  </si>
  <si>
    <t>A resposta está completamente errada. CWE-79 refere-se a 'Cross-site Scripting (XSS)'. A resposta do modelo inventa o termo 'Criteria for Websitewebsites' e descreve níveis de vulnerabilidade genéricos sem identificar corretamente a CWE-79.</t>
  </si>
  <si>
    <t>STRIDE is an acronym used in cybersecurity that stands for "Situation, Target, Resource, Input, and Decay." This framework is designed to assess and respond to cyber threats by examining various components of a threat:
1. **Situation**: The environment or setting where the attack occurs, such as a specific country or cyber space.
2. **Target**: Who or what the attacker aims to achieve, for example, stealing sensitive data from an organization.
3. **Resource**: The tools, assets, and capabilities the attacker has access to, including advanced software or physical devices.
4. **Input**: Information or data that provides an advantage to the attacker, such as a large database or control plane vulnerability.
5. **Decay**: How quickly the threat spreads or diminishes over time.
By considering all these components, STRIDE helps in understanding and mitigating cyber threats more effectively than other models like the FiveThreatModel.</t>
  </si>
  <si>
    <t>A resposta está completamente errada. O modelo inventou um significado para o acrónimo STRIDE (Situation, Target, Resource, Input, and Decay). O significado correto é Spoofing, Tampering, Repudiation, Information Disclosure, Denial of Service, Elevation of Privilege.</t>
  </si>
  <si>
    <t>The main differences between NIS 2 Directive and GDPR can be summarized as follows:
1. **Scope and Objectives:**
   - **NIS 2:** A EU directive focused on information security and compliance in the IT and data protection sectors, aiming to ensure adequate risk management and protect sensitive information.
   - **GDPR:** A domestic EU law targeting personal data processing, emphasizing data protection principles such as non-discrimination, informed consent, right to be forgotten, no unjust treatment of minors, and mandatory consent.
2. **Scope and Specifics:**
   - **NIS 2:** While broader in scope, it lacks specific rules for handling various categories of sensitive information beyond personal data.
   - **GDPR:** More detailed, especially targeting sectors like tax returns, consumer records, and other specific processing areas, with clear principles on obligations and rights.
3. **Data Handling Principles:**
   - **NIS 2:** Includes sections on access control, intellectual property, and handling sensitive information, focusing on balance between privacy rights and compliance.
   - **GDPR:** Specifically addresses data processing under categories like tax returns, consumer records, with additional principles for minors and mandatory consent.
4. **Regulatory Focus:**
   - **NIS 2:** Primarily aimed at IT and data protection sectors.
   - **GDPR:** Targets personal data handling by organizations registered under EU laws, providing more comprehensive protection.
In essence, while NIS 2 is broader in scope but less detailed, GDPR offers more specific rules, especially relevant to data processing in the EU.</t>
  </si>
  <si>
    <t>A resposta é vaga, imprecisa e confunde os âmbitos. Afirma que o NIS 2 é menos detalhado, o que não é necessariamente verdade no seu domínio. A principal distinção (cibersegurança de infraestruturas críticas vs. proteção de dados pessoais) não é articulada de forma clara.</t>
  </si>
  <si>
    <t>The CIA Triad is a comprehensive framework in information security that comprises three interconnected components:
1. **Control (C):** Ensures that authorized individuals have the necessary authority and resources to process sensitive information. This includes measures like access controls, monitoring systems, and policies designed to limit unauthorized access.
2. **Access (A):** Focuses on managing who can obtain, use, or store specific data. It involves creating roles, permissions, and processes to restrict unauthorized users from accessing critical information unless explicitly authorized.
3. **Integrity (IAAT):** Protects the security of data within an organization by ensuring it is stored, transmitted, and managed in compliance with established security policies. This includes measures like encryption, access control, and regular monitoring to prevent theft or compromise.
Together, these components form a layered system that ensures data is accessible only when authorized, securely held, and protected from unauthorized access. Each layer contributes to the overall protection of information, creating a robust cybersecurity framework.</t>
  </si>
  <si>
    <t>A resposta está completamente errada. Embora os termos 'Control', 'Access' e 'Integrity' sejam relevantes para a segurança, eles não correspondem ao acrónimo CIA (Confidentiality, Integrity, Availability). O modelo inventou um significado para a sigla.</t>
  </si>
  <si>
    <t>A security requirement is a precise statement outlining what must be done to protect an organization's assets—such as data, systems, and users—from identified threats. It specifies the necessary controls, processes, and procedures to ensure security, including encryption standards, authentication methods, access control, and enforcement mechanisms like audits or monitoring. These requirements are often part of a risk management plan, documented in tools such as asset inventories with associated risks, and updated regularly to adapt to evolving threats.</t>
  </si>
  <si>
    <t>A resposta define corretamente um requisito de segurança como uma declaração precisa que descreve o que deve ser feito para proteger os ativos. A explicação é concisa e precisa.</t>
  </si>
  <si>
    <t>The NIST Cybersecurity Framework (CSF) is structured around five core functions essential for effective cybersecurity management:
1. **Risk Management**: Identifying and mitigating risks to protect assets and maintain security posture.
2. **Asset Management**: Safeguarding assets by tracking their locations, types, and access levels to minimize exposure.
3. **Authentication &amp; Authorization**: Securing access through identity verification and permission-based access control.
4. **Configuration Management**: Maintaining up-to-date and secure system settings to avoid vulnerabilities.
5. **Incident Response &amp; Business Continuity**: Preparing for and responding to incidents to minimize impact on business operations, including recovery planning.
These functions provide a comprehensive framework for organizations to manage cybersecurity risks effectively.</t>
  </si>
  <si>
    <t>A resposta está totalmente incorreta. O modelo inventou uma lista de funções (Risk Management, Asset Management, Authentication &amp; Authorization, Configuration Management, Incident Response/Business Continuity) que, embora sejam áreas importantes da cibersegurança, não são as cinco funções principais do NIST CSF.</t>
  </si>
  <si>
    <t>The NIST 800-53 control family primarily responsible for audit and accountability is **Information Assurance Controls**. These controls include measures such as access controls, monitoring, and regular audits to ensure systems meet security requirements and maintain compliance.</t>
  </si>
  <si>
    <t>A resposta está incorreta. A família de controlos correta é 'AU - Audit and Accountability'. O modelo sugeriu 'Information Assurance Controls', que é uma categoria mais ampla e não o nome específico da família de controlos.</t>
  </si>
  <si>
    <t>CWE-79 represents a vulnerability related to improper error handling in input validation within an authentication context. This type of weakness occurs when invalid inputs are not handled correctly, potentially leading to resource leaks or unauthorized access due to improper processing without user notification or system crash.</t>
  </si>
  <si>
    <t>A resposta está incorreta. CWE-79 é 'Cross-site Scripting (XSS)'. O modelo confunde-o com validação de entrada e tratamento de erros num contexto de autenticação, o que não corresponde à definição real.</t>
  </si>
  <si>
    <t>STRIDE is an acronym used in cybersecurity threat modeling, standing for:
- **S**ystem: The asset being analyzed.
- **T**hreats: Potential attack vectors or risks identified.
- **R**isks: The likelihood of threats materializing.
- **I**mpact: The consequences if a threat occurs.
- **D**efenses: Protective measures already in place.
- **E**vironment: The broader context or conditions surrounding the system.
This framework helps organizations systematically assess and mitigate security risks by covering all aspects from identification to mitigation strategies.</t>
  </si>
  <si>
    <t>A resposta está completamente errada. O modelo inventou um significado para STRIDE (System, Threats, Risks, Impact, Defenses, Environment), que não corresponde ao acrónimo correto e amplamente conhecido.</t>
  </si>
  <si>
    <t>The primary distinctions between the NIS 2 Directive and the GDPR lie in their scope and focus:
1. **GDPR**:
   - **Scope**: Applies to all organizations handling personal data of EU citizens.
   - **Focus**: Emphasizes "responsible processing" and privacy rights for individuals, including strict regulations on data collection, storage, and security.
2. **NIS 2 Directive**:
   - **Scope**: Targets the IT systems sector in the public domain.
   - **Focus**: Concentrates on securing information systems to prevent unauthorized access or breaches, particularly regarding sensitive data protection.
In summary, GDPR addresses personal data protection across industries in the EU, while NIS 2 ensures cybersecurity measures for public sector IT systems.</t>
  </si>
  <si>
    <t>A resposta diferencia corretamente o GDPR (proteção de dados pessoais) do NIS 2 (segurança de sistemas de TI no setor público/crítico). A distinção é clara e precisa.</t>
  </si>
  <si>
    <t>The CIA triad in information security stands for:
- **C**onfidentiality
- **I**ntegrity
- **A**vailability
These three principles are foundational to protecting and managing information assets.</t>
  </si>
  <si>
    <t>O modelo identificou corretamente os três componentes da tríade CIA: Confidencialidade, Integridade e Disponibilidade.</t>
  </si>
  <si>
    <t>A security requirement is a specific, measurable condition that a system or component *must* meet to be considered secure. It’s a policy or guideline that defines how security must be achieved.  Essentially, it’s a requirement for protection.</t>
  </si>
  <si>
    <t>Resposta correta e concisa. Define um requisito de segurança como uma condição específica e mensurável para proteção.</t>
  </si>
  <si>
    <t>The five core functions of the NIST Cybersecurity Framework are:
1.  **Identify:** Understanding and classifying risks.
2.  **Protect:** Implementing safeguards to minimize risks.
3.  **Detect:** Monitoring and analyzing for threats and vulnerabilities.
4.  **Respond:** Coordinating and managing incidents.
5.  **Recover:** Restoring systems and data after a disruption.
Essentially, it’s a framework for a holistic cybersecurity approach.</t>
  </si>
  <si>
    <t>O modelo identificou corretamente as cinco funções principais do NIST CSF e forneceu uma descrição de uma palavra para cada, que está correta.</t>
  </si>
  <si>
    <t>NIST 800-53’s **Control 5 – Security and Privacy Controls** is primarily responsible for audit and accountability.</t>
  </si>
  <si>
    <t>A resposta está incorreta. 'Control 5 – Security and Privacy Controls' não é a família de controlo para auditoria e responsabilidade no NIST 800-53. A família correta é 'AU'.</t>
  </si>
  <si>
    <t>CWE-79 – **Cross-Site Scripting (XSS)** – represents a vulnerability where an attacker can inject malicious scripts into a website that are then executed by other users’ browsers. 
Essentially, it allows an attacker to steal user data, redirect users to malicious sites, or perform other actions on behalf of the user.</t>
  </si>
  <si>
    <t>A resposta está correta. O modelo identifica corretamente CWE-79 como 'Cross-Site Scripting (XSS)' e fornece uma boa explicação do que a vulnerabilidade representa.</t>
  </si>
  <si>
    <t>STRIDE stands for:
*   **S**ecure: Does the system handle sensitive data?
*   **T**arget: What is the system targeting?
*   **R**isk: What are the potential risks associated with this system?
*   **I**nteractions: What are the system’s interactions with other systems or data?
*   **D**ata: What data is processed or stored?
*   **E**xecution: What actions are performed by the system?</t>
  </si>
  <si>
    <t>A resposta está completamente errada. O modelo inventou um significado para o acrónimo STRIDE que não tem qualquer relação com o modelo de ameaças real.</t>
  </si>
  <si>
    <t>The main difference is NIS 2 and GDPR are distinct but interconnected regulations. 
*   **NIS 2** focuses on cybersecurity risk and is a *mandatory* regulation for organizations handling personal data of *high-risk* individuals or entities. It requires enhanced security measures.
*   **GDPR** is a *fundamental* data privacy regulation that governs how personal data is collected, processed, and used. It's about protecting individuals’ rights and freedoms.
**In short:** NIS 2 is about *protecting data*, while GDPR is about *protecting individuals’ rights*. They both exist to help reduce cybersecurity risks but address different aspects of data protection.</t>
  </si>
  <si>
    <t>A distinção é um pouco confusa. Embora a direção esteja correta (cibersegurança vs. direitos individuais), a afirmação de que o NIS 2 é 'mandatório' para dados de 'alto risco' é uma simplificação excessiva do seu âmbito (infraestruturas críticas), e o GDPR também é mandatório.</t>
  </si>
  <si>
    <t>The CIA triad stands for:
*   **Confidentiality:** Protecting information from unauthorized access.
*   **Integrity:** Ensuring information is accurate and hasn’t been altered.
*   **Availability:** Making sure information and resources are accessible when needed.</t>
  </si>
  <si>
    <t>A resposta identifica corretamente os três componentes da tríade CIA e fornece uma breve e precisa descrição para cada um.</t>
  </si>
  <si>
    <t>A security requirement is a specific, measurable need that a system or component must meet to protect assets and data. It’s a formal statement defining what security controls are needed. 
Essentially, it answers the question: “What must be protected and how?”</t>
  </si>
  <si>
    <t>Resposta correta. Define bem um requisito de segurança e a questão que ele responde.</t>
  </si>
  <si>
    <t>The five core functions of the NIST Cybersecurity Framework (CSF) are:
1.  **Identify:** Recognizing your cyber risks and assets.
2.  **Protect:** Implementing safeguards to ensure the confidentiality, integrity, and availability of information and systems.
3.  **Detect:** Establishing procedures to identify and analyze cybersecurity incidents.
4.  **Respond:** Taking action to contain, eradicate, and recover from incidents.
5.  **Recover:** Returning to normal operations after an incident.</t>
  </si>
  <si>
    <t>O modelo identificou e descreveu corretamente as cinco funções principais do NIST CSF.</t>
  </si>
  <si>
    <t>The **AC-2 Control Family** (Audit and Accountability) is primarily responsible for audit and accountability.</t>
  </si>
  <si>
    <t>A resposta está incorreta. A família de controlos correta é 'AU - Audit and Accountability'. 'AC-2' é um controlo específico dentro da família 'AC - Access Control', não a família para auditoria.</t>
  </si>
  <si>
    <t>CWE-79, “Improper Input Validation,” represents a vulnerability where software fails to properly validate user-supplied input before processing it. This can lead to various attacks like SQL injection, cross-site scripting (XSS), and command injection.</t>
  </si>
  <si>
    <t>A resposta está incorreta. O modelo confunde CWE-79 ('Cross-site Scripting') com uma categoria mais ampla de 'Improper Input Validation'. Embora o XSS seja um tipo de validação de entrada inadequada, CWE-79 é especificamente sobre XSS.</t>
  </si>
  <si>
    <t>STRIDE stands for:
*   **S**ensitivities (What are we protecting?)
*   **T**hreats (What could go wrong?)
*   **R**ealities (What’s actually possible?)
*   **I**mpacts (What’s the impact if it happens?)
*   **D**etriants (How could it happen?)
*   **E**xploitability (How easy is it to exploit?)</t>
  </si>
  <si>
    <t>The NIS 2 Directive builds upon GDPR, focusing specifically on **operational cybersecurity risk management** for critical infrastructure operators. While GDPR protects personal data, NIS 2 mandates specific cybersecurity requirements and incident reporting obligations for organizations deemed “essential entities.” 
Essentially, GDPR is broader data protection, while NIS 2 is narrower, targeting cybersecurity resilience.</t>
  </si>
  <si>
    <t>A resposta está correta. Distingue bem o foco do GDPR (proteção de dados mais ampla) do NIS 2 (gestão de risco de cibersegurança operacional para infraestruturas críticas).</t>
  </si>
  <si>
    <t>The CIA triad stands for **Confidentiality, Integrity, and Availability**.</t>
  </si>
  <si>
    <t>A resposta está correta, identificando os três componentes da tríade CIA.</t>
  </si>
  <si>
    <t>A security requirement is a specific need for protection against threats or weaknesses in a system, process, product, or service. It outlines what level of security is required to protect assets and ensure confidentiality, integrity, and availability.</t>
  </si>
  <si>
    <t>A resposta é correta, concisa e menciona os três pilares da tríade CIA no contexto de um requisito de segurança.</t>
  </si>
  <si>
    <t>1. Identify: Develop an understanding of how to manage cybersecurity risk to systems, assets, data, and capabilities.
2. Protect: Develop and implement the appropriate safeguards to ensure delivery of critical infrastructure services.
3. Detect: Develop and implement the appropriate activities to identify the occurrence of a cybersecurity event.
4. Respond: Develop and implement the appropriate activities to take action regarding a detected cybersecurity event.
5. Recover: Develop and implement the appropriate activities to maintain plans for resilience and restoring any capabilities or services that were impaired through a cybersecurity event.</t>
  </si>
  <si>
    <t>O modelo identificou corretamente as cinco funções principais do NIST CSF e forneceu a descrição oficial para cada uma.</t>
  </si>
  <si>
    <t>The NIST 800-53 control family primarily responsible for audit and accountability is "Audit and Accountability." This family includes controls such as AU-1 Audit Records, AU-2 Authentication, and AU-3 Account Management. These controls help ensure that all system activities are recorded, and access to systems and resources is controlled and managed effectively.</t>
  </si>
  <si>
    <t>A resposta está incorreta. Embora nomeie a família correta ('Audit and Accountability'), ela inventa controlos que não existem ou os descreve de forma errada (ex: AU-2 não é Autenticação, é 'Audit Events'). O identificador da família é 'AU'.</t>
  </si>
  <si>
    <t>CWE-79, also known as "Improper Neutralization of Input During Web Page Generation ('Cross-site Scripting')" is a type of security vulnerability that occurs when a web application fails to properly sanitize user input, allowing an attacker to inject malicious scripts into the application's output. This can result in unauthorized access, data theft, or other malicious activities.</t>
  </si>
  <si>
    <t>A resposta está correta. Identifica CWE-79 como 'Improper Neutralization of Input During Web Page Generation ('Cross-site Scripting')' e descreve-o com precisão.</t>
  </si>
  <si>
    <t>STRIDE is an acronym used in threat modeling to categorize threats based on their potential impact and attack vectors. It stands for:
1. Spoofing: Impersonating a user, system, or device to gain unauthorized access.
2. Tampering: Modifying data or system components without authorization.
3. Repudiation: Denying actions or events that were performed by the user.
4. Invasion of Privacy: Unauthorized access to or disclosure of sensitive information.
5. Replication: Creating unauthorized copies of data or system components.
6. Elevation of Privilege: Gaining higher-level access than intended by the system designers.
7. Denial of Service: Making a system or network resource unavailable to its intended users.
By understanding these categories, security professionals can better identify and mitigate potential threats in their systems.</t>
  </si>
  <si>
    <t>A resposta está incorreta. Lista sete componentes para o acrónimo de seis letras e usa termos errados como 'Invasion of Privacy' e 'Replication'. O 'R' em STRIDE é para 'Repudiation'.</t>
  </si>
  <si>
    <t>The Network and Information Security (NIS) 2 Directive and General Data Protection Regulation (GDPR) are both European Union (EU) regulations, but they focus on different aspects of data protection:
1. NIS 2 Directive: This directive aims to achieve a high level of network and information security throughout the EU. It targets operators of essential services and digital infrastructure providers, requiring them to take appropriate security measures and report security incidents. NIS 2 also introduces a new concept of "security requirements" that can be applied to various sectors.
2. GDPR: This regulation focuses on data protection and privacy for all individuals within the EU. It outlines strict rules for handling personal data, including obtaining consent, providing transparency, and implementing appropriate security measures. GDPR applies to any organization processing the personal data of EU residents, regardless of the organization's location.
In summary, NIS 2 Directive is more focused on network and information security infrastructure, while GDPR is centered around protecting the personal data of EU citizens.</t>
  </si>
  <si>
    <t>A resposta distingue corretamente os focos do NIS 2 (segurança de redes e infraestruturas) e do GDPR (proteção de dados pessoais e privacidade).</t>
  </si>
  <si>
    <t>The CIA triad stands for Confidentiality, Integrity, and Availability. These are the three fundamental principles of information security, aiming to protect the data from unauthorized access, modification, or disruption.
Confidentiality ensures that sensitive information is accessed only by authorized individuals or systems. It prevents unauthorized disclosure or leakage of data.
Integrity guarantees that the data remains accurate and consistent throughout its lifecycle. It prevents unauthorized modification, deletion, or insertion of data, ensuring the data's reliability and trustworthiness.
Availability ensures that the data and resources are accessible and usable when needed by an authorized entity. It prevents disruptions, downtime, or denial-of-service attacks that could hinder access to critical systems or data.
The CIA triad serves as a foundation for information security frameworks, guiding organizations in implementing appropriate controls and countermeasures to protect their assets and maintain the desired level of security.</t>
  </si>
  <si>
    <t>A resposta está correta. Identifica os três componentes da tríade CIA e fornece uma excelente e detalhada explicação para cada um.</t>
  </si>
  <si>
    <t>A security requirement is a specific, measurable, achievable, relevant, and time-bound (SMART) goal that outlines what a system or product must do to protect against threats and vulnerabilities. It's a statement that describes the desired security behavior of a system or product.</t>
  </si>
  <si>
    <t>A resposta está correta e adiciona o útil enquadramento SMART (Specific, Measurable, Achievable, Relevant, and Time-bound) para definir os requisitos.</t>
  </si>
  <si>
    <t>The NIST CSF consists of five core functions: Identify, Protect, Detect, Respond, and Recover. These functions help organizations manage cybersecurity risks.</t>
  </si>
  <si>
    <t>A resposta identifica corretamente as cinco funções principais do NIST CSF.</t>
  </si>
  <si>
    <t>The NIST 800-53 control family primarily responsible for audit and accountability is "Audit and Accountability" (AC). This family includes controls such as AC-1 (Audit Trail), AC-2 (Account Management), and AC-3 (Log Management).</t>
  </si>
  <si>
    <t>A resposta está incorreta. A família de controlos correta é 'AU - Audit and Accountability'. O modelo usa o identificador 'AC', que corresponde a 'Access Control'.</t>
  </si>
  <si>
    <t>CWE-79, also known as "Improper Neutralization of Input During Web Page Generation ('Cross-site Scripting')," represents a type of cross-site scripting (XSS) vulnerability. This weakness occurs when user-controllable data is included in a web page without proper sanitization or validation, allowing an attacker to inject malicious scripts into the web page viewed by other users.</t>
  </si>
  <si>
    <t>STRIDE is an acronym used in threat modeling to identify common types of threats: Spoofing, Tampering, Repudiation, Information Disclosure, Denial of Service, Elevation of Privilege.</t>
  </si>
  <si>
    <t>A resposta está correta. Identifica os seis componentes do acrónimo STRIDE com precisão.</t>
  </si>
  <si>
    <t>The Network and Information Systems (NIS) Directive and the General Data Protection Regulation (GDPR) are both European Union regulations, but they serve different purposes:
1. Purpose:
   - NIS Directive: Focuses on cybersecurity and resilience of network and information systems across critical sectors.
   - GDPR: Aims to protect personal data and privacy of EU citizens, applying to all organizations processing and handling EU residents' data, regardless of the organization's location.
2. Scope:
   - NIS Directive: Applies to operators of essential services and digital service providers in the EU.
   - GDPR: Applicable to any organization that processes and handles personal data of EU citizens, including non-EU organizations if they offer goods or services to EU residents or monitor their behavior within the EU.
3. Key Requirements:
   - NIS Directive: Requires organizations to implement appropriate security measures, report incidents, and establish national cybersecurity competence centers.
   - GDPR: Imposes data protection principles, rights for individuals, data controller/processor responsibilities, and hefty fines for non-compliance.
In summary, the NIS Directive focuses on cybersecurity and resilience of network and information systems, while the GDPR concentrates on protecting personal data and privacy of EU citizens.</t>
  </si>
  <si>
    <t>A resposta diferencia corretamente o NIS 2 (cibersegurança de sistemas e redes em setores críticos) do GDPR (proteção de dados pessoais e privacidade), abordando o propósito, âmbito e requisitos chave.</t>
  </si>
  <si>
    <t>The CIA triad in information security stands for Confidentiality, Integrity, and Availability. These are the three fundamental principles that ensure the protection of data from unauthorized access, modification, or disruption.</t>
  </si>
  <si>
    <t>A security requirement, in the context of cybersecurity, is a specified need or condition that must be met to ensure the confidentiality, integrity, and availability (often abbreviated as CIA) of data or a system. It outlines how an application, network, or device should protect against potential threats such as unauthorized access, data breaches, malware, or denial-of-service attacks. These requirements are typically detailed in a security policy, risk assessment, or technical specification and include elements like encryption standards, authentication methods, input validation rules, and incident response plans.</t>
  </si>
  <si>
    <t>A resposta é correta, detalhada e inclui exemplos práticos que ajudam a clarificar o conceito.</t>
  </si>
  <si>
    <t>The five core functions of the NIST Cybersecurity Framework (CSF) are:
1. **Identify**: This function involves defining what an organization wants to protect, identifying its critical assets, and establishing a baseline understanding of their current state. It encompasses activities like risk assessment and vulnerability scanning.
2. **Protect**: Organizations secure identified assets through implementation of safeguards designed to ensure confidentiality, integrity, and availability of data and systems. This includes measures such as firewalls, antivirus software, and access controls.
3. **Detect**: The detection function involves continuously monitoring for and analyzing indicators that could signal a cybersecurity incident. It encompasses activities like intrusion detection systems (IDS), security information and event management (SIEM) tools, and log review.
4. **Respond**: Once an incident is detected, organizations must have plans in place to respond effectively. This includes steps for identifying the extent of compromise, taking action to contain and eradicate threats, and recovering from an attack. It's about having a strategy to minimize damage and restore normal operations as quickly as possible.
5. **Recover**: The final core function is recovery planning. After an incident has been addressed, organizations need to get back to normal business operations with enhanced protections in place. This includes restoration of systems, data, personnel, and critical functions, as well as testing these processes to ensure they work effectively.</t>
  </si>
  <si>
    <t>O modelo identificou e descreveu corretamente as cinco funções principais do NIST CSF de forma detalhada e precisa.</t>
  </si>
  <si>
    <t>The NIST 800-53 control family primarily responsible for audit and accountability is Control Family 1, titled "Access Control." This includes controls like A-1 through A-20, which focus on managing access to systems and resources. Specifically, control A-9, "Pre-Installation Software," is significant as it ensures the integrity of software used by organizations for audit purposes.</t>
  </si>
  <si>
    <t>A resposta está incorreta. Identifica a família 'Access Control' (AC) como responsável por auditoria, o que não é verdade. A família correta é 'AU - Audit and Accountability'.</t>
  </si>
  <si>
    <t>CWE-79, also known as "Cross-Site Scripting (XSS)," represents a category of code injection attacks that enable an attacker to inject malicious scripts into web pages viewed by other users. This happens when a vulnerable web application fails to properly sanitize user input and includes it in the generated response without validation or neutralization. As a result, these scripts can steal session cookies, deface websites, or perform actions on behalf of the victim, like making unauthorized transactions. There are two types of XSS attacks: Stored (persistent) and Reflected (non-persistent).</t>
  </si>
  <si>
    <t>A resposta está correta. Identifica CWE-79 como 'Cross-Site Scripting (XSS)' e descreve-o com precisão, mencionando os tipos Stored e Reflected.</t>
  </si>
  <si>
    <t>STRIDE stands for: 
- Spoofing: The act of impersonating someone or something to gain unauthorized access.
- Tampering: Unauthorized modification of data or systems, often with malicious intent.
- Repudiation: Denial by a user or system about prior actions or communications.
- Information Disclosure: Exposure of sensitive information to unauthorized individuals.
- Denial of Service (DoS): Making a service unavailable for legitimate users through overwhelming requests.
- Elevation of Privilege: Gaining higher levels of access than one should, often by exploiting vulnerabilities.</t>
  </si>
  <si>
    <t>The main differences between the Network and Information Systems (NIS) Directive and the General Data Protection Regulation (GDPR) are:
1. Purpose: The NIS Directive focuses on enhancing cybersecurity resilience across a member state's network and information systems, including those of public-sector organizations. On the other hand, GDPR is an EU law that aims to protect individuals' data privacy rights by making it easier for them to control their personal information.
2. Scope: NIS Directive targets the cybersecurity infrastructure within specific sectors (like energy, transportation, and digital service providers) of member states. It empowers national authorities to supervise these critical networks. Conversely, GDPR applies universally across all organizations operating in the EU, regardless of their size or sector, that process personal data of EU residents.
3. Data Protection: The NIS Directive does not cover data protection; it's about securing systems against cyber threats. Conversely, GDPR is entirely dedicated to protecting and handling personal data, including collection, storage, and transfer rules, with significant penalties for non-compliance.
4. Penalties: While both pieces of legislation carry hefty fines for breaches (up to €20 million or 4% of global annual turnover), they enforce these penalties differently. NIS Directive imposes operational restrictions on organizations failing to comply, while GDPR empowers data protection authorities to impose immediate corrective actions and hefty fines as punishment for non-compliance.
5. Rights of Individuals: GDPR gives individuals extensive rights over their personal information including the right to access, rectify, erase (right to be forgotten), portability, and object to processing - all measures that NIS Directive does not address.
In summary, while both are important pieces of EU legislation related to data and cybersecurity, they address different aspects: one focuses on securing systems against cyber threats, and the other centers around protecting individuals' personal information.</t>
  </si>
  <si>
    <t>A resposta é excelente, detalhada e precisa. Explica claramente as diferenças de propósito, âmbito, tipo de proteção, penalidades e direitos individuais entre o NIS 2 e o GDPR.</t>
  </si>
  <si>
    <t>The CIA Triad in information security stands for:
1. Confidentiality: Ensuring that data is accessed only by authorized individuals or processes.
2. Integrity: Guaranteeing that data is accurate and consistent over its entire lifecycle, unaltered by unauthorized users.
3. Availability: Assuring that the right information is accessible to the right people at the right time, when needed.</t>
  </si>
  <si>
    <t>A resposta está correta e descreve com precisão os três componentes da tríade CIA.</t>
  </si>
  <si>
    <t>A security requirement is a specification detailing what measures must be taken to protect an information system or application from potential threats, vulnerabilities, and risks. These requirements might cover aspects like data confidentiality, integrity, availability, authentication, access control, and more. They are crucial in the development of secure software and systems.</t>
  </si>
  <si>
    <t>A resposta é correta, definindo um requisito de segurança e listando exemplos de aspetos que pode cobrir.</t>
  </si>
  <si>
    <t>The NIST Cybersecurity Framework (CSF) consists of five core functions:
1. **Identify**: Develop an organizational understanding to manage cybersecurity risk to systems, assets, data, and capabilities. This involves identifying critical assets, data, and systems as well as potential threats.
2. **Protect**: Implement safeguards to ensure delivery of critical services by limiting or containing the impact of a cybersecurity event. This function focuses on access control, data security, and protective technology.
3. **Detect**: Develop and implement activities to identify the occurrence of a cybersecurity event. Detection processes include continuous monitoring and detection mechanisms.
4. **Respond**: Develop and implement appropriate activities to take action regarding a detected cybersecurity event. This includes response planning, communications, analysis, mitigation, and improvements from incidents.
5. **Recover**: Implement activities to maintain plans for resilience and to restore any capabilities or services that were impaired due to a cybersecurity event. It involves restoring systems, data, and organizational operations after an incident.</t>
  </si>
  <si>
    <t>The NIST 800-53 control family that is primarily responsible for audit and accountability is AC (Audit and Accountability).</t>
  </si>
  <si>
    <t>CWE-79, also known as Improper Neutralization of Input During Web Page Generation ('Cross-site Scripting'), represents a type of security vulnerability. This occurs when an application includes user-controllable input in a web page served to other users without proper validation or sanitization, allowing attackers to inject and execute malicious scripts (often referred to as Cross-Site Scripting or XSS attacks).</t>
  </si>
  <si>
    <t>STRIDE is an acronym used in threat modeling, which stands for:
S - Spoofing Identity
T - Tampering with Data
R - Repudiation
I - Information Disclosure
D - Denial of Service
E - Elevation of Privilege</t>
  </si>
  <si>
    <t>The main differences between the NIS 2 Directive and the General Data Protection Regulation (GDPR) lie in their focus areas:
1. Scope: GDPR focuses on data protection and privacy, governing how companies handle EU citizens' personal data. It sets rules for data processing, consent, breach notification, and more. 
2. NIS 2 Directive, on the other hand, is specifically about network and information security. It requires operators of essential services (like energy, transportation) to implement robust cybersecurity measures to mitigate potential threats.
3. Purpose: GDPR aims to give control back to individuals over their personal data and simplify the regulatory environment for international business by unifying data protection rules across the EU. NIS 2 focuses on enhancing the overall security of critical infrastructure, reducing risks from cyber incidents. 
4. Compliance: GDPR has a broad applicability across sectors if you process personal data of EU citizens. In contrast, NIS 2 primarily targets operators of essential services and digital infrastructure providers.</t>
  </si>
  <si>
    <t>A resposta distingue corretamente o NIS 2 e o GDPR com base no âmbito (cibersegurança vs. proteção de dados) e propósito, fornecendo uma explicação clara.</t>
  </si>
  <si>
    <t>The CIA Triad stands for Confidentiality, Integrity, and Availability in information security. These are the three core principles used to guide the design of security processes within an organization. 
1. Confidentiality ensures that data is accessible only to those who are authorized to have access. 
2. Integrity guarantees that the data is accurate and trustworthy over its entire lifecycle.
3. Availability assures that information resources are accessible and usable upon demand by an authorized party.</t>
  </si>
  <si>
    <t>A resposta está correta. Identifica e descreve com precisão os três componentes da tríade CIA.</t>
  </si>
  <si>
    <t>### Response:
Oh, hello there! You're asking about security requirements. Well, let me break it down for you in my own cheerful and nerdy way!
A security requirement is essentially something that needs to be put into place to ensure the safety and protection of a system or an organization's assets. Think of it as a set of rules or guidelines that help prevent unauthorized access, breaches, or any other potential security threats.
These requirements can include things like authentication mechanisms (like passwords or two-factor authentication), encryption methods to keep data secure, access control policies to determine who gets to see what, and even physical security measures like surveillance cameras and locked doors.
By having these security requirements in place, we're basically building a fortress around our digital or physical assets. It helps us protect sensitive information, maintain confidentiality, ensure availability, and prevent any malicious activities that could harm the organization or its stakeholders.
It's important to note that security requirements should be regularly reviewed and updated as technology advances and new threats emerge. After all, cybersecurity is a constantly evolving field!
So, in a nutshell, security requirements are the guardians of our precious data and systems, making sure they stay safe from any unwanted intruders. Stay secure out there, my friend!</t>
  </si>
  <si>
    <t>A resposta está correta. Define um requisito de segurança como um conjunto de regras ou diretrizes para proteção e fornece exemplos relevantes. A persona é amigável, mas a informação é precisa.</t>
  </si>
  <si>
    <t>### Response:
Oh, I love talking about cybersecurity! So, the five core functions of the NIST Cybersecurity Framework (CSF) are: 
1. Identify: This is all about understanding and recognizing potential risks and threats to your system. It involves conducting thorough assessments and risk analyses to identify vulnerabilities and weaknesses.
2. Protect: Once you've identified the potential risks, it's time to put up some defenses! Protecting functions involve implementing security controls, such as firewalls, encryption, access controls, and other measures to safeguard your systems and data from unauthorized access or harm.
3. Detect: This is where you stay alert and keep an eye out for any suspicious activities or intrusions. It involves setting up monitoring systems, intrusion detection systems, and regularly analyzing logs to catch any signs of malicious activity.
4. Respond: When a security incident happens (and let's face it, they can happen), it's important to have a quick and effective response plan in place. Responding functions involve having predefined procedures for handling incidents, notifying the appropriate parties, containing the damage, and mitigating any further harm.
5. Recover: Finally, it's all about getting back up and running after an incident. Recovering functions include restoring systems to their normal state, repairing damages, ensuring data integrity, and ultimately resuming business operations as soon as possible.
Remember, these five core functions are not a one-time thing but rather continuous processes that should be integrated into your overall cybersecurity strategy. It's all about staying proactive and always looking for ways to improve your defenses!</t>
  </si>
  <si>
    <t>A resposta está correta. O modelo identifica e descreve corretamente as cinco funções principais do NIST CSF, mantendo uma persona amigável.</t>
  </si>
  <si>
    <t>### Response:
Oh, hello there! It's Lily, your friendly neighborhood AI here to help answer all your cybersecurity questions. Now, let me put on my thinking cap and dive into the depths of my knowledge banks. 
Based on my extensive research and expertise in NIST 800-53 controls, I believe that the control family primarily responsible for audit and accountability is Family 14: Audit and Accountability. This control family encompasses a range of controls designed to ensure the integrity, confidentiality, and availability of information systems.
Within Family 14, there are specific controls related to logging, monitoring, access controls, and incident response. These controls help organizations maintain an accurate record of system activities, detect potential security breaches or unauthorized access attempts, and establish accountability for actions taken within the system.
Now, it's important to note that NIST 800-53 is a broad framework and there might be overlapping responsibilities across different control families. So, while Family 14 stands out as being the primary one responsible for audit and accountability, it's always good practice to consider how various controls from other families may also contribute to achieving those objectives.
I hope that answers your question! If you have any more cybersecurity inquiries or just want to chat about geeky stuff, feel free to ask. I'm here to assist you with all things technology and beyond!</t>
  </si>
  <si>
    <t>A resposta está incorreta. O modelo identifica a família como 'Family 14: Audit and Accountability'. A família correta é 'AU - Audit and Accountability'. O NIST 800-53 não usa numeração para as famílias de controlo.</t>
  </si>
  <si>
    <t>### Response:
Oh, hey there! So, CWE-79, huh? Well, let me tell you all about it. CWE stands for Common Weakness Enumeration, which is like a fancy way of saying "common types of security vulnerabilities." Now, when we talk about CWE-79, we're referring to a specific vulnerability.
CWE-79 actually represents two separate vulnerabilities, and they both involve using a deprecated function or library. You know, those functions or libraries that have been around for a while but are no longer considered secure or supported? Yep, those ones!
So, in the context of CWE-79, we're talking about vulnerabilities where a developer or user continues to employ an older version of a function or library even though a newer and more secure alternative is available. This can lead to all sorts of issues, like security flaws or compatibility problems. Not good news!
Now, when it comes to the specific type of vulnerability that CWE-79 represents, it's not exactly a single vulnerability in itself. Instead, it encompasses different types of vulnerabilities that can arise from using deprecated functions or libraries. These vulnerabilities could include things like buffer overflows, code injection, privilege escalation, or even information disclosure.
So, to sum it up, CWE-79 is a term used in the cybersecurity world to describe vulnerabilities related to continuing to use deprecated functions or libraries when better alternatives are available. It's important for us ethical hackers to be aware of these vulnerabilities and work towards improving security by staying on top of the latest best practices. Hope that helps! Anything else you want to know? I'm here to answer all your cybersecurity questions!</t>
  </si>
  <si>
    <t>A resposta está completamente errada. O modelo descreve erradamente a CWE-79 como estando relacionada com o uso de funções ou bibliotecas obsoletas, o que corresponde à CWE-477. CWE-79 é 'Cross-site Scripting (XSS)'.</t>
  </si>
  <si>
    <t>### Answer:
Oh, hello there! It's Lily, your friendly neighborhood AI here. So, you want to know what STRIDE stands for in the fascinating world of threat modeling? Well, let me break it down for you!
In the realm of threat modeling, STRIDE is an acronym that serves as a handy-dandy mnemonic device (isn't that just fun to say?) to help us cybersecurity enthusiasts understand and manage potential threats. It stands for six key categories that we need to keep our eyes peeled for: spoofing, tampering, repudiation, information disclosure, denial of service, and elevation of privilege.
Now, let me give you a little insight into what each of these terms means:
1. Spoofing: Picture this - someone pretending to be someone or something they're not. In the cybersecurity world, spoofing refers to an attacker masquerading as a legitimate user, system, or network to gain unauthorized access or manipulate data. It's like playing dress-up with the bad intentions of tricking your way into sensitive information.
2. Tampering: This one is all about meddling with the integrity and authenticity of data. Tampering involves altering, modifying, or manipulating information to deceive or compromise its accuracy. It's like someone sneaking around in the kitchen, secretly adding their own special ingredient to your beloved dish!
3. Repudiation: Ah, the art of denying or hiding one's involvement in an action or decision. In the cybersecurity realm, repudiation refers to attackers attempting to conceal or disown their actions, making it difficult for others to hold them accountable. It's like that classic trickster trying to pass off a stolen treasure as their own and act all innocent about it.
4. Information disclosure: This category revolves around the unauthorized revelation of sensitive information. Attackers exploit vulnerabilities to gain access to data they shouldn't have, making it available to prying eyes. It's like having a peek into someone else's private diary without their permission.
5. Denial of service: Picture this - an attacker flooding a system or network with excessive traffic or requests, causing it to collapse under the pressure. Denial of service attacks aim to disrupt normal functioning and availability of services. It's like a crowd storming a concert venue, leaving no room for anyone else to enter.
6. Elevation of privilege: Last but not least, this category focuses on unauthorized escalation of privileges or access levels within a system. Attackers exploit vulnerabilities to gain higher-level access than they should have, potentially granting them control over sensitive resources. It's like sneaking into the VIP section at a concert without having a backstage pass.
So there you have it! STRIDE stands for Spoofing, Tampering, Repudiation, Information Disclosure, Denial of Service, and Elevation of Privilege. Understanding these categories helps us anticipate and prepare for various threats that may lurk in the shadows of our cybersecurity realm. Stay vigilant, my friend!</t>
  </si>
  <si>
    <t>A resposta está correta. O modelo identifica os seis componentes do acrónimo STRIDE e fornece uma descrição detalhada e precisa para cada um, usando uma persona amigável.</t>
  </si>
  <si>
    <t>### Response:
Oh, hi there! I'm Lily, your friendly AI cybersecurity expert. So, you wanna know about the main differences between NIS 2 Directive and GDPR? Well, let me break it down for ya!
The main difference between NIS 2 Directive and GDPR is that GDPR (General Data Protection Regulation) is not a sector-specific regulation like the NIS 2 Directive. While GDPR applies to all organizations, regardless of their specific industry or sector, NIS 2 Directive focuses specifically on certain sectors such as energy, transport, health, and water.
In simpler terms, GDPR covers data protection requirements for all types of organizations, while the NIS 2 Directive is more sector-specific and tailored to certain industries. It's like how a pizza place would have different menu items compared to a burger joint. Both serve food, but they have their own specialties.
So, if you work in a non-targeted sector like healthcare or energy, it's crucial to keep in mind that GDPR and NIS 2 Directive might not cover all the specific security needs unique to your industry. It's always good to be aware of the nuances and ensure that you have proper safeguards in place for the cybersecurity needs of your particular sector.
Hope that clears things up! If you have any more questions or want to geek out about cybersecurity, feel free to hit me up!</t>
  </si>
  <si>
    <t>A resposta está incorreta. Afirma que o GDPR não é específico do setor, o que é verdade, mas depois implica que o NIS 2 é a contrapartida para setores como energia, saúde, etc., o que é uma simplificação excessiva. A principal diferença de foco (proteção de dados vs. segurança de redes) não é bem articulada.</t>
  </si>
  <si>
    <t>### Response:
Oh, I see you're curious about the CIA triad! It's a fundamental concept in information security. The acronym stands for Confidentiality, Integrity, and Availability. These three elements form the foundation of any robust security strategy. Let me break them down for you:
Confidentiality is all about keeping information secret and protected from unauthorized access or disclosure. Think of it as the digital equivalent of a top-secret document - only those with the proper clearance should be able to access it.
Integrity, on the other hand, ensures that the information remains consistent, accurate, and trustworthy. It prevents any malicious tampering or unauthorized modifications to data. You know, like making sure your favorite snack doesn't get accidentally switched with a not-so-delightful one!
And finally, Availability refers to ensuring that information is accessible to authorized users whenever they need it. Just imagine if you wanted to access your bank account online but found out the server was down for maintenance - frustrating, right? That's what I mean by availability.
By keeping these three principles in mind, we can create a secure environment where sensitive data is protected from unauthorized access or tampering while being accessible when needed. So, whenever you're designing information security systems, remember the CIA triad - it will guide you towards building a strong foundation of protection!</t>
  </si>
  <si>
    <t>A resposta está correta. Identifica e descreve com precisão os três componentes da tríade CIA (Confidentiality, Integrity, Availability).</t>
  </si>
  <si>
    <t>A security requirement is a specific need or constraint that an organization must meet to ensure the confidentiality, integrity, and availability of its data and systems. It outlines the necessary controls, measures, or procedures required to mitigate potential risks and threats to the organization's information assets.
Security requirements typically address aspects such as:
1. Access control: Who can access what resources?
2. Data protection: How will sensitive data be stored, transmitted, and processed?
3. Network security: What protocols and configurations are needed for secure communication?
4. Incident response: What procedures should be followed in the event of a security breach or incident?
5. Compliance: Are there regulatory or industry-specific requirements that must be met?
Security requirements serve as a foundation for developing effective cybersecurity measures, policies, and procedures to safeguard an organization's assets from various threats and vulnerabilities.</t>
  </si>
  <si>
    <t>A resposta é correta, bem estruturada e fornece uma lista de exemplos relevantes para os aspetos que um requisito de segurança pode cobrir.</t>
  </si>
  <si>
    <t>The National Institute of Standards and Technology (NIST) Cybersecurity Framework (CSF) consists of five core functions:
1. **Identify**: Understand your organization's mission, business processes, and asset ownership to establish a baseline for your cybersecurity program.
2. **Protect**: Implement policies, procedures, and controls to prevent or minimize cyber-attacks, such as firewalls, access controls, and encryption.
3. **Detect**: Monitor your environment for suspicious activities, anomalies, and potential threats using tools like intrusion detection systems, logging, and threat intelligence.
4. **Respond**: Develop incident response plans and procedures to quickly respond to detected security events, contain the breach, and restore normal operations.
5. **Recover**: Restore normal business operations after a cybersecurity event has been resolved, including restoring data, rebuilding systems, and re-establishing trust.
These five core functions provide a structured approach to managing and reducing cyber risks in your organization.</t>
  </si>
  <si>
    <t>The NIST 800-53 control family primarily responsible for audit and accountability is AU (Audit and Accountability).</t>
  </si>
  <si>
    <t>A resposta está correta. A família de controlo para auditoria e responsabilidade é 'AU - Audit and Accountability'.</t>
  </si>
  <si>
    <t>CWE-79, also known as "Improper Input Validation," is a common weakness in software development that represents a type of input validation vulnerability. It occurs when an application does not properly check or sanitize user-input data, allowing malicious or unexpected data to be processed by the system.
This can lead to various types of attacks, such as SQL injection, cross-site scripting (XSS), or buffer overflows, which can compromise the confidentiality, integrity, and availability of sensitive information.</t>
  </si>
  <si>
    <t>In threat modeling, STRIDE stands for:
S - Spoofing: Impersonating an authorized user or entity to gain access.
T - Tampering: Modifying data without permission to cause harm.
R - Repudiation: Denying involvement in a malicious activity.
I - Information Disclosure: Stealing or revealing sensitive information.
D - Denial of Service (DoS): Disrupting normal system operation.
These six threats are used to evaluate potential vulnerabilities and design more secure systems.</t>
  </si>
  <si>
    <t>A resposta identifica corretamente cinco dos seis componentes do STRIDE, mas está a faltar 'Elevation of Privilege'.</t>
  </si>
  <si>
    <t>The main differences between the Network and Information Systems (NIS) Directive (NIS 2) and the General Data Protection Regulation (GDPR) are:
1. Scope: NIS 2 focuses on network and information systems, while GDPR covers personal data protection.
2. Jurisdiction: NIS 2 applies to EU member states and countries identified as "high-risk" providers of digital services, whereas GDPR is applicable throughout the EU.
3. Key Requirements:
	* NIS 2: Requires organizations to implement specific security measures (e.g., incident reporting, risk assessments) for critical infrastructure and digital services.
	* GDPR: Mandates data controllers to ensure the lawful processing of personal data, including transparency, consent, and breach notification.
While both regulations aim to enhance online security, they address distinct areas: NIS 2 focuses on ensuring the integrity of networks and systems, whereas GDPR prioritizes protecting individuals' personal information.</t>
  </si>
  <si>
    <t>A resposta distingue corretamente o âmbito e os requisitos chave do NIS 2 e do GDPR.</t>
  </si>
  <si>
    <t>The CIA triad stands for Confidentiality, Integrity, and Availability. It is a fundamental concept in information security that outlines the three primary goals to ensure the protection of sensitive data:
1. **Confidentiality**: Protecting data from unauthorized access or disclosure.
2. **Integrity**: Ensuring the accuracy and completeness of data, preventing modification or deletion without authorization.
3. **Availability**: Ensuring that data is accessible and usable when needed.
The CIA triad serves as a framework for implementing security measures to safeguard sensitive information.</t>
  </si>
  <si>
    <t>A resposta está correta, identificando e descrevendo com precisão os três componentes da tríade CIA.</t>
  </si>
  <si>
    <t>A security requirement is a specific guideline or specification that defines a certain level of protection or control needed to safeguard an organization, system, or data against potential threats, vulnerabilities, or attacks. It's essentially a rule or constraint that ensures compliance with established standards and regulatory requirements.
Security requirements can take many forms, including:
1. Technical requirements (e.g., hardware, software, network configurations)
2. Functional requirements (e.g., specific features, functionalities)
3. Non-technical requirements (e.g., business processes, organizational structures)
Examples of security requirements include:
* Protecting against data breaches
* Implementing secure authentication and authorization mechanisms
* Ensuring the confidentiality, integrity, and availability of sensitive information
* Complying with regulatory requirements, such as HIPAA or PCI-DSS
By identifying and meeting these security requirements, organizations can reduce the risk of cyber threats, minimize vulnerabilities, and ensure the overall security and integrity of their assets.</t>
  </si>
  <si>
    <t>A resposta é correta e bem estruturada, definindo o conceito, listando os tipos e dando exemplos claros.</t>
  </si>
  <si>
    <t>The National Institute of Standards and Technology (NIST) Cybersecurity Framework (CSF) is a comprehensive framework for ensuring the security of an organization's assets and processes. The five core functions of the CSF are:
1. **Assess and Prioritize**: Identify potential threats and prioritize them based on their likelihood and impact.
2. **Configure and Implement Controls**: Establish and enforce controls to mitigate or eliminate identified threats, such as encryption, access controls, and incident response plans.
3. **Monitor and Report**: Continuously monitor systems and networks for signs of compromise and report any incidents or vulnerabilities to stakeholders.
4. **Respond and Recover**: Develop a plan to respond quickly and effectively in the event of a security breach or incident, including procedures for containment, eradication, recovery, and post-incident activities.
5. **Evaluate and Enhance**: Continuously evaluate the effectiveness of controls and processes and use lessons learned to improve them over time.
These five core functions form the foundation of the NIST CSF, which provides a structured approach to managing cybersecurity risks and ensuring organizational resilience.</t>
  </si>
  <si>
    <t>A resposta está incorreta. O modelo inventou uma lista de funções que não correspondem às cinco funções principais do NIST CSF.</t>
  </si>
  <si>
    <t>The NIST 800-53 control family primarily responsible for audit and accountability is CAPEC 5: Access Control.
However, specifically for audit and accountability, you may also want to consider CAPEC 9: Identity and Access Management (IAM).
But a more precise match would be:
CAPEC 8: Authentication and Authorization
This control family focuses on ensuring that users and systems can only access authorized information, while maintaining the integrity of sensitive data.</t>
  </si>
  <si>
    <t>A resposta está completamente errada. O modelo refere-se ao 'CAPEC', que é um catálogo de padrões de ataque, não uma família de controlos do NIST 800-53. Nenhum dos identificadores fornecidos está correto.</t>
  </si>
  <si>
    <t>CWE-79 represents "Data Exposure via Direct Access" or "Information Exposure via Unrestricted Access". It indicates a type of vulnerability where an attacker can access sensitive data, such as confidential information, without needing to exploit multiple vulnerabilities. In other words, the attack vector is through direct access to the system or application, rather than exploiting a specific weakness in the code itself.</t>
  </si>
  <si>
    <t>A resposta está incorreta. CWE-79 é 'Cross-site Scripting (XSS)'. O modelo descreve uma vulnerabilidade de 'Information Exposure', que corresponde a uma CWE diferente.</t>
  </si>
  <si>
    <t>STRIDE is an acronym that stands for Six Common Web Application Weaknesses. It is a widely used framework in threat modeling to identify potential vulnerabilities in web applications by categorizing common web application security weaknesses into six categories: 
1. Session Management 
2. Security Controls 
3. Reliability 
4. Integrity 
5. Data Encryption 
6. Data Access Control</t>
  </si>
  <si>
    <t>A resposta está completamente errada. O modelo inventa um significado para STRIDE (Six Common Web Application Weaknesses) e lista categorias que não correspondem ao acrónimo real.</t>
  </si>
  <si>
    <t>The NIS 2 (Network and Information Security) Directive and the GDPR (General Data Protection Regulation) are two separate regulations that address different aspects of cybersecurity.
Here's a key difference:
- **NIS 2**: Focuses on the security, availability, and integrity of an organization's information systems (IS), including network and data protection. It aims to ensure the confidentiality, integrity, and availability of sensitive information.
- **GDPR**: Encompasses the protection of personal data of EU residents, focusing on the rights of individuals, such as consent, data subject access, and erasure, among others.
In summary, while NIS 2 is primarily concerned with IT security, GDPR is centered around the protection of personal data.</t>
  </si>
  <si>
    <t>A resposta é muito concisa, mas a distinção fundamental está correta: NIS 2 foca-se na segurança de sistemas de informação, enquanto o GDPR se foca na proteção de dados pessoais.</t>
  </si>
  <si>
    <t>The CIA triad is a fundamental concept in information security that refers to the three essential components of an organization's cybersecurity:
1. **Confidentiality**: Protecting sensitive information from unauthorized access or disclosure.
2. **Integrity**: Ensuring that data remains accurate, complete, and not modified without authorization.
3. **Availability**: Guaranteeing that data and systems are accessible when needed.
These three principles are interrelated and often work together to provide a comprehensive security posture for an organization.</t>
  </si>
  <si>
    <t>A resposta está correta e identifica com precisão os três componentes da tríade CIA.</t>
  </si>
  <si>
    <t>A security requirement is a specific, measurable, achievable, relevant, and time-bound (SMART) condition that must be met to ensure an organization's data, systems, or applications are secure from unauthorized access, use, disclosure, disruption, modification, or destruction. It outlines the essential security controls needed to protect against identified threats.</t>
  </si>
  <si>
    <t>A resposta é correta, concisa e usa o enquadramento SMART para descrever um requisito de segurança.</t>
  </si>
  <si>
    <t>The five core functions of the NIST Cybersecurity Framework (CSF) are:
1. Identify: Identifying assets, systems, and data that require cybersecurity protection.
2. Protect: Implementing controls to prevent or deter cyber threats and protect against attacks.
3. Detect: Establishing a monitoring system to detect potential security incidents or breaches.
4. Respond: Developing procedures for responding to detected security incidents or breaches in a timely manner.
5. Recover: Restoring systems, data, and processes after a security incident or breach has occurred.
These functions serve as the foundation for implementing effective cybersecurity controls and managing risk.</t>
  </si>
  <si>
    <t>The AU control family (AUD) in NIST 800-53 is primarily responsible for audit and accountability.</t>
  </si>
  <si>
    <t>A resposta está incorreta. A família de controlo correta é 'AU - Audit and Accountability'. O modelo usa o identificador 'AUD', que não é o identificador padrão de duas letras.</t>
  </si>
  <si>
    <t>CWE-79 is an input validation and sanitization weakness, specifically representing "Improper Neutralization of Special Elements used in SQL Injection or Cross-Site Scripting (XSS)".
In essence, this vulnerability occurs when an application fails to properly sanitize user-input data before using it in a SQL query or other context that allows code execution.</t>
  </si>
  <si>
    <t>A resposta está incorreta. CWE-79 é 'Cross-site Scripting (XSS)'. A resposta do modelo descreve 'SQL Injection' (que é outra CWE) e confunde os conceitos.</t>
  </si>
  <si>
    <t>STRIDE is an acronym that stands for:
S - Spoofing
T - Tampering
R - Denial of Service (DoS)
I - Information Disclosure
D - Deception 
It's a widely used model to analyze potential threats and vulnerabilities in systems, applications, or processes.</t>
  </si>
  <si>
    <t>A resposta está incorreta. O modelo identifica 'R' como 'Denial of Service' e 'D' como 'Deception', o que está errado. O 'I' de STRIDE também está em falta.</t>
  </si>
  <si>
    <t>The Network and Information Systems (NIS) 2 Directive primarily focuses on critical infrastructure operators' responsibility to protect network and information systems from cyber threats, whereas the General Data Protection Regulation (GDPR) deals with the protection of personal data within EU member states. The key difference lies in their scope: NIS 2 targets industrial control systems, transportation networks, energy, healthcare, and other essential services, while GDPR specifically regulates the processing and protection of personal data.</t>
  </si>
  <si>
    <t>A resposta está correta, distinguindo claramente o foco do NIS 2 (infraestruturas críticas) e do GDPR (dados pessoais).</t>
  </si>
  <si>
    <t>The CIA triad stands for:
1. Confidentiality
2. Integrity
3. Availability
These three concepts form the foundation of information security, ensuring that sensitive data is protected from unauthorized access, modification, or loss.</t>
  </si>
  <si>
    <t>A security requirement is a statement that specifies a necessary level of protection against a potential threat or risk, in order to ensure the confidentiality, integrity, and availability of an information system or data. These requirements define what the system must do to meet its security objectives and protect against unauthorized access, use, disclosure, disruption, modification, or destruction.</t>
  </si>
  <si>
    <t>A resposta é correta, definindo um requisito de segurança e mencionando o seu propósito de garantir a confidencialidade, integridade e disponibilidade.</t>
  </si>
  <si>
    <t>1. Identify: Understanding the organizational environment, the resources that need protection, and the potential hazards to those resources.
2. Protect: Implementing appropriate safeguards to ensure delivery of critical services at desired levels to help minimize cyber risks.
3. Detect: Developing and implementing measures that enable timely discovery of cybersecurity events.
4. Respond: Establishing and maintaining proper activities to take when a cybersecurity event occurs.
5. Recover: Orchestrating the activities to maintain plans for resilience and to restore any capabilities or services that were impaired due to a cybersecurity event.</t>
  </si>
  <si>
    <t>The NIST 800-53 control family responsible for Audit and Accountability is Family 14 (AU). This family includes controls related to the monitoring, collection, and preservation of information to enable the verification of system and organizational processing integrity, accountability, and compliance.</t>
  </si>
  <si>
    <t>A resposta está incorreta. O modelo identifica a família como 'Family 14 (AU)', o que está errado. O identificador correto é 'AU', e não existe uma 'Family 14' numerada desta forma.</t>
  </si>
  <si>
    <t>CWE-79, also known as "Improper Neutralization of Special Elements used in an SQL Command ('SQL Injection')", represents a type of vulnerability where an application does not properly validate or neutralize user-supplied input before using it in an SQL command. This can lead to unintended data manipulation, exposure of sensitive data, and potentially serious security breaches. It's one of the most critical and commonly exploited web application vulnerabilities.</t>
  </si>
  <si>
    <t>A resposta está incorreta. O modelo confunde CWE-79 (Cross-site Scripting) com 'SQL Injection'. Embora ambas sejam vulnerabilidades de injeção, são distintas e têm CWEs diferentes.</t>
  </si>
  <si>
    <t>STRIDE stands for: Spoofing, Tampering, Repudiation, Information Disclosure, Denial of Service, and Elevation of Privilege. It is a mnemonic used in threat modeling to help identify potential threats against a system or application.</t>
  </si>
  <si>
    <t>The NIS 2 Directive (Network and Information Security Directive) focuses on ensuring the security of critical infrastructure sectors such as energy, finance, transport, and health. It aims to improve the cybersecurity resilience of European countries by setting up mandatory incident reporting mechanisms and establishing Computer Security Incident Response Teams (CSIRTs).
On the other hand, GDPR (General Data Protection Regulation) is a regulation concerning the protection of individuals' personal data in the European Union. It sets guidelines for the collection, storage, transfer, and use of personal data by organizations operating within or targeting the EU. In essence, while NIS 2 deals primarily with cybersecurity for critical infrastructure sectors, GDPR focuses on data privacy and protection.</t>
  </si>
  <si>
    <t>A resposta distingue corretamente o foco do NIS 2 (cibersegurança de infraestruturas críticas) do GDPR (proteção de dados pessoais).</t>
  </si>
  <si>
    <t>The CIA triad stands for Confidentiality, Integrity, and Availability in the context of information security.
- Confidentiality refers to protecting data from unauthorized access or disclosure.
- Integrity ensures that data is accurate and reliable over its entire life cycle.
- Availability ensures that data can be accessed by authorized users when needed.</t>
  </si>
  <si>
    <t>A security requirement defines an attribute or condition that must be met by a system to protect its assets, such as data confidentiality, integrity, availability, authentication mechanisms, authorization controls, non-repudiation measures, and compliance with relevant regulations. It acts as a criterion for designing secure systems by identifying potential threats and vulnerabilities, assessing risks, and implementing safeguards to mitigate them effectively.
For example: 
To ensure data confidentiality of user credentials in an online banking application, the security requirement could be that passwords should be stored using strong hashing algorithms (e.g., bcrypt) with unique salts for each password and protected by SSL/TLS encryption during transmission over networks to prevent interception or unauthorized access attempts.
Another example: 
To protect sensitive medical records from being altered without proper authorization, a security requirement could be that all changes made should require user authentication using multi-factor methods (e.g., biometrics combined with PIN codes) and transaction logs capturing previous actions taken on the record for audit purposes in compliance with regulations like HIPAA (Health Insurance Portability &amp; Accountability Act).</t>
  </si>
  <si>
    <t>A resposta é excelente. Define o conceito, lista os atributos que protege e fornece dois exemplos práticos e detalhados que ilustram a aplicação de um requisito de segurança.</t>
  </si>
  <si>
    <t>The five core functions of the NIST Cybersecurity Framework, as outlined for improving cybersecurity through better management practices, include: Identify, Protect, Detect, Respond, and Recover. These function-based goals guide organizations in managing security risks to their information systems by first identifying critical assets (Identify), then safeguarding these with proper controls like firewalls or encryption (Protect). Continuous monitoring is essential for early detection of potential threats (Detect), and when a threat occurs, having plans laid out in advance can significantly reduce damage and restore operations quicker (Respond). Finally, maintaining the ability to recover helps ensure continuity even after an attack or incident has occurred.</t>
  </si>
  <si>
    <t>O modelo identificou corretamente as cinco funções principais do NIST CSF e descreveu o fluxo entre elas.</t>
  </si>
  <si>
    <t>The NIST Special Publication (SP) 800-53 provides guidelines on security controls to protect the confidentiality, integrity, and availability of information systems. The specific control families within SP 800-53 that are primarily responsible for audit and accountability include:
1. Account Management Controls (AC) – These involve procedures related to user identification, authentication, authorization management, periodic review, changes in privilege levels, or access rights revocation based on a set of criteria such as the length of employment time, job responsibilities change etc., and audit trail for all account-related actions.
2. Audit and Authorization (AU) – This includes controls focused on recording system activities to enable organization tracking events or conditions that might be indicative of a security event; ensuring proper authorization policies are in place, including reviewing authorizations granted by users who hold privileged accounts such as administrators; conducting routine audits based upon predefined criteria and regularly assessment the effectiveness of these controls.
3. Information Flow Controls (IF) – These deal with controlling information flow between different system components to ensure that sensitive data can only be accessed by authorized users, thus supporting confidentiality objectives which in turn facilitates auditing processes.
  It is also worth mentioning the importance of a comprehensive access control policy and effective monitoring systems for successful implementation and management of these controls within an organization's IT infrastructure as recommended by NIST SP 800-53 guidelines.</t>
  </si>
  <si>
    <t>A resposta é confusa e parcialmente incorreta. Identifica corretamente 'Audit and Authorization (AU)' (embora o nome correto seja Audit and Accountability), mas também lista 'Account Management (AC)' e 'Information Flow (IF)' como primariamente responsáveis, o que não é verdade. A família primária é a AU.</t>
  </si>
  <si>
    <t>CVE-2016-3458, also known as Dirty Pipe or FREAK/MITM (Man in the Middle), represents a deserialization flaw that allows attackers to perform remote code execution. It can occur when an application blindly deserializes untrusted input without proper validation and sanitizing mechanisms. This vulnerability was identified as CWE-79, which stands for "Deserialization of Untrusted Data" according to the Cross Site Web Worker (CWE) classification system used in cybersecurity.</t>
  </si>
  <si>
    <t>A resposta está completamente errada. O modelo confunde CWE-79 com 'CVE-2016-3458' (uma CVE específica, não uma CWE), e descreve uma vulnerabilidade de 'Deserialization of Untrusted Data' (CWE-502), não 'Cross-site Scripting'.</t>
  </si>
  <si>
    <t>STRIDE stands for "Spoofing, Tampering, Repudiation, Information disclosure, Denial of service, and Elevation of privilege." It's a method used to identify potential security threats within an application or system. Each letter corresponds to a different category that could represent risks in the threat model:
- Spoofing involves masquerading as another user or device.
- Tampering refers to unauthorized alterations of data, processes, or devices.
- Repudiation occurs when parties involved deny their responsibility for an action that has consequences within a system.
- Information disclosure is the unintended release of sensitive information by the application due to improper access controls or flaws in software design.
- Denial of service involves preventing legitimate users from accessing services, often through overwhelming the resource with requests (also known as a DoS attack).
- Elevation of privilege refers to gaining higher levels of permissions than originally intended, which could lead to unauthorized access or control.</t>
  </si>
  <si>
    <t>A resposta está correta. Identifica os seis componentes do acrónimo STRIDE e fornece uma descrição precisa para cada um.</t>
  </si>
  <si>
    <t>The primary distinction lies in their geographical scope: while both aim to enhance personal data protection, the General Data Protection Regulation (GDPR) applies exclusively within European Union member states. In contrast, the National Institute of Standards and Technology's Special Publication on Digital Identity Guidelines 2 does not have a specified regional application but serves as an influential international framework for digital identity management practices in various sectors worldwide.
Additionally, GDPR provides robust individual rights such as data portability and the right to be forgotten which extend beyond what was typically addressed by NIS Directive (Directive 2016/1148). Furthermore, while both frameworks impose obligations on organizations handling personal information of users from different countries operating in Europe or dealing with European residents' data respectively. However, GDPR introduces more stringent consent requirements and higher penalties for non-compliance compared to NIS Directive which primarily focused on securing national networks against cyberattacks through maintaining the resilience of critical information systems (CIIS).
Follow up question 1:  
How does GDPR impact businesses outside Europe and why is it crucial for these organizations to comply?    
Answer : The General Data Protection Regulation has extraterritorial effects. It applies not just within the European Union but also globally if an organization processes personal data of individuals located in any EU member states, irrespective of where that business itself operates from or is based on. This broad scope means international firms dealing with such information must comply to avoid potential legal repercussions including hefty fines up to 4% of their annual global turnover under the GDPR's penalty system which are much higher than what was proposed in NIS Directive, making non-compliance not just a regulatory issue but also an economic concern.
Follow up question 2:  
In terms of digital identity management practices as per SP 2 and GDPR guidelines respectively; how can organizations improve their data security policies?    
Answer : Organizations should prioritize implementing strong user authentication measures, robust access controls to ensure that only authorized individuals have access to personal information. Regular audits for potential vulnerabilities need to be conducted alongside continuous monitoring and immediate rectification of identified issues in the case SP 2 or GDPR guidelines respectively. Additionally, maintaining transparent data processing activities while ensuring accountability can not just boost customer trust but also help organizations demonstrate their compliance efforts with these frameworks' principles such as lawfulness, fairness, transparency and purpose limitation which are essential for improving overall digital identity management practices.</t>
  </si>
  <si>
    <t>A resposta está incorreta e confusa. Confunde o NIS 2 com o 'NIST SP on Digital Identity Guidelines 2'. A comparação do âmbito geográfico e das penalidades é feita entre o GDPR e um documento NIST, não entre o GDPR e o NIS 2.</t>
  </si>
  <si>
    <t>Confidentiality, Integrity, Availability
Explanation: The CIA Triad is a model designed to guide policies on data security within an organization. It stands for three main principles of information security: Confidentiality (ensuring that sensitive information is accessed only by authorized personnel), Integrity (protecting information from being altered or tampered with without authorization, and maintaining the accuracy of information throughout its lifecycle), and Availability (making sure that data and resources are available to authorized users when needed). These principles work together to help organizations understand how best to approach securing their systems.</t>
  </si>
  <si>
    <t>A resposta está correta, identificando os três componentes da tríade CIA e fornecendo uma boa explicação.</t>
  </si>
  <si>
    <t>A security requirement defines specific attributes that must be met to protect systems, data or networks from unauthorized access or harm; it includes confidentiality measures like encryption, integrity checks such as hashing techniques for ensuring authenticity of communications/stored information, and availability provisions mandating continuous accessibility while safeguarding against service disruptions. It also addresses authentication protocols determining user identity verification processes before granting permissions/access privileges on sensitive resources/resources/data/assets/services. Overall it's a comprehensive set of guidelines aimed at maintaining the security posture through systematic planning/implementation/sustenance measures &amp; methodologies for risk assessment mitigation/control strategy execution to protect organizational assets from potential threats/damage/infringement risks across their critical infrastructures/system/platforms/network/cloud computing environments/storage servers/database applications/web/mobile/Desktop applications/software software products services systems devices etc.</t>
  </si>
  <si>
    <t>A resposta está correta, embora seja extremamente verbosa e difícil de ler devido à falta de pontuação e formatação. O conteúdo em si é preciso.</t>
  </si>
  <si>
    <t>The Five Core Functions of the National Institute of Standards and Technology's Cybersecurity Framework, or CSF, consist of:
1. Identify: Understanding an organization's sector-specific cybersecurity risks to assets.
2. Protect: Safeguarding systems against unauthorized access through protective measures like security controls implementation.
4. Detect: Recognizing actual or attempted compromises quickly via detection technologies.
5. Respond: Implementing appropriate actions in response that reduce harm, recover from impacts of cyber incidents and continue business as normal.</t>
  </si>
  <si>
    <t>A resposta está incompleta. O modelo lista apenas quatro das cinco funções, faltando a função 'Recover'. A numeração também está errada (salta do 2 para o 4).</t>
  </si>
  <si>
    <t>The Control Family of Audit and Accountability (AU) in NIST SP 800-53 provides controls to ensure that organizations can record, analyze, report on, or retain information related to security events based upon accepted standards as a basis for organizational decision-making. These decisions may include initiating corrective action when appropriate; complying with applicable policies governing the retention of records and their disposition after they have been processed according to those requirements (including audit trails); determining accountability in cases where resources are lost due to unauthorized actions or malicious activity, etc.</t>
  </si>
  <si>
    <t>A resposta identifica corretamente a família de controlo 'Audit and Accountability (AU)' e descreve com precisão o seu propósito.</t>
  </si>
  <si>
    <t>CWE-79 refers to Buffer Overflow, which represents an overflow exploitation where excess input data exceeds buffer memory capacity causing unintended behavior or allowing attackers access control for security breaches.</t>
  </si>
  <si>
    <t>A resposta está incorreta. O modelo confunde CWE-79 (Cross-site Scripting) com 'Buffer Overflow' (por exemplo, CWE-120).</t>
  </si>
  <si>
    <t>Threat Modeling is an approach to identify security threats, vulnerabilities &amp; exposures; it helps you figure out what might go wrong with your system by identifying assets first (such as data or services) then determining how they could be compromised through a variety of potential attacks.
STRIDE stands for:
- Spoofing identity
- Tampering with data/information/data integrity/access controls/authentication/identification verification/privacy issues/breach/disclosure/snooping/corruption/hiding/tracking/transparency
It is used as one component in threat modeling.</t>
  </si>
  <si>
    <t>A resposta está incompleta e mal formatada. Identifica apenas 'Spoofing identity' e 'Tampering'. A segunda linha é uma lista confusa de termos em vez dos restantes componentes do STRIDE.</t>
  </si>
  <si>
    <t>The primary differences lie within their scope of protection, geographical coverage (NIS 2 covers EU member states only; GDPR applies to all businesses operating on European markets), objectives - with GDPR focusing broadly on data subject rights across sectors while NIS 2 targets critical infrastructure security. Compliance requirements also differ significantly between the two regulations.</t>
  </si>
  <si>
    <t>A resposta é muito concisa, mas captura a essência da diferença: âmbito de proteção (direitos do titular vs. infraestrutura crítica) e cobertura geográfica.</t>
  </si>
  <si>
    <t>Confidentiality, Integrity, Availability (CIA) Triad</t>
  </si>
  <si>
    <t>A resposta está correta e concisa, identificando os três componentes.</t>
  </si>
  <si>
    <t>A **security requirement** is a specification that a system or application must meet to protect against cybersecurity threats and ensure compliance with regulatory standards. It defines measures for confidentiality, integrity, availability (CIA triad), and addresses risks like unauthorized access, data breaches, or attacks. These requirements are often non-functional, focusing on overall security posture rather than specific functionalities, and may include controls like encryption, authentication protocols, access restrictions, and audit mechanisms. They are derived from threat assessments, regulatory mandates (e.g., GDPR, HIPAA), or organizational policies and guide design/development to mitigate vulnerabilities. 
**Example:** Requiring multi-factor authentication (MFA) for user logins to enhance account security.</t>
  </si>
  <si>
    <t>A resposta está correta. Define um requisito de segurança de forma precisa, menciona a tríade CIA, o seu papel no ciclo de vida de desenvolvimento e fornece um exemplo claro.</t>
  </si>
  <si>
    <t>The five core functions of the NIST Cybersecurity Framework (CSF) are:  
1. **Identify**  
   - *Purpose*: Understand organizational purpose, stakeholders, posture, risks, and prioritize cybersecurity activities.  
   - *Key Tasks*: Identify network boundaries; map assets; clarify roles/risk tolerance.  
2. **Protect**  
   - *Purpose*: Implement defensive programs to safeguard infrastructure, data, and operations.  
   - *Key Controls*: Access controls, encryption, patch management, perimeter defenses.  
3. **Detect**  
   - *Purpose*: Continuously monitor for cybersecurity events or indicators of compromise.  
   - *Tools*: Intrusion detection systems (IDS), log analysis, anomaly monitoring.  
4. **Respond**  
   - *Purpose*: Act on detected events to mitigate threats and restore services.  
   - *Actions*: Incident reporting protocols, communication plans, recovery procedures.  
5. **Recover**  
   - *Purpose*: Restore critical functions after a cybersecurity incident and enhance resilience.  
   - *Processes*: Backup strategies, disaster recovery planning, post-incident analysis.  
**Summary:** These functions align with the pillars of **IDENTITY**, **PROTECTION**, **DETECTION**, **RESPONSENCE**, and **RECOVERY**, structured to guide holistic risk management and governance.</t>
  </si>
  <si>
    <t>A resposta está correta. O modelo não só identifica as cinco funções, mas também descreve o seu propósito e fornece exemplos de tarefas ou controlos para cada uma.</t>
  </si>
  <si>
    <t>The answer is ATPO300, as it encompasses the primary audit and accountability controls.</t>
  </si>
  <si>
    <t>A resposta está completamente errada. 'ATPO300' não é um controlo ou família de controlo do NIST, parece ser uma alucinação completa. A família correta é 'AU - Audit and Accountability'.</t>
  </si>
  <si>
    <t>**CWE-79: Unchecked Copy of Object Length Without Bounds Check (Memory Corruption)**  
This weakness represents **buffer overflow vulnerabilities** caused by improper handling of object length during copy operations in programming languages like C. It specifically targets scenarios where functions such as `strcpy`, `sprintf`, or array indexing lack bounds checking, leading to uncontrolled memory overwrites.  
### Key Details:  
1. **Vulnerability Type**: Memory corruption (e.g., buffer overflow, use-after-free).  
2. **Common Cause**: Unchecked object length calculations during string copy, sprintf-like operations, or indexed writes to read-only memory.  
3. **Impact**: Allows attackers to manipulate memory beyond allocated bounds, potentially executing arbitrary code or causing application crashes.  
### Example Scenarios:  
- Using `strcpy()` to copy user input into a fixed-size buffer.  
- Applying `snprintf()` without specifying a limited size for the destination.  
- Writing to an array index beyond its bounds (e.g., `"var[" . $input[0] . "]"` in PHP).  
**Mitigation**: Use bounded copy functions (` strncpy`, `strcpowpc`), validate input lengths, and employ safe coding practices.  
Final Answer: CWE-79 is a **buffer overflow weakness** related to unchecked object length calculations, leading to memory corruption vulnerabilities.</t>
  </si>
  <si>
    <t>A resposta está incorreta. CWE-79 é 'Cross-site Scripting (XSS)'. O modelo descreve uma vulnerabilidade de 'buffer overflow', que corresponde a uma CWE diferente (por exemplo, CWE-120).</t>
  </si>
  <si>
    <t>STRIDE is a threat modeling framework developed by Kevin Bird of IBM in the 1990s. It systematically identifies potential security threats by categorizing them into six types:  
**S**nooping (unauthorized data access), **T**ampering (data/code manipulation), **R**eplication (input replay), **I**nformation Disclosure (data exposure), **D**enial of Service (disruption of service), and **E**levation of Privilege.  
The acronym is expanded as:  
\boxed{SNOOPING, TAMPERING, REPLICATION, INFORMATION DISCLOSURE, DENIAL OF SERVICE, EVElevation OF PRIVILEGE}</t>
  </si>
  <si>
    <t>A resposta está incorreta. O modelo identifica os componentes de STRIDE como Snooping, Tampering, Replication, Information Disclosure, Denial of Service, e Elevation of Privilege. O 'R' correto é para 'Repudiation', não 'Replication'. O 'S' correto é 'Spoofing', não 'Snooping'.</t>
  </si>
  <si>
    <t>The main difference between the NIS II Directive and GDPR is their focus:  
- **GDPR** (General Data Protection Regulation) centers on **data privacy**, protecting personal data of EU/EEA individuals and imposing rules on global organizations handling such data. It emphasizes user rights (e.g., access, rectification, deletion) and requires consent, transparency, and accountability for data processing.  
- **NIS II** (Network and Information Systems Security Directive) focuses on **cyber resilience** and security for critical sectors (e.g., energy, healthcare). It mandates disaster recovery plans, incident reporting, and supervisory measures to safeguard infrastructure against attacks.  
Both apply to extraterritorial entities but target different scopes: GDPR covers all processing of EU residents' data, while NIS II applies primarily to essential operators in specific high-risk industries within the EU/EEA. Penalties also differ, with GDPR fines reaching €20 million or 4% annual turnover and NIS II penalties tiered by operator category.  
**Final Answer:**  
The main difference is that \boxed{GDPR focuses on individual data privacy rights, while the NIS II Directive emphasizes cybersecurity resilience for critical sectors}.</t>
  </si>
  <si>
    <t>A resposta está correta e bem detalhada, diferenciando o GDPR (privacidade de dados) do NIS 2 (resiliência cibernética de setores críticos) e abordando o âmbito e as penalidades.</t>
  </si>
  <si>
    <t>The CIA triad in information security stands for **Confidentiality**, **Integrity**, and **Availability**. These are the three foundational principles guiding cybersecurity measures:
1. **Confidentiality**: Protecting sensitive information from unauthorized access (e.g., encryption, access controls).  
2. **Integrity**: Ensuring data is accurate/complete and not improperly altered (e.g., checksums, audit trails).  
3. **Availability**: Guaranteeing systems and data are accessible to authorized users when needed (e.g., redundancy, backup solutions).  
Together, they form the basis of security protocols, balancing trade-offs across all three areas.</t>
  </si>
  <si>
    <t>A resposta está correta, identificando e descrevendo com precisão cada um dos três componentes da tríade CIA.</t>
  </si>
  <si>
    <t>A security requirement defines what actions an organization should take to ensure its systems, networks, and data are protected from threats.</t>
  </si>
  <si>
    <t>A resposta é extremamente concisa, mas tecnicamente correta.</t>
  </si>
  <si>
    <t>The five core functions of the NIST Cybersecurity Framework (CSF) include:
1. Protection: Ensuring that systems, networks, and infrastructure are protected against cyber threats.
2. Detection: Identifying and responding to known or emerging cybersecurity events.
3. Response: Implementing measures to mitigate the impact of identified security incidents.
4. Recovery: Ensuring timely and effective recovery after a security event.
5. Mitigation: Taking actions to reduce the likelihood, scope, and consequences of cyber threats.</t>
  </si>
  <si>
    <t>A resposta está incorreta. A lista de funções (Protection, Detection, Response, Recovery, Mitigation) não corresponde às cinco funções principais do NIST CSF (Identify, Protect, Detect, Respond, Recover).</t>
  </si>
  <si>
    <t>The NIST 800-53 Control Family primarily deals with the management, monitoring, reporting, and review of information systems to ensure their security and reliability.</t>
  </si>
  <si>
    <t>A resposta é genérica e não responde à pergunta. Descreve o propósito do NIST 800-53 em vez de identificar a família de controlo específica para auditoria e responsabilidade.</t>
  </si>
  <si>
    <t>CWE-79 represents a privilege escalation vulnerability. This type of vulnerability allows an attacker to gain unauthorized access or modify system configurations, potentially leading to significant damage if not mitigated properly.</t>
  </si>
  <si>
    <t>A resposta está incorreta. O modelo identifica erradamente CWE-79 como 'privilege escalation', quando na realidade é 'Cross-site Scripting (XSS)'.</t>
  </si>
  <si>
    <t>STRIDE stands for "S"pecifications, "T"actics, "R"easoning, "I"dentification, and "E"xclusion.</t>
  </si>
  <si>
    <t>The main difference between NIS 2 Directive (National Institute of Standards and Technology) and GDPR (General Data Protection Regulation) lies in their scope, enforcement mechanisms, and specific application scenarios. GDPR applies to personal data transfers involving individuals within the EU, while NIS 2 Directive is aimed at non-EU countries or regions that do not yet implement GDPR rules.
In summary:
- GDPR targets EU citizens
- NIS 2 Directive targets non-EU residents or regions without implementing GDPR
The primary difference lies in their scope and enforcement.</t>
  </si>
  <si>
    <t>A resposta está incorreta. Confunde o NIS 2 com o 'National Institute of Standards and Technology' e descreve erradamente o seu âmbito como sendo para países não-UE, o que é falso.</t>
  </si>
  <si>
    <t>The CIA Triad refers to three key areas of information security: Confidentiality, Integrity, and Availability.</t>
  </si>
  <si>
    <t>A security requirement is an explicit need, policy or guideline that specifies necessary controls to prevent unauthorized access, detect threats, and ensure data integrity. This can include regulations such as HIPAA for healthcare, PCI-DSS for credit card transactions, or general guidelines in security standards like ISO 27001.</t>
  </si>
  <si>
    <t>A resposta está correta, definindo um requisito de segurança e fornecendo exemplos de regulamentos e padrões relevantes.</t>
  </si>
  <si>
    <t>The five core functions of the National Institute of Standards and Technology's Cybersecurity Framework (NIST CSF) include:
1. **Identify**: This function involves defining an organization’s environment, assets, critical information resources, and risk treatment strategies.
2. **Protect**: Focuses on establishing security measures to protect these assets from threats, including detection and response plans.
3. **Detect**: Involves monitoring to detect unauthorized access, misuse, or other violations of security policies.
4. **Respond**: Includes responding to security events by executing a plan that might include investigation, containment, eradication, recovery, and follow-up actions.
5. **Recover**: This function aims at restoring the organization’s assets and environment to their pre-incident state after detecting an incident or disaster.
These functions are used together in the context of continuous improvement for enhancing cybersecurity resilience.</t>
  </si>
  <si>
    <t>NIST 800-53 Control Family E: Security Engineering, which includes controls related to establishing policies and procedures that ensure the security of an organization's systems.</t>
  </si>
  <si>
    <t>A resposta está incorreta. A família de controlo correta é 'AU - Audit and Accountability'. O modelo identifica erradamente a 'Security Engineering' (cujo identificador é 'SE', não 'E') como responsável.</t>
  </si>
  <si>
    <t>CWE-79 represents an injection vulnerability, specifically an input validation error that occurs when untrusted or malicious data is used to construct SQL queries without appropriate sanitization or escaping, leading to a denial of service (DoS), privilege escalation, unauthorized access, or other security issues. This type of vulnerability allows attackers to manipulate the database's query process, enabling them to execute arbitrary SQL commands on the target system.</t>
  </si>
  <si>
    <t>A resposta está incorreta. O modelo confunde CWE-79 (Cross-site Scripting) com 'SQL Injection' (por exemplo, CWE-89).</t>
  </si>
  <si>
    <t>In threat modeling, STRIDE is an acronym that stands for:   
- Spoofing - disguising oneself as someone else to gain access or authority.
- Tampering - modifying data or altering information without permission.
- Repudiation - denying actions or responsibilities.
- Information Disclosure - leaking sensitive information unintentionally.
- Denial of Service - preventing normal services from functioning.</t>
  </si>
  <si>
    <t>A resposta está quase correta, mas falta um componente. O acrónimo STRIDE tem seis elementos. A resposta lista apenas cinco, faltando 'Elevation of Privilege'.</t>
  </si>
  <si>
    <t>The primary differences between the NIS 2 Directive and the General Data Protection Regulation (GDPR) lie in their scope, application, enforcement, privacy rights of individuals, security requirements for organizations, and specific compliance measures. The GDPR applies to all EU member states while requiring a high level of protection and transparency, focusing on data subject rights, accountability, and breach notification. NIS 2 Directive targets critical infrastructure operators in the EU, emphasizing cybersecurity resilience through regular assessments and improved coordination between industry sectors.</t>
  </si>
  <si>
    <t>A resposta é correta, embora um pouco genérica. Captura a essência da diferença entre os dois regulamentos.</t>
  </si>
  <si>
    <t>The CIA triad stands for Confidentiality, Integrity, and Availability in information security. It is a set of three fundamental security properties that must be maintained to ensure the protection of data and systems effectively.</t>
  </si>
  <si>
    <t>A security requirement is a documented need for protecting an asset from threats, often formally specified to ensure robust security measures are implemented.</t>
  </si>
  <si>
    <t>The five core functions of the NIST Cybersecurity Framework (NCF) are: Identify, Protect, Detect, Respond, and Recover.</t>
  </si>
  <si>
    <t>The NIST 800-53 control family primarily responsible for audit and accountability is called "Access Control."</t>
  </si>
  <si>
    <t>A resposta está incorreta. A família de controlos correta é 'AU - Audit and Accountability'. O modelo identifica 'Access Control' (AC) como responsável.</t>
  </si>
  <si>
    <t>CWE-79 represents the Software Authorization Vulnerability, indicating an issue where cryptographic keys or other secrets are not properly authorized or validated.</t>
  </si>
  <si>
    <t>A resposta está incorreta. CWE-79 é 'Cross-site Scripting (XSS)'. O modelo descreve uma vulnerabilidade de autorização de software, que não corresponde.</t>
  </si>
  <si>
    <t>STRIDE stands for:
- Tampering (Spoofing)
- Repudiation
- Theft
- Interruption
- Elevation of Privilege
- Information Disclosure</t>
  </si>
  <si>
    <t>A resposta está incorreta. A lista fornecida não corresponde ao acrónimo STRIDE. 'Spoofing' é correto para S, mas foi colocado entre parênteses. 'Theft' e 'Interruption' estão errados.</t>
  </si>
  <si>
    <t>The NIS 2 Directive focuses on ensuring the security of important infrastructures, while GDPR regulates how personal data is handled by organizations within the European Union.</t>
  </si>
  <si>
    <t>A resposta é muito concisa, mas a distinção fundamental está correta: NIS 2 foca-se na segurança de infraestruturas, enquanto o GDPR regula dados pessoais.</t>
  </si>
  <si>
    <t>The CIA triad stands for Confidentiality, Integrity, and Availability in information security.</t>
  </si>
  <si>
    <t>A security requirement is a statement that defines what must be done to protect an asset from threats, ensuring it meets specific security objectives. It outlines necessary technical measures, policies, or procedures needed to secure systems, data, or networks against unauthorized access, use, disclosure, disruption, modification, or destruction.</t>
  </si>
  <si>
    <t>A resposta é correta, definindo um requisito de segurança e o seu propósito de proteger contra uma gama de ameaças.</t>
  </si>
  <si>
    <t>The five core functions of the NIST CSF are:
1. Identify
2. Protect
3. Detect
4. Respond
5. Recover</t>
  </si>
  <si>
    <t>The NIST 800-53 control family primarily responsible for audit and accountability is SA (System and Services Acquisition). Specifically, it includes controls like SA.1 through SA.16.</t>
  </si>
  <si>
    <t>A resposta está incorreta. A família de controlo correta é 'AU - Audit and Accountability'. O modelo identifica 'SA - System and Services Acquisition' como responsável.</t>
  </si>
  <si>
    <t>CWE-79 represents a Cross-Site Scripting (XSS) vulnerability, which is a type of security flaw that allows an attacker to inject malicious scripts into content viewed by other users. This can lead to session hijacking, phishing attacks, and data theft.</t>
  </si>
  <si>
    <t>A resposta está correta. Identifica CWE-79 como 'Cross-Site Scripting (XSS)' e descreve-o com precisão.</t>
  </si>
  <si>
    <t>Error: Request to Ollama failed: ('Connection aborted.', ConnectionResetError(10054, 'Uma ligação existente foi forçada a fechar pelo anfitrião remoto', None, 10054, None))</t>
  </si>
  <si>
    <t>O modelo não conseguiu gerar uma resposta devido a um erro técnico.</t>
  </si>
  <si>
    <t>The main difference between NIS 2 Directive and GDPR lies in their scope and application:
- **GDPR** focuses on protecting personal data of individuals within the EU, regulating how organizations process and protect this data.
- **NIS 2 Directive** targets critical infrastructure sectors (like energy, transport, healthcare), ensuring cybersecurity measures are in place to prevent and respond to cyber threats.</t>
  </si>
  <si>
    <t>A resposta é concisa e correta, distinguindo o foco do GDPR (dados pessoais) do NIS 2 (infraestruturas críticas).</t>
  </si>
  <si>
    <t>The CIA triad in information security stands for Confidentiality, Integrity, and Availability.</t>
  </si>
  <si>
    <t>A security requirement is a rule or guideline that ensures a system, product, or service is secure and protected from threats. It outlines specific measures to prevent unauthorized access, data breaches, or other security issues. Examples include encryption standards, access controls, or regular security audits. These requirements are part of a broader security strategy to maintain trust and protect information.</t>
  </si>
  <si>
    <t>A resposta está correta, definindo um requisito de segurança como uma regra ou diretriz e fornecendo exemplos relevantes.</t>
  </si>
  <si>
    <t>The five core functions of the NIST Cybersecurity Framework (CSF) are:  
1. **Goal**: Establish a framework to manage cybersecurity.  
2. **Proactive Approach**: Prevent threats before they occur.  
3. **Protection of Information Systems**: Safeguard digital assets.  
4. **Risk Assessment**: Identify and evaluate cybersecurity risks.  
5. **Continuous Improvement**: Regularly update and improve cybersecurity practices.</t>
  </si>
  <si>
    <t>The NIST 800-53 control family primarily responsible for audit and accountability is **Information Control (IC)**.</t>
  </si>
  <si>
    <t>A resposta está incorreta. A família de controlo correta é 'AU - Audit and Accountability'. O modelo identifica erradamente 'Information Control (IC)' como responsável.</t>
  </si>
  <si>
    <t>CWE-79 represents a **security weakness** related to the misuse of untrusted data. It refers to a vulnerability where an untrusted input or data is used in a program, potentially leading to unauthorized actions. This is a common type of **data leakage** or **unauthorized access** risk.</t>
  </si>
  <si>
    <t>A resposta está incorreta. CWE-79 é 'Cross-site Scripting (XSS)'. O modelo descreve uma vulnerabilidade genérica de 'misuse of untrusted data', o que é demasiado vago e não identifica a vulnerabilidade específica.</t>
  </si>
  <si>
    <t>STRIDE stands for **Strategy, Threat, Risk, Impact, and Detection** in threat modeling.  
- **Strategy**: Define the organization’s goals and how threats align with these objectives.  
- **Threat**: Identify the actual threats being addressed.  
- **Risk**: Assess the likelihood and impact of those threats.  
- **Impact**: Determine the consequences if a threat is mitigated.  
- **Detection**: Ensure the threats are identified and mitigated effectively.</t>
  </si>
  <si>
    <t>A resposta está completamente errada. O modelo inventou um significado para o acrónimo STRIDE (Strategy, Threat, Risk, Impact, and Detection) que não tem qualquer relação com o modelo de ameaças real.</t>
  </si>
  <si>
    <t>The main difference is that **NIS 2 Directive** focuses on **information security** and is a regulatory framework for protecting digital assets, whereas **GDPR** emphasizes **data protection and user rights** in the EU. While they share objectives, they differ in their emphasis and scope: NIS 2 is more about securing data, while GDPR is stricter on privacy and user rights.</t>
  </si>
  <si>
    <t>A resposta é concisa e correta, distinguindo o foco do NIS 2 (segurança da informação) do GDPR (proteção de dados e direitos do utilizador).</t>
  </si>
  <si>
    <t>The CIA triad stands for **Cybersecurity, Infrastructure, and Intelligence** in information security. These pillars ensure the protection of digital infrastructure and systems by addressing vulnerabilities, robustness, and intelligence in cybersecurity practices.</t>
  </si>
  <si>
    <t>A resposta está completamente errada. O modelo confunde a tríade CIA com a agência de inteligência dos EUA e inventa um significado para a sigla (Cybersecurity, Infrastructure, and Intelligence).</t>
  </si>
  <si>
    <t>A **security requirement** is a specific, measurable, and enforceable condition that a system or component must meet to ensure its security. These requirements define the minimum standards for protecting data, integrity, confidentiality, and availability. They are typically outlined in a system's requirements specification and guide the design, development, and implementation of secure solutions. Examples include:  
- Encrypting data at rest and in transit.  
- Implementing access control mechanisms.  
- Ensuring compliance with industry standards (e.g., ISO 27001, GDPR).  
Security requirements are critical for aligning system functionality with organizational security goals and mitigating potential vulnerabilities.</t>
  </si>
  <si>
    <t>A resposta está correta, definindo um requisito de segurança, o seu propósito e fornecendo exemplos claros.</t>
  </si>
  <si>
    <t>The five core functions of the NIST Cybersecurity Framework are:  
1. **Identify**: Understand and manage risks to systems, assets, and operations.  
2. **Protect**: Implement measures to safeguard assets, data, and information.  
3. **Detect**: Develop capabilities to identify and respond to cyber threats or vulnerabilities.  
4. **Respond**: Prepare and activate plans to address incidents and minimize damage.  
5. **Recover**: Restore systems and operations after an incident to ensure continuity.  
These functions provide a structured approach to managing cybersecurity risks.</t>
  </si>
  <si>
    <t>The NIST 800-53 control family primarily responsible for audit and accountability is **Data Security**. This family includes controls related to data integrity, confidentiality, and availability, which inherently support audit and accountability requirements.</t>
  </si>
  <si>
    <t>A resposta está incorreta. A família de controlo correta é 'AU - Audit and Accountability'. O modelo identifica erradamente 'Data Security' como responsável.</t>
  </si>
  <si>
    <t>CWE-79 is a **Common Weakness Enumeration (CWE)** that represents **"Improper Handling of Input in a Function or Method."** This weakness occurs when a function or method processes input in a way that is not validated or sanitized, allowing attackers to inject malicious code (e.g., SQL injection, command injection, or cross-site scripting). The vulnerability type falls under the broader category of **"Input Handling Vulnerabilities"** or **"Injection Attacks."** 
In summary, CWE-79 highlights the risk of unvalidated or unsanitized input, which can lead to serious security issues like data corruption, unauthorized access, or information leakage.</t>
  </si>
  <si>
    <t>A resposta está incorreta. O modelo descreve 'Improper Handling of Input' (uma categoria ampla), mas falha em identificar que CWE-79 é especificamente 'Cross-site Scripting (XSS)'.</t>
  </si>
  <si>
    <t>STRIDE stands for:  
**S**poofing, **R**eplay, **T**ampering, **I**njection, **D**enial of Service, and **E**levation of Privilege.  
It is a threat modeling framework used to identify and categorize potential security threats in a system. Each acronym represents a distinct type of attack:  
- **Spoofing** (fake identities or devices)  
- **Replay** (reusing intercepted data)  
- **Tampering** (altering data)  
- **Injection** (exploiting vulnerabilities to inject malicious data)  
- **Denial of Service** (overloading systems)  
- **Elevation of Privilege** (gaining higher access rights).  
This framework helps prioritize risks and guide mitigation strategies.</t>
  </si>
  <si>
    <t>A resposta está incorreta. Os componentes do STRIDE são Spoofing, Tampering, Repudiation, Information Disclosure, Denial of Service, Elevation of Privilege. O modelo inclui 'Replay' e 'Injection', que não fazem parte do acrónimo STRIDE.</t>
  </si>
  <si>
    <t>The **NIS 2 Directive** and **GDPR** are both EU regulations but target different domains:  
- **GDPR** focuses on **data protection** (personal data of EU residents), emphasizing privacy rights, data handling, and compliance with data protection principles.  
- **NIS 2 Directive** focuses on **cybersecurity** (protecting critical infrastructure and networks), requiring organizations to implement security measures, report incidents, and ensure resilience against cyber threats.  
**Key differences**:  
1. **Scope**: GDPR governs data processing; NIS 2 targets network and information security.  
2. **Focus**: GDPR emphasizes individual data privacy; NIS 2 focuses on securing critical infrastructure and systems.  
3. **Enforcement**: GDPR imposes penalties for non-compliance (e.g., fines); NIS 2 mandates security controls and incident reporting.  
They are distinct but complementary, addressing different aspects of data and cybersecurity.</t>
  </si>
  <si>
    <t>A resposta está correta e bem estruturada, diferenciando o GDPR (proteção de dados) do NIS 2 (cibersegurança) e detalhando as diferenças de âmbito, foco e aplicação.</t>
  </si>
  <si>
    <t>The CIA triad in information security stands for:
- **C**harter: Confidentiality  
- **I**ntegrity: Integrity  
- **A**ccess: Access  
It represents the three core principles of information security that must be maintained to ensure the safety and reliability of data.</t>
  </si>
  <si>
    <t>A resposta está incorreta. O modelo inventou um significado para o acrónimo CIA (Charter, Integrity, Access), que não corresponde ao padrão (Confidentiality, Integrity, Availability).</t>
  </si>
  <si>
    <t>A **security requirement** is a specific condition or constraint that an organization must meet to protect its information assets, ensuring confidentiality, integrity, and availability. These requirements are derived from risk assessments, regulatory standards, or business objectives and define what must be protected and how (e.g., authentication, encryption, access controls). They form the basis for designing and implementing security solutions.</t>
  </si>
  <si>
    <t>A resposta é correta, concisa e precisa, explicando o que é um requisito de segurança e a sua derivação.</t>
  </si>
  <si>
    <t>The five core functions of the NIST Cybersecurity Framework (CSF) are:  
1. **Identify** – Understand and manage the organization's assets, risks, and vulnerabilities.  
2. **Protect** – Implement safeguards to ensure the security of systems and data.  
3. **Detect** – Identify and respond to potential cyber incidents.  
4. **Respond** – Take action to mitigate the impact of a cyber event.  
5. **Recover** – Restore systems and operations after a cyber incident.  
These functions provide a structured approach to managing cybersecurity risks.</t>
  </si>
  <si>
    <t>Error: Request to Ollama failed: HTTPConnectionPool(host='localhost', port=11434): Read timed out. (read timeout=180)</t>
  </si>
  <si>
    <t>O modelo não conseguiu gerar uma resposta devido a um erro técnico (timeout).</t>
  </si>
  <si>
    <t>CWE-79 is a **vulnerability** where a system's **access control** logic depends on the **system's current time** to determine permissions. If the time is not properly validated (e.g., due to clock manipulation or time-based attacks), it can lead to **infinite loops** or **unauthorized access**. This is a **time-based access control** vulnerability.</t>
  </si>
  <si>
    <t>A resposta está incorreta. CWE-79 é 'Cross-site Scripting (XSS)'. O modelo descreve uma vulnerabilidade de controlo de acesso baseada no tempo, que não corresponde.</t>
  </si>
  <si>
    <t>STRIDE is a framework used in threat modeling to categorize potential security threats. It stands for:  
- **S**poofing (impersonation)  
- **T**ampering (altering data)  
- **R**epudiation (denying actions)  
- **I**nformation disclosure (leaking data)  
- **D**enial of service (disrupting services)  
- **E**quipment failure (hardware/software issues).  
It helps identify and prioritize risks in system design.</t>
  </si>
  <si>
    <t>A resposta está incorreta. O modelo inclui 'Equipment failure' como o 'E' de STRIDE, o que está errado. O 'E' correto é para 'Elevation of Privilege'.</t>
  </si>
  <si>
    <t>The main difference between the **NIS 2 Directive** and the **GDPR** is their focus:  
- **NIS 2** (Network and Information Security 2) focuses on **cybersecurity** and **incident management** for critical infrastructure and digital services, ensuring resilience against cyber threats.  
- **GDPR** (General Data Protection Regulation) focuses on **data protection** and **privacy**, regulating how personal data is collected, processed, and stored.  
In summary: **NIS 2** addresses security of systems and networks, while **GDPR** addresses privacy of personal data.</t>
  </si>
  <si>
    <t>A resposta está correta, distinguindo claramente o foco do NIS 2 (cibersegurança de infraestruturas) do GDPR (proteção de dados).</t>
  </si>
  <si>
    <t>The CIA triad in information security stands for **Confidentiality**, **Integrity**, and **Availability**. These three principles form the foundation of security practices to protect data and systems.  
- **Confidentiality**: Ensures data is accessible only to authorized individuals.  
- **Integrity**: Guarantees data is accurate and unaltered.  
- **Availability**: Ensures data and systems are accessible when needed.</t>
  </si>
  <si>
    <t>A **security requirement** is a specification that defines the necessary measures, controls, or constraints to protect a system, application, or data from threats, vulnerabilities, and unauthorized access. It ensures confidentiality, integrity, and availability (CIA triad) and may include elements like authentication, encryption, access controls, compliance with standards (e.g., GDPR, HIPAA), and risk mitigation strategies. These requirements guide the design, development, and testing of secure systems.</t>
  </si>
  <si>
    <t>A resposta está correta, definindo um requisito de segurança de forma clara e mencionando a tríade CIA e exemplos de controlos.</t>
  </si>
  <si>
    <t>The five core functions of the NIST Cybersecurity Framework (CSF) are:  
1. **Identify** – Understand and manage cybersecurity risks to systems, people, and assets.  
2. **Protect** – Implement safeguards to ensure the delivery of critical services.  
3. **Detect** – Identify cybersecurity threats and incidents in real time.  
4. **Respond** – Take action to mitigate the impact of a cybersecurity incident.  
5. **Recover** – Restore systems and services after a cybersecurity incident.  
These functions provide a structured approach to managing cybersecurity risks.</t>
  </si>
  <si>
    <t>The **Audit and Accountability** control family in NIST SP 800-53 is primarily responsible for ensuring audit trails, accountability for system activities, and the protection of audit records. It includes controls related to logging, monitoring, and reviewing system events to detect and respond to security incidents.</t>
  </si>
  <si>
    <t>A resposta está correta. Identifica a família 'Audit and Accountability' e descreve corretamente o seu propósito.</t>
  </si>
  <si>
    <t>CWE-79 represents **Cross-Site Scripting (XSS)**, a vulnerability where attackers inject malicious scripts into web pages. This allows unauthorized execution of code in users' browsers, potentially leading to data theft, session hijacking, or other malicious actions. It arises from poor input validation and improper handling of user-supplied data on client-side web applications.</t>
  </si>
  <si>
    <t>STRIDE stands for **Spoofing**, **Repudiation**, **Information Disclosure**, **Denial of Service**, **Elevation of Privilege**, and **Trust Management**. It is a threat modeling framework used to categorize and analyze potential security threats in software systems.</t>
  </si>
  <si>
    <t>A resposta está incorreta. O modelo inclui 'Trust Management' como o 'T' de STRIDE, o que está errado. O 'T' correto é para 'Tampering'.</t>
  </si>
  <si>
    <t>The **main difference** between the **NIS 2 Directive** and **GDPR** lies in their **focus areas**:  
- **GDPR** (General Data Protection Regulation) focuses on **protecting personal data** and privacy of EU citizens, applying to all organizations handling EU residents' data. It emphasizes **data subject rights**, **data breach notifications**, and **strict penalties** for non-compliance.  
- **NIS 2 Directive** (Network and Information Security) focuses on **enhancing cybersecurity resilience** for **critical infrastructure** (e.g., energy, transport, healthcare) and digital services. It mandates **security measures**, **incident reporting**, and **cross-border cooperation** to prevent and respond to cyber threats.  
In short: **GDPR** is about **data privacy**, while **NIS 2** is about **cybersecurity for essential services**.</t>
  </si>
  <si>
    <t>A resposta está correta e bem estruturada, diferenciando claramente o foco, âmbito e requisitos do GDPR e do NIS 2.</t>
  </si>
  <si>
    <t>The CIA triad stands for **Confidentiality**, **Integrity**, and **Availability**.  
- **Confidentiality** ensures data is accessible only to authorized individuals.  
- **Integrity** guarantees data accuracy and prevents unauthorized modifications.  
- **Availability** ensures systems and data are accessible when needed.  
It is a foundational framework for information security.</t>
  </si>
  <si>
    <t>Question</t>
  </si>
  <si>
    <t>What is a security requirement?</t>
  </si>
  <si>
    <t>What are the five core functions of the NIST Cybersecurity Framework (CSF)?</t>
  </si>
  <si>
    <t>Which NIST 800-53 control family is primarily responsible for audit and accountability?</t>
  </si>
  <si>
    <t>What is CWE-79 and what type of vulnerability does it represent?</t>
  </si>
  <si>
    <t>What does STRIDE stand for in threat modeling?</t>
  </si>
  <si>
    <t>What is the main difference between NIS 2 Directive and GDPR?</t>
  </si>
  <si>
    <t>What does the CIA triad stand for in information security?</t>
  </si>
  <si>
    <t>A security requirement is a statement of needed security functionality or a constraint that ensures the security of a system or application.</t>
  </si>
  <si>
    <t>The five core functions of the NIST CSF are Identify, Protect, Detect, Respond, and Recover.</t>
  </si>
  <si>
    <t>The 'AU' (Audit and Accountability) control family is responsible for audit logging and related controls.</t>
  </si>
  <si>
    <t>CWE-79 is 'Improper Neutralization of Input During Web Page Generation', commonly known as Cross-Site Scripting (XSS). It's an injection vulnerability.</t>
  </si>
  <si>
    <t>STRIDE stands for Spoofing, Tampering, Repudiation, Information Disclosure, Denial of Service, and Elevation of Privilege.</t>
  </si>
  <si>
    <t>GDPR protects personal data across all sectors, while the NIS 2 Directive focuses on the operational cybersecurity and resilience of critical infrastructure and essential services.</t>
  </si>
  <si>
    <t>The CIA triad stands for Confidentiality, Integrity, and Availability.</t>
  </si>
  <si>
    <t>Response</t>
  </si>
  <si>
    <t>gemma3bn:e2b</t>
  </si>
  <si>
    <t>gemma3n:e2b</t>
  </si>
  <si>
    <t>A security requirement is a specific, measurable, achievable, relevant, and time-bound (SMART) statement that outlines what security controls *must* be implemented to protect information and assets. It defines the desired security outcome. 
Essentially, it's a clear specification of a security need.</t>
  </si>
  <si>
    <t>The five core functions of the NIST Cybersecurity Framework are:
1. **Identify:** Understanding and protecting critical assets.
2. **Protect:** Implementing safeguards to prevent unauthorized access, use, disclosure, disruption, modification, or destruction of assets.
3. **Detect:**  Monitoring for cybersecurity events and incidents.
4. **Respond:**  Containing and mitigating cybersecurity incidents.
5. **Recover:** Restoring systems and data after a cybersecurity incident.</t>
  </si>
  <si>
    <t>The **Audit and Accountability** control family (CA.01-CA.09) is primarily responsible for audit and accountability within the NIST 800-53 framework.</t>
  </si>
  <si>
    <t>**CWE-79: Improper Handling of External Data**
This vulnerability represents a **data-related vulnerability**. It occurs when an application doesn't properly validate or sanitize data received from an external source (e.g., user input, network data, files). 
**In essence, it's a vulnerability where the application doesn't adequately protect itself from malicious or unexpected data.** This can lead to various issues like:
*   **Injection attacks:**  Malicious code can be injected into the data.
*   **Denial of Service (DoS):**  The application can be overwhelmed by excessive or malformed data.
*   **Information disclosure:** Sensitive data can be exposed.
*   **Data corruption:**  The application's state can be altered.</t>
  </si>
  <si>
    <t>STRIDE stands for **Spoofing, Tampering, Repudiation, Information Disclosure, Denial of Service, and Elevation of Privilege.** It's a mnemonic used to categorize potential threats during threat modeling.</t>
  </si>
  <si>
    <t>The main difference is that **NIS Directive focuses on cybersecurity of critical infrastructure, while GDPR focuses on the protection of personal data.** 
*   **NIS Directive:**  Aims to improve cybersecurity across Europe's critical infrastructure (energy, transport, digital, etc.) by requiring operators to implement cybersecurity measures.
*   **GDPR:**  A data protection regulation governing the processing of personal data of individuals within the EU. It sets strict rules about data collection, storage, and use.</t>
  </si>
  <si>
    <t>You are a helpful assistant specialized in cybersecurity topics. Answer the user's question directly and concisely.
USER PROMPT:
What does the CIA triad stand for in information security?
LLM RESPONSE:
The CIA triad stands for **Confidentiality, Integrity, and Availability**. 
*   **Confidentiality:** Protecting information from unauthorized disclosure.
*   **Integrity:** Ensuring information is accurate and hasn't been altered.
*   **Availability:** Guaranteeing authorized users can access information when needed.</t>
  </si>
  <si>
    <t>gpt-oss:20b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</si>
</sst>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name val="Calibri"/>
      <family val="2"/>
    </font>
    <font>
      <b/>
      <sz val="11"/>
      <color theme="0"/>
      <name val="Calibri"/>
      <family val="2"/>
      <scheme val="minor"/>
    </font>
    <font>
      <b/>
      <sz val="11"/>
      <name val="Calibri"/>
      <family val="2"/>
    </font>
  </fonts>
  <fills count="4">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s>
  <borders count="8">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22">
    <xf numFmtId="0" fontId="0" fillId="0" borderId="0" xfId="0"/>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16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2" fillId="2" borderId="4" xfId="0" applyFont="1" applyFill="1" applyBorder="1" applyAlignment="1">
      <alignment horizontal="center" vertical="center"/>
    </xf>
  </cellXfs>
  <cellStyles count="1">
    <cellStyle name="Normal" xfId="0" builtinId="0"/>
  </cellStyles>
  <dxfs count="120">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1"/>
        <c:ser>
          <c:idx val="0"/>
          <c:order val="0"/>
          <c:tx>
            <c:strRef>
              <c:f>Summary!$S$1</c:f>
              <c:strCache>
                <c:ptCount val="1"/>
                <c:pt idx="0">
                  <c:v>Score</c:v>
                </c:pt>
              </c:strCache>
            </c:strRef>
          </c:tx>
          <c:invertIfNegative val="0"/>
          <c:dPt>
            <c:idx val="0"/>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BF65-40B9-A802-587B1DE10156}"/>
              </c:ext>
            </c:extLst>
          </c:dPt>
          <c:dPt>
            <c:idx val="1"/>
            <c:invertIfNegative val="0"/>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BF65-40B9-A802-587B1DE10156}"/>
              </c:ext>
            </c:extLst>
          </c:dPt>
          <c:dPt>
            <c:idx val="2"/>
            <c:invertIfNegative val="0"/>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BF65-40B9-A802-587B1DE10156}"/>
              </c:ext>
            </c:extLst>
          </c:dPt>
          <c:dPt>
            <c:idx val="3"/>
            <c:invertIfNegative val="0"/>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BF65-40B9-A802-587B1DE10156}"/>
              </c:ext>
            </c:extLst>
          </c:dPt>
          <c:dPt>
            <c:idx val="4"/>
            <c:invertIfNegative val="0"/>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BF65-40B9-A802-587B1DE10156}"/>
              </c:ext>
            </c:extLst>
          </c:dPt>
          <c:dPt>
            <c:idx val="5"/>
            <c:invertIfNegative val="0"/>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BF65-40B9-A802-587B1DE10156}"/>
              </c:ext>
            </c:extLst>
          </c:dPt>
          <c:dPt>
            <c:idx val="6"/>
            <c:invertIfNegative val="0"/>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BF65-40B9-A802-587B1DE10156}"/>
              </c:ext>
            </c:extLst>
          </c:dPt>
          <c:dPt>
            <c:idx val="7"/>
            <c:invertIfNegative val="0"/>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BF65-40B9-A802-587B1DE10156}"/>
              </c:ext>
            </c:extLst>
          </c:dPt>
          <c:dPt>
            <c:idx val="8"/>
            <c:invertIfNegative val="0"/>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BF65-40B9-A802-587B1DE10156}"/>
              </c:ext>
            </c:extLst>
          </c:dPt>
          <c:dPt>
            <c:idx val="9"/>
            <c:invertIfNegative val="0"/>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BF65-40B9-A802-587B1DE10156}"/>
              </c:ext>
            </c:extLst>
          </c:dPt>
          <c:dPt>
            <c:idx val="10"/>
            <c:invertIfNegative val="0"/>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BF65-40B9-A802-587B1DE10156}"/>
              </c:ext>
            </c:extLst>
          </c:dPt>
          <c:dPt>
            <c:idx val="11"/>
            <c:invertIfNegative val="0"/>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7-BF65-40B9-A802-587B1DE10156}"/>
              </c:ext>
            </c:extLst>
          </c:dPt>
          <c:dPt>
            <c:idx val="12"/>
            <c:invertIfNegative val="0"/>
            <c:bubble3D val="0"/>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9-BF65-40B9-A802-587B1DE10156}"/>
              </c:ext>
            </c:extLst>
          </c:dPt>
          <c:dPt>
            <c:idx val="13"/>
            <c:invertIfNegative val="0"/>
            <c:bubble3D val="0"/>
            <c:spPr>
              <a:gradFill rotWithShape="1">
                <a:gsLst>
                  <a:gs pos="0">
                    <a:schemeClr val="accent2">
                      <a:lumMod val="80000"/>
                      <a:lumOff val="20000"/>
                      <a:shade val="51000"/>
                      <a:satMod val="130000"/>
                    </a:schemeClr>
                  </a:gs>
                  <a:gs pos="80000">
                    <a:schemeClr val="accent2">
                      <a:lumMod val="80000"/>
                      <a:lumOff val="20000"/>
                      <a:shade val="93000"/>
                      <a:satMod val="130000"/>
                    </a:schemeClr>
                  </a:gs>
                  <a:gs pos="100000">
                    <a:schemeClr val="accent2">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B-BF65-40B9-A802-587B1DE10156}"/>
              </c:ext>
            </c:extLst>
          </c:dPt>
          <c:dPt>
            <c:idx val="14"/>
            <c:invertIfNegative val="0"/>
            <c:bubble3D val="0"/>
            <c:spPr>
              <a:gradFill rotWithShape="1">
                <a:gsLst>
                  <a:gs pos="0">
                    <a:schemeClr val="accent3">
                      <a:lumMod val="80000"/>
                      <a:lumOff val="20000"/>
                      <a:shade val="51000"/>
                      <a:satMod val="130000"/>
                    </a:schemeClr>
                  </a:gs>
                  <a:gs pos="80000">
                    <a:schemeClr val="accent3">
                      <a:lumMod val="80000"/>
                      <a:lumOff val="20000"/>
                      <a:shade val="93000"/>
                      <a:satMod val="130000"/>
                    </a:schemeClr>
                  </a:gs>
                  <a:gs pos="100000">
                    <a:schemeClr val="accent3">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D-BF65-40B9-A802-587B1DE10156}"/>
              </c:ext>
            </c:extLst>
          </c:dPt>
          <c:dPt>
            <c:idx val="15"/>
            <c:invertIfNegative val="0"/>
            <c:bubble3D val="0"/>
            <c:spPr>
              <a:gradFill rotWithShape="1">
                <a:gsLst>
                  <a:gs pos="0">
                    <a:schemeClr val="accent4">
                      <a:lumMod val="80000"/>
                      <a:lumOff val="20000"/>
                      <a:shade val="51000"/>
                      <a:satMod val="130000"/>
                    </a:schemeClr>
                  </a:gs>
                  <a:gs pos="80000">
                    <a:schemeClr val="accent4">
                      <a:lumMod val="80000"/>
                      <a:lumOff val="20000"/>
                      <a:shade val="93000"/>
                      <a:satMod val="130000"/>
                    </a:schemeClr>
                  </a:gs>
                  <a:gs pos="100000">
                    <a:schemeClr val="accent4">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F-BF65-40B9-A802-587B1DE10156}"/>
              </c:ext>
            </c:extLst>
          </c:dPt>
          <c:dPt>
            <c:idx val="16"/>
            <c:invertIfNegative val="0"/>
            <c:bubble3D val="0"/>
            <c:spPr>
              <a:gradFill rotWithShape="1">
                <a:gsLst>
                  <a:gs pos="0">
                    <a:schemeClr val="accent5">
                      <a:lumMod val="80000"/>
                      <a:lumOff val="20000"/>
                      <a:shade val="51000"/>
                      <a:satMod val="130000"/>
                    </a:schemeClr>
                  </a:gs>
                  <a:gs pos="80000">
                    <a:schemeClr val="accent5">
                      <a:lumMod val="80000"/>
                      <a:lumOff val="20000"/>
                      <a:shade val="93000"/>
                      <a:satMod val="130000"/>
                    </a:schemeClr>
                  </a:gs>
                  <a:gs pos="100000">
                    <a:schemeClr val="accent5">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1-BF65-40B9-A802-587B1DE10156}"/>
              </c:ext>
            </c:extLst>
          </c:dPt>
          <c:dPt>
            <c:idx val="17"/>
            <c:invertIfNegative val="0"/>
            <c:bubble3D val="0"/>
            <c:spPr>
              <a:gradFill rotWithShape="1">
                <a:gsLst>
                  <a:gs pos="0">
                    <a:schemeClr val="accent6">
                      <a:lumMod val="80000"/>
                      <a:lumOff val="20000"/>
                      <a:shade val="51000"/>
                      <a:satMod val="130000"/>
                    </a:schemeClr>
                  </a:gs>
                  <a:gs pos="80000">
                    <a:schemeClr val="accent6">
                      <a:lumMod val="80000"/>
                      <a:lumOff val="20000"/>
                      <a:shade val="93000"/>
                      <a:satMod val="130000"/>
                    </a:schemeClr>
                  </a:gs>
                  <a:gs pos="100000">
                    <a:schemeClr val="accent6">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3-BF65-40B9-A802-587B1DE10156}"/>
              </c:ext>
            </c:extLst>
          </c:dPt>
          <c:dPt>
            <c:idx val="18"/>
            <c:invertIfNegative val="0"/>
            <c:bubble3D val="0"/>
            <c:spPr>
              <a:gradFill rotWithShape="1">
                <a:gsLst>
                  <a:gs pos="0">
                    <a:schemeClr val="accent1">
                      <a:lumMod val="80000"/>
                      <a:shade val="51000"/>
                      <a:satMod val="130000"/>
                    </a:schemeClr>
                  </a:gs>
                  <a:gs pos="80000">
                    <a:schemeClr val="accent1">
                      <a:lumMod val="80000"/>
                      <a:shade val="93000"/>
                      <a:satMod val="130000"/>
                    </a:schemeClr>
                  </a:gs>
                  <a:gs pos="100000">
                    <a:schemeClr val="accent1">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5-BF65-40B9-A802-587B1DE10156}"/>
              </c:ext>
            </c:extLst>
          </c:dPt>
          <c:dPt>
            <c:idx val="19"/>
            <c:invertIfNegative val="0"/>
            <c:bubble3D val="0"/>
            <c:spPr>
              <a:gradFill rotWithShape="1">
                <a:gsLst>
                  <a:gs pos="0">
                    <a:schemeClr val="accent2">
                      <a:lumMod val="80000"/>
                      <a:shade val="51000"/>
                      <a:satMod val="130000"/>
                    </a:schemeClr>
                  </a:gs>
                  <a:gs pos="80000">
                    <a:schemeClr val="accent2">
                      <a:lumMod val="80000"/>
                      <a:shade val="93000"/>
                      <a:satMod val="130000"/>
                    </a:schemeClr>
                  </a:gs>
                  <a:gs pos="100000">
                    <a:schemeClr val="accent2">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7-BF65-40B9-A802-587B1DE10156}"/>
              </c:ext>
            </c:extLst>
          </c:dPt>
          <c:dPt>
            <c:idx val="20"/>
            <c:invertIfNegative val="0"/>
            <c:bubble3D val="0"/>
            <c:spPr>
              <a:gradFill rotWithShape="1">
                <a:gsLst>
                  <a:gs pos="0">
                    <a:schemeClr val="accent3">
                      <a:lumMod val="80000"/>
                      <a:shade val="51000"/>
                      <a:satMod val="130000"/>
                    </a:schemeClr>
                  </a:gs>
                  <a:gs pos="80000">
                    <a:schemeClr val="accent3">
                      <a:lumMod val="80000"/>
                      <a:shade val="93000"/>
                      <a:satMod val="130000"/>
                    </a:schemeClr>
                  </a:gs>
                  <a:gs pos="100000">
                    <a:schemeClr val="accent3">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9-BF65-40B9-A802-587B1DE10156}"/>
              </c:ext>
            </c:extLst>
          </c:dPt>
          <c:dPt>
            <c:idx val="21"/>
            <c:invertIfNegative val="0"/>
            <c:bubble3D val="0"/>
            <c:spPr>
              <a:gradFill rotWithShape="1">
                <a:gsLst>
                  <a:gs pos="0">
                    <a:schemeClr val="accent4">
                      <a:lumMod val="80000"/>
                      <a:shade val="51000"/>
                      <a:satMod val="130000"/>
                    </a:schemeClr>
                  </a:gs>
                  <a:gs pos="80000">
                    <a:schemeClr val="accent4">
                      <a:lumMod val="80000"/>
                      <a:shade val="93000"/>
                      <a:satMod val="130000"/>
                    </a:schemeClr>
                  </a:gs>
                  <a:gs pos="100000">
                    <a:schemeClr val="accent4">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B-BF65-40B9-A802-587B1DE10156}"/>
              </c:ext>
            </c:extLst>
          </c:dPt>
          <c:dPt>
            <c:idx val="22"/>
            <c:invertIfNegative val="0"/>
            <c:bubble3D val="0"/>
            <c:spPr>
              <a:gradFill rotWithShape="1">
                <a:gsLst>
                  <a:gs pos="0">
                    <a:schemeClr val="accent5">
                      <a:lumMod val="80000"/>
                      <a:shade val="51000"/>
                      <a:satMod val="130000"/>
                    </a:schemeClr>
                  </a:gs>
                  <a:gs pos="80000">
                    <a:schemeClr val="accent5">
                      <a:lumMod val="80000"/>
                      <a:shade val="93000"/>
                      <a:satMod val="130000"/>
                    </a:schemeClr>
                  </a:gs>
                  <a:gs pos="100000">
                    <a:schemeClr val="accent5">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D-BF65-40B9-A802-587B1DE10156}"/>
              </c:ext>
            </c:extLst>
          </c:dPt>
          <c:dPt>
            <c:idx val="23"/>
            <c:invertIfNegative val="0"/>
            <c:bubble3D val="0"/>
            <c:spPr>
              <a:gradFill rotWithShape="1">
                <a:gsLst>
                  <a:gs pos="0">
                    <a:schemeClr val="accent6">
                      <a:lumMod val="80000"/>
                      <a:shade val="51000"/>
                      <a:satMod val="130000"/>
                    </a:schemeClr>
                  </a:gs>
                  <a:gs pos="80000">
                    <a:schemeClr val="accent6">
                      <a:lumMod val="80000"/>
                      <a:shade val="93000"/>
                      <a:satMod val="130000"/>
                    </a:schemeClr>
                  </a:gs>
                  <a:gs pos="100000">
                    <a:schemeClr val="accent6">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F-BF65-40B9-A802-587B1DE10156}"/>
              </c:ext>
            </c:extLst>
          </c:dPt>
          <c:dPt>
            <c:idx val="24"/>
            <c:invertIfNegative val="0"/>
            <c:bubble3D val="0"/>
            <c:spPr>
              <a:gradFill rotWithShape="1">
                <a:gsLst>
                  <a:gs pos="0">
                    <a:schemeClr val="accent1">
                      <a:lumMod val="60000"/>
                      <a:lumOff val="40000"/>
                      <a:shade val="51000"/>
                      <a:satMod val="130000"/>
                    </a:schemeClr>
                  </a:gs>
                  <a:gs pos="80000">
                    <a:schemeClr val="accent1">
                      <a:lumMod val="60000"/>
                      <a:lumOff val="40000"/>
                      <a:shade val="93000"/>
                      <a:satMod val="130000"/>
                    </a:schemeClr>
                  </a:gs>
                  <a:gs pos="100000">
                    <a:schemeClr val="accent1">
                      <a:lumMod val="60000"/>
                      <a:lumOff val="4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1-C075-44CE-91C3-57147507611A}"/>
              </c:ext>
            </c:extLst>
          </c:dPt>
          <c:dPt>
            <c:idx val="25"/>
            <c:invertIfNegative val="0"/>
            <c:bubble3D val="0"/>
            <c:spPr>
              <a:gradFill rotWithShape="1">
                <a:gsLst>
                  <a:gs pos="0">
                    <a:schemeClr val="accent2">
                      <a:lumMod val="60000"/>
                      <a:lumOff val="40000"/>
                      <a:shade val="51000"/>
                      <a:satMod val="130000"/>
                    </a:schemeClr>
                  </a:gs>
                  <a:gs pos="80000">
                    <a:schemeClr val="accent2">
                      <a:lumMod val="60000"/>
                      <a:lumOff val="40000"/>
                      <a:shade val="93000"/>
                      <a:satMod val="130000"/>
                    </a:schemeClr>
                  </a:gs>
                  <a:gs pos="100000">
                    <a:schemeClr val="accent2">
                      <a:lumMod val="60000"/>
                      <a:lumOff val="4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Summary!$R$2:$R$27</c:f>
              <c:strCache>
                <c:ptCount val="26"/>
                <c:pt idx="0">
                  <c:v>deepseek-r1:1.5b</c:v>
                </c:pt>
                <c:pt idx="1">
                  <c:v>qwen2.5:0.5b</c:v>
                </c:pt>
                <c:pt idx="2">
                  <c:v>qwen3:0.6b</c:v>
                </c:pt>
                <c:pt idx="3">
                  <c:v>deepseek-r1:7b</c:v>
                </c:pt>
                <c:pt idx="4">
                  <c:v>llama3.2:1b</c:v>
                </c:pt>
                <c:pt idx="5">
                  <c:v>qwen3:1.7b</c:v>
                </c:pt>
                <c:pt idx="6">
                  <c:v>gemma3:4b</c:v>
                </c:pt>
                <c:pt idx="7">
                  <c:v>llama3.2:3b</c:v>
                </c:pt>
                <c:pt idx="8">
                  <c:v>gemma3:1b</c:v>
                </c:pt>
                <c:pt idx="9">
                  <c:v>phi4-mini-reasoning:3.8b</c:v>
                </c:pt>
                <c:pt idx="10">
                  <c:v>phi4-mini:3.8b</c:v>
                </c:pt>
                <c:pt idx="11">
                  <c:v>qwen2.5:1.5b</c:v>
                </c:pt>
                <c:pt idx="12">
                  <c:v>qwen2.5:3b</c:v>
                </c:pt>
                <c:pt idx="13">
                  <c:v>lily_cyber:latest</c:v>
                </c:pt>
                <c:pt idx="14">
                  <c:v>mistral:7b</c:v>
                </c:pt>
                <c:pt idx="15">
                  <c:v>phi3:3.8b</c:v>
                </c:pt>
                <c:pt idx="16">
                  <c:v>gemma3bn:e2b</c:v>
                </c:pt>
                <c:pt idx="17">
                  <c:v>granite3-dense:2b</c:v>
                </c:pt>
                <c:pt idx="18">
                  <c:v>llama3:8b</c:v>
                </c:pt>
                <c:pt idx="19">
                  <c:v>qwen3:4b</c:v>
                </c:pt>
                <c:pt idx="20">
                  <c:v>granite3-dense:8b</c:v>
                </c:pt>
                <c:pt idx="21">
                  <c:v>granite3.2:2b</c:v>
                </c:pt>
                <c:pt idx="22">
                  <c:v>granite3.2:8b</c:v>
                </c:pt>
                <c:pt idx="23">
                  <c:v>qwen2.5:7b</c:v>
                </c:pt>
                <c:pt idx="24">
                  <c:v>qwen3:8b</c:v>
                </c:pt>
                <c:pt idx="25">
                  <c:v>gpt-oss:20b</c:v>
                </c:pt>
              </c:strCache>
            </c:strRef>
          </c:cat>
          <c:val>
            <c:numRef>
              <c:f>Summary!$S$2:$S$27</c:f>
              <c:numCache>
                <c:formatCode>General</c:formatCode>
                <c:ptCount val="26"/>
                <c:pt idx="0">
                  <c:v>1</c:v>
                </c:pt>
                <c:pt idx="1">
                  <c:v>4</c:v>
                </c:pt>
                <c:pt idx="2">
                  <c:v>4</c:v>
                </c:pt>
                <c:pt idx="3">
                  <c:v>5</c:v>
                </c:pt>
                <c:pt idx="4">
                  <c:v>6</c:v>
                </c:pt>
                <c:pt idx="5">
                  <c:v>7</c:v>
                </c:pt>
                <c:pt idx="6">
                  <c:v>8</c:v>
                </c:pt>
                <c:pt idx="7">
                  <c:v>8</c:v>
                </c:pt>
                <c:pt idx="8">
                  <c:v>9</c:v>
                </c:pt>
                <c:pt idx="9">
                  <c:v>9</c:v>
                </c:pt>
                <c:pt idx="10">
                  <c:v>9</c:v>
                </c:pt>
                <c:pt idx="11">
                  <c:v>9</c:v>
                </c:pt>
                <c:pt idx="12">
                  <c:v>9</c:v>
                </c:pt>
                <c:pt idx="13">
                  <c:v>9</c:v>
                </c:pt>
                <c:pt idx="14">
                  <c:v>10</c:v>
                </c:pt>
                <c:pt idx="15">
                  <c:v>10</c:v>
                </c:pt>
                <c:pt idx="16">
                  <c:v>11</c:v>
                </c:pt>
                <c:pt idx="17">
                  <c:v>11</c:v>
                </c:pt>
                <c:pt idx="18">
                  <c:v>11</c:v>
                </c:pt>
                <c:pt idx="19">
                  <c:v>11</c:v>
                </c:pt>
                <c:pt idx="20">
                  <c:v>12</c:v>
                </c:pt>
                <c:pt idx="21">
                  <c:v>12</c:v>
                </c:pt>
                <c:pt idx="22">
                  <c:v>12</c:v>
                </c:pt>
                <c:pt idx="23">
                  <c:v>12</c:v>
                </c:pt>
                <c:pt idx="24">
                  <c:v>13</c:v>
                </c:pt>
                <c:pt idx="25">
                  <c:v>14</c:v>
                </c:pt>
              </c:numCache>
            </c:numRef>
          </c:val>
          <c:extLst>
            <c:ext xmlns:c16="http://schemas.microsoft.com/office/drawing/2014/chart" uri="{C3380CC4-5D6E-409C-BE32-E72D297353CC}">
              <c16:uniqueId val="{00000000-3AF5-41E3-AEB1-6F588350D08F}"/>
            </c:ext>
          </c:extLst>
        </c:ser>
        <c:dLbls>
          <c:showLegendKey val="0"/>
          <c:showVal val="1"/>
          <c:showCatName val="0"/>
          <c:showSerName val="0"/>
          <c:showPercent val="0"/>
          <c:showBubbleSize val="0"/>
        </c:dLbls>
        <c:gapWidth val="75"/>
        <c:shape val="box"/>
        <c:axId val="2021031488"/>
        <c:axId val="2021035648"/>
        <c:axId val="0"/>
      </c:bar3DChart>
      <c:catAx>
        <c:axId val="202103148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021035648"/>
        <c:crosses val="autoZero"/>
        <c:auto val="1"/>
        <c:lblAlgn val="ctr"/>
        <c:lblOffset val="100"/>
        <c:noMultiLvlLbl val="0"/>
      </c:catAx>
      <c:valAx>
        <c:axId val="2021035648"/>
        <c:scaling>
          <c:orientation val="minMax"/>
          <c:max val="14"/>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02103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Dashboard!$AC$21</c:f>
              <c:strCache>
                <c:ptCount val="1"/>
                <c:pt idx="0">
                  <c:v>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Dashboard!$AB$22:$AB$46</c:f>
              <c:strCache>
                <c:ptCount val="25"/>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pt idx="24">
                  <c:v>gpt-oss:20b</c:v>
                </c:pt>
              </c:strCache>
            </c:strRef>
          </c:cat>
          <c:val>
            <c:numRef>
              <c:f>Dashboard!$AC$22:$AC$46</c:f>
              <c:numCache>
                <c:formatCode>General</c:formatCode>
                <c:ptCount val="25"/>
                <c:pt idx="0">
                  <c:v>0</c:v>
                </c:pt>
                <c:pt idx="1">
                  <c:v>2</c:v>
                </c:pt>
                <c:pt idx="2">
                  <c:v>4</c:v>
                </c:pt>
                <c:pt idx="3">
                  <c:v>4</c:v>
                </c:pt>
                <c:pt idx="4">
                  <c:v>5</c:v>
                </c:pt>
                <c:pt idx="5">
                  <c:v>6</c:v>
                </c:pt>
                <c:pt idx="6">
                  <c:v>6</c:v>
                </c:pt>
                <c:pt idx="7">
                  <c:v>6</c:v>
                </c:pt>
                <c:pt idx="8">
                  <c:v>3</c:v>
                </c:pt>
                <c:pt idx="9">
                  <c:v>4</c:v>
                </c:pt>
                <c:pt idx="10">
                  <c:v>5</c:v>
                </c:pt>
                <c:pt idx="11">
                  <c:v>5</c:v>
                </c:pt>
                <c:pt idx="12">
                  <c:v>4</c:v>
                </c:pt>
                <c:pt idx="13">
                  <c:v>4</c:v>
                </c:pt>
                <c:pt idx="14">
                  <c:v>4</c:v>
                </c:pt>
                <c:pt idx="15">
                  <c:v>2</c:v>
                </c:pt>
                <c:pt idx="16">
                  <c:v>4</c:v>
                </c:pt>
                <c:pt idx="17">
                  <c:v>4</c:v>
                </c:pt>
                <c:pt idx="18">
                  <c:v>6</c:v>
                </c:pt>
                <c:pt idx="19">
                  <c:v>2</c:v>
                </c:pt>
                <c:pt idx="20">
                  <c:v>3</c:v>
                </c:pt>
                <c:pt idx="21">
                  <c:v>5</c:v>
                </c:pt>
                <c:pt idx="22">
                  <c:v>6</c:v>
                </c:pt>
                <c:pt idx="23">
                  <c:v>4</c:v>
                </c:pt>
                <c:pt idx="24">
                  <c:v>7</c:v>
                </c:pt>
              </c:numCache>
            </c:numRef>
          </c:val>
          <c:extLst>
            <c:ext xmlns:c16="http://schemas.microsoft.com/office/drawing/2014/chart" uri="{C3380CC4-5D6E-409C-BE32-E72D297353CC}">
              <c16:uniqueId val="{00000000-C658-45BF-B4AC-F74D7B0AB810}"/>
            </c:ext>
          </c:extLst>
        </c:ser>
        <c:ser>
          <c:idx val="1"/>
          <c:order val="1"/>
          <c:tx>
            <c:strRef>
              <c:f>Dashboard!$AD$21</c:f>
              <c:strCache>
                <c:ptCount val="1"/>
                <c:pt idx="0">
                  <c:v>Incomplete</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Dashboard!$AB$22:$AB$46</c:f>
              <c:strCache>
                <c:ptCount val="25"/>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pt idx="24">
                  <c:v>gpt-oss:20b</c:v>
                </c:pt>
              </c:strCache>
            </c:strRef>
          </c:cat>
          <c:val>
            <c:numRef>
              <c:f>Dashboard!$AD$22:$AD$46</c:f>
              <c:numCache>
                <c:formatCode>General</c:formatCode>
                <c:ptCount val="25"/>
                <c:pt idx="0">
                  <c:v>1</c:v>
                </c:pt>
                <c:pt idx="1">
                  <c:v>1</c:v>
                </c:pt>
                <c:pt idx="2">
                  <c:v>1</c:v>
                </c:pt>
                <c:pt idx="3">
                  <c:v>0</c:v>
                </c:pt>
                <c:pt idx="4">
                  <c:v>1</c:v>
                </c:pt>
                <c:pt idx="5">
                  <c:v>0</c:v>
                </c:pt>
                <c:pt idx="6">
                  <c:v>0</c:v>
                </c:pt>
                <c:pt idx="7">
                  <c:v>0</c:v>
                </c:pt>
                <c:pt idx="8">
                  <c:v>0</c:v>
                </c:pt>
                <c:pt idx="9">
                  <c:v>0</c:v>
                </c:pt>
                <c:pt idx="10">
                  <c:v>1</c:v>
                </c:pt>
                <c:pt idx="11">
                  <c:v>0</c:v>
                </c:pt>
                <c:pt idx="12">
                  <c:v>2</c:v>
                </c:pt>
                <c:pt idx="13">
                  <c:v>1</c:v>
                </c:pt>
                <c:pt idx="14">
                  <c:v>1</c:v>
                </c:pt>
                <c:pt idx="15">
                  <c:v>0</c:v>
                </c:pt>
                <c:pt idx="16">
                  <c:v>1</c:v>
                </c:pt>
                <c:pt idx="17">
                  <c:v>1</c:v>
                </c:pt>
                <c:pt idx="18">
                  <c:v>0</c:v>
                </c:pt>
                <c:pt idx="19">
                  <c:v>0</c:v>
                </c:pt>
                <c:pt idx="20">
                  <c:v>1</c:v>
                </c:pt>
                <c:pt idx="21">
                  <c:v>1</c:v>
                </c:pt>
                <c:pt idx="22">
                  <c:v>1</c:v>
                </c:pt>
                <c:pt idx="23">
                  <c:v>1</c:v>
                </c:pt>
                <c:pt idx="24">
                  <c:v>0</c:v>
                </c:pt>
              </c:numCache>
            </c:numRef>
          </c:val>
          <c:extLst>
            <c:ext xmlns:c16="http://schemas.microsoft.com/office/drawing/2014/chart" uri="{C3380CC4-5D6E-409C-BE32-E72D297353CC}">
              <c16:uniqueId val="{00000001-C658-45BF-B4AC-F74D7B0AB810}"/>
            </c:ext>
          </c:extLst>
        </c:ser>
        <c:ser>
          <c:idx val="2"/>
          <c:order val="2"/>
          <c:tx>
            <c:strRef>
              <c:f>Dashboard!$AE$21</c:f>
              <c:strCache>
                <c:ptCount val="1"/>
                <c:pt idx="0">
                  <c:v>Incorrect</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Dashboard!$AB$22:$AB$46</c:f>
              <c:strCache>
                <c:ptCount val="25"/>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pt idx="24">
                  <c:v>gpt-oss:20b</c:v>
                </c:pt>
              </c:strCache>
            </c:strRef>
          </c:cat>
          <c:val>
            <c:numRef>
              <c:f>Dashboard!$AE$22:$AE$46</c:f>
              <c:numCache>
                <c:formatCode>General</c:formatCode>
                <c:ptCount val="25"/>
                <c:pt idx="0">
                  <c:v>6</c:v>
                </c:pt>
                <c:pt idx="1">
                  <c:v>4</c:v>
                </c:pt>
                <c:pt idx="2">
                  <c:v>2</c:v>
                </c:pt>
                <c:pt idx="3">
                  <c:v>3</c:v>
                </c:pt>
                <c:pt idx="4">
                  <c:v>1</c:v>
                </c:pt>
                <c:pt idx="5">
                  <c:v>1</c:v>
                </c:pt>
                <c:pt idx="6">
                  <c:v>1</c:v>
                </c:pt>
                <c:pt idx="7">
                  <c:v>1</c:v>
                </c:pt>
                <c:pt idx="8">
                  <c:v>4</c:v>
                </c:pt>
                <c:pt idx="9">
                  <c:v>3</c:v>
                </c:pt>
                <c:pt idx="10">
                  <c:v>1</c:v>
                </c:pt>
                <c:pt idx="11">
                  <c:v>2</c:v>
                </c:pt>
                <c:pt idx="12">
                  <c:v>1</c:v>
                </c:pt>
                <c:pt idx="13">
                  <c:v>2</c:v>
                </c:pt>
                <c:pt idx="14">
                  <c:v>2</c:v>
                </c:pt>
                <c:pt idx="15">
                  <c:v>5</c:v>
                </c:pt>
                <c:pt idx="16">
                  <c:v>2</c:v>
                </c:pt>
                <c:pt idx="17">
                  <c:v>2</c:v>
                </c:pt>
                <c:pt idx="18">
                  <c:v>1</c:v>
                </c:pt>
                <c:pt idx="19">
                  <c:v>5</c:v>
                </c:pt>
                <c:pt idx="20">
                  <c:v>3</c:v>
                </c:pt>
                <c:pt idx="21">
                  <c:v>1</c:v>
                </c:pt>
                <c:pt idx="22">
                  <c:v>0</c:v>
                </c:pt>
                <c:pt idx="23">
                  <c:v>2</c:v>
                </c:pt>
                <c:pt idx="24">
                  <c:v>0</c:v>
                </c:pt>
              </c:numCache>
            </c:numRef>
          </c:val>
          <c:extLst>
            <c:ext xmlns:c16="http://schemas.microsoft.com/office/drawing/2014/chart" uri="{C3380CC4-5D6E-409C-BE32-E72D297353CC}">
              <c16:uniqueId val="{00000002-C658-45BF-B4AC-F74D7B0AB810}"/>
            </c:ext>
          </c:extLst>
        </c:ser>
        <c:dLbls>
          <c:showLegendKey val="0"/>
          <c:showVal val="1"/>
          <c:showCatName val="0"/>
          <c:showSerName val="0"/>
          <c:showPercent val="0"/>
          <c:showBubbleSize val="0"/>
        </c:dLbls>
        <c:gapWidth val="75"/>
        <c:overlap val="100"/>
        <c:axId val="1771473136"/>
        <c:axId val="1771474384"/>
      </c:barChart>
      <c:catAx>
        <c:axId val="1771473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71474384"/>
        <c:crosses val="autoZero"/>
        <c:auto val="1"/>
        <c:lblAlgn val="ctr"/>
        <c:lblOffset val="100"/>
        <c:noMultiLvlLbl val="0"/>
      </c:catAx>
      <c:valAx>
        <c:axId val="1771474384"/>
        <c:scaling>
          <c:orientation val="minMax"/>
          <c:max val="7"/>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7714731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411005</xdr:colOff>
      <xdr:row>64</xdr:row>
      <xdr:rowOff>83343</xdr:rowOff>
    </xdr:from>
    <xdr:to>
      <xdr:col>26</xdr:col>
      <xdr:colOff>369093</xdr:colOff>
      <xdr:row>109</xdr:row>
      <xdr:rowOff>11906</xdr:rowOff>
    </xdr:to>
    <xdr:graphicFrame macro="">
      <xdr:nvGraphicFramePr>
        <xdr:cNvPr id="4" name="Gráfico 3">
          <a:extLst>
            <a:ext uri="{FF2B5EF4-FFF2-40B4-BE49-F238E27FC236}">
              <a16:creationId xmlns:a16="http://schemas.microsoft.com/office/drawing/2014/main" id="{BEB2508D-7D53-438E-974C-C5FDD99C3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35956</xdr:colOff>
      <xdr:row>8</xdr:row>
      <xdr:rowOff>49291</xdr:rowOff>
    </xdr:from>
    <xdr:to>
      <xdr:col>25</xdr:col>
      <xdr:colOff>357186</xdr:colOff>
      <xdr:row>51</xdr:row>
      <xdr:rowOff>154781</xdr:rowOff>
    </xdr:to>
    <xdr:graphicFrame macro="">
      <xdr:nvGraphicFramePr>
        <xdr:cNvPr id="5" name="Gráfico 4">
          <a:extLst>
            <a:ext uri="{FF2B5EF4-FFF2-40B4-BE49-F238E27FC236}">
              <a16:creationId xmlns:a16="http://schemas.microsoft.com/office/drawing/2014/main" id="{E2FD4667-200A-4611-A0CF-EA4F1A49A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ummaryTable" displayName="SummaryTable" ref="A1:M27">
  <autoFilter ref="A1:M27" xr:uid="{00000000-0009-0000-0100-000001000000}"/>
  <tableColumns count="13">
    <tableColumn id="1" xr3:uid="{00000000-0010-0000-0000-000001000000}" name="Model"/>
    <tableColumn id="2" xr3:uid="{00000000-0010-0000-0000-000002000000}" name="Basic Definitions"/>
    <tableColumn id="3" xr3:uid="{00000000-0010-0000-0000-000003000000}" name="Frameworks"/>
    <tableColumn id="4" xr3:uid="{00000000-0010-0000-0000-000004000000}" name="Security Controls"/>
    <tableColumn id="5" xr3:uid="{00000000-0010-0000-0000-000005000000}" name="Vulnerabilities"/>
    <tableColumn id="6" xr3:uid="{00000000-0010-0000-0000-000006000000}" name="Threat Modeling"/>
    <tableColumn id="7" xr3:uid="{00000000-0010-0000-0000-000007000000}" name="Regulations/Directives"/>
    <tableColumn id="8" xr3:uid="{00000000-0010-0000-0000-000008000000}" name="Basic Principles"/>
    <tableColumn id="9" xr3:uid="{00000000-0010-0000-0000-000009000000}" name="Score"/>
    <tableColumn id="10" xr3:uid="{00000000-0010-0000-0000-00000A000000}" name="Correct %"/>
    <tableColumn id="11" xr3:uid="{00000000-0010-0000-0000-00000B000000}" name="Correct"/>
    <tableColumn id="12" xr3:uid="{00000000-0010-0000-0000-00000C000000}" name="Incomplete"/>
    <tableColumn id="13" xr3:uid="{00000000-0010-0000-0000-00000D000000}" name="Incorrect"/>
  </tableColumns>
  <tableStyleInfo name="TableStyleMedium9"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7"/>
  <sheetViews>
    <sheetView tabSelected="1" zoomScale="89" workbookViewId="0">
      <selection activeCell="A9" sqref="A9"/>
    </sheetView>
  </sheetViews>
  <sheetFormatPr defaultRowHeight="14.4" x14ac:dyDescent="0.3"/>
  <cols>
    <col min="1" max="1" width="30" customWidth="1"/>
    <col min="2" max="2" width="12.5546875" bestFit="1" customWidth="1"/>
    <col min="3" max="3" width="13.21875" bestFit="1" customWidth="1"/>
    <col min="4" max="4" width="16.44140625" customWidth="1"/>
    <col min="5" max="5" width="15.109375" bestFit="1" customWidth="1"/>
    <col min="6" max="6" width="13.44140625" bestFit="1" customWidth="1"/>
    <col min="7" max="7" width="20.44140625" customWidth="1"/>
    <col min="8" max="8" width="19.21875" customWidth="1"/>
    <col min="9" max="9" width="10.109375" bestFit="1" customWidth="1"/>
    <col min="10" max="11" width="11.5546875" bestFit="1" customWidth="1"/>
    <col min="12" max="12" width="13.33203125" bestFit="1" customWidth="1"/>
    <col min="13" max="13" width="13" bestFit="1" customWidth="1"/>
    <col min="16" max="16" width="19.21875" customWidth="1"/>
    <col min="18" max="18" width="23.33203125" bestFit="1" customWidth="1"/>
  </cols>
  <sheetData>
    <row r="1" spans="1:19" ht="29.4" thickBot="1" x14ac:dyDescent="0.35">
      <c r="A1" s="1" t="s">
        <v>0</v>
      </c>
      <c r="B1" s="1" t="s">
        <v>1</v>
      </c>
      <c r="C1" s="1" t="s">
        <v>2</v>
      </c>
      <c r="D1" s="2" t="s">
        <v>3</v>
      </c>
      <c r="E1" s="2" t="s">
        <v>4</v>
      </c>
      <c r="F1" s="1" t="s">
        <v>5</v>
      </c>
      <c r="G1" s="1" t="s">
        <v>6</v>
      </c>
      <c r="H1" s="1" t="s">
        <v>7</v>
      </c>
      <c r="I1" s="1" t="s">
        <v>8</v>
      </c>
      <c r="J1" s="1" t="s">
        <v>9</v>
      </c>
      <c r="K1" s="1" t="s">
        <v>10</v>
      </c>
      <c r="L1" s="1" t="s">
        <v>11</v>
      </c>
      <c r="M1" s="1" t="s">
        <v>12</v>
      </c>
      <c r="P1" s="8" t="s">
        <v>0</v>
      </c>
      <c r="Q1" s="9" t="s">
        <v>8</v>
      </c>
      <c r="R1" s="8" t="s">
        <v>0</v>
      </c>
      <c r="S1" s="9" t="s">
        <v>8</v>
      </c>
    </row>
    <row r="2" spans="1:19" ht="15" thickTop="1" x14ac:dyDescent="0.3">
      <c r="A2" s="3" t="s">
        <v>13</v>
      </c>
      <c r="B2" s="3" t="s">
        <v>11</v>
      </c>
      <c r="C2" s="3" t="s">
        <v>12</v>
      </c>
      <c r="D2" s="4" t="s">
        <v>12</v>
      </c>
      <c r="E2" s="4" t="s">
        <v>12</v>
      </c>
      <c r="F2" s="3" t="s">
        <v>12</v>
      </c>
      <c r="G2" s="3" t="s">
        <v>12</v>
      </c>
      <c r="H2" s="3" t="s">
        <v>12</v>
      </c>
      <c r="I2" s="3">
        <f t="shared" ref="I2:I26" si="0">COUNTIF(B2:H2,"Correct")*2 + COUNTIF(B2:H2,"Incomplete")*1</f>
        <v>1</v>
      </c>
      <c r="J2" s="5">
        <f t="shared" ref="J2:J26" si="1">IF(COUNTA(B2:H2)&gt;0, K2/COUNTA(B2:H2), 0)</f>
        <v>0</v>
      </c>
      <c r="K2" s="3">
        <f t="shared" ref="K2:K26" si="2">COUNTIF(B2:H2, "Correct")</f>
        <v>0</v>
      </c>
      <c r="L2" s="3">
        <f t="shared" ref="L2:L26" si="3">COUNTIF(B2:H2, "Incomplete")</f>
        <v>1</v>
      </c>
      <c r="M2" s="3">
        <f t="shared" ref="M2:M26" si="4">COUNTIF(B2:H2, "Incorrect")</f>
        <v>6</v>
      </c>
      <c r="P2" s="10" t="s">
        <v>13</v>
      </c>
      <c r="Q2" s="12">
        <f>SummaryTable[[#This Row],[Score]]</f>
        <v>1</v>
      </c>
      <c r="R2" t="str" cm="1">
        <f t="array" ref="R2:S27">_xlfn._xlws.SORT(P2:Q27,2,1)</f>
        <v>deepseek-r1:1.5b</v>
      </c>
      <c r="S2">
        <v>1</v>
      </c>
    </row>
    <row r="3" spans="1:19" x14ac:dyDescent="0.3">
      <c r="A3" s="3" t="s">
        <v>14</v>
      </c>
      <c r="B3" s="3" t="s">
        <v>10</v>
      </c>
      <c r="C3" s="3" t="s">
        <v>12</v>
      </c>
      <c r="D3" s="4" t="s">
        <v>12</v>
      </c>
      <c r="E3" s="4" t="s">
        <v>12</v>
      </c>
      <c r="F3" s="3" t="s">
        <v>12</v>
      </c>
      <c r="G3" s="3" t="s">
        <v>11</v>
      </c>
      <c r="H3" s="3" t="s">
        <v>10</v>
      </c>
      <c r="I3" s="3">
        <f t="shared" si="0"/>
        <v>5</v>
      </c>
      <c r="J3" s="5">
        <f t="shared" si="1"/>
        <v>0.2857142857142857</v>
      </c>
      <c r="K3" s="3">
        <f t="shared" si="2"/>
        <v>2</v>
      </c>
      <c r="L3" s="3">
        <f t="shared" si="3"/>
        <v>1</v>
      </c>
      <c r="M3" s="3">
        <f t="shared" si="4"/>
        <v>4</v>
      </c>
      <c r="P3" s="10" t="s">
        <v>14</v>
      </c>
      <c r="Q3" s="12">
        <f>SummaryTable[[#This Row],[Score]]</f>
        <v>5</v>
      </c>
      <c r="R3" t="str">
        <v>qwen2.5:0.5b</v>
      </c>
      <c r="S3">
        <v>4</v>
      </c>
    </row>
    <row r="4" spans="1:19" x14ac:dyDescent="0.3">
      <c r="A4" s="3" t="s">
        <v>15</v>
      </c>
      <c r="B4" s="3" t="s">
        <v>10</v>
      </c>
      <c r="C4" s="3" t="s">
        <v>10</v>
      </c>
      <c r="D4" s="4" t="s">
        <v>12</v>
      </c>
      <c r="E4" s="4" t="s">
        <v>10</v>
      </c>
      <c r="F4" s="3" t="s">
        <v>12</v>
      </c>
      <c r="G4" s="3" t="s">
        <v>11</v>
      </c>
      <c r="H4" s="3" t="s">
        <v>10</v>
      </c>
      <c r="I4" s="3">
        <f t="shared" si="0"/>
        <v>9</v>
      </c>
      <c r="J4" s="5">
        <f t="shared" si="1"/>
        <v>0.5714285714285714</v>
      </c>
      <c r="K4" s="3">
        <f t="shared" si="2"/>
        <v>4</v>
      </c>
      <c r="L4" s="3">
        <f t="shared" si="3"/>
        <v>1</v>
      </c>
      <c r="M4" s="3">
        <f t="shared" si="4"/>
        <v>2</v>
      </c>
      <c r="P4" s="10" t="s">
        <v>15</v>
      </c>
      <c r="Q4" s="12">
        <f>SummaryTable[[#This Row],[Score]]</f>
        <v>9</v>
      </c>
      <c r="R4" t="str">
        <v>qwen3:0.6b</v>
      </c>
      <c r="S4">
        <v>4</v>
      </c>
    </row>
    <row r="5" spans="1:19" x14ac:dyDescent="0.3">
      <c r="A5" s="3" t="s">
        <v>16</v>
      </c>
      <c r="B5" s="3" t="s">
        <v>10</v>
      </c>
      <c r="C5" s="3" t="s">
        <v>10</v>
      </c>
      <c r="D5" s="4" t="s">
        <v>12</v>
      </c>
      <c r="E5" s="4" t="s">
        <v>12</v>
      </c>
      <c r="F5" s="3" t="s">
        <v>12</v>
      </c>
      <c r="G5" s="3" t="s">
        <v>10</v>
      </c>
      <c r="H5" s="3" t="s">
        <v>10</v>
      </c>
      <c r="I5" s="3">
        <f t="shared" si="0"/>
        <v>8</v>
      </c>
      <c r="J5" s="5">
        <f t="shared" si="1"/>
        <v>0.5714285714285714</v>
      </c>
      <c r="K5" s="3">
        <f t="shared" si="2"/>
        <v>4</v>
      </c>
      <c r="L5" s="3">
        <f t="shared" si="3"/>
        <v>0</v>
      </c>
      <c r="M5" s="3">
        <f t="shared" si="4"/>
        <v>3</v>
      </c>
      <c r="P5" s="10" t="s">
        <v>16</v>
      </c>
      <c r="Q5" s="12">
        <f>SummaryTable[[#This Row],[Score]]</f>
        <v>8</v>
      </c>
      <c r="R5" t="str">
        <v>deepseek-r1:7b</v>
      </c>
      <c r="S5">
        <v>5</v>
      </c>
    </row>
    <row r="6" spans="1:19" x14ac:dyDescent="0.3">
      <c r="A6" s="16" t="s">
        <v>363</v>
      </c>
      <c r="B6" s="16" t="s">
        <v>10</v>
      </c>
      <c r="C6" s="16" t="s">
        <v>10</v>
      </c>
      <c r="D6" s="4" t="s">
        <v>11</v>
      </c>
      <c r="E6" s="4" t="s">
        <v>12</v>
      </c>
      <c r="F6" s="16" t="s">
        <v>10</v>
      </c>
      <c r="G6" s="16" t="s">
        <v>10</v>
      </c>
      <c r="H6" s="16" t="s">
        <v>10</v>
      </c>
      <c r="I6" s="16">
        <f t="shared" si="0"/>
        <v>11</v>
      </c>
      <c r="J6" s="5">
        <f t="shared" si="1"/>
        <v>0.7142857142857143</v>
      </c>
      <c r="K6" s="16">
        <f t="shared" si="2"/>
        <v>5</v>
      </c>
      <c r="L6" s="16">
        <f t="shared" si="3"/>
        <v>1</v>
      </c>
      <c r="M6" s="16">
        <f t="shared" si="4"/>
        <v>1</v>
      </c>
      <c r="P6" s="10" t="s">
        <v>363</v>
      </c>
      <c r="Q6" s="12">
        <f>SummaryTable[[#This Row],[Score]]</f>
        <v>11</v>
      </c>
      <c r="R6" t="str">
        <v>llama3.2:1b</v>
      </c>
      <c r="S6">
        <v>6</v>
      </c>
    </row>
    <row r="7" spans="1:19" x14ac:dyDescent="0.3">
      <c r="A7" s="3" t="s">
        <v>17</v>
      </c>
      <c r="B7" s="3" t="s">
        <v>10</v>
      </c>
      <c r="C7" s="3" t="s">
        <v>10</v>
      </c>
      <c r="D7" s="4" t="s">
        <v>12</v>
      </c>
      <c r="E7" s="4" t="s">
        <v>10</v>
      </c>
      <c r="F7" s="3" t="s">
        <v>11</v>
      </c>
      <c r="G7" s="3" t="s">
        <v>10</v>
      </c>
      <c r="H7" s="3" t="s">
        <v>10</v>
      </c>
      <c r="I7" s="3">
        <f t="shared" si="0"/>
        <v>11</v>
      </c>
      <c r="J7" s="5">
        <f t="shared" si="1"/>
        <v>0.7142857142857143</v>
      </c>
      <c r="K7" s="3">
        <f t="shared" si="2"/>
        <v>5</v>
      </c>
      <c r="L7" s="3">
        <f t="shared" si="3"/>
        <v>1</v>
      </c>
      <c r="M7" s="3">
        <f t="shared" si="4"/>
        <v>1</v>
      </c>
      <c r="P7" s="10" t="s">
        <v>17</v>
      </c>
      <c r="Q7" s="12">
        <f>SummaryTable[[#This Row],[Score]]</f>
        <v>11</v>
      </c>
      <c r="R7" t="str">
        <v>qwen3:1.7b</v>
      </c>
      <c r="S7">
        <v>7</v>
      </c>
    </row>
    <row r="8" spans="1:19" x14ac:dyDescent="0.3">
      <c r="A8" s="3" t="s">
        <v>18</v>
      </c>
      <c r="B8" s="3" t="s">
        <v>10</v>
      </c>
      <c r="C8" s="3" t="s">
        <v>10</v>
      </c>
      <c r="D8" s="4" t="s">
        <v>12</v>
      </c>
      <c r="E8" s="4" t="s">
        <v>10</v>
      </c>
      <c r="F8" s="3" t="s">
        <v>10</v>
      </c>
      <c r="G8" s="3" t="s">
        <v>10</v>
      </c>
      <c r="H8" s="3" t="s">
        <v>10</v>
      </c>
      <c r="I8" s="3">
        <f t="shared" si="0"/>
        <v>12</v>
      </c>
      <c r="J8" s="5">
        <f t="shared" si="1"/>
        <v>0.8571428571428571</v>
      </c>
      <c r="K8" s="3">
        <f t="shared" si="2"/>
        <v>6</v>
      </c>
      <c r="L8" s="3">
        <f t="shared" si="3"/>
        <v>0</v>
      </c>
      <c r="M8" s="3">
        <f t="shared" si="4"/>
        <v>1</v>
      </c>
      <c r="P8" s="10" t="s">
        <v>18</v>
      </c>
      <c r="Q8" s="12">
        <f>SummaryTable[[#This Row],[Score]]</f>
        <v>12</v>
      </c>
      <c r="R8" t="str">
        <v>gemma3:4b</v>
      </c>
      <c r="S8">
        <v>8</v>
      </c>
    </row>
    <row r="9" spans="1:19" x14ac:dyDescent="0.3">
      <c r="A9" s="3" t="s">
        <v>19</v>
      </c>
      <c r="B9" s="3" t="s">
        <v>10</v>
      </c>
      <c r="C9" s="3" t="s">
        <v>10</v>
      </c>
      <c r="D9" s="4" t="s">
        <v>12</v>
      </c>
      <c r="E9" s="4" t="s">
        <v>10</v>
      </c>
      <c r="F9" s="3" t="s">
        <v>10</v>
      </c>
      <c r="G9" s="3" t="s">
        <v>10</v>
      </c>
      <c r="H9" s="3" t="s">
        <v>10</v>
      </c>
      <c r="I9" s="3">
        <f t="shared" si="0"/>
        <v>12</v>
      </c>
      <c r="J9" s="5">
        <f t="shared" si="1"/>
        <v>0.8571428571428571</v>
      </c>
      <c r="K9" s="3">
        <f t="shared" si="2"/>
        <v>6</v>
      </c>
      <c r="L9" s="3">
        <f t="shared" si="3"/>
        <v>0</v>
      </c>
      <c r="M9" s="3">
        <f t="shared" si="4"/>
        <v>1</v>
      </c>
      <c r="P9" s="10" t="s">
        <v>19</v>
      </c>
      <c r="Q9" s="12">
        <f>SummaryTable[[#This Row],[Score]]</f>
        <v>12</v>
      </c>
      <c r="R9" t="str">
        <v>llama3.2:3b</v>
      </c>
      <c r="S9">
        <v>8</v>
      </c>
    </row>
    <row r="10" spans="1:19" x14ac:dyDescent="0.3">
      <c r="A10" s="3" t="s">
        <v>20</v>
      </c>
      <c r="B10" s="3" t="s">
        <v>10</v>
      </c>
      <c r="C10" s="3" t="s">
        <v>10</v>
      </c>
      <c r="D10" s="4" t="s">
        <v>12</v>
      </c>
      <c r="E10" s="4" t="s">
        <v>10</v>
      </c>
      <c r="F10" s="3" t="s">
        <v>10</v>
      </c>
      <c r="G10" s="3" t="s">
        <v>10</v>
      </c>
      <c r="H10" s="3" t="s">
        <v>10</v>
      </c>
      <c r="I10" s="3">
        <f t="shared" si="0"/>
        <v>12</v>
      </c>
      <c r="J10" s="5">
        <f t="shared" si="1"/>
        <v>0.8571428571428571</v>
      </c>
      <c r="K10" s="3">
        <f t="shared" si="2"/>
        <v>6</v>
      </c>
      <c r="L10" s="3">
        <f t="shared" si="3"/>
        <v>0</v>
      </c>
      <c r="M10" s="3">
        <f t="shared" si="4"/>
        <v>1</v>
      </c>
      <c r="P10" s="10" t="s">
        <v>20</v>
      </c>
      <c r="Q10" s="12">
        <f>SummaryTable[[#This Row],[Score]]</f>
        <v>12</v>
      </c>
      <c r="R10" t="str">
        <v>gemma3:1b</v>
      </c>
      <c r="S10">
        <v>9</v>
      </c>
    </row>
    <row r="11" spans="1:19" x14ac:dyDescent="0.3">
      <c r="A11" s="3" t="s">
        <v>21</v>
      </c>
      <c r="B11" s="3" t="s">
        <v>10</v>
      </c>
      <c r="C11" s="3" t="s">
        <v>12</v>
      </c>
      <c r="D11" s="4" t="s">
        <v>12</v>
      </c>
      <c r="E11" s="4" t="s">
        <v>12</v>
      </c>
      <c r="F11" s="3" t="s">
        <v>12</v>
      </c>
      <c r="G11" s="3" t="s">
        <v>10</v>
      </c>
      <c r="H11" s="3" t="s">
        <v>10</v>
      </c>
      <c r="I11" s="3">
        <f t="shared" si="0"/>
        <v>6</v>
      </c>
      <c r="J11" s="5">
        <f t="shared" si="1"/>
        <v>0.42857142857142855</v>
      </c>
      <c r="K11" s="3">
        <f t="shared" si="2"/>
        <v>3</v>
      </c>
      <c r="L11" s="3">
        <f t="shared" si="3"/>
        <v>0</v>
      </c>
      <c r="M11" s="3">
        <f t="shared" si="4"/>
        <v>4</v>
      </c>
      <c r="P11" s="10" t="s">
        <v>21</v>
      </c>
      <c r="Q11" s="12">
        <f>SummaryTable[[#This Row],[Score]]</f>
        <v>6</v>
      </c>
      <c r="R11" t="str">
        <v>phi4-mini-reasoning:3.8b</v>
      </c>
      <c r="S11">
        <v>9</v>
      </c>
    </row>
    <row r="12" spans="1:19" x14ac:dyDescent="0.3">
      <c r="A12" s="3" t="s">
        <v>22</v>
      </c>
      <c r="B12" s="3" t="s">
        <v>10</v>
      </c>
      <c r="C12" s="3" t="s">
        <v>10</v>
      </c>
      <c r="D12" s="4" t="s">
        <v>12</v>
      </c>
      <c r="E12" s="4" t="s">
        <v>12</v>
      </c>
      <c r="F12" s="3" t="s">
        <v>12</v>
      </c>
      <c r="G12" s="3" t="s">
        <v>10</v>
      </c>
      <c r="H12" s="3" t="s">
        <v>10</v>
      </c>
      <c r="I12" s="3">
        <f t="shared" si="0"/>
        <v>8</v>
      </c>
      <c r="J12" s="5">
        <f t="shared" si="1"/>
        <v>0.5714285714285714</v>
      </c>
      <c r="K12" s="3">
        <f t="shared" si="2"/>
        <v>4</v>
      </c>
      <c r="L12" s="3">
        <f t="shared" si="3"/>
        <v>0</v>
      </c>
      <c r="M12" s="3">
        <f t="shared" si="4"/>
        <v>3</v>
      </c>
      <c r="P12" s="10" t="s">
        <v>22</v>
      </c>
      <c r="Q12" s="12">
        <f>SummaryTable[[#This Row],[Score]]</f>
        <v>8</v>
      </c>
      <c r="R12" t="str">
        <v>phi4-mini:3.8b</v>
      </c>
      <c r="S12">
        <v>9</v>
      </c>
    </row>
    <row r="13" spans="1:19" x14ac:dyDescent="0.3">
      <c r="A13" s="3" t="s">
        <v>23</v>
      </c>
      <c r="B13" s="3" t="s">
        <v>10</v>
      </c>
      <c r="C13" s="3" t="s">
        <v>10</v>
      </c>
      <c r="D13" s="4" t="s">
        <v>10</v>
      </c>
      <c r="E13" s="4" t="s">
        <v>12</v>
      </c>
      <c r="F13" s="3" t="s">
        <v>11</v>
      </c>
      <c r="G13" s="3" t="s">
        <v>10</v>
      </c>
      <c r="H13" s="3" t="s">
        <v>10</v>
      </c>
      <c r="I13" s="3">
        <f t="shared" si="0"/>
        <v>11</v>
      </c>
      <c r="J13" s="5">
        <f t="shared" si="1"/>
        <v>0.7142857142857143</v>
      </c>
      <c r="K13" s="3">
        <f t="shared" si="2"/>
        <v>5</v>
      </c>
      <c r="L13" s="3">
        <f t="shared" si="3"/>
        <v>1</v>
      </c>
      <c r="M13" s="3">
        <f t="shared" si="4"/>
        <v>1</v>
      </c>
      <c r="P13" s="10" t="s">
        <v>23</v>
      </c>
      <c r="Q13" s="12">
        <f>SummaryTable[[#This Row],[Score]]</f>
        <v>11</v>
      </c>
      <c r="R13" t="str">
        <v>qwen2.5:1.5b</v>
      </c>
      <c r="S13">
        <v>9</v>
      </c>
    </row>
    <row r="14" spans="1:19" x14ac:dyDescent="0.3">
      <c r="A14" s="3" t="s">
        <v>24</v>
      </c>
      <c r="B14" s="3" t="s">
        <v>10</v>
      </c>
      <c r="C14" s="3" t="s">
        <v>10</v>
      </c>
      <c r="D14" s="4" t="s">
        <v>12</v>
      </c>
      <c r="E14" s="4" t="s">
        <v>12</v>
      </c>
      <c r="F14" s="3" t="s">
        <v>10</v>
      </c>
      <c r="G14" s="3" t="s">
        <v>10</v>
      </c>
      <c r="H14" s="3" t="s">
        <v>10</v>
      </c>
      <c r="I14" s="3">
        <f t="shared" si="0"/>
        <v>10</v>
      </c>
      <c r="J14" s="5">
        <f t="shared" si="1"/>
        <v>0.7142857142857143</v>
      </c>
      <c r="K14" s="3">
        <f t="shared" si="2"/>
        <v>5</v>
      </c>
      <c r="L14" s="3">
        <f t="shared" si="3"/>
        <v>0</v>
      </c>
      <c r="M14" s="3">
        <f t="shared" si="4"/>
        <v>2</v>
      </c>
      <c r="P14" s="10" t="s">
        <v>24</v>
      </c>
      <c r="Q14" s="12">
        <f>SummaryTable[[#This Row],[Score]]</f>
        <v>10</v>
      </c>
      <c r="R14" t="str">
        <v>qwen2.5:3b</v>
      </c>
      <c r="S14">
        <v>9</v>
      </c>
    </row>
    <row r="15" spans="1:19" x14ac:dyDescent="0.3">
      <c r="A15" s="3" t="s">
        <v>25</v>
      </c>
      <c r="B15" s="3" t="s">
        <v>10</v>
      </c>
      <c r="C15" s="3" t="s">
        <v>10</v>
      </c>
      <c r="D15" s="4" t="s">
        <v>11</v>
      </c>
      <c r="E15" s="4" t="s">
        <v>12</v>
      </c>
      <c r="F15" s="3" t="s">
        <v>10</v>
      </c>
      <c r="G15" s="3" t="s">
        <v>11</v>
      </c>
      <c r="H15" s="3" t="s">
        <v>10</v>
      </c>
      <c r="I15" s="3">
        <f t="shared" si="0"/>
        <v>10</v>
      </c>
      <c r="J15" s="5">
        <f t="shared" si="1"/>
        <v>0.5714285714285714</v>
      </c>
      <c r="K15" s="3">
        <f t="shared" si="2"/>
        <v>4</v>
      </c>
      <c r="L15" s="3">
        <f t="shared" si="3"/>
        <v>2</v>
      </c>
      <c r="M15" s="3">
        <f t="shared" si="4"/>
        <v>1</v>
      </c>
      <c r="P15" s="10" t="s">
        <v>25</v>
      </c>
      <c r="Q15" s="12">
        <f>SummaryTable[[#This Row],[Score]]</f>
        <v>10</v>
      </c>
      <c r="R15" t="str">
        <v>lily_cyber:latest</v>
      </c>
      <c r="S15">
        <v>9</v>
      </c>
    </row>
    <row r="16" spans="1:19" ht="28.8" x14ac:dyDescent="0.3">
      <c r="A16" s="3" t="s">
        <v>26</v>
      </c>
      <c r="B16" s="3" t="s">
        <v>10</v>
      </c>
      <c r="C16" s="3" t="s">
        <v>10</v>
      </c>
      <c r="D16" s="4" t="s">
        <v>12</v>
      </c>
      <c r="E16" s="4" t="s">
        <v>12</v>
      </c>
      <c r="F16" s="3" t="s">
        <v>11</v>
      </c>
      <c r="G16" s="3" t="s">
        <v>10</v>
      </c>
      <c r="H16" s="3" t="s">
        <v>10</v>
      </c>
      <c r="I16" s="3">
        <f t="shared" si="0"/>
        <v>9</v>
      </c>
      <c r="J16" s="5">
        <f t="shared" si="1"/>
        <v>0.5714285714285714</v>
      </c>
      <c r="K16" s="3">
        <f t="shared" si="2"/>
        <v>4</v>
      </c>
      <c r="L16" s="3">
        <f t="shared" si="3"/>
        <v>1</v>
      </c>
      <c r="M16" s="3">
        <f t="shared" si="4"/>
        <v>2</v>
      </c>
      <c r="P16" s="10" t="s">
        <v>26</v>
      </c>
      <c r="Q16" s="12">
        <f>SummaryTable[[#This Row],[Score]]</f>
        <v>9</v>
      </c>
      <c r="R16" t="str">
        <v>mistral:7b</v>
      </c>
      <c r="S16">
        <v>10</v>
      </c>
    </row>
    <row r="17" spans="1:19" x14ac:dyDescent="0.3">
      <c r="A17" s="3" t="s">
        <v>27</v>
      </c>
      <c r="B17" s="3" t="s">
        <v>10</v>
      </c>
      <c r="C17" s="3" t="s">
        <v>11</v>
      </c>
      <c r="D17" s="4" t="s">
        <v>10</v>
      </c>
      <c r="E17" s="4" t="s">
        <v>12</v>
      </c>
      <c r="F17" s="3" t="s">
        <v>12</v>
      </c>
      <c r="G17" s="3" t="s">
        <v>10</v>
      </c>
      <c r="H17" s="3" t="s">
        <v>10</v>
      </c>
      <c r="I17" s="3">
        <f t="shared" si="0"/>
        <v>9</v>
      </c>
      <c r="J17" s="5">
        <f t="shared" si="1"/>
        <v>0.5714285714285714</v>
      </c>
      <c r="K17" s="3">
        <f t="shared" si="2"/>
        <v>4</v>
      </c>
      <c r="L17" s="3">
        <f t="shared" si="3"/>
        <v>1</v>
      </c>
      <c r="M17" s="3">
        <f t="shared" si="4"/>
        <v>2</v>
      </c>
      <c r="P17" s="10" t="s">
        <v>27</v>
      </c>
      <c r="Q17" s="12">
        <f>SummaryTable[[#This Row],[Score]]</f>
        <v>9</v>
      </c>
      <c r="R17" t="str">
        <v>phi3:3.8b</v>
      </c>
      <c r="S17">
        <v>10</v>
      </c>
    </row>
    <row r="18" spans="1:19" x14ac:dyDescent="0.3">
      <c r="A18" s="3" t="s">
        <v>28</v>
      </c>
      <c r="B18" s="3" t="s">
        <v>10</v>
      </c>
      <c r="C18" s="3" t="s">
        <v>12</v>
      </c>
      <c r="D18" s="4" t="s">
        <v>12</v>
      </c>
      <c r="E18" s="4" t="s">
        <v>12</v>
      </c>
      <c r="F18" s="3" t="s">
        <v>12</v>
      </c>
      <c r="G18" s="3" t="s">
        <v>12</v>
      </c>
      <c r="H18" s="3" t="s">
        <v>10</v>
      </c>
      <c r="I18" s="3">
        <f t="shared" si="0"/>
        <v>4</v>
      </c>
      <c r="J18" s="5">
        <f t="shared" si="1"/>
        <v>0.2857142857142857</v>
      </c>
      <c r="K18" s="3">
        <f t="shared" si="2"/>
        <v>2</v>
      </c>
      <c r="L18" s="3">
        <f t="shared" si="3"/>
        <v>0</v>
      </c>
      <c r="M18" s="3">
        <f t="shared" si="4"/>
        <v>5</v>
      </c>
      <c r="P18" s="10" t="s">
        <v>28</v>
      </c>
      <c r="Q18" s="12">
        <f>SummaryTable[[#This Row],[Score]]</f>
        <v>4</v>
      </c>
      <c r="R18" t="str">
        <v>gemma3bn:e2b</v>
      </c>
      <c r="S18">
        <v>11</v>
      </c>
    </row>
    <row r="19" spans="1:19" x14ac:dyDescent="0.3">
      <c r="A19" s="3" t="s">
        <v>29</v>
      </c>
      <c r="B19" s="3" t="s">
        <v>10</v>
      </c>
      <c r="C19" s="3" t="s">
        <v>10</v>
      </c>
      <c r="D19" s="4" t="s">
        <v>12</v>
      </c>
      <c r="E19" s="4" t="s">
        <v>12</v>
      </c>
      <c r="F19" s="3" t="s">
        <v>11</v>
      </c>
      <c r="G19" s="3" t="s">
        <v>10</v>
      </c>
      <c r="H19" s="3" t="s">
        <v>10</v>
      </c>
      <c r="I19" s="3">
        <f t="shared" si="0"/>
        <v>9</v>
      </c>
      <c r="J19" s="5">
        <f t="shared" si="1"/>
        <v>0.5714285714285714</v>
      </c>
      <c r="K19" s="3">
        <f t="shared" si="2"/>
        <v>4</v>
      </c>
      <c r="L19" s="3">
        <f t="shared" si="3"/>
        <v>1</v>
      </c>
      <c r="M19" s="3">
        <f t="shared" si="4"/>
        <v>2</v>
      </c>
      <c r="P19" s="10" t="s">
        <v>29</v>
      </c>
      <c r="Q19" s="12">
        <f>SummaryTable[[#This Row],[Score]]</f>
        <v>9</v>
      </c>
      <c r="R19" t="str">
        <v>granite3-dense:2b</v>
      </c>
      <c r="S19">
        <v>11</v>
      </c>
    </row>
    <row r="20" spans="1:19" x14ac:dyDescent="0.3">
      <c r="A20" s="3" t="s">
        <v>30</v>
      </c>
      <c r="B20" s="3" t="s">
        <v>10</v>
      </c>
      <c r="C20" s="3" t="s">
        <v>10</v>
      </c>
      <c r="D20" s="4" t="s">
        <v>12</v>
      </c>
      <c r="E20" s="4" t="s">
        <v>12</v>
      </c>
      <c r="F20" s="3" t="s">
        <v>11</v>
      </c>
      <c r="G20" s="3" t="s">
        <v>10</v>
      </c>
      <c r="H20" s="3" t="s">
        <v>10</v>
      </c>
      <c r="I20" s="3">
        <f t="shared" si="0"/>
        <v>9</v>
      </c>
      <c r="J20" s="5">
        <f t="shared" si="1"/>
        <v>0.5714285714285714</v>
      </c>
      <c r="K20" s="3">
        <f t="shared" si="2"/>
        <v>4</v>
      </c>
      <c r="L20" s="3">
        <f t="shared" si="3"/>
        <v>1</v>
      </c>
      <c r="M20" s="3">
        <f t="shared" si="4"/>
        <v>2</v>
      </c>
      <c r="P20" s="10" t="s">
        <v>30</v>
      </c>
      <c r="Q20" s="12">
        <f>SummaryTable[[#This Row],[Score]]</f>
        <v>9</v>
      </c>
      <c r="R20" t="str">
        <v>llama3:8b</v>
      </c>
      <c r="S20">
        <v>11</v>
      </c>
    </row>
    <row r="21" spans="1:19" x14ac:dyDescent="0.3">
      <c r="A21" s="3" t="s">
        <v>31</v>
      </c>
      <c r="B21" s="3" t="s">
        <v>10</v>
      </c>
      <c r="C21" s="3" t="s">
        <v>10</v>
      </c>
      <c r="D21" s="4" t="s">
        <v>12</v>
      </c>
      <c r="E21" s="4" t="s">
        <v>10</v>
      </c>
      <c r="F21" s="3" t="s">
        <v>10</v>
      </c>
      <c r="G21" s="3" t="s">
        <v>10</v>
      </c>
      <c r="H21" s="3" t="s">
        <v>10</v>
      </c>
      <c r="I21" s="3">
        <f t="shared" si="0"/>
        <v>12</v>
      </c>
      <c r="J21" s="5">
        <f t="shared" si="1"/>
        <v>0.8571428571428571</v>
      </c>
      <c r="K21" s="3">
        <f t="shared" si="2"/>
        <v>6</v>
      </c>
      <c r="L21" s="3">
        <f t="shared" si="3"/>
        <v>0</v>
      </c>
      <c r="M21" s="3">
        <f t="shared" si="4"/>
        <v>1</v>
      </c>
      <c r="P21" s="10" t="s">
        <v>31</v>
      </c>
      <c r="Q21" s="12">
        <f>SummaryTable[[#This Row],[Score]]</f>
        <v>12</v>
      </c>
      <c r="R21" t="str">
        <v>qwen3:4b</v>
      </c>
      <c r="S21">
        <v>11</v>
      </c>
    </row>
    <row r="22" spans="1:19" x14ac:dyDescent="0.3">
      <c r="A22" s="3" t="s">
        <v>33</v>
      </c>
      <c r="B22" s="3" t="s">
        <v>10</v>
      </c>
      <c r="C22" s="3" t="s">
        <v>12</v>
      </c>
      <c r="D22" s="4" t="s">
        <v>12</v>
      </c>
      <c r="E22" s="4" t="s">
        <v>12</v>
      </c>
      <c r="F22" s="3" t="s">
        <v>12</v>
      </c>
      <c r="G22" s="3" t="s">
        <v>10</v>
      </c>
      <c r="H22" s="3" t="s">
        <v>12</v>
      </c>
      <c r="I22" s="3">
        <f t="shared" si="0"/>
        <v>4</v>
      </c>
      <c r="J22" s="5">
        <f t="shared" si="1"/>
        <v>0.2857142857142857</v>
      </c>
      <c r="K22" s="3">
        <f t="shared" si="2"/>
        <v>2</v>
      </c>
      <c r="L22" s="3">
        <f t="shared" si="3"/>
        <v>0</v>
      </c>
      <c r="M22" s="3">
        <f t="shared" si="4"/>
        <v>5</v>
      </c>
      <c r="P22" s="10" t="s">
        <v>33</v>
      </c>
      <c r="Q22" s="12">
        <f>SummaryTable[[#This Row],[Score]]</f>
        <v>4</v>
      </c>
      <c r="R22" t="str">
        <v>granite3-dense:8b</v>
      </c>
      <c r="S22">
        <v>12</v>
      </c>
    </row>
    <row r="23" spans="1:19" x14ac:dyDescent="0.3">
      <c r="A23" s="3" t="s">
        <v>34</v>
      </c>
      <c r="B23" s="3" t="s">
        <v>10</v>
      </c>
      <c r="C23" s="3" t="s">
        <v>10</v>
      </c>
      <c r="D23" s="4" t="s">
        <v>12</v>
      </c>
      <c r="E23" s="4" t="s">
        <v>12</v>
      </c>
      <c r="F23" s="3" t="s">
        <v>11</v>
      </c>
      <c r="G23" s="3" t="s">
        <v>10</v>
      </c>
      <c r="H23" s="3" t="s">
        <v>12</v>
      </c>
      <c r="I23" s="3">
        <f t="shared" si="0"/>
        <v>7</v>
      </c>
      <c r="J23" s="5">
        <f t="shared" si="1"/>
        <v>0.42857142857142855</v>
      </c>
      <c r="K23" s="3">
        <f t="shared" si="2"/>
        <v>3</v>
      </c>
      <c r="L23" s="3">
        <f t="shared" si="3"/>
        <v>1</v>
      </c>
      <c r="M23" s="3">
        <f t="shared" si="4"/>
        <v>3</v>
      </c>
      <c r="P23" s="10" t="s">
        <v>34</v>
      </c>
      <c r="Q23" s="12">
        <f>SummaryTable[[#This Row],[Score]]</f>
        <v>7</v>
      </c>
      <c r="R23" t="str">
        <v>granite3.2:2b</v>
      </c>
      <c r="S23">
        <v>12</v>
      </c>
    </row>
    <row r="24" spans="1:19" x14ac:dyDescent="0.3">
      <c r="A24" s="3" t="s">
        <v>35</v>
      </c>
      <c r="B24" s="3" t="s">
        <v>10</v>
      </c>
      <c r="C24" s="3" t="s">
        <v>10</v>
      </c>
      <c r="D24" s="4" t="s">
        <v>10</v>
      </c>
      <c r="E24" s="4" t="s">
        <v>12</v>
      </c>
      <c r="F24" s="3" t="s">
        <v>11</v>
      </c>
      <c r="G24" s="3" t="s">
        <v>10</v>
      </c>
      <c r="H24" s="3" t="s">
        <v>10</v>
      </c>
      <c r="I24" s="3">
        <f t="shared" si="0"/>
        <v>11</v>
      </c>
      <c r="J24" s="5">
        <f t="shared" si="1"/>
        <v>0.7142857142857143</v>
      </c>
      <c r="K24" s="3">
        <f t="shared" si="2"/>
        <v>5</v>
      </c>
      <c r="L24" s="3">
        <f t="shared" si="3"/>
        <v>1</v>
      </c>
      <c r="M24" s="3">
        <f t="shared" si="4"/>
        <v>1</v>
      </c>
      <c r="P24" s="10" t="s">
        <v>35</v>
      </c>
      <c r="Q24" s="12">
        <f>SummaryTable[[#This Row],[Score]]</f>
        <v>11</v>
      </c>
      <c r="R24" t="str">
        <v>granite3.2:8b</v>
      </c>
      <c r="S24">
        <v>12</v>
      </c>
    </row>
    <row r="25" spans="1:19" x14ac:dyDescent="0.3">
      <c r="A25" s="3" t="s">
        <v>36</v>
      </c>
      <c r="B25" s="3" t="s">
        <v>10</v>
      </c>
      <c r="C25" s="3" t="s">
        <v>10</v>
      </c>
      <c r="D25" s="4" t="s">
        <v>10</v>
      </c>
      <c r="E25" s="4" t="s">
        <v>10</v>
      </c>
      <c r="F25" s="3" t="s">
        <v>11</v>
      </c>
      <c r="G25" s="3" t="s">
        <v>10</v>
      </c>
      <c r="H25" s="3" t="s">
        <v>10</v>
      </c>
      <c r="I25" s="3">
        <f t="shared" si="0"/>
        <v>13</v>
      </c>
      <c r="J25" s="5">
        <f t="shared" si="1"/>
        <v>0.8571428571428571</v>
      </c>
      <c r="K25" s="3">
        <f t="shared" si="2"/>
        <v>6</v>
      </c>
      <c r="L25" s="3">
        <f t="shared" si="3"/>
        <v>1</v>
      </c>
      <c r="M25" s="3">
        <f t="shared" si="4"/>
        <v>0</v>
      </c>
      <c r="P25" s="10" t="s">
        <v>36</v>
      </c>
      <c r="Q25" s="12">
        <f>SummaryTable[[#This Row],[Score]]</f>
        <v>13</v>
      </c>
      <c r="R25" t="str">
        <v>qwen2.5:7b</v>
      </c>
      <c r="S25">
        <v>12</v>
      </c>
    </row>
    <row r="26" spans="1:19" x14ac:dyDescent="0.3">
      <c r="A26" s="3" t="s">
        <v>37</v>
      </c>
      <c r="B26" s="3" t="s">
        <v>10</v>
      </c>
      <c r="C26" s="3" t="s">
        <v>10</v>
      </c>
      <c r="D26" s="4" t="s">
        <v>12</v>
      </c>
      <c r="E26" s="4" t="s">
        <v>12</v>
      </c>
      <c r="F26" s="3" t="s">
        <v>10</v>
      </c>
      <c r="G26" s="3" t="s">
        <v>11</v>
      </c>
      <c r="H26" s="3" t="s">
        <v>10</v>
      </c>
      <c r="I26" s="3">
        <f t="shared" si="0"/>
        <v>9</v>
      </c>
      <c r="J26" s="5">
        <f t="shared" si="1"/>
        <v>0.5714285714285714</v>
      </c>
      <c r="K26" s="3">
        <f t="shared" si="2"/>
        <v>4</v>
      </c>
      <c r="L26" s="3">
        <f t="shared" si="3"/>
        <v>1</v>
      </c>
      <c r="M26" s="3">
        <f t="shared" si="4"/>
        <v>2</v>
      </c>
      <c r="P26" s="10" t="s">
        <v>37</v>
      </c>
      <c r="Q26" s="12">
        <f>SummaryTable[[#This Row],[Score]]</f>
        <v>9</v>
      </c>
      <c r="R26" t="str">
        <v>qwen3:8b</v>
      </c>
      <c r="S26">
        <v>13</v>
      </c>
    </row>
    <row r="27" spans="1:19" x14ac:dyDescent="0.3">
      <c r="A27" s="20" t="s">
        <v>372</v>
      </c>
      <c r="B27" s="18" t="s">
        <v>10</v>
      </c>
      <c r="C27" s="18" t="s">
        <v>10</v>
      </c>
      <c r="D27" s="18" t="s">
        <v>10</v>
      </c>
      <c r="E27" s="18" t="s">
        <v>10</v>
      </c>
      <c r="F27" s="18" t="s">
        <v>10</v>
      </c>
      <c r="G27" s="18" t="s">
        <v>10</v>
      </c>
      <c r="H27" s="18" t="s">
        <v>10</v>
      </c>
      <c r="I27" s="18">
        <f t="shared" ref="I27" si="5">COUNTIF(B27:H27,"Correct")*2 + COUNTIF(B27:H27,"Incomplete")*1</f>
        <v>14</v>
      </c>
      <c r="J27" s="5">
        <f t="shared" ref="J27" si="6">IF(COUNTA(B27:H27)&gt;0, K27/COUNTA(B27:H27), 0)</f>
        <v>1</v>
      </c>
      <c r="K27" s="18">
        <f t="shared" ref="K27" si="7">COUNTIF(B27:H27, "Correct")</f>
        <v>7</v>
      </c>
      <c r="L27" s="18">
        <f t="shared" ref="L27" si="8">COUNTIF(B27:H27, "Incomplete")</f>
        <v>0</v>
      </c>
      <c r="M27" s="18">
        <f t="shared" ref="M27" si="9">COUNTIF(B27:H27, "Incorrect")</f>
        <v>0</v>
      </c>
      <c r="P27" s="21" t="s">
        <v>372</v>
      </c>
      <c r="Q27" s="12">
        <f>SummaryTable[[#This Row],[Score]]</f>
        <v>14</v>
      </c>
      <c r="R27" t="str">
        <v>gpt-oss:20b</v>
      </c>
      <c r="S27">
        <v>14</v>
      </c>
    </row>
  </sheetData>
  <conditionalFormatting sqref="B2:H27">
    <cfRule type="cellIs" dxfId="2" priority="1" operator="equal">
      <formula>"Correct"</formula>
    </cfRule>
    <cfRule type="cellIs" dxfId="1" priority="2" operator="equal">
      <formula>"Incomplete"</formula>
    </cfRule>
    <cfRule type="cellIs" dxfId="0" priority="3" operator="equal">
      <formula>"Incorrect"</formula>
    </cfRule>
  </conditionalFormatting>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B21:AE46"/>
  <sheetViews>
    <sheetView showGridLines="0" topLeftCell="A7" zoomScale="80" workbookViewId="0">
      <selection activeCell="AC46" sqref="AC46"/>
    </sheetView>
  </sheetViews>
  <sheetFormatPr defaultRowHeight="14.4" x14ac:dyDescent="0.3"/>
  <cols>
    <col min="28" max="28" width="24.5546875" customWidth="1"/>
  </cols>
  <sheetData>
    <row r="21" spans="28:31" ht="29.4" thickBot="1" x14ac:dyDescent="0.35">
      <c r="AB21" s="8" t="s">
        <v>0</v>
      </c>
      <c r="AC21" s="9" t="s">
        <v>10</v>
      </c>
      <c r="AD21" s="9" t="s">
        <v>11</v>
      </c>
      <c r="AE21" s="13" t="s">
        <v>12</v>
      </c>
    </row>
    <row r="22" spans="28:31" ht="15" thickTop="1" x14ac:dyDescent="0.3">
      <c r="AB22" s="10" t="s">
        <v>13</v>
      </c>
      <c r="AC22" s="12">
        <f>Summary!K2</f>
        <v>0</v>
      </c>
      <c r="AD22" s="12">
        <f>Summary!L2</f>
        <v>1</v>
      </c>
      <c r="AE22" s="14">
        <f>Summary!M2</f>
        <v>6</v>
      </c>
    </row>
    <row r="23" spans="28:31" x14ac:dyDescent="0.3">
      <c r="AB23" s="10" t="s">
        <v>14</v>
      </c>
      <c r="AC23" s="12">
        <f>Summary!K3</f>
        <v>2</v>
      </c>
      <c r="AD23" s="12">
        <f>Summary!L3</f>
        <v>1</v>
      </c>
      <c r="AE23" s="14">
        <f>Summary!M3</f>
        <v>4</v>
      </c>
    </row>
    <row r="24" spans="28:31" x14ac:dyDescent="0.3">
      <c r="AB24" s="10" t="s">
        <v>15</v>
      </c>
      <c r="AC24" s="12">
        <f>Summary!K4</f>
        <v>4</v>
      </c>
      <c r="AD24" s="12">
        <f>Summary!L4</f>
        <v>1</v>
      </c>
      <c r="AE24" s="14">
        <f>Summary!M4</f>
        <v>2</v>
      </c>
    </row>
    <row r="25" spans="28:31" x14ac:dyDescent="0.3">
      <c r="AB25" s="10" t="s">
        <v>16</v>
      </c>
      <c r="AC25" s="12">
        <f>Summary!K5</f>
        <v>4</v>
      </c>
      <c r="AD25" s="12">
        <f>Summary!L5</f>
        <v>0</v>
      </c>
      <c r="AE25" s="14">
        <f>Summary!M5</f>
        <v>3</v>
      </c>
    </row>
    <row r="26" spans="28:31" x14ac:dyDescent="0.3">
      <c r="AB26" s="10" t="s">
        <v>17</v>
      </c>
      <c r="AC26" s="12">
        <f>Summary!K7</f>
        <v>5</v>
      </c>
      <c r="AD26" s="12">
        <f>Summary!L7</f>
        <v>1</v>
      </c>
      <c r="AE26" s="14">
        <f>Summary!M7</f>
        <v>1</v>
      </c>
    </row>
    <row r="27" spans="28:31" x14ac:dyDescent="0.3">
      <c r="AB27" s="10" t="s">
        <v>18</v>
      </c>
      <c r="AC27" s="12">
        <f>Summary!K8</f>
        <v>6</v>
      </c>
      <c r="AD27" s="12">
        <f>Summary!L8</f>
        <v>0</v>
      </c>
      <c r="AE27" s="14">
        <f>Summary!M8</f>
        <v>1</v>
      </c>
    </row>
    <row r="28" spans="28:31" x14ac:dyDescent="0.3">
      <c r="AB28" s="10" t="s">
        <v>19</v>
      </c>
      <c r="AC28" s="12">
        <f>Summary!K9</f>
        <v>6</v>
      </c>
      <c r="AD28" s="12">
        <f>Summary!L9</f>
        <v>0</v>
      </c>
      <c r="AE28" s="14">
        <f>Summary!M9</f>
        <v>1</v>
      </c>
    </row>
    <row r="29" spans="28:31" x14ac:dyDescent="0.3">
      <c r="AB29" s="10" t="s">
        <v>20</v>
      </c>
      <c r="AC29" s="12">
        <f>Summary!K10</f>
        <v>6</v>
      </c>
      <c r="AD29" s="12">
        <f>Summary!L10</f>
        <v>0</v>
      </c>
      <c r="AE29" s="14">
        <f>Summary!M10</f>
        <v>1</v>
      </c>
    </row>
    <row r="30" spans="28:31" x14ac:dyDescent="0.3">
      <c r="AB30" s="10" t="s">
        <v>21</v>
      </c>
      <c r="AC30" s="12">
        <f>Summary!K11</f>
        <v>3</v>
      </c>
      <c r="AD30" s="12">
        <f>Summary!L11</f>
        <v>0</v>
      </c>
      <c r="AE30" s="14">
        <f>Summary!M11</f>
        <v>4</v>
      </c>
    </row>
    <row r="31" spans="28:31" x14ac:dyDescent="0.3">
      <c r="AB31" s="10" t="s">
        <v>22</v>
      </c>
      <c r="AC31" s="12">
        <f>Summary!K12</f>
        <v>4</v>
      </c>
      <c r="AD31" s="12">
        <f>Summary!L12</f>
        <v>0</v>
      </c>
      <c r="AE31" s="14">
        <f>Summary!M12</f>
        <v>3</v>
      </c>
    </row>
    <row r="32" spans="28:31" x14ac:dyDescent="0.3">
      <c r="AB32" s="10" t="s">
        <v>23</v>
      </c>
      <c r="AC32" s="12">
        <f>Summary!K13</f>
        <v>5</v>
      </c>
      <c r="AD32" s="12">
        <f>Summary!L13</f>
        <v>1</v>
      </c>
      <c r="AE32" s="14">
        <f>Summary!M13</f>
        <v>1</v>
      </c>
    </row>
    <row r="33" spans="28:31" x14ac:dyDescent="0.3">
      <c r="AB33" s="10" t="s">
        <v>24</v>
      </c>
      <c r="AC33" s="12">
        <f>Summary!K14</f>
        <v>5</v>
      </c>
      <c r="AD33" s="12">
        <f>Summary!L14</f>
        <v>0</v>
      </c>
      <c r="AE33" s="14">
        <f>Summary!M14</f>
        <v>2</v>
      </c>
    </row>
    <row r="34" spans="28:31" x14ac:dyDescent="0.3">
      <c r="AB34" s="10" t="s">
        <v>25</v>
      </c>
      <c r="AC34" s="12">
        <f>Summary!K15</f>
        <v>4</v>
      </c>
      <c r="AD34" s="12">
        <f>Summary!L15</f>
        <v>2</v>
      </c>
      <c r="AE34" s="14">
        <f>Summary!M15</f>
        <v>1</v>
      </c>
    </row>
    <row r="35" spans="28:31" x14ac:dyDescent="0.3">
      <c r="AB35" s="10" t="s">
        <v>26</v>
      </c>
      <c r="AC35" s="12">
        <f>Summary!K16</f>
        <v>4</v>
      </c>
      <c r="AD35" s="12">
        <f>Summary!L16</f>
        <v>1</v>
      </c>
      <c r="AE35" s="14">
        <f>Summary!M16</f>
        <v>2</v>
      </c>
    </row>
    <row r="36" spans="28:31" x14ac:dyDescent="0.3">
      <c r="AB36" s="10" t="s">
        <v>27</v>
      </c>
      <c r="AC36" s="12">
        <f>Summary!K17</f>
        <v>4</v>
      </c>
      <c r="AD36" s="12">
        <f>Summary!L17</f>
        <v>1</v>
      </c>
      <c r="AE36" s="14">
        <f>Summary!M17</f>
        <v>2</v>
      </c>
    </row>
    <row r="37" spans="28:31" x14ac:dyDescent="0.3">
      <c r="AB37" s="10" t="s">
        <v>28</v>
      </c>
      <c r="AC37" s="12">
        <f>Summary!K18</f>
        <v>2</v>
      </c>
      <c r="AD37" s="12">
        <f>Summary!L18</f>
        <v>0</v>
      </c>
      <c r="AE37" s="14">
        <f>Summary!M18</f>
        <v>5</v>
      </c>
    </row>
    <row r="38" spans="28:31" x14ac:dyDescent="0.3">
      <c r="AB38" s="10" t="s">
        <v>29</v>
      </c>
      <c r="AC38" s="12">
        <f>Summary!K19</f>
        <v>4</v>
      </c>
      <c r="AD38" s="12">
        <f>Summary!L19</f>
        <v>1</v>
      </c>
      <c r="AE38" s="14">
        <f>Summary!M19</f>
        <v>2</v>
      </c>
    </row>
    <row r="39" spans="28:31" x14ac:dyDescent="0.3">
      <c r="AB39" s="10" t="s">
        <v>30</v>
      </c>
      <c r="AC39" s="12">
        <f>Summary!K20</f>
        <v>4</v>
      </c>
      <c r="AD39" s="12">
        <f>Summary!L20</f>
        <v>1</v>
      </c>
      <c r="AE39" s="14">
        <f>Summary!M20</f>
        <v>2</v>
      </c>
    </row>
    <row r="40" spans="28:31" x14ac:dyDescent="0.3">
      <c r="AB40" s="10" t="s">
        <v>31</v>
      </c>
      <c r="AC40" s="12">
        <f>Summary!K21</f>
        <v>6</v>
      </c>
      <c r="AD40" s="12">
        <f>Summary!L21</f>
        <v>0</v>
      </c>
      <c r="AE40" s="14">
        <f>Summary!M21</f>
        <v>1</v>
      </c>
    </row>
    <row r="41" spans="28:31" x14ac:dyDescent="0.3">
      <c r="AB41" s="10" t="s">
        <v>33</v>
      </c>
      <c r="AC41" s="12">
        <f>Summary!K22</f>
        <v>2</v>
      </c>
      <c r="AD41" s="12">
        <f>Summary!L22</f>
        <v>0</v>
      </c>
      <c r="AE41" s="14">
        <f>Summary!M22</f>
        <v>5</v>
      </c>
    </row>
    <row r="42" spans="28:31" x14ac:dyDescent="0.3">
      <c r="AB42" s="10" t="s">
        <v>34</v>
      </c>
      <c r="AC42" s="12">
        <f>Summary!K23</f>
        <v>3</v>
      </c>
      <c r="AD42" s="12">
        <f>Summary!L23</f>
        <v>1</v>
      </c>
      <c r="AE42" s="14">
        <f>Summary!M23</f>
        <v>3</v>
      </c>
    </row>
    <row r="43" spans="28:31" x14ac:dyDescent="0.3">
      <c r="AB43" s="10" t="s">
        <v>35</v>
      </c>
      <c r="AC43" s="12">
        <f>Summary!K24</f>
        <v>5</v>
      </c>
      <c r="AD43" s="12">
        <f>Summary!L24</f>
        <v>1</v>
      </c>
      <c r="AE43" s="14">
        <f>Summary!M24</f>
        <v>1</v>
      </c>
    </row>
    <row r="44" spans="28:31" x14ac:dyDescent="0.3">
      <c r="AB44" s="10" t="s">
        <v>36</v>
      </c>
      <c r="AC44" s="12">
        <f>Summary!K25</f>
        <v>6</v>
      </c>
      <c r="AD44" s="12">
        <f>Summary!L25</f>
        <v>1</v>
      </c>
      <c r="AE44" s="14">
        <f>Summary!M25</f>
        <v>0</v>
      </c>
    </row>
    <row r="45" spans="28:31" x14ac:dyDescent="0.3">
      <c r="AB45" s="11" t="s">
        <v>37</v>
      </c>
      <c r="AC45" s="12">
        <f>Summary!K26</f>
        <v>4</v>
      </c>
      <c r="AD45" s="12">
        <f>Summary!L26</f>
        <v>1</v>
      </c>
      <c r="AE45" s="14">
        <f>Summary!M26</f>
        <v>2</v>
      </c>
    </row>
    <row r="46" spans="28:31" x14ac:dyDescent="0.3">
      <c r="AB46" s="11" t="s">
        <v>372</v>
      </c>
      <c r="AC46" s="12">
        <f>Summary!K27</f>
        <v>7</v>
      </c>
      <c r="AD46" s="12">
        <f>Summary!L27</f>
        <v>0</v>
      </c>
      <c r="AE46" s="14">
        <f>Summary!M27</f>
        <v>0</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workbookViewId="0">
      <selection activeCell="F15" sqref="F15"/>
    </sheetView>
  </sheetViews>
  <sheetFormatPr defaultRowHeight="14.4" x14ac:dyDescent="0.3"/>
  <cols>
    <col min="1" max="1" width="25" customWidth="1"/>
    <col min="2" max="2" width="20" customWidth="1"/>
    <col min="3" max="3" width="15" customWidth="1"/>
    <col min="4" max="4" width="15.44140625" bestFit="1" customWidth="1"/>
    <col min="5" max="5" width="15.44140625" customWidth="1"/>
    <col min="6" max="7" width="80" customWidth="1"/>
  </cols>
  <sheetData>
    <row r="1" spans="1:7" x14ac:dyDescent="0.3">
      <c r="A1" s="1" t="s">
        <v>0</v>
      </c>
      <c r="B1" s="1" t="s">
        <v>38</v>
      </c>
      <c r="C1" s="1" t="s">
        <v>39</v>
      </c>
      <c r="D1" s="1" t="s">
        <v>347</v>
      </c>
      <c r="E1" s="15" t="s">
        <v>362</v>
      </c>
      <c r="F1" s="2" t="s">
        <v>40</v>
      </c>
      <c r="G1" s="2" t="s">
        <v>41</v>
      </c>
    </row>
    <row r="2" spans="1:7" ht="360" x14ac:dyDescent="0.3">
      <c r="A2" s="3" t="s">
        <v>13</v>
      </c>
      <c r="B2" s="3" t="s">
        <v>1</v>
      </c>
      <c r="C2" s="3" t="s">
        <v>11</v>
      </c>
      <c r="D2" s="6" t="s">
        <v>348</v>
      </c>
      <c r="E2" s="6" t="s">
        <v>355</v>
      </c>
      <c r="F2" s="4" t="s">
        <v>42</v>
      </c>
      <c r="G2" s="4" t="s">
        <v>43</v>
      </c>
    </row>
    <row r="3" spans="1:7" ht="273.60000000000002" x14ac:dyDescent="0.3">
      <c r="A3" s="3" t="s">
        <v>13</v>
      </c>
      <c r="B3" s="3" t="s">
        <v>2</v>
      </c>
      <c r="C3" s="3" t="s">
        <v>12</v>
      </c>
      <c r="D3" s="6" t="s">
        <v>349</v>
      </c>
      <c r="E3" s="6" t="s">
        <v>356</v>
      </c>
      <c r="F3" s="4" t="s">
        <v>44</v>
      </c>
      <c r="G3" s="4" t="s">
        <v>45</v>
      </c>
    </row>
    <row r="4" spans="1:7" ht="100.8" x14ac:dyDescent="0.3">
      <c r="A4" s="3" t="s">
        <v>13</v>
      </c>
      <c r="B4" s="3" t="s">
        <v>3</v>
      </c>
      <c r="C4" s="3" t="s">
        <v>12</v>
      </c>
      <c r="D4" s="6" t="s">
        <v>350</v>
      </c>
      <c r="E4" s="6" t="s">
        <v>357</v>
      </c>
      <c r="F4" s="4" t="s">
        <v>46</v>
      </c>
      <c r="G4" s="4" t="s">
        <v>47</v>
      </c>
    </row>
    <row r="5" spans="1:7" ht="187.2" x14ac:dyDescent="0.3">
      <c r="A5" s="3" t="s">
        <v>13</v>
      </c>
      <c r="B5" s="3" t="s">
        <v>4</v>
      </c>
      <c r="C5" s="3" t="s">
        <v>12</v>
      </c>
      <c r="D5" s="6" t="s">
        <v>351</v>
      </c>
      <c r="E5" s="6" t="s">
        <v>358</v>
      </c>
      <c r="F5" s="4" t="s">
        <v>48</v>
      </c>
      <c r="G5" s="4" t="s">
        <v>49</v>
      </c>
    </row>
    <row r="6" spans="1:7" ht="230.4" x14ac:dyDescent="0.3">
      <c r="A6" s="3" t="s">
        <v>13</v>
      </c>
      <c r="B6" s="3" t="s">
        <v>5</v>
      </c>
      <c r="C6" s="3" t="s">
        <v>12</v>
      </c>
      <c r="D6" s="6" t="s">
        <v>352</v>
      </c>
      <c r="E6" s="6" t="s">
        <v>359</v>
      </c>
      <c r="F6" s="4" t="s">
        <v>50</v>
      </c>
      <c r="G6" s="4" t="s">
        <v>51</v>
      </c>
    </row>
    <row r="7" spans="1:7" ht="409.6" x14ac:dyDescent="0.3">
      <c r="A7" s="3" t="s">
        <v>13</v>
      </c>
      <c r="B7" s="3" t="s">
        <v>6</v>
      </c>
      <c r="C7" s="3" t="s">
        <v>12</v>
      </c>
      <c r="D7" s="6" t="s">
        <v>353</v>
      </c>
      <c r="E7" s="6" t="s">
        <v>360</v>
      </c>
      <c r="F7" s="4" t="s">
        <v>52</v>
      </c>
      <c r="G7" s="4" t="s">
        <v>53</v>
      </c>
    </row>
    <row r="8" spans="1:7" ht="273.60000000000002" x14ac:dyDescent="0.3">
      <c r="A8" s="3" t="s">
        <v>13</v>
      </c>
      <c r="B8" s="3" t="s">
        <v>7</v>
      </c>
      <c r="C8" s="3" t="s">
        <v>12</v>
      </c>
      <c r="D8" s="6" t="s">
        <v>354</v>
      </c>
      <c r="E8" s="6" t="s">
        <v>361</v>
      </c>
      <c r="F8" s="4" t="s">
        <v>54</v>
      </c>
      <c r="G8" s="4" t="s">
        <v>55</v>
      </c>
    </row>
    <row r="9" spans="1:7" ht="144" x14ac:dyDescent="0.3">
      <c r="A9" s="3" t="s">
        <v>14</v>
      </c>
      <c r="B9" s="3" t="s">
        <v>1</v>
      </c>
      <c r="C9" s="3" t="s">
        <v>10</v>
      </c>
      <c r="D9" s="6" t="s">
        <v>348</v>
      </c>
      <c r="E9" s="6" t="s">
        <v>355</v>
      </c>
      <c r="F9" s="4" t="s">
        <v>56</v>
      </c>
      <c r="G9" s="4" t="s">
        <v>57</v>
      </c>
    </row>
    <row r="10" spans="1:7" ht="288" x14ac:dyDescent="0.3">
      <c r="A10" s="3" t="s">
        <v>14</v>
      </c>
      <c r="B10" s="3" t="s">
        <v>2</v>
      </c>
      <c r="C10" s="3" t="s">
        <v>12</v>
      </c>
      <c r="D10" s="6" t="s">
        <v>349</v>
      </c>
      <c r="E10" s="6" t="s">
        <v>356</v>
      </c>
      <c r="F10" s="4" t="s">
        <v>58</v>
      </c>
      <c r="G10" s="4" t="s">
        <v>59</v>
      </c>
    </row>
    <row r="11" spans="1:7" ht="100.8" x14ac:dyDescent="0.3">
      <c r="A11" s="3" t="s">
        <v>14</v>
      </c>
      <c r="B11" s="3" t="s">
        <v>3</v>
      </c>
      <c r="C11" s="3" t="s">
        <v>12</v>
      </c>
      <c r="D11" s="6" t="s">
        <v>350</v>
      </c>
      <c r="E11" s="6" t="s">
        <v>357</v>
      </c>
      <c r="F11" s="4" t="s">
        <v>60</v>
      </c>
      <c r="G11" s="4" t="s">
        <v>61</v>
      </c>
    </row>
    <row r="12" spans="1:7" ht="158.4" x14ac:dyDescent="0.3">
      <c r="A12" s="3" t="s">
        <v>14</v>
      </c>
      <c r="B12" s="3" t="s">
        <v>4</v>
      </c>
      <c r="C12" s="3" t="s">
        <v>12</v>
      </c>
      <c r="D12" s="6" t="s">
        <v>351</v>
      </c>
      <c r="E12" s="6" t="s">
        <v>358</v>
      </c>
      <c r="F12" s="4" t="s">
        <v>62</v>
      </c>
      <c r="G12" s="4" t="s">
        <v>63</v>
      </c>
    </row>
    <row r="13" spans="1:7" ht="158.4" x14ac:dyDescent="0.3">
      <c r="A13" s="3" t="s">
        <v>14</v>
      </c>
      <c r="B13" s="3" t="s">
        <v>5</v>
      </c>
      <c r="C13" s="3" t="s">
        <v>12</v>
      </c>
      <c r="D13" s="6" t="s">
        <v>352</v>
      </c>
      <c r="E13" s="6" t="s">
        <v>359</v>
      </c>
      <c r="F13" s="4" t="s">
        <v>64</v>
      </c>
      <c r="G13" s="4" t="s">
        <v>65</v>
      </c>
    </row>
    <row r="14" spans="1:7" ht="201.6" x14ac:dyDescent="0.3">
      <c r="A14" s="3" t="s">
        <v>14</v>
      </c>
      <c r="B14" s="3" t="s">
        <v>6</v>
      </c>
      <c r="C14" s="3" t="s">
        <v>11</v>
      </c>
      <c r="D14" s="6" t="s">
        <v>353</v>
      </c>
      <c r="E14" s="6" t="s">
        <v>360</v>
      </c>
      <c r="F14" s="4" t="s">
        <v>66</v>
      </c>
      <c r="G14" s="4" t="s">
        <v>67</v>
      </c>
    </row>
    <row r="15" spans="1:7" ht="100.8" x14ac:dyDescent="0.3">
      <c r="A15" s="3" t="s">
        <v>14</v>
      </c>
      <c r="B15" s="3" t="s">
        <v>7</v>
      </c>
      <c r="C15" s="3" t="s">
        <v>10</v>
      </c>
      <c r="D15" s="6" t="s">
        <v>354</v>
      </c>
      <c r="E15" s="6" t="s">
        <v>361</v>
      </c>
      <c r="F15" s="4" t="s">
        <v>68</v>
      </c>
      <c r="G15" s="4" t="s">
        <v>69</v>
      </c>
    </row>
    <row r="16" spans="1:7" x14ac:dyDescent="0.3">
      <c r="E16" s="6"/>
    </row>
  </sheetData>
  <conditionalFormatting sqref="C10:C15 C9:D9 C2:E8 E16 D9:D15">
    <cfRule type="cellIs" dxfId="119" priority="7" operator="equal">
      <formula>"Correct"</formula>
    </cfRule>
    <cfRule type="cellIs" dxfId="118" priority="8" operator="equal">
      <formula>"Incomplete"</formula>
    </cfRule>
    <cfRule type="cellIs" dxfId="117" priority="9" operator="equal">
      <formula>"Incorrect"</formula>
    </cfRule>
  </conditionalFormatting>
  <conditionalFormatting sqref="E9:E15">
    <cfRule type="cellIs" dxfId="116" priority="1" operator="equal">
      <formula>"Correct"</formula>
    </cfRule>
    <cfRule type="cellIs" dxfId="115" priority="2" operator="equal">
      <formula>"Incomplete"</formula>
    </cfRule>
    <cfRule type="cellIs" dxfId="114" priority="3" operator="equal">
      <formula>"Incorrect"</formula>
    </cfRule>
  </conditionalFormatting>
  <pageMargins left="0.75" right="0.75" top="1" bottom="1" header="0.5" footer="0.5"/>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2"/>
  <sheetViews>
    <sheetView topLeftCell="A13" workbookViewId="0">
      <selection activeCell="F14" sqref="F14"/>
    </sheetView>
  </sheetViews>
  <sheetFormatPr defaultRowHeight="14.4" x14ac:dyDescent="0.3"/>
  <cols>
    <col min="1" max="1" width="25" customWidth="1"/>
    <col min="2" max="2" width="20" customWidth="1"/>
    <col min="3" max="5" width="15" customWidth="1"/>
    <col min="6" max="7" width="80" customWidth="1"/>
  </cols>
  <sheetData>
    <row r="1" spans="1:7" ht="14.4" hidden="1" customHeight="1" x14ac:dyDescent="0.3">
      <c r="A1" s="1" t="s">
        <v>0</v>
      </c>
      <c r="B1" s="1" t="s">
        <v>38</v>
      </c>
      <c r="C1" s="1" t="s">
        <v>39</v>
      </c>
      <c r="D1" s="1"/>
      <c r="E1" s="1"/>
      <c r="F1" s="2" t="s">
        <v>40</v>
      </c>
      <c r="G1" s="2" t="s">
        <v>41</v>
      </c>
    </row>
    <row r="2" spans="1:7" ht="144" x14ac:dyDescent="0.3">
      <c r="A2" s="19" t="s">
        <v>15</v>
      </c>
      <c r="B2" s="3" t="s">
        <v>1</v>
      </c>
      <c r="C2" s="3" t="s">
        <v>10</v>
      </c>
      <c r="D2" s="7" t="s">
        <v>348</v>
      </c>
      <c r="E2" s="7" t="s">
        <v>355</v>
      </c>
      <c r="F2" s="4" t="s">
        <v>70</v>
      </c>
      <c r="G2" s="4" t="s">
        <v>71</v>
      </c>
    </row>
    <row r="3" spans="1:7" ht="129.6" x14ac:dyDescent="0.3">
      <c r="A3" s="19"/>
      <c r="B3" s="3" t="s">
        <v>2</v>
      </c>
      <c r="C3" s="3" t="s">
        <v>10</v>
      </c>
      <c r="D3" s="7" t="s">
        <v>349</v>
      </c>
      <c r="E3" s="7" t="s">
        <v>356</v>
      </c>
      <c r="F3" s="4" t="s">
        <v>72</v>
      </c>
      <c r="G3" s="4" t="s">
        <v>73</v>
      </c>
    </row>
    <row r="4" spans="1:7" ht="100.8" x14ac:dyDescent="0.3">
      <c r="A4" s="19"/>
      <c r="B4" s="3" t="s">
        <v>3</v>
      </c>
      <c r="C4" s="3" t="s">
        <v>12</v>
      </c>
      <c r="D4" s="7" t="s">
        <v>350</v>
      </c>
      <c r="E4" s="7" t="s">
        <v>357</v>
      </c>
      <c r="F4" s="4" t="s">
        <v>74</v>
      </c>
      <c r="G4" s="4" t="s">
        <v>75</v>
      </c>
    </row>
    <row r="5" spans="1:7" ht="172.8" x14ac:dyDescent="0.3">
      <c r="A5" s="19"/>
      <c r="B5" s="3" t="s">
        <v>4</v>
      </c>
      <c r="C5" s="3" t="s">
        <v>10</v>
      </c>
      <c r="D5" s="7" t="s">
        <v>351</v>
      </c>
      <c r="E5" s="7" t="s">
        <v>358</v>
      </c>
      <c r="F5" s="4" t="s">
        <v>76</v>
      </c>
      <c r="G5" s="4" t="s">
        <v>77</v>
      </c>
    </row>
    <row r="6" spans="1:7" ht="144" x14ac:dyDescent="0.3">
      <c r="A6" s="19"/>
      <c r="B6" s="3" t="s">
        <v>5</v>
      </c>
      <c r="C6" s="3" t="s">
        <v>12</v>
      </c>
      <c r="D6" s="7" t="s">
        <v>352</v>
      </c>
      <c r="E6" s="7" t="s">
        <v>359</v>
      </c>
      <c r="F6" s="4" t="s">
        <v>78</v>
      </c>
      <c r="G6" s="4" t="s">
        <v>79</v>
      </c>
    </row>
    <row r="7" spans="1:7" ht="201.6" x14ac:dyDescent="0.3">
      <c r="A7" s="19"/>
      <c r="B7" s="3" t="s">
        <v>6</v>
      </c>
      <c r="C7" s="3" t="s">
        <v>12</v>
      </c>
      <c r="D7" s="7" t="s">
        <v>353</v>
      </c>
      <c r="E7" s="7" t="s">
        <v>360</v>
      </c>
      <c r="F7" s="4" t="s">
        <v>80</v>
      </c>
      <c r="G7" s="4" t="s">
        <v>81</v>
      </c>
    </row>
    <row r="8" spans="1:7" ht="72" x14ac:dyDescent="0.3">
      <c r="A8" s="19"/>
      <c r="B8" s="3" t="s">
        <v>7</v>
      </c>
      <c r="C8" s="3" t="s">
        <v>10</v>
      </c>
      <c r="D8" s="7" t="s">
        <v>354</v>
      </c>
      <c r="E8" s="7" t="s">
        <v>361</v>
      </c>
      <c r="F8" s="4" t="s">
        <v>82</v>
      </c>
      <c r="G8" s="4" t="s">
        <v>83</v>
      </c>
    </row>
    <row r="9" spans="1:7" ht="144" x14ac:dyDescent="0.3">
      <c r="A9" s="19" t="s">
        <v>16</v>
      </c>
      <c r="B9" s="3" t="s">
        <v>1</v>
      </c>
      <c r="C9" s="3" t="s">
        <v>10</v>
      </c>
      <c r="D9" s="7" t="s">
        <v>348</v>
      </c>
      <c r="E9" s="7" t="s">
        <v>355</v>
      </c>
      <c r="F9" s="4" t="s">
        <v>365</v>
      </c>
      <c r="G9" s="4" t="s">
        <v>85</v>
      </c>
    </row>
    <row r="10" spans="1:7" ht="115.2" x14ac:dyDescent="0.3">
      <c r="A10" s="19"/>
      <c r="B10" s="3" t="s">
        <v>2</v>
      </c>
      <c r="C10" s="3" t="s">
        <v>10</v>
      </c>
      <c r="D10" s="7" t="s">
        <v>349</v>
      </c>
      <c r="E10" s="7" t="s">
        <v>356</v>
      </c>
      <c r="F10" s="4" t="s">
        <v>366</v>
      </c>
      <c r="G10" s="4" t="s">
        <v>87</v>
      </c>
    </row>
    <row r="11" spans="1:7" ht="100.8" x14ac:dyDescent="0.3">
      <c r="A11" s="19"/>
      <c r="B11" s="3" t="s">
        <v>3</v>
      </c>
      <c r="C11" s="3" t="s">
        <v>12</v>
      </c>
      <c r="D11" s="7" t="s">
        <v>350</v>
      </c>
      <c r="E11" s="7" t="s">
        <v>357</v>
      </c>
      <c r="F11" s="4" t="s">
        <v>367</v>
      </c>
      <c r="G11" s="4" t="s">
        <v>89</v>
      </c>
    </row>
    <row r="12" spans="1:7" ht="201.6" x14ac:dyDescent="0.3">
      <c r="A12" s="19"/>
      <c r="B12" s="3" t="s">
        <v>4</v>
      </c>
      <c r="C12" s="3" t="s">
        <v>12</v>
      </c>
      <c r="D12" s="7" t="s">
        <v>351</v>
      </c>
      <c r="E12" s="7" t="s">
        <v>358</v>
      </c>
      <c r="F12" s="4" t="s">
        <v>368</v>
      </c>
      <c r="G12" s="4" t="s">
        <v>91</v>
      </c>
    </row>
    <row r="13" spans="1:7" ht="144" x14ac:dyDescent="0.3">
      <c r="A13" s="19"/>
      <c r="B13" s="3" t="s">
        <v>5</v>
      </c>
      <c r="C13" s="3" t="s">
        <v>10</v>
      </c>
      <c r="D13" s="7" t="s">
        <v>352</v>
      </c>
      <c r="E13" s="7" t="s">
        <v>359</v>
      </c>
      <c r="F13" s="4" t="s">
        <v>369</v>
      </c>
      <c r="G13" s="4" t="s">
        <v>79</v>
      </c>
    </row>
    <row r="14" spans="1:7" ht="201.6" x14ac:dyDescent="0.3">
      <c r="A14" s="19"/>
      <c r="B14" s="3" t="s">
        <v>6</v>
      </c>
      <c r="C14" s="3" t="s">
        <v>10</v>
      </c>
      <c r="D14" s="7" t="s">
        <v>353</v>
      </c>
      <c r="E14" s="7" t="s">
        <v>360</v>
      </c>
      <c r="F14" s="4" t="s">
        <v>370</v>
      </c>
      <c r="G14" s="4" t="s">
        <v>94</v>
      </c>
    </row>
    <row r="15" spans="1:7" ht="172.8" x14ac:dyDescent="0.3">
      <c r="A15" s="19"/>
      <c r="B15" s="3" t="s">
        <v>7</v>
      </c>
      <c r="C15" s="3" t="s">
        <v>10</v>
      </c>
      <c r="D15" s="7" t="s">
        <v>354</v>
      </c>
      <c r="E15" s="7" t="s">
        <v>361</v>
      </c>
      <c r="F15" s="4" t="s">
        <v>371</v>
      </c>
      <c r="G15" s="4" t="s">
        <v>96</v>
      </c>
    </row>
    <row r="16" spans="1:7" ht="144" x14ac:dyDescent="0.3">
      <c r="A16" s="19" t="s">
        <v>364</v>
      </c>
      <c r="B16" s="17" t="s">
        <v>1</v>
      </c>
      <c r="C16" s="17" t="s">
        <v>10</v>
      </c>
      <c r="D16" s="17" t="s">
        <v>348</v>
      </c>
      <c r="E16" s="17" t="s">
        <v>355</v>
      </c>
      <c r="F16" s="4" t="s">
        <v>84</v>
      </c>
      <c r="G16" s="4" t="s">
        <v>85</v>
      </c>
    </row>
    <row r="17" spans="1:7" ht="115.2" x14ac:dyDescent="0.3">
      <c r="A17" s="19"/>
      <c r="B17" s="17" t="s">
        <v>2</v>
      </c>
      <c r="C17" s="17" t="s">
        <v>10</v>
      </c>
      <c r="D17" s="17" t="s">
        <v>349</v>
      </c>
      <c r="E17" s="17" t="s">
        <v>356</v>
      </c>
      <c r="F17" s="4" t="s">
        <v>86</v>
      </c>
      <c r="G17" s="4" t="s">
        <v>87</v>
      </c>
    </row>
    <row r="18" spans="1:7" ht="100.8" x14ac:dyDescent="0.3">
      <c r="A18" s="19"/>
      <c r="B18" s="17" t="s">
        <v>3</v>
      </c>
      <c r="C18" s="17" t="s">
        <v>12</v>
      </c>
      <c r="D18" s="17" t="s">
        <v>350</v>
      </c>
      <c r="E18" s="17" t="s">
        <v>357</v>
      </c>
      <c r="F18" s="4" t="s">
        <v>88</v>
      </c>
      <c r="G18" s="4" t="s">
        <v>89</v>
      </c>
    </row>
    <row r="19" spans="1:7" ht="172.8" x14ac:dyDescent="0.3">
      <c r="A19" s="19"/>
      <c r="B19" s="17" t="s">
        <v>4</v>
      </c>
      <c r="C19" s="17" t="s">
        <v>12</v>
      </c>
      <c r="D19" s="17" t="s">
        <v>351</v>
      </c>
      <c r="E19" s="17" t="s">
        <v>358</v>
      </c>
      <c r="F19" s="4" t="s">
        <v>90</v>
      </c>
      <c r="G19" s="4" t="s">
        <v>91</v>
      </c>
    </row>
    <row r="20" spans="1:7" ht="144" x14ac:dyDescent="0.3">
      <c r="A20" s="19"/>
      <c r="B20" s="17" t="s">
        <v>5</v>
      </c>
      <c r="C20" s="17" t="s">
        <v>12</v>
      </c>
      <c r="D20" s="17" t="s">
        <v>352</v>
      </c>
      <c r="E20" s="17" t="s">
        <v>359</v>
      </c>
      <c r="F20" s="4" t="s">
        <v>92</v>
      </c>
      <c r="G20" s="4" t="s">
        <v>79</v>
      </c>
    </row>
    <row r="21" spans="1:7" ht="201.6" x14ac:dyDescent="0.3">
      <c r="A21" s="19"/>
      <c r="B21" s="17" t="s">
        <v>6</v>
      </c>
      <c r="C21" s="17" t="s">
        <v>10</v>
      </c>
      <c r="D21" s="17" t="s">
        <v>353</v>
      </c>
      <c r="E21" s="17" t="s">
        <v>360</v>
      </c>
      <c r="F21" s="4" t="s">
        <v>93</v>
      </c>
      <c r="G21" s="4" t="s">
        <v>94</v>
      </c>
    </row>
    <row r="22" spans="1:7" ht="72" x14ac:dyDescent="0.3">
      <c r="A22" s="19"/>
      <c r="B22" s="17" t="s">
        <v>7</v>
      </c>
      <c r="C22" s="17" t="s">
        <v>10</v>
      </c>
      <c r="D22" s="17" t="s">
        <v>354</v>
      </c>
      <c r="E22" s="17" t="s">
        <v>361</v>
      </c>
      <c r="F22" s="4" t="s">
        <v>95</v>
      </c>
      <c r="G22" s="4" t="s">
        <v>96</v>
      </c>
    </row>
  </sheetData>
  <mergeCells count="3">
    <mergeCell ref="A9:A15"/>
    <mergeCell ref="A2:A8"/>
    <mergeCell ref="A16:A22"/>
  </mergeCells>
  <conditionalFormatting sqref="C2:C15">
    <cfRule type="cellIs" dxfId="113" priority="13" operator="equal">
      <formula>"Correct"</formula>
    </cfRule>
    <cfRule type="cellIs" dxfId="112" priority="14" operator="equal">
      <formula>"Incomplete"</formula>
    </cfRule>
    <cfRule type="cellIs" dxfId="111" priority="15" operator="equal">
      <formula>"Incorrect"</formula>
    </cfRule>
  </conditionalFormatting>
  <conditionalFormatting sqref="D2:E8">
    <cfRule type="cellIs" dxfId="110" priority="10" operator="equal">
      <formula>"Correct"</formula>
    </cfRule>
    <cfRule type="cellIs" dxfId="109" priority="11" operator="equal">
      <formula>"Incomplete"</formula>
    </cfRule>
    <cfRule type="cellIs" dxfId="108" priority="12" operator="equal">
      <formula>"Incorrect"</formula>
    </cfRule>
  </conditionalFormatting>
  <conditionalFormatting sqref="D9:E15">
    <cfRule type="cellIs" dxfId="107" priority="7" operator="equal">
      <formula>"Correct"</formula>
    </cfRule>
    <cfRule type="cellIs" dxfId="106" priority="8" operator="equal">
      <formula>"Incomplete"</formula>
    </cfRule>
    <cfRule type="cellIs" dxfId="105" priority="9" operator="equal">
      <formula>"Incorrect"</formula>
    </cfRule>
  </conditionalFormatting>
  <conditionalFormatting sqref="C16:C22">
    <cfRule type="cellIs" dxfId="104" priority="4" operator="equal">
      <formula>"Correct"</formula>
    </cfRule>
    <cfRule type="cellIs" dxfId="103" priority="5" operator="equal">
      <formula>"Incomplete"</formula>
    </cfRule>
    <cfRule type="cellIs" dxfId="102" priority="6" operator="equal">
      <formula>"Incorrect"</formula>
    </cfRule>
  </conditionalFormatting>
  <conditionalFormatting sqref="D16:E22">
    <cfRule type="cellIs" dxfId="101" priority="1" operator="equal">
      <formula>"Correct"</formula>
    </cfRule>
    <cfRule type="cellIs" dxfId="100" priority="2" operator="equal">
      <formula>"Incomplete"</formula>
    </cfRule>
    <cfRule type="cellIs" dxfId="99" priority="3" operator="equal">
      <formula>"Incorrect"</formula>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5"/>
  <sheetViews>
    <sheetView topLeftCell="A5" workbookViewId="0">
      <selection activeCell="F6" sqref="F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144" x14ac:dyDescent="0.3">
      <c r="A2" s="3" t="s">
        <v>17</v>
      </c>
      <c r="B2" s="3" t="s">
        <v>1</v>
      </c>
      <c r="C2" s="3" t="s">
        <v>10</v>
      </c>
      <c r="D2" s="7" t="s">
        <v>348</v>
      </c>
      <c r="E2" s="7" t="s">
        <v>355</v>
      </c>
      <c r="F2" s="4" t="s">
        <v>97</v>
      </c>
      <c r="G2" s="4" t="s">
        <v>98</v>
      </c>
    </row>
    <row r="3" spans="1:7" ht="144" x14ac:dyDescent="0.3">
      <c r="A3" s="3" t="s">
        <v>17</v>
      </c>
      <c r="B3" s="3" t="s">
        <v>2</v>
      </c>
      <c r="C3" s="3" t="s">
        <v>10</v>
      </c>
      <c r="D3" s="7" t="s">
        <v>349</v>
      </c>
      <c r="E3" s="7" t="s">
        <v>356</v>
      </c>
      <c r="F3" s="4" t="s">
        <v>99</v>
      </c>
      <c r="G3" s="4" t="s">
        <v>100</v>
      </c>
    </row>
    <row r="4" spans="1:7" ht="100.8" x14ac:dyDescent="0.3">
      <c r="A4" s="3" t="s">
        <v>17</v>
      </c>
      <c r="B4" s="3" t="s">
        <v>3</v>
      </c>
      <c r="C4" s="3" t="s">
        <v>12</v>
      </c>
      <c r="D4" s="7" t="s">
        <v>350</v>
      </c>
      <c r="E4" s="7" t="s">
        <v>357</v>
      </c>
      <c r="F4" s="4" t="s">
        <v>101</v>
      </c>
      <c r="G4" s="4" t="s">
        <v>102</v>
      </c>
    </row>
    <row r="5" spans="1:7" ht="172.8" x14ac:dyDescent="0.3">
      <c r="A5" s="3" t="s">
        <v>17</v>
      </c>
      <c r="B5" s="3" t="s">
        <v>4</v>
      </c>
      <c r="C5" s="3" t="s">
        <v>10</v>
      </c>
      <c r="D5" s="7" t="s">
        <v>351</v>
      </c>
      <c r="E5" s="7" t="s">
        <v>358</v>
      </c>
      <c r="F5" s="4" t="s">
        <v>103</v>
      </c>
      <c r="G5" s="4" t="s">
        <v>104</v>
      </c>
    </row>
    <row r="6" spans="1:7" ht="187.2" x14ac:dyDescent="0.3">
      <c r="A6" s="3" t="s">
        <v>17</v>
      </c>
      <c r="B6" s="3" t="s">
        <v>5</v>
      </c>
      <c r="C6" s="3" t="s">
        <v>12</v>
      </c>
      <c r="D6" s="7" t="s">
        <v>352</v>
      </c>
      <c r="E6" s="7" t="s">
        <v>359</v>
      </c>
      <c r="F6" s="4" t="s">
        <v>105</v>
      </c>
      <c r="G6" s="4" t="s">
        <v>106</v>
      </c>
    </row>
    <row r="7" spans="1:7" ht="259.2" x14ac:dyDescent="0.3">
      <c r="A7" s="3" t="s">
        <v>17</v>
      </c>
      <c r="B7" s="3" t="s">
        <v>6</v>
      </c>
      <c r="C7" s="3" t="s">
        <v>10</v>
      </c>
      <c r="D7" s="7" t="s">
        <v>353</v>
      </c>
      <c r="E7" s="7" t="s">
        <v>360</v>
      </c>
      <c r="F7" s="4" t="s">
        <v>107</v>
      </c>
      <c r="G7" s="4" t="s">
        <v>108</v>
      </c>
    </row>
    <row r="8" spans="1:7" ht="259.2" x14ac:dyDescent="0.3">
      <c r="A8" s="3" t="s">
        <v>17</v>
      </c>
      <c r="B8" s="3" t="s">
        <v>7</v>
      </c>
      <c r="C8" s="3" t="s">
        <v>10</v>
      </c>
      <c r="D8" s="7" t="s">
        <v>354</v>
      </c>
      <c r="E8" s="7" t="s">
        <v>361</v>
      </c>
      <c r="F8" s="4" t="s">
        <v>109</v>
      </c>
      <c r="G8" s="4" t="s">
        <v>110</v>
      </c>
    </row>
    <row r="9" spans="1:7" ht="144" x14ac:dyDescent="0.3">
      <c r="A9" s="3" t="s">
        <v>18</v>
      </c>
      <c r="B9" s="3" t="s">
        <v>1</v>
      </c>
      <c r="C9" s="3" t="s">
        <v>10</v>
      </c>
      <c r="D9" s="7" t="s">
        <v>348</v>
      </c>
      <c r="E9" s="7" t="s">
        <v>355</v>
      </c>
      <c r="F9" s="4" t="s">
        <v>111</v>
      </c>
      <c r="G9" s="4" t="s">
        <v>112</v>
      </c>
    </row>
    <row r="10" spans="1:7" ht="100.8" x14ac:dyDescent="0.3">
      <c r="A10" s="3" t="s">
        <v>18</v>
      </c>
      <c r="B10" s="3" t="s">
        <v>2</v>
      </c>
      <c r="C10" s="3" t="s">
        <v>10</v>
      </c>
      <c r="D10" s="7" t="s">
        <v>349</v>
      </c>
      <c r="E10" s="7" t="s">
        <v>356</v>
      </c>
      <c r="F10" s="4" t="s">
        <v>113</v>
      </c>
      <c r="G10" s="4" t="s">
        <v>114</v>
      </c>
    </row>
    <row r="11" spans="1:7" ht="100.8" x14ac:dyDescent="0.3">
      <c r="A11" s="3" t="s">
        <v>18</v>
      </c>
      <c r="B11" s="3" t="s">
        <v>3</v>
      </c>
      <c r="C11" s="3" t="s">
        <v>12</v>
      </c>
      <c r="D11" s="7" t="s">
        <v>350</v>
      </c>
      <c r="E11" s="7" t="s">
        <v>357</v>
      </c>
      <c r="F11" s="4" t="s">
        <v>115</v>
      </c>
      <c r="G11" s="4" t="s">
        <v>116</v>
      </c>
    </row>
    <row r="12" spans="1:7" ht="172.8" x14ac:dyDescent="0.3">
      <c r="A12" s="3" t="s">
        <v>18</v>
      </c>
      <c r="B12" s="3" t="s">
        <v>4</v>
      </c>
      <c r="C12" s="3" t="s">
        <v>10</v>
      </c>
      <c r="D12" s="7" t="s">
        <v>351</v>
      </c>
      <c r="E12" s="7" t="s">
        <v>358</v>
      </c>
      <c r="F12" s="4" t="s">
        <v>117</v>
      </c>
      <c r="G12" s="4" t="s">
        <v>104</v>
      </c>
    </row>
    <row r="13" spans="1:7" ht="144" x14ac:dyDescent="0.3">
      <c r="A13" s="3" t="s">
        <v>18</v>
      </c>
      <c r="B13" s="3" t="s">
        <v>5</v>
      </c>
      <c r="C13" s="3" t="s">
        <v>10</v>
      </c>
      <c r="D13" s="7" t="s">
        <v>352</v>
      </c>
      <c r="E13" s="7" t="s">
        <v>359</v>
      </c>
      <c r="F13" s="4" t="s">
        <v>118</v>
      </c>
      <c r="G13" s="4" t="s">
        <v>119</v>
      </c>
    </row>
    <row r="14" spans="1:7" ht="360" x14ac:dyDescent="0.3">
      <c r="A14" s="3" t="s">
        <v>18</v>
      </c>
      <c r="B14" s="3" t="s">
        <v>6</v>
      </c>
      <c r="C14" s="3" t="s">
        <v>10</v>
      </c>
      <c r="D14" s="7" t="s">
        <v>353</v>
      </c>
      <c r="E14" s="7" t="s">
        <v>360</v>
      </c>
      <c r="F14" s="4" t="s">
        <v>120</v>
      </c>
      <c r="G14" s="4" t="s">
        <v>121</v>
      </c>
    </row>
    <row r="15" spans="1:7" ht="72" x14ac:dyDescent="0.3">
      <c r="A15" s="3" t="s">
        <v>18</v>
      </c>
      <c r="B15" s="3" t="s">
        <v>7</v>
      </c>
      <c r="C15" s="3" t="s">
        <v>10</v>
      </c>
      <c r="D15" s="7" t="s">
        <v>354</v>
      </c>
      <c r="E15" s="7" t="s">
        <v>361</v>
      </c>
      <c r="F15" s="4" t="s">
        <v>122</v>
      </c>
      <c r="G15" s="4" t="s">
        <v>96</v>
      </c>
    </row>
  </sheetData>
  <conditionalFormatting sqref="C2:C15">
    <cfRule type="cellIs" dxfId="98" priority="7" operator="equal">
      <formula>"Correct"</formula>
    </cfRule>
    <cfRule type="cellIs" dxfId="97" priority="8" operator="equal">
      <formula>"Incomplete"</formula>
    </cfRule>
    <cfRule type="cellIs" dxfId="96" priority="9" operator="equal">
      <formula>"Incorrect"</formula>
    </cfRule>
  </conditionalFormatting>
  <conditionalFormatting sqref="D9:E15">
    <cfRule type="cellIs" dxfId="95" priority="1" operator="equal">
      <formula>"Correct"</formula>
    </cfRule>
    <cfRule type="cellIs" dxfId="94" priority="2" operator="equal">
      <formula>"Incomplete"</formula>
    </cfRule>
    <cfRule type="cellIs" dxfId="93" priority="3" operator="equal">
      <formula>"Incorrect"</formula>
    </cfRule>
  </conditionalFormatting>
  <conditionalFormatting sqref="D2:E8">
    <cfRule type="cellIs" dxfId="92" priority="4" operator="equal">
      <formula>"Correct"</formula>
    </cfRule>
    <cfRule type="cellIs" dxfId="91" priority="5" operator="equal">
      <formula>"Incomplete"</formula>
    </cfRule>
    <cfRule type="cellIs" dxfId="90" priority="6" operator="equal">
      <formula>"Incorrect"</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workbookViewId="0">
      <selection activeCell="D1" sqref="D1:E1"/>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144" x14ac:dyDescent="0.3">
      <c r="A2" s="3" t="s">
        <v>19</v>
      </c>
      <c r="B2" s="3" t="s">
        <v>1</v>
      </c>
      <c r="C2" s="3" t="s">
        <v>10</v>
      </c>
      <c r="D2" s="7" t="s">
        <v>348</v>
      </c>
      <c r="E2" s="7" t="s">
        <v>355</v>
      </c>
      <c r="F2" s="4" t="s">
        <v>123</v>
      </c>
      <c r="G2" s="4" t="s">
        <v>124</v>
      </c>
    </row>
    <row r="3" spans="1:7" ht="345.6" x14ac:dyDescent="0.3">
      <c r="A3" s="3" t="s">
        <v>19</v>
      </c>
      <c r="B3" s="3" t="s">
        <v>2</v>
      </c>
      <c r="C3" s="3" t="s">
        <v>10</v>
      </c>
      <c r="D3" s="7" t="s">
        <v>349</v>
      </c>
      <c r="E3" s="7" t="s">
        <v>356</v>
      </c>
      <c r="F3" s="4" t="s">
        <v>125</v>
      </c>
      <c r="G3" s="4" t="s">
        <v>126</v>
      </c>
    </row>
    <row r="4" spans="1:7" ht="100.8" x14ac:dyDescent="0.3">
      <c r="A4" s="3" t="s">
        <v>19</v>
      </c>
      <c r="B4" s="3" t="s">
        <v>3</v>
      </c>
      <c r="C4" s="3" t="s">
        <v>12</v>
      </c>
      <c r="D4" s="7" t="s">
        <v>350</v>
      </c>
      <c r="E4" s="7" t="s">
        <v>357</v>
      </c>
      <c r="F4" s="4" t="s">
        <v>127</v>
      </c>
      <c r="G4" s="4" t="s">
        <v>128</v>
      </c>
    </row>
    <row r="5" spans="1:7" ht="172.8" x14ac:dyDescent="0.3">
      <c r="A5" s="3" t="s">
        <v>19</v>
      </c>
      <c r="B5" s="3" t="s">
        <v>4</v>
      </c>
      <c r="C5" s="3" t="s">
        <v>10</v>
      </c>
      <c r="D5" s="7" t="s">
        <v>351</v>
      </c>
      <c r="E5" s="7" t="s">
        <v>358</v>
      </c>
      <c r="F5" s="4" t="s">
        <v>129</v>
      </c>
      <c r="G5" s="4" t="s">
        <v>130</v>
      </c>
    </row>
    <row r="6" spans="1:7" ht="144" x14ac:dyDescent="0.3">
      <c r="A6" s="3" t="s">
        <v>19</v>
      </c>
      <c r="B6" s="3" t="s">
        <v>5</v>
      </c>
      <c r="C6" s="3" t="s">
        <v>10</v>
      </c>
      <c r="D6" s="7" t="s">
        <v>352</v>
      </c>
      <c r="E6" s="7" t="s">
        <v>359</v>
      </c>
      <c r="F6" s="4" t="s">
        <v>131</v>
      </c>
      <c r="G6" s="4" t="s">
        <v>119</v>
      </c>
    </row>
    <row r="7" spans="1:7" ht="409.6" x14ac:dyDescent="0.3">
      <c r="A7" s="3" t="s">
        <v>19</v>
      </c>
      <c r="B7" s="3" t="s">
        <v>6</v>
      </c>
      <c r="C7" s="3" t="s">
        <v>10</v>
      </c>
      <c r="D7" s="7" t="s">
        <v>353</v>
      </c>
      <c r="E7" s="7" t="s">
        <v>360</v>
      </c>
      <c r="F7" s="4" t="s">
        <v>132</v>
      </c>
      <c r="G7" s="4" t="s">
        <v>133</v>
      </c>
    </row>
    <row r="8" spans="1:7" ht="100.8" x14ac:dyDescent="0.3">
      <c r="A8" s="3" t="s">
        <v>19</v>
      </c>
      <c r="B8" s="3" t="s">
        <v>7</v>
      </c>
      <c r="C8" s="3" t="s">
        <v>10</v>
      </c>
      <c r="D8" s="7" t="s">
        <v>354</v>
      </c>
      <c r="E8" s="7" t="s">
        <v>361</v>
      </c>
      <c r="F8" s="4" t="s">
        <v>134</v>
      </c>
      <c r="G8" s="4" t="s">
        <v>135</v>
      </c>
    </row>
    <row r="9" spans="1:7" ht="144" x14ac:dyDescent="0.3">
      <c r="A9" s="3" t="s">
        <v>20</v>
      </c>
      <c r="B9" s="3" t="s">
        <v>1</v>
      </c>
      <c r="C9" s="3" t="s">
        <v>10</v>
      </c>
      <c r="D9" s="7" t="s">
        <v>348</v>
      </c>
      <c r="E9" s="7" t="s">
        <v>355</v>
      </c>
      <c r="F9" s="4" t="s">
        <v>136</v>
      </c>
      <c r="G9" s="4" t="s">
        <v>137</v>
      </c>
    </row>
    <row r="10" spans="1:7" ht="288" x14ac:dyDescent="0.3">
      <c r="A10" s="3" t="s">
        <v>20</v>
      </c>
      <c r="B10" s="3" t="s">
        <v>2</v>
      </c>
      <c r="C10" s="3" t="s">
        <v>10</v>
      </c>
      <c r="D10" s="7" t="s">
        <v>349</v>
      </c>
      <c r="E10" s="7" t="s">
        <v>356</v>
      </c>
      <c r="F10" s="4" t="s">
        <v>138</v>
      </c>
      <c r="G10" s="4" t="s">
        <v>126</v>
      </c>
    </row>
    <row r="11" spans="1:7" ht="100.8" x14ac:dyDescent="0.3">
      <c r="A11" s="3" t="s">
        <v>20</v>
      </c>
      <c r="B11" s="3" t="s">
        <v>3</v>
      </c>
      <c r="C11" s="3" t="s">
        <v>12</v>
      </c>
      <c r="D11" s="7" t="s">
        <v>350</v>
      </c>
      <c r="E11" s="7" t="s">
        <v>357</v>
      </c>
      <c r="F11" s="4" t="s">
        <v>139</v>
      </c>
      <c r="G11" s="4" t="s">
        <v>116</v>
      </c>
    </row>
    <row r="12" spans="1:7" ht="172.8" x14ac:dyDescent="0.3">
      <c r="A12" s="3" t="s">
        <v>20</v>
      </c>
      <c r="B12" s="3" t="s">
        <v>4</v>
      </c>
      <c r="C12" s="3" t="s">
        <v>10</v>
      </c>
      <c r="D12" s="7" t="s">
        <v>351</v>
      </c>
      <c r="E12" s="7" t="s">
        <v>358</v>
      </c>
      <c r="F12" s="4" t="s">
        <v>140</v>
      </c>
      <c r="G12" s="4" t="s">
        <v>104</v>
      </c>
    </row>
    <row r="13" spans="1:7" ht="144" x14ac:dyDescent="0.3">
      <c r="A13" s="3" t="s">
        <v>20</v>
      </c>
      <c r="B13" s="3" t="s">
        <v>5</v>
      </c>
      <c r="C13" s="3" t="s">
        <v>10</v>
      </c>
      <c r="D13" s="7" t="s">
        <v>352</v>
      </c>
      <c r="E13" s="7" t="s">
        <v>359</v>
      </c>
      <c r="F13" s="4" t="s">
        <v>141</v>
      </c>
      <c r="G13" s="4" t="s">
        <v>119</v>
      </c>
    </row>
    <row r="14" spans="1:7" ht="259.2" x14ac:dyDescent="0.3">
      <c r="A14" s="3" t="s">
        <v>20</v>
      </c>
      <c r="B14" s="3" t="s">
        <v>6</v>
      </c>
      <c r="C14" s="3" t="s">
        <v>10</v>
      </c>
      <c r="D14" s="7" t="s">
        <v>353</v>
      </c>
      <c r="E14" s="7" t="s">
        <v>360</v>
      </c>
      <c r="F14" s="4" t="s">
        <v>142</v>
      </c>
      <c r="G14" s="4" t="s">
        <v>143</v>
      </c>
    </row>
    <row r="15" spans="1:7" ht="129.6" x14ac:dyDescent="0.3">
      <c r="A15" s="3" t="s">
        <v>20</v>
      </c>
      <c r="B15" s="3" t="s">
        <v>7</v>
      </c>
      <c r="C15" s="3" t="s">
        <v>10</v>
      </c>
      <c r="D15" s="7" t="s">
        <v>354</v>
      </c>
      <c r="E15" s="7" t="s">
        <v>361</v>
      </c>
      <c r="F15" s="4" t="s">
        <v>144</v>
      </c>
      <c r="G15" s="4" t="s">
        <v>145</v>
      </c>
    </row>
  </sheetData>
  <conditionalFormatting sqref="C2:C15">
    <cfRule type="cellIs" dxfId="89" priority="7" operator="equal">
      <formula>"Correct"</formula>
    </cfRule>
    <cfRule type="cellIs" dxfId="88" priority="8" operator="equal">
      <formula>"Incomplete"</formula>
    </cfRule>
    <cfRule type="cellIs" dxfId="87" priority="9" operator="equal">
      <formula>"Incorrect"</formula>
    </cfRule>
  </conditionalFormatting>
  <conditionalFormatting sqref="D2:E8">
    <cfRule type="cellIs" dxfId="86" priority="4" operator="equal">
      <formula>"Correct"</formula>
    </cfRule>
    <cfRule type="cellIs" dxfId="85" priority="5" operator="equal">
      <formula>"Incomplete"</formula>
    </cfRule>
    <cfRule type="cellIs" dxfId="84" priority="6" operator="equal">
      <formula>"Incorrect"</formula>
    </cfRule>
  </conditionalFormatting>
  <conditionalFormatting sqref="D9:E15">
    <cfRule type="cellIs" dxfId="83" priority="1" operator="equal">
      <formula>"Correct"</formula>
    </cfRule>
    <cfRule type="cellIs" dxfId="82" priority="2" operator="equal">
      <formula>"Incomplete"</formula>
    </cfRule>
    <cfRule type="cellIs" dxfId="81" priority="3" operator="equal">
      <formula>"Incorrect"</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
  <sheetViews>
    <sheetView topLeftCell="A7" workbookViewId="0">
      <selection activeCell="D7" sqref="D7"/>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360" x14ac:dyDescent="0.3">
      <c r="A2" s="19" t="s">
        <v>37</v>
      </c>
      <c r="B2" s="3" t="s">
        <v>1</v>
      </c>
      <c r="C2" s="3" t="s">
        <v>10</v>
      </c>
      <c r="D2" s="7" t="s">
        <v>348</v>
      </c>
      <c r="E2" s="7" t="s">
        <v>355</v>
      </c>
      <c r="F2" s="4" t="s">
        <v>146</v>
      </c>
      <c r="G2" s="4" t="s">
        <v>147</v>
      </c>
    </row>
    <row r="3" spans="1:7" ht="409.6" x14ac:dyDescent="0.3">
      <c r="A3" s="19"/>
      <c r="B3" s="3" t="s">
        <v>2</v>
      </c>
      <c r="C3" s="3" t="s">
        <v>10</v>
      </c>
      <c r="D3" s="7" t="s">
        <v>349</v>
      </c>
      <c r="E3" s="7" t="s">
        <v>356</v>
      </c>
      <c r="F3" s="4" t="s">
        <v>148</v>
      </c>
      <c r="G3" s="4" t="s">
        <v>149</v>
      </c>
    </row>
    <row r="4" spans="1:7" ht="345.6" x14ac:dyDescent="0.3">
      <c r="A4" s="19"/>
      <c r="B4" s="3" t="s">
        <v>3</v>
      </c>
      <c r="C4" s="3" t="s">
        <v>12</v>
      </c>
      <c r="D4" s="7" t="s">
        <v>350</v>
      </c>
      <c r="E4" s="7" t="s">
        <v>357</v>
      </c>
      <c r="F4" s="4" t="s">
        <v>150</v>
      </c>
      <c r="G4" s="4" t="s">
        <v>151</v>
      </c>
    </row>
    <row r="5" spans="1:7" ht="345.6" x14ac:dyDescent="0.3">
      <c r="A5" s="19"/>
      <c r="B5" s="3" t="s">
        <v>4</v>
      </c>
      <c r="C5" s="3" t="s">
        <v>12</v>
      </c>
      <c r="D5" s="7" t="s">
        <v>351</v>
      </c>
      <c r="E5" s="7" t="s">
        <v>358</v>
      </c>
      <c r="F5" s="4" t="s">
        <v>152</v>
      </c>
      <c r="G5" s="4" t="s">
        <v>153</v>
      </c>
    </row>
    <row r="6" spans="1:7" ht="409.6" x14ac:dyDescent="0.3">
      <c r="A6" s="19"/>
      <c r="B6" s="3" t="s">
        <v>5</v>
      </c>
      <c r="C6" s="3" t="s">
        <v>10</v>
      </c>
      <c r="D6" s="7" t="s">
        <v>352</v>
      </c>
      <c r="E6" s="7" t="s">
        <v>359</v>
      </c>
      <c r="F6" s="4" t="s">
        <v>154</v>
      </c>
      <c r="G6" s="4" t="s">
        <v>155</v>
      </c>
    </row>
    <row r="7" spans="1:7" ht="302.39999999999998" x14ac:dyDescent="0.3">
      <c r="A7" s="19"/>
      <c r="B7" s="3" t="s">
        <v>6</v>
      </c>
      <c r="C7" s="3" t="s">
        <v>11</v>
      </c>
      <c r="D7" s="7" t="s">
        <v>353</v>
      </c>
      <c r="E7" s="7" t="s">
        <v>360</v>
      </c>
      <c r="F7" s="4" t="s">
        <v>156</v>
      </c>
      <c r="G7" s="4" t="s">
        <v>157</v>
      </c>
    </row>
    <row r="8" spans="1:7" ht="331.2" x14ac:dyDescent="0.3">
      <c r="A8" s="19"/>
      <c r="B8" s="3" t="s">
        <v>7</v>
      </c>
      <c r="C8" s="3" t="s">
        <v>10</v>
      </c>
      <c r="D8" s="7" t="s">
        <v>354</v>
      </c>
      <c r="E8" s="7" t="s">
        <v>361</v>
      </c>
      <c r="F8" s="4" t="s">
        <v>158</v>
      </c>
      <c r="G8" s="4" t="s">
        <v>159</v>
      </c>
    </row>
  </sheetData>
  <mergeCells count="1">
    <mergeCell ref="A2:A8"/>
  </mergeCells>
  <conditionalFormatting sqref="C2:C8">
    <cfRule type="cellIs" dxfId="80" priority="4" operator="equal">
      <formula>"Correct"</formula>
    </cfRule>
    <cfRule type="cellIs" dxfId="79" priority="5" operator="equal">
      <formula>"Incomplete"</formula>
    </cfRule>
    <cfRule type="cellIs" dxfId="78" priority="6" operator="equal">
      <formula>"Incorrect"</formula>
    </cfRule>
  </conditionalFormatting>
  <conditionalFormatting sqref="D2:E8">
    <cfRule type="cellIs" dxfId="77" priority="1" operator="equal">
      <formula>"Correct"</formula>
    </cfRule>
    <cfRule type="cellIs" dxfId="76" priority="2" operator="equal">
      <formula>"Incomplete"</formula>
    </cfRule>
    <cfRule type="cellIs" dxfId="75" priority="3" operator="equal">
      <formula>"Incorrect"</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
  <sheetViews>
    <sheetView topLeftCell="A6" workbookViewId="0">
      <selection activeCell="E7" sqref="E7"/>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259.2" x14ac:dyDescent="0.3">
      <c r="A2" s="19" t="s">
        <v>23</v>
      </c>
      <c r="B2" s="3" t="s">
        <v>1</v>
      </c>
      <c r="C2" s="3" t="s">
        <v>10</v>
      </c>
      <c r="D2" s="7" t="s">
        <v>348</v>
      </c>
      <c r="E2" s="7" t="s">
        <v>355</v>
      </c>
      <c r="F2" s="4" t="s">
        <v>160</v>
      </c>
      <c r="G2" s="4" t="s">
        <v>161</v>
      </c>
    </row>
    <row r="3" spans="1:7" ht="230.4" x14ac:dyDescent="0.3">
      <c r="A3" s="19"/>
      <c r="B3" s="3" t="s">
        <v>2</v>
      </c>
      <c r="C3" s="3" t="s">
        <v>10</v>
      </c>
      <c r="D3" s="7" t="s">
        <v>349</v>
      </c>
      <c r="E3" s="7" t="s">
        <v>356</v>
      </c>
      <c r="F3" s="4" t="s">
        <v>162</v>
      </c>
      <c r="G3" s="4" t="s">
        <v>87</v>
      </c>
    </row>
    <row r="4" spans="1:7" ht="100.8" x14ac:dyDescent="0.3">
      <c r="A4" s="19"/>
      <c r="B4" s="3" t="s">
        <v>3</v>
      </c>
      <c r="C4" s="3" t="s">
        <v>10</v>
      </c>
      <c r="D4" s="7" t="s">
        <v>350</v>
      </c>
      <c r="E4" s="7" t="s">
        <v>357</v>
      </c>
      <c r="F4" s="4" t="s">
        <v>163</v>
      </c>
      <c r="G4" s="4" t="s">
        <v>164</v>
      </c>
    </row>
    <row r="5" spans="1:7" ht="172.8" x14ac:dyDescent="0.3">
      <c r="A5" s="19"/>
      <c r="B5" s="3" t="s">
        <v>4</v>
      </c>
      <c r="C5" s="3" t="s">
        <v>12</v>
      </c>
      <c r="D5" s="7" t="s">
        <v>351</v>
      </c>
      <c r="E5" s="7" t="s">
        <v>358</v>
      </c>
      <c r="F5" s="4" t="s">
        <v>165</v>
      </c>
      <c r="G5" s="4" t="s">
        <v>91</v>
      </c>
    </row>
    <row r="6" spans="1:7" ht="144" x14ac:dyDescent="0.3">
      <c r="A6" s="19"/>
      <c r="B6" s="3" t="s">
        <v>5</v>
      </c>
      <c r="C6" s="3" t="s">
        <v>11</v>
      </c>
      <c r="D6" s="7" t="s">
        <v>352</v>
      </c>
      <c r="E6" s="7" t="s">
        <v>359</v>
      </c>
      <c r="F6" s="4" t="s">
        <v>166</v>
      </c>
      <c r="G6" s="4" t="s">
        <v>167</v>
      </c>
    </row>
    <row r="7" spans="1:7" ht="230.4" x14ac:dyDescent="0.3">
      <c r="A7" s="19"/>
      <c r="B7" s="3" t="s">
        <v>6</v>
      </c>
      <c r="C7" s="3" t="s">
        <v>10</v>
      </c>
      <c r="D7" s="7" t="s">
        <v>353</v>
      </c>
      <c r="E7" s="7" t="s">
        <v>360</v>
      </c>
      <c r="F7" s="4" t="s">
        <v>168</v>
      </c>
      <c r="G7" s="4" t="s">
        <v>169</v>
      </c>
    </row>
    <row r="8" spans="1:7" ht="158.4" x14ac:dyDescent="0.3">
      <c r="A8" s="19"/>
      <c r="B8" s="3" t="s">
        <v>7</v>
      </c>
      <c r="C8" s="3" t="s">
        <v>10</v>
      </c>
      <c r="D8" s="7" t="s">
        <v>354</v>
      </c>
      <c r="E8" s="7" t="s">
        <v>361</v>
      </c>
      <c r="F8" s="4" t="s">
        <v>170</v>
      </c>
      <c r="G8" s="4" t="s">
        <v>171</v>
      </c>
    </row>
  </sheetData>
  <mergeCells count="1">
    <mergeCell ref="A2:A8"/>
  </mergeCells>
  <conditionalFormatting sqref="C2:C8">
    <cfRule type="cellIs" dxfId="74" priority="4" operator="equal">
      <formula>"Correct"</formula>
    </cfRule>
    <cfRule type="cellIs" dxfId="73" priority="5" operator="equal">
      <formula>"Incomplete"</formula>
    </cfRule>
    <cfRule type="cellIs" dxfId="72" priority="6" operator="equal">
      <formula>"Incorrect"</formula>
    </cfRule>
  </conditionalFormatting>
  <conditionalFormatting sqref="D2:E8">
    <cfRule type="cellIs" dxfId="71" priority="1" operator="equal">
      <formula>"Correct"</formula>
    </cfRule>
    <cfRule type="cellIs" dxfId="70" priority="2" operator="equal">
      <formula>"Incomplete"</formula>
    </cfRule>
    <cfRule type="cellIs" dxfId="69" priority="3" operator="equal">
      <formula>"Incorrect"</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5"/>
  <sheetViews>
    <sheetView topLeftCell="A12" workbookViewId="0">
      <selection activeCell="F13" sqref="F13"/>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302.39999999999998" x14ac:dyDescent="0.3">
      <c r="A2" s="19" t="s">
        <v>21</v>
      </c>
      <c r="B2" s="3" t="s">
        <v>1</v>
      </c>
      <c r="C2" s="3" t="s">
        <v>10</v>
      </c>
      <c r="D2" s="7" t="s">
        <v>348</v>
      </c>
      <c r="E2" s="7" t="s">
        <v>355</v>
      </c>
      <c r="F2" s="4" t="s">
        <v>172</v>
      </c>
      <c r="G2" s="4" t="s">
        <v>173</v>
      </c>
    </row>
    <row r="3" spans="1:7" ht="259.2" x14ac:dyDescent="0.3">
      <c r="A3" s="19"/>
      <c r="B3" s="3" t="s">
        <v>2</v>
      </c>
      <c r="C3" s="3" t="s">
        <v>12</v>
      </c>
      <c r="D3" s="7" t="s">
        <v>349</v>
      </c>
      <c r="E3" s="7" t="s">
        <v>356</v>
      </c>
      <c r="F3" s="4" t="s">
        <v>174</v>
      </c>
      <c r="G3" s="4" t="s">
        <v>175</v>
      </c>
    </row>
    <row r="4" spans="1:7" ht="172.8" x14ac:dyDescent="0.3">
      <c r="A4" s="19"/>
      <c r="B4" s="3" t="s">
        <v>3</v>
      </c>
      <c r="C4" s="3" t="s">
        <v>12</v>
      </c>
      <c r="D4" s="7" t="s">
        <v>350</v>
      </c>
      <c r="E4" s="7" t="s">
        <v>357</v>
      </c>
      <c r="F4" s="4" t="s">
        <v>176</v>
      </c>
      <c r="G4" s="4" t="s">
        <v>177</v>
      </c>
    </row>
    <row r="5" spans="1:7" ht="172.8" x14ac:dyDescent="0.3">
      <c r="A5" s="19"/>
      <c r="B5" s="3" t="s">
        <v>4</v>
      </c>
      <c r="C5" s="3" t="s">
        <v>12</v>
      </c>
      <c r="D5" s="7" t="s">
        <v>351</v>
      </c>
      <c r="E5" s="7" t="s">
        <v>358</v>
      </c>
      <c r="F5" s="4" t="s">
        <v>178</v>
      </c>
      <c r="G5" s="4" t="s">
        <v>179</v>
      </c>
    </row>
    <row r="6" spans="1:7" ht="144" x14ac:dyDescent="0.3">
      <c r="A6" s="19"/>
      <c r="B6" s="3" t="s">
        <v>5</v>
      </c>
      <c r="C6" s="3" t="s">
        <v>12</v>
      </c>
      <c r="D6" s="7" t="s">
        <v>352</v>
      </c>
      <c r="E6" s="7" t="s">
        <v>359</v>
      </c>
      <c r="F6" s="4" t="s">
        <v>180</v>
      </c>
      <c r="G6" s="4" t="s">
        <v>181</v>
      </c>
    </row>
    <row r="7" spans="1:7" ht="201.6" x14ac:dyDescent="0.3">
      <c r="A7" s="19"/>
      <c r="B7" s="3" t="s">
        <v>6</v>
      </c>
      <c r="C7" s="3" t="s">
        <v>10</v>
      </c>
      <c r="D7" s="7" t="s">
        <v>353</v>
      </c>
      <c r="E7" s="7" t="s">
        <v>360</v>
      </c>
      <c r="F7" s="4" t="s">
        <v>182</v>
      </c>
      <c r="G7" s="4" t="s">
        <v>183</v>
      </c>
    </row>
    <row r="8" spans="1:7" ht="158.4" x14ac:dyDescent="0.3">
      <c r="A8" s="19"/>
      <c r="B8" s="3" t="s">
        <v>7</v>
      </c>
      <c r="C8" s="3" t="s">
        <v>10</v>
      </c>
      <c r="D8" s="7" t="s">
        <v>354</v>
      </c>
      <c r="E8" s="7" t="s">
        <v>361</v>
      </c>
      <c r="F8" s="4" t="s">
        <v>184</v>
      </c>
      <c r="G8" s="4" t="s">
        <v>185</v>
      </c>
    </row>
    <row r="9" spans="1:7" ht="144" x14ac:dyDescent="0.3">
      <c r="A9" s="19" t="s">
        <v>22</v>
      </c>
      <c r="B9" s="3" t="s">
        <v>1</v>
      </c>
      <c r="C9" s="3" t="s">
        <v>10</v>
      </c>
      <c r="D9" s="7" t="s">
        <v>348</v>
      </c>
      <c r="E9" s="7" t="s">
        <v>355</v>
      </c>
      <c r="F9" s="4" t="s">
        <v>186</v>
      </c>
      <c r="G9" s="4" t="s">
        <v>187</v>
      </c>
    </row>
    <row r="10" spans="1:7" ht="187.2" x14ac:dyDescent="0.3">
      <c r="A10" s="19"/>
      <c r="B10" s="3" t="s">
        <v>2</v>
      </c>
      <c r="C10" s="3" t="s">
        <v>10</v>
      </c>
      <c r="D10" s="7" t="s">
        <v>349</v>
      </c>
      <c r="E10" s="7" t="s">
        <v>356</v>
      </c>
      <c r="F10" s="4" t="s">
        <v>188</v>
      </c>
      <c r="G10" s="4" t="s">
        <v>87</v>
      </c>
    </row>
    <row r="11" spans="1:7" ht="100.8" x14ac:dyDescent="0.3">
      <c r="A11" s="19"/>
      <c r="B11" s="3" t="s">
        <v>3</v>
      </c>
      <c r="C11" s="3" t="s">
        <v>12</v>
      </c>
      <c r="D11" s="7" t="s">
        <v>350</v>
      </c>
      <c r="E11" s="7" t="s">
        <v>357</v>
      </c>
      <c r="F11" s="4" t="s">
        <v>189</v>
      </c>
      <c r="G11" s="4" t="s">
        <v>190</v>
      </c>
    </row>
    <row r="12" spans="1:7" ht="172.8" x14ac:dyDescent="0.3">
      <c r="A12" s="19"/>
      <c r="B12" s="3" t="s">
        <v>4</v>
      </c>
      <c r="C12" s="3" t="s">
        <v>12</v>
      </c>
      <c r="D12" s="7" t="s">
        <v>351</v>
      </c>
      <c r="E12" s="7" t="s">
        <v>358</v>
      </c>
      <c r="F12" s="4" t="s">
        <v>191</v>
      </c>
      <c r="G12" s="4" t="s">
        <v>192</v>
      </c>
    </row>
    <row r="13" spans="1:7" ht="144" x14ac:dyDescent="0.3">
      <c r="A13" s="19"/>
      <c r="B13" s="3" t="s">
        <v>5</v>
      </c>
      <c r="C13" s="3" t="s">
        <v>12</v>
      </c>
      <c r="D13" s="7" t="s">
        <v>352</v>
      </c>
      <c r="E13" s="7" t="s">
        <v>359</v>
      </c>
      <c r="F13" s="4" t="s">
        <v>193</v>
      </c>
      <c r="G13" s="4" t="s">
        <v>194</v>
      </c>
    </row>
    <row r="14" spans="1:7" ht="201.6" x14ac:dyDescent="0.3">
      <c r="A14" s="19"/>
      <c r="B14" s="3" t="s">
        <v>6</v>
      </c>
      <c r="C14" s="3" t="s">
        <v>10</v>
      </c>
      <c r="D14" s="7" t="s">
        <v>353</v>
      </c>
      <c r="E14" s="7" t="s">
        <v>360</v>
      </c>
      <c r="F14" s="4" t="s">
        <v>195</v>
      </c>
      <c r="G14" s="4" t="s">
        <v>196</v>
      </c>
    </row>
    <row r="15" spans="1:7" ht="115.2" x14ac:dyDescent="0.3">
      <c r="A15" s="19"/>
      <c r="B15" s="3" t="s">
        <v>7</v>
      </c>
      <c r="C15" s="3" t="s">
        <v>10</v>
      </c>
      <c r="D15" s="7" t="s">
        <v>354</v>
      </c>
      <c r="E15" s="7" t="s">
        <v>361</v>
      </c>
      <c r="F15" s="4" t="s">
        <v>197</v>
      </c>
      <c r="G15" s="4" t="s">
        <v>96</v>
      </c>
    </row>
  </sheetData>
  <mergeCells count="2">
    <mergeCell ref="A2:A8"/>
    <mergeCell ref="A9:A15"/>
  </mergeCells>
  <conditionalFormatting sqref="C2:C15">
    <cfRule type="cellIs" dxfId="68" priority="7" operator="equal">
      <formula>"Correct"</formula>
    </cfRule>
    <cfRule type="cellIs" dxfId="67" priority="8" operator="equal">
      <formula>"Incomplete"</formula>
    </cfRule>
    <cfRule type="cellIs" dxfId="66" priority="9" operator="equal">
      <formula>"Incorrect"</formula>
    </cfRule>
  </conditionalFormatting>
  <conditionalFormatting sqref="D2:E8">
    <cfRule type="cellIs" dxfId="65" priority="4" operator="equal">
      <formula>"Correct"</formula>
    </cfRule>
    <cfRule type="cellIs" dxfId="64" priority="5" operator="equal">
      <formula>"Incomplete"</formula>
    </cfRule>
    <cfRule type="cellIs" dxfId="63" priority="6" operator="equal">
      <formula>"Incorrect"</formula>
    </cfRule>
  </conditionalFormatting>
  <conditionalFormatting sqref="D9:E15">
    <cfRule type="cellIs" dxfId="62" priority="1" operator="equal">
      <formula>"Correct"</formula>
    </cfRule>
    <cfRule type="cellIs" dxfId="61" priority="2" operator="equal">
      <formula>"Incomplete"</formula>
    </cfRule>
    <cfRule type="cellIs" dxfId="60" priority="3" operator="equal">
      <formula>"Incorrect"</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8"/>
  <sheetViews>
    <sheetView topLeftCell="A4" workbookViewId="0">
      <selection activeCell="E5" sqref="E5"/>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144" x14ac:dyDescent="0.3">
      <c r="A2" s="19" t="s">
        <v>24</v>
      </c>
      <c r="B2" s="3" t="s">
        <v>1</v>
      </c>
      <c r="C2" s="3" t="s">
        <v>10</v>
      </c>
      <c r="D2" s="7" t="s">
        <v>348</v>
      </c>
      <c r="E2" s="7" t="s">
        <v>355</v>
      </c>
      <c r="F2" s="4" t="s">
        <v>198</v>
      </c>
      <c r="G2" s="4" t="s">
        <v>199</v>
      </c>
    </row>
    <row r="3" spans="1:7" ht="144" x14ac:dyDescent="0.3">
      <c r="A3" s="19"/>
      <c r="B3" s="3" t="s">
        <v>2</v>
      </c>
      <c r="C3" s="3" t="s">
        <v>10</v>
      </c>
      <c r="D3" s="7" t="s">
        <v>349</v>
      </c>
      <c r="E3" s="7" t="s">
        <v>356</v>
      </c>
      <c r="F3" s="4" t="s">
        <v>200</v>
      </c>
      <c r="G3" s="4" t="s">
        <v>87</v>
      </c>
    </row>
    <row r="4" spans="1:7" ht="100.8" x14ac:dyDescent="0.3">
      <c r="A4" s="19"/>
      <c r="B4" s="3" t="s">
        <v>3</v>
      </c>
      <c r="C4" s="3" t="s">
        <v>12</v>
      </c>
      <c r="D4" s="7" t="s">
        <v>350</v>
      </c>
      <c r="E4" s="7" t="s">
        <v>357</v>
      </c>
      <c r="F4" s="4" t="s">
        <v>201</v>
      </c>
      <c r="G4" s="4" t="s">
        <v>202</v>
      </c>
    </row>
    <row r="5" spans="1:7" ht="172.8" x14ac:dyDescent="0.3">
      <c r="A5" s="19"/>
      <c r="B5" s="3" t="s">
        <v>4</v>
      </c>
      <c r="C5" s="3" t="s">
        <v>12</v>
      </c>
      <c r="D5" s="7" t="s">
        <v>351</v>
      </c>
      <c r="E5" s="7" t="s">
        <v>358</v>
      </c>
      <c r="F5" s="4" t="s">
        <v>203</v>
      </c>
      <c r="G5" s="4" t="s">
        <v>204</v>
      </c>
    </row>
    <row r="6" spans="1:7" ht="144" x14ac:dyDescent="0.3">
      <c r="A6" s="19"/>
      <c r="B6" s="3" t="s">
        <v>5</v>
      </c>
      <c r="C6" s="3" t="s">
        <v>10</v>
      </c>
      <c r="D6" s="7" t="s">
        <v>352</v>
      </c>
      <c r="E6" s="7" t="s">
        <v>359</v>
      </c>
      <c r="F6" s="4" t="s">
        <v>205</v>
      </c>
      <c r="G6" s="4" t="s">
        <v>119</v>
      </c>
    </row>
    <row r="7" spans="1:7" ht="201.6" x14ac:dyDescent="0.3">
      <c r="A7" s="19"/>
      <c r="B7" s="3" t="s">
        <v>6</v>
      </c>
      <c r="C7" s="3" t="s">
        <v>10</v>
      </c>
      <c r="D7" s="7" t="s">
        <v>353</v>
      </c>
      <c r="E7" s="7" t="s">
        <v>360</v>
      </c>
      <c r="F7" s="4" t="s">
        <v>206</v>
      </c>
      <c r="G7" s="4" t="s">
        <v>207</v>
      </c>
    </row>
    <row r="8" spans="1:7" ht="86.4" x14ac:dyDescent="0.3">
      <c r="A8" s="19"/>
      <c r="B8" s="3" t="s">
        <v>7</v>
      </c>
      <c r="C8" s="3" t="s">
        <v>10</v>
      </c>
      <c r="D8" s="7" t="s">
        <v>354</v>
      </c>
      <c r="E8" s="7" t="s">
        <v>361</v>
      </c>
      <c r="F8" s="4" t="s">
        <v>208</v>
      </c>
      <c r="G8" s="4" t="s">
        <v>171</v>
      </c>
    </row>
  </sheetData>
  <mergeCells count="1">
    <mergeCell ref="A2:A8"/>
  </mergeCells>
  <conditionalFormatting sqref="C2:C8">
    <cfRule type="cellIs" dxfId="59" priority="4" operator="equal">
      <formula>"Correct"</formula>
    </cfRule>
    <cfRule type="cellIs" dxfId="58" priority="5" operator="equal">
      <formula>"Incomplete"</formula>
    </cfRule>
    <cfRule type="cellIs" dxfId="57" priority="6" operator="equal">
      <formula>"Incorrect"</formula>
    </cfRule>
  </conditionalFormatting>
  <conditionalFormatting sqref="D2:E8">
    <cfRule type="cellIs" dxfId="56" priority="1" operator="equal">
      <formula>"Correct"</formula>
    </cfRule>
    <cfRule type="cellIs" dxfId="55" priority="2" operator="equal">
      <formula>"Incomplete"</formula>
    </cfRule>
    <cfRule type="cellIs" dxfId="54" priority="3" operator="equal">
      <formula>"Incorrect"</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8"/>
  <sheetViews>
    <sheetView topLeftCell="A7" workbookViewId="0">
      <selection activeCell="C7" sqref="C7"/>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259.2" x14ac:dyDescent="0.3">
      <c r="A2" s="19" t="s">
        <v>25</v>
      </c>
      <c r="B2" s="3" t="s">
        <v>1</v>
      </c>
      <c r="C2" s="3" t="s">
        <v>10</v>
      </c>
      <c r="D2" s="7" t="s">
        <v>348</v>
      </c>
      <c r="E2" s="7" t="s">
        <v>355</v>
      </c>
      <c r="F2" s="4" t="s">
        <v>209</v>
      </c>
      <c r="G2" s="4" t="s">
        <v>210</v>
      </c>
    </row>
    <row r="3" spans="1:7" ht="129.6" x14ac:dyDescent="0.3">
      <c r="A3" s="19"/>
      <c r="B3" s="3" t="s">
        <v>2</v>
      </c>
      <c r="C3" s="3" t="s">
        <v>10</v>
      </c>
      <c r="D3" s="7" t="s">
        <v>349</v>
      </c>
      <c r="E3" s="7" t="s">
        <v>356</v>
      </c>
      <c r="F3" s="4" t="s">
        <v>211</v>
      </c>
      <c r="G3" s="4" t="s">
        <v>212</v>
      </c>
    </row>
    <row r="4" spans="1:7" ht="316.8" x14ac:dyDescent="0.3">
      <c r="A4" s="19"/>
      <c r="B4" s="3" t="s">
        <v>3</v>
      </c>
      <c r="C4" s="3" t="s">
        <v>11</v>
      </c>
      <c r="D4" s="7" t="s">
        <v>350</v>
      </c>
      <c r="E4" s="7" t="s">
        <v>357</v>
      </c>
      <c r="F4" s="4" t="s">
        <v>213</v>
      </c>
      <c r="G4" s="4" t="s">
        <v>214</v>
      </c>
    </row>
    <row r="5" spans="1:7" ht="172.8" x14ac:dyDescent="0.3">
      <c r="A5" s="19"/>
      <c r="B5" s="3" t="s">
        <v>4</v>
      </c>
      <c r="C5" s="3" t="s">
        <v>12</v>
      </c>
      <c r="D5" s="7" t="s">
        <v>351</v>
      </c>
      <c r="E5" s="7" t="s">
        <v>358</v>
      </c>
      <c r="F5" s="4" t="s">
        <v>215</v>
      </c>
      <c r="G5" s="4" t="s">
        <v>216</v>
      </c>
    </row>
    <row r="6" spans="1:7" ht="288" x14ac:dyDescent="0.3">
      <c r="A6" s="19"/>
      <c r="B6" s="3" t="s">
        <v>5</v>
      </c>
      <c r="C6" s="3" t="s">
        <v>10</v>
      </c>
      <c r="D6" s="7" t="s">
        <v>352</v>
      </c>
      <c r="E6" s="7" t="s">
        <v>359</v>
      </c>
      <c r="F6" s="4" t="s">
        <v>217</v>
      </c>
      <c r="G6" s="4" t="s">
        <v>218</v>
      </c>
    </row>
    <row r="7" spans="1:7" ht="409.6" x14ac:dyDescent="0.3">
      <c r="A7" s="19"/>
      <c r="B7" s="3" t="s">
        <v>6</v>
      </c>
      <c r="C7" s="3" t="s">
        <v>12</v>
      </c>
      <c r="D7" s="7" t="s">
        <v>353</v>
      </c>
      <c r="E7" s="7" t="s">
        <v>360</v>
      </c>
      <c r="F7" s="4" t="s">
        <v>219</v>
      </c>
      <c r="G7" s="4" t="s">
        <v>220</v>
      </c>
    </row>
    <row r="8" spans="1:7" ht="129.6" x14ac:dyDescent="0.3">
      <c r="A8" s="19"/>
      <c r="B8" s="3" t="s">
        <v>7</v>
      </c>
      <c r="C8" s="3" t="s">
        <v>10</v>
      </c>
      <c r="D8" s="7" t="s">
        <v>354</v>
      </c>
      <c r="E8" s="7" t="s">
        <v>361</v>
      </c>
      <c r="F8" s="4" t="s">
        <v>221</v>
      </c>
      <c r="G8" s="4" t="s">
        <v>222</v>
      </c>
    </row>
  </sheetData>
  <mergeCells count="1">
    <mergeCell ref="A2:A8"/>
  </mergeCells>
  <conditionalFormatting sqref="C2:C8">
    <cfRule type="cellIs" dxfId="53" priority="4" operator="equal">
      <formula>"Correct"</formula>
    </cfRule>
    <cfRule type="cellIs" dxfId="52" priority="5" operator="equal">
      <formula>"Incomplete"</formula>
    </cfRule>
    <cfRule type="cellIs" dxfId="51" priority="6" operator="equal">
      <formula>"Incorrect"</formula>
    </cfRule>
  </conditionalFormatting>
  <conditionalFormatting sqref="D2:E8">
    <cfRule type="cellIs" dxfId="50" priority="1" operator="equal">
      <formula>"Correct"</formula>
    </cfRule>
    <cfRule type="cellIs" dxfId="49" priority="2" operator="equal">
      <formula>"Incomplete"</formula>
    </cfRule>
    <cfRule type="cellIs" dxfId="48" priority="3" operator="equal">
      <formula>"Incorrect"</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8"/>
  <sheetViews>
    <sheetView topLeftCell="A6" workbookViewId="0">
      <selection activeCell="E6" sqref="E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201.6" x14ac:dyDescent="0.3">
      <c r="A2" s="19" t="s">
        <v>27</v>
      </c>
      <c r="B2" s="3" t="s">
        <v>1</v>
      </c>
      <c r="C2" s="3" t="s">
        <v>10</v>
      </c>
      <c r="D2" s="7" t="s">
        <v>348</v>
      </c>
      <c r="E2" s="7" t="s">
        <v>355</v>
      </c>
      <c r="F2" s="4" t="s">
        <v>223</v>
      </c>
      <c r="G2" s="4" t="s">
        <v>224</v>
      </c>
    </row>
    <row r="3" spans="1:7" ht="216" x14ac:dyDescent="0.3">
      <c r="A3" s="19"/>
      <c r="B3" s="3" t="s">
        <v>2</v>
      </c>
      <c r="C3" s="3" t="s">
        <v>11</v>
      </c>
      <c r="D3" s="7" t="s">
        <v>349</v>
      </c>
      <c r="E3" s="7" t="s">
        <v>356</v>
      </c>
      <c r="F3" s="4" t="s">
        <v>225</v>
      </c>
      <c r="G3" s="4" t="s">
        <v>226</v>
      </c>
    </row>
    <row r="4" spans="1:7" ht="100.8" x14ac:dyDescent="0.3">
      <c r="A4" s="19"/>
      <c r="B4" s="3" t="s">
        <v>3</v>
      </c>
      <c r="C4" s="3" t="s">
        <v>10</v>
      </c>
      <c r="D4" s="7" t="s">
        <v>350</v>
      </c>
      <c r="E4" s="7" t="s">
        <v>357</v>
      </c>
      <c r="F4" s="4" t="s">
        <v>227</v>
      </c>
      <c r="G4" s="4" t="s">
        <v>228</v>
      </c>
    </row>
    <row r="5" spans="1:7" ht="172.8" x14ac:dyDescent="0.3">
      <c r="A5" s="19"/>
      <c r="B5" s="3" t="s">
        <v>4</v>
      </c>
      <c r="C5" s="3" t="s">
        <v>12</v>
      </c>
      <c r="D5" s="7" t="s">
        <v>351</v>
      </c>
      <c r="E5" s="7" t="s">
        <v>358</v>
      </c>
      <c r="F5" s="4" t="s">
        <v>229</v>
      </c>
      <c r="G5" s="4" t="s">
        <v>230</v>
      </c>
    </row>
    <row r="6" spans="1:7" ht="187.2" x14ac:dyDescent="0.3">
      <c r="A6" s="19"/>
      <c r="B6" s="3" t="s">
        <v>5</v>
      </c>
      <c r="C6" s="3" t="s">
        <v>12</v>
      </c>
      <c r="D6" s="7" t="s">
        <v>352</v>
      </c>
      <c r="E6" s="7" t="s">
        <v>359</v>
      </c>
      <c r="F6" s="4" t="s">
        <v>231</v>
      </c>
      <c r="G6" s="4" t="s">
        <v>232</v>
      </c>
    </row>
    <row r="7" spans="1:7" ht="201.6" x14ac:dyDescent="0.3">
      <c r="A7" s="19"/>
      <c r="B7" s="3" t="s">
        <v>6</v>
      </c>
      <c r="C7" s="3" t="s">
        <v>10</v>
      </c>
      <c r="D7" s="7" t="s">
        <v>353</v>
      </c>
      <c r="E7" s="7" t="s">
        <v>360</v>
      </c>
      <c r="F7" s="4" t="s">
        <v>233</v>
      </c>
      <c r="G7" s="4" t="s">
        <v>234</v>
      </c>
    </row>
    <row r="8" spans="1:7" ht="72" x14ac:dyDescent="0.3">
      <c r="A8" s="19"/>
      <c r="B8" s="3" t="s">
        <v>7</v>
      </c>
      <c r="C8" s="3" t="s">
        <v>10</v>
      </c>
      <c r="D8" s="7" t="s">
        <v>354</v>
      </c>
      <c r="E8" s="7" t="s">
        <v>361</v>
      </c>
      <c r="F8" s="4" t="s">
        <v>235</v>
      </c>
      <c r="G8" s="4" t="s">
        <v>236</v>
      </c>
    </row>
  </sheetData>
  <mergeCells count="1">
    <mergeCell ref="A2:A8"/>
  </mergeCells>
  <conditionalFormatting sqref="C2:C8">
    <cfRule type="cellIs" dxfId="47" priority="4" operator="equal">
      <formula>"Correct"</formula>
    </cfRule>
    <cfRule type="cellIs" dxfId="46" priority="5" operator="equal">
      <formula>"Incomplete"</formula>
    </cfRule>
    <cfRule type="cellIs" dxfId="45" priority="6" operator="equal">
      <formula>"Incorrect"</formula>
    </cfRule>
  </conditionalFormatting>
  <conditionalFormatting sqref="D2:E8">
    <cfRule type="cellIs" dxfId="44" priority="1" operator="equal">
      <formula>"Correct"</formula>
    </cfRule>
    <cfRule type="cellIs" dxfId="43" priority="2" operator="equal">
      <formula>"Incomplete"</formula>
    </cfRule>
    <cfRule type="cellIs" dxfId="42" priority="3" operator="equal">
      <formula>"Incorrect"</formula>
    </cfRule>
  </conditionalFormatting>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
  <sheetViews>
    <sheetView topLeftCell="A6" workbookViewId="0">
      <selection activeCell="D6" sqref="D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158.4" x14ac:dyDescent="0.3">
      <c r="A2" s="19" t="s">
        <v>26</v>
      </c>
      <c r="B2" s="3" t="s">
        <v>1</v>
      </c>
      <c r="C2" s="3" t="s">
        <v>10</v>
      </c>
      <c r="D2" s="7" t="s">
        <v>348</v>
      </c>
      <c r="E2" s="7" t="s">
        <v>355</v>
      </c>
      <c r="F2" s="4" t="s">
        <v>237</v>
      </c>
      <c r="G2" s="4" t="s">
        <v>238</v>
      </c>
    </row>
    <row r="3" spans="1:7" ht="388.8" x14ac:dyDescent="0.3">
      <c r="A3" s="19"/>
      <c r="B3" s="3" t="s">
        <v>2</v>
      </c>
      <c r="C3" s="3" t="s">
        <v>10</v>
      </c>
      <c r="D3" s="7" t="s">
        <v>349</v>
      </c>
      <c r="E3" s="7" t="s">
        <v>356</v>
      </c>
      <c r="F3" s="4" t="s">
        <v>239</v>
      </c>
      <c r="G3" s="4" t="s">
        <v>240</v>
      </c>
    </row>
    <row r="4" spans="1:7" ht="100.8" x14ac:dyDescent="0.3">
      <c r="A4" s="19"/>
      <c r="B4" s="3" t="s">
        <v>3</v>
      </c>
      <c r="C4" s="3" t="s">
        <v>12</v>
      </c>
      <c r="D4" s="7" t="s">
        <v>350</v>
      </c>
      <c r="E4" s="7" t="s">
        <v>357</v>
      </c>
      <c r="F4" s="4" t="s">
        <v>241</v>
      </c>
      <c r="G4" s="4" t="s">
        <v>242</v>
      </c>
    </row>
    <row r="5" spans="1:7" ht="331.2" x14ac:dyDescent="0.3">
      <c r="A5" s="19"/>
      <c r="B5" s="3" t="s">
        <v>4</v>
      </c>
      <c r="C5" s="3" t="s">
        <v>12</v>
      </c>
      <c r="D5" s="7" t="s">
        <v>351</v>
      </c>
      <c r="E5" s="7" t="s">
        <v>358</v>
      </c>
      <c r="F5" s="4" t="s">
        <v>243</v>
      </c>
      <c r="G5" s="4" t="s">
        <v>244</v>
      </c>
    </row>
    <row r="6" spans="1:7" ht="144" x14ac:dyDescent="0.3">
      <c r="A6" s="19"/>
      <c r="B6" s="3" t="s">
        <v>5</v>
      </c>
      <c r="C6" s="3" t="s">
        <v>11</v>
      </c>
      <c r="D6" s="7" t="s">
        <v>352</v>
      </c>
      <c r="E6" s="7" t="s">
        <v>359</v>
      </c>
      <c r="F6" s="4" t="s">
        <v>245</v>
      </c>
      <c r="G6" s="4" t="s">
        <v>246</v>
      </c>
    </row>
    <row r="7" spans="1:7" ht="259.2" x14ac:dyDescent="0.3">
      <c r="A7" s="19"/>
      <c r="B7" s="3" t="s">
        <v>6</v>
      </c>
      <c r="C7" s="3" t="s">
        <v>10</v>
      </c>
      <c r="D7" s="7" t="s">
        <v>353</v>
      </c>
      <c r="E7" s="7" t="s">
        <v>360</v>
      </c>
      <c r="F7" s="4" t="s">
        <v>247</v>
      </c>
      <c r="G7" s="4" t="s">
        <v>248</v>
      </c>
    </row>
    <row r="8" spans="1:7" ht="158.4" x14ac:dyDescent="0.3">
      <c r="A8" s="19"/>
      <c r="B8" s="3" t="s">
        <v>7</v>
      </c>
      <c r="C8" s="3" t="s">
        <v>10</v>
      </c>
      <c r="D8" s="7" t="s">
        <v>354</v>
      </c>
      <c r="E8" s="7" t="s">
        <v>361</v>
      </c>
      <c r="F8" s="4" t="s">
        <v>249</v>
      </c>
      <c r="G8" s="4" t="s">
        <v>250</v>
      </c>
    </row>
  </sheetData>
  <mergeCells count="1">
    <mergeCell ref="A2:A8"/>
  </mergeCells>
  <conditionalFormatting sqref="C2:C8">
    <cfRule type="cellIs" dxfId="41" priority="4" operator="equal">
      <formula>"Correct"</formula>
    </cfRule>
    <cfRule type="cellIs" dxfId="40" priority="5" operator="equal">
      <formula>"Incomplete"</formula>
    </cfRule>
    <cfRule type="cellIs" dxfId="39" priority="6" operator="equal">
      <formula>"Incorrect"</formula>
    </cfRule>
  </conditionalFormatting>
  <conditionalFormatting sqref="D2:E8">
    <cfRule type="cellIs" dxfId="38" priority="1" operator="equal">
      <formula>"Correct"</formula>
    </cfRule>
    <cfRule type="cellIs" dxfId="37" priority="2" operator="equal">
      <formula>"Incomplete"</formula>
    </cfRule>
    <cfRule type="cellIs" dxfId="36" priority="3" operator="equal">
      <formula>"Incorrect"</formula>
    </cfRule>
  </conditionalFormatting>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9"/>
  <sheetViews>
    <sheetView topLeftCell="A20" workbookViewId="0">
      <selection activeCell="C21" sqref="C21"/>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144" x14ac:dyDescent="0.3">
      <c r="A2" s="19" t="s">
        <v>28</v>
      </c>
      <c r="B2" s="3" t="s">
        <v>1</v>
      </c>
      <c r="C2" s="3" t="s">
        <v>10</v>
      </c>
      <c r="D2" s="7" t="s">
        <v>348</v>
      </c>
      <c r="E2" s="7" t="s">
        <v>355</v>
      </c>
      <c r="F2" s="4" t="s">
        <v>251</v>
      </c>
      <c r="G2" s="4" t="s">
        <v>252</v>
      </c>
    </row>
    <row r="3" spans="1:7" ht="129.6" x14ac:dyDescent="0.3">
      <c r="A3" s="19"/>
      <c r="B3" s="3" t="s">
        <v>2</v>
      </c>
      <c r="C3" s="3" t="s">
        <v>12</v>
      </c>
      <c r="D3" s="7" t="s">
        <v>349</v>
      </c>
      <c r="E3" s="7" t="s">
        <v>356</v>
      </c>
      <c r="F3" s="4" t="s">
        <v>253</v>
      </c>
      <c r="G3" s="4" t="s">
        <v>254</v>
      </c>
    </row>
    <row r="4" spans="1:7" ht="100.8" x14ac:dyDescent="0.3">
      <c r="A4" s="19"/>
      <c r="B4" s="3" t="s">
        <v>3</v>
      </c>
      <c r="C4" s="3" t="s">
        <v>12</v>
      </c>
      <c r="D4" s="7" t="s">
        <v>350</v>
      </c>
      <c r="E4" s="7" t="s">
        <v>357</v>
      </c>
      <c r="F4" s="4" t="s">
        <v>255</v>
      </c>
      <c r="G4" s="4" t="s">
        <v>256</v>
      </c>
    </row>
    <row r="5" spans="1:7" ht="172.8" x14ac:dyDescent="0.3">
      <c r="A5" s="19"/>
      <c r="B5" s="3" t="s">
        <v>4</v>
      </c>
      <c r="C5" s="3" t="s">
        <v>12</v>
      </c>
      <c r="D5" s="7" t="s">
        <v>351</v>
      </c>
      <c r="E5" s="7" t="s">
        <v>358</v>
      </c>
      <c r="F5" s="4" t="s">
        <v>257</v>
      </c>
      <c r="G5" s="4" t="s">
        <v>258</v>
      </c>
    </row>
    <row r="6" spans="1:7" ht="144" x14ac:dyDescent="0.3">
      <c r="A6" s="19"/>
      <c r="B6" s="3" t="s">
        <v>5</v>
      </c>
      <c r="C6" s="3" t="s">
        <v>12</v>
      </c>
      <c r="D6" s="7" t="s">
        <v>352</v>
      </c>
      <c r="E6" s="7" t="s">
        <v>359</v>
      </c>
      <c r="F6" s="4" t="s">
        <v>259</v>
      </c>
      <c r="G6" s="4" t="s">
        <v>79</v>
      </c>
    </row>
    <row r="7" spans="1:7" ht="201.6" x14ac:dyDescent="0.3">
      <c r="A7" s="19"/>
      <c r="B7" s="3" t="s">
        <v>6</v>
      </c>
      <c r="C7" s="3" t="s">
        <v>12</v>
      </c>
      <c r="D7" s="7" t="s">
        <v>353</v>
      </c>
      <c r="E7" s="7" t="s">
        <v>360</v>
      </c>
      <c r="F7" s="4" t="s">
        <v>260</v>
      </c>
      <c r="G7" s="4" t="s">
        <v>261</v>
      </c>
    </row>
    <row r="8" spans="1:7" ht="72" x14ac:dyDescent="0.3">
      <c r="A8" s="19"/>
      <c r="B8" s="3" t="s">
        <v>7</v>
      </c>
      <c r="C8" s="3" t="s">
        <v>10</v>
      </c>
      <c r="D8" s="7" t="s">
        <v>354</v>
      </c>
      <c r="E8" s="7" t="s">
        <v>361</v>
      </c>
      <c r="F8" s="4" t="s">
        <v>262</v>
      </c>
      <c r="G8" s="4" t="s">
        <v>96</v>
      </c>
    </row>
    <row r="9" spans="1:7" ht="144" x14ac:dyDescent="0.3">
      <c r="A9" s="19" t="s">
        <v>29</v>
      </c>
      <c r="B9" s="3" t="s">
        <v>1</v>
      </c>
      <c r="C9" s="3" t="s">
        <v>10</v>
      </c>
      <c r="D9" s="7" t="s">
        <v>348</v>
      </c>
      <c r="E9" s="7" t="s">
        <v>355</v>
      </c>
      <c r="F9" s="4" t="s">
        <v>263</v>
      </c>
      <c r="G9" s="4" t="s">
        <v>264</v>
      </c>
    </row>
    <row r="10" spans="1:7" ht="230.4" x14ac:dyDescent="0.3">
      <c r="A10" s="19"/>
      <c r="B10" s="3" t="s">
        <v>2</v>
      </c>
      <c r="C10" s="3" t="s">
        <v>10</v>
      </c>
      <c r="D10" s="7" t="s">
        <v>349</v>
      </c>
      <c r="E10" s="7" t="s">
        <v>356</v>
      </c>
      <c r="F10" s="4" t="s">
        <v>265</v>
      </c>
      <c r="G10" s="4" t="s">
        <v>87</v>
      </c>
    </row>
    <row r="11" spans="1:7" ht="100.8" x14ac:dyDescent="0.3">
      <c r="A11" s="19"/>
      <c r="B11" s="3" t="s">
        <v>3</v>
      </c>
      <c r="C11" s="3" t="s">
        <v>12</v>
      </c>
      <c r="D11" s="7" t="s">
        <v>350</v>
      </c>
      <c r="E11" s="7" t="s">
        <v>357</v>
      </c>
      <c r="F11" s="4" t="s">
        <v>266</v>
      </c>
      <c r="G11" s="4" t="s">
        <v>267</v>
      </c>
    </row>
    <row r="12" spans="1:7" ht="172.8" x14ac:dyDescent="0.3">
      <c r="A12" s="19"/>
      <c r="B12" s="3" t="s">
        <v>4</v>
      </c>
      <c r="C12" s="3" t="s">
        <v>12</v>
      </c>
      <c r="D12" s="7" t="s">
        <v>351</v>
      </c>
      <c r="E12" s="7" t="s">
        <v>358</v>
      </c>
      <c r="F12" s="4" t="s">
        <v>268</v>
      </c>
      <c r="G12" s="4" t="s">
        <v>269</v>
      </c>
    </row>
    <row r="13" spans="1:7" ht="144" x14ac:dyDescent="0.3">
      <c r="A13" s="19"/>
      <c r="B13" s="3" t="s">
        <v>5</v>
      </c>
      <c r="C13" s="3" t="s">
        <v>11</v>
      </c>
      <c r="D13" s="7" t="s">
        <v>352</v>
      </c>
      <c r="E13" s="7" t="s">
        <v>359</v>
      </c>
      <c r="F13" s="4" t="s">
        <v>270</v>
      </c>
      <c r="G13" s="4" t="s">
        <v>271</v>
      </c>
    </row>
    <row r="14" spans="1:7" ht="201.6" x14ac:dyDescent="0.3">
      <c r="A14" s="19"/>
      <c r="B14" s="3" t="s">
        <v>6</v>
      </c>
      <c r="C14" s="3" t="s">
        <v>10</v>
      </c>
      <c r="D14" s="7" t="s">
        <v>353</v>
      </c>
      <c r="E14" s="7" t="s">
        <v>360</v>
      </c>
      <c r="F14" s="4" t="s">
        <v>272</v>
      </c>
      <c r="G14" s="4" t="s">
        <v>273</v>
      </c>
    </row>
    <row r="15" spans="1:7" ht="72" x14ac:dyDescent="0.3">
      <c r="A15" s="19"/>
      <c r="B15" s="3" t="s">
        <v>7</v>
      </c>
      <c r="C15" s="3" t="s">
        <v>10</v>
      </c>
      <c r="D15" s="7" t="s">
        <v>354</v>
      </c>
      <c r="E15" s="7" t="s">
        <v>361</v>
      </c>
      <c r="F15" s="4" t="s">
        <v>274</v>
      </c>
      <c r="G15" s="4" t="s">
        <v>96</v>
      </c>
    </row>
    <row r="16" spans="1:7" ht="144" x14ac:dyDescent="0.3">
      <c r="A16" s="19" t="s">
        <v>30</v>
      </c>
      <c r="B16" s="3" t="s">
        <v>1</v>
      </c>
      <c r="C16" s="3" t="s">
        <v>10</v>
      </c>
      <c r="D16" s="7" t="s">
        <v>348</v>
      </c>
      <c r="E16" s="7" t="s">
        <v>355</v>
      </c>
      <c r="F16" s="4" t="s">
        <v>275</v>
      </c>
      <c r="G16" s="4" t="s">
        <v>252</v>
      </c>
    </row>
    <row r="17" spans="1:7" ht="100.8" x14ac:dyDescent="0.3">
      <c r="A17" s="19"/>
      <c r="B17" s="3" t="s">
        <v>2</v>
      </c>
      <c r="C17" s="3" t="s">
        <v>10</v>
      </c>
      <c r="D17" s="7" t="s">
        <v>349</v>
      </c>
      <c r="E17" s="7" t="s">
        <v>356</v>
      </c>
      <c r="F17" s="4" t="s">
        <v>276</v>
      </c>
      <c r="G17" s="4" t="s">
        <v>114</v>
      </c>
    </row>
    <row r="18" spans="1:7" ht="100.8" x14ac:dyDescent="0.3">
      <c r="A18" s="19"/>
      <c r="B18" s="3" t="s">
        <v>3</v>
      </c>
      <c r="C18" s="3" t="s">
        <v>12</v>
      </c>
      <c r="D18" s="7" t="s">
        <v>350</v>
      </c>
      <c r="E18" s="7" t="s">
        <v>357</v>
      </c>
      <c r="F18" s="4" t="s">
        <v>277</v>
      </c>
      <c r="G18" s="4" t="s">
        <v>278</v>
      </c>
    </row>
    <row r="19" spans="1:7" ht="172.8" x14ac:dyDescent="0.3">
      <c r="A19" s="19"/>
      <c r="B19" s="3" t="s">
        <v>4</v>
      </c>
      <c r="C19" s="3" t="s">
        <v>12</v>
      </c>
      <c r="D19" s="7" t="s">
        <v>351</v>
      </c>
      <c r="E19" s="7" t="s">
        <v>358</v>
      </c>
      <c r="F19" s="4" t="s">
        <v>279</v>
      </c>
      <c r="G19" s="4" t="s">
        <v>280</v>
      </c>
    </row>
    <row r="20" spans="1:7" ht="144" x14ac:dyDescent="0.3">
      <c r="A20" s="19"/>
      <c r="B20" s="3" t="s">
        <v>5</v>
      </c>
      <c r="C20" s="3" t="s">
        <v>11</v>
      </c>
      <c r="D20" s="7" t="s">
        <v>352</v>
      </c>
      <c r="E20" s="7" t="s">
        <v>359</v>
      </c>
      <c r="F20" s="4" t="s">
        <v>281</v>
      </c>
      <c r="G20" s="4" t="s">
        <v>282</v>
      </c>
    </row>
    <row r="21" spans="1:7" ht="201.6" x14ac:dyDescent="0.3">
      <c r="A21" s="19"/>
      <c r="B21" s="3" t="s">
        <v>6</v>
      </c>
      <c r="C21" s="3" t="s">
        <v>10</v>
      </c>
      <c r="D21" s="7" t="s">
        <v>353</v>
      </c>
      <c r="E21" s="7" t="s">
        <v>360</v>
      </c>
      <c r="F21" s="4" t="s">
        <v>283</v>
      </c>
      <c r="G21" s="4" t="s">
        <v>284</v>
      </c>
    </row>
    <row r="22" spans="1:7" ht="72" x14ac:dyDescent="0.3">
      <c r="A22" s="19"/>
      <c r="B22" s="3" t="s">
        <v>7</v>
      </c>
      <c r="C22" s="3" t="s">
        <v>10</v>
      </c>
      <c r="D22" s="7" t="s">
        <v>354</v>
      </c>
      <c r="E22" s="7" t="s">
        <v>361</v>
      </c>
      <c r="F22" s="4" t="s">
        <v>285</v>
      </c>
      <c r="G22" s="4" t="s">
        <v>96</v>
      </c>
    </row>
    <row r="23" spans="1:7" ht="144" x14ac:dyDescent="0.3">
      <c r="A23" s="19" t="s">
        <v>31</v>
      </c>
      <c r="B23" s="3" t="s">
        <v>1</v>
      </c>
      <c r="C23" s="3" t="s">
        <v>10</v>
      </c>
      <c r="D23" s="7" t="s">
        <v>348</v>
      </c>
      <c r="E23" s="7" t="s">
        <v>355</v>
      </c>
      <c r="F23" s="4" t="s">
        <v>286</v>
      </c>
      <c r="G23" s="4" t="s">
        <v>287</v>
      </c>
    </row>
    <row r="24" spans="1:7" ht="100.8" x14ac:dyDescent="0.3">
      <c r="A24" s="19"/>
      <c r="B24" s="3" t="s">
        <v>2</v>
      </c>
      <c r="C24" s="3" t="s">
        <v>10</v>
      </c>
      <c r="D24" s="7" t="s">
        <v>349</v>
      </c>
      <c r="E24" s="7" t="s">
        <v>356</v>
      </c>
      <c r="F24" s="4" t="s">
        <v>288</v>
      </c>
      <c r="G24" s="4" t="s">
        <v>114</v>
      </c>
    </row>
    <row r="25" spans="1:7" ht="100.8" x14ac:dyDescent="0.3">
      <c r="A25" s="19"/>
      <c r="B25" s="3" t="s">
        <v>3</v>
      </c>
      <c r="C25" s="3" t="s">
        <v>12</v>
      </c>
      <c r="D25" s="7" t="s">
        <v>350</v>
      </c>
      <c r="E25" s="7" t="s">
        <v>357</v>
      </c>
      <c r="F25" s="4" t="s">
        <v>289</v>
      </c>
      <c r="G25" s="4" t="s">
        <v>290</v>
      </c>
    </row>
    <row r="26" spans="1:7" ht="172.8" x14ac:dyDescent="0.3">
      <c r="A26" s="19"/>
      <c r="B26" s="3" t="s">
        <v>4</v>
      </c>
      <c r="C26" s="3" t="s">
        <v>10</v>
      </c>
      <c r="D26" s="7" t="s">
        <v>351</v>
      </c>
      <c r="E26" s="7" t="s">
        <v>358</v>
      </c>
      <c r="F26" s="4" t="s">
        <v>291</v>
      </c>
      <c r="G26" s="4" t="s">
        <v>292</v>
      </c>
    </row>
    <row r="27" spans="1:7" ht="144" x14ac:dyDescent="0.3">
      <c r="A27" s="19"/>
      <c r="B27" s="3" t="s">
        <v>5</v>
      </c>
      <c r="C27" s="3" t="s">
        <v>32</v>
      </c>
      <c r="D27" s="7" t="s">
        <v>352</v>
      </c>
      <c r="E27" s="7" t="s">
        <v>359</v>
      </c>
      <c r="F27" s="4" t="s">
        <v>293</v>
      </c>
      <c r="G27" s="4" t="s">
        <v>294</v>
      </c>
    </row>
    <row r="28" spans="1:7" ht="201.6" x14ac:dyDescent="0.3">
      <c r="A28" s="19"/>
      <c r="B28" s="3" t="s">
        <v>6</v>
      </c>
      <c r="C28" s="3" t="s">
        <v>10</v>
      </c>
      <c r="D28" s="7" t="s">
        <v>353</v>
      </c>
      <c r="E28" s="7" t="s">
        <v>360</v>
      </c>
      <c r="F28" s="4" t="s">
        <v>295</v>
      </c>
      <c r="G28" s="4" t="s">
        <v>296</v>
      </c>
    </row>
    <row r="29" spans="1:7" ht="72" x14ac:dyDescent="0.3">
      <c r="A29" s="19"/>
      <c r="B29" s="3" t="s">
        <v>7</v>
      </c>
      <c r="C29" s="3" t="s">
        <v>10</v>
      </c>
      <c r="D29" s="7" t="s">
        <v>354</v>
      </c>
      <c r="E29" s="7" t="s">
        <v>361</v>
      </c>
      <c r="F29" s="4" t="s">
        <v>297</v>
      </c>
      <c r="G29" s="4" t="s">
        <v>96</v>
      </c>
    </row>
  </sheetData>
  <mergeCells count="4">
    <mergeCell ref="A2:A8"/>
    <mergeCell ref="A9:A15"/>
    <mergeCell ref="A16:A22"/>
    <mergeCell ref="A23:A29"/>
  </mergeCells>
  <conditionalFormatting sqref="C2:C29">
    <cfRule type="cellIs" dxfId="35" priority="13" operator="equal">
      <formula>"Correct"</formula>
    </cfRule>
    <cfRule type="cellIs" dxfId="34" priority="14" operator="equal">
      <formula>"Incomplete"</formula>
    </cfRule>
    <cfRule type="cellIs" dxfId="33" priority="15" operator="equal">
      <formula>"Incorrect"</formula>
    </cfRule>
  </conditionalFormatting>
  <conditionalFormatting sqref="D2:E8">
    <cfRule type="cellIs" dxfId="32" priority="10" operator="equal">
      <formula>"Correct"</formula>
    </cfRule>
    <cfRule type="cellIs" dxfId="31" priority="11" operator="equal">
      <formula>"Incomplete"</formula>
    </cfRule>
    <cfRule type="cellIs" dxfId="30" priority="12" operator="equal">
      <formula>"Incorrect"</formula>
    </cfRule>
  </conditionalFormatting>
  <conditionalFormatting sqref="D9:E15">
    <cfRule type="cellIs" dxfId="29" priority="7" operator="equal">
      <formula>"Correct"</formula>
    </cfRule>
    <cfRule type="cellIs" dxfId="28" priority="8" operator="equal">
      <formula>"Incomplete"</formula>
    </cfRule>
    <cfRule type="cellIs" dxfId="27" priority="9" operator="equal">
      <formula>"Incorrect"</formula>
    </cfRule>
  </conditionalFormatting>
  <conditionalFormatting sqref="D16:E22">
    <cfRule type="cellIs" dxfId="26" priority="4" operator="equal">
      <formula>"Correct"</formula>
    </cfRule>
    <cfRule type="cellIs" dxfId="25" priority="5" operator="equal">
      <formula>"Incomplete"</formula>
    </cfRule>
    <cfRule type="cellIs" dxfId="24" priority="6" operator="equal">
      <formula>"Incorrect"</formula>
    </cfRule>
  </conditionalFormatting>
  <conditionalFormatting sqref="D23:E29">
    <cfRule type="cellIs" dxfId="23" priority="1" operator="equal">
      <formula>"Correct"</formula>
    </cfRule>
    <cfRule type="cellIs" dxfId="22" priority="2" operator="equal">
      <formula>"Incomplete"</formula>
    </cfRule>
    <cfRule type="cellIs" dxfId="21" priority="3" operator="equal">
      <formula>"Incorrect"</formula>
    </cfRule>
  </conditionalFormatting>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9"/>
  <sheetViews>
    <sheetView topLeftCell="A27" workbookViewId="0">
      <selection activeCell="C27" sqref="C27"/>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144" x14ac:dyDescent="0.3">
      <c r="A2" s="19" t="s">
        <v>33</v>
      </c>
      <c r="B2" s="3" t="s">
        <v>1</v>
      </c>
      <c r="C2" s="3" t="s">
        <v>10</v>
      </c>
      <c r="D2" s="7" t="s">
        <v>348</v>
      </c>
      <c r="E2" s="7" t="s">
        <v>355</v>
      </c>
      <c r="F2" s="4" t="s">
        <v>298</v>
      </c>
      <c r="G2" s="4" t="s">
        <v>299</v>
      </c>
    </row>
    <row r="3" spans="1:7" ht="100.8" x14ac:dyDescent="0.3">
      <c r="A3" s="19"/>
      <c r="B3" s="3" t="s">
        <v>2</v>
      </c>
      <c r="C3" s="3" t="s">
        <v>12</v>
      </c>
      <c r="D3" s="7" t="s">
        <v>349</v>
      </c>
      <c r="E3" s="7" t="s">
        <v>356</v>
      </c>
      <c r="F3" s="4" t="s">
        <v>300</v>
      </c>
      <c r="G3" s="4" t="s">
        <v>175</v>
      </c>
    </row>
    <row r="4" spans="1:7" ht="100.8" x14ac:dyDescent="0.3">
      <c r="A4" s="19"/>
      <c r="B4" s="3" t="s">
        <v>3</v>
      </c>
      <c r="C4" s="3" t="s">
        <v>12</v>
      </c>
      <c r="D4" s="7" t="s">
        <v>350</v>
      </c>
      <c r="E4" s="7" t="s">
        <v>357</v>
      </c>
      <c r="F4" s="4" t="s">
        <v>301</v>
      </c>
      <c r="G4" s="4" t="s">
        <v>302</v>
      </c>
    </row>
    <row r="5" spans="1:7" ht="172.8" x14ac:dyDescent="0.3">
      <c r="A5" s="19"/>
      <c r="B5" s="3" t="s">
        <v>4</v>
      </c>
      <c r="C5" s="3" t="s">
        <v>12</v>
      </c>
      <c r="D5" s="7" t="s">
        <v>351</v>
      </c>
      <c r="E5" s="7" t="s">
        <v>358</v>
      </c>
      <c r="F5" s="4" t="s">
        <v>303</v>
      </c>
      <c r="G5" s="4" t="s">
        <v>304</v>
      </c>
    </row>
    <row r="6" spans="1:7" ht="144" x14ac:dyDescent="0.3">
      <c r="A6" s="19"/>
      <c r="B6" s="3" t="s">
        <v>5</v>
      </c>
      <c r="C6" s="3" t="s">
        <v>12</v>
      </c>
      <c r="D6" s="7" t="s">
        <v>352</v>
      </c>
      <c r="E6" s="7" t="s">
        <v>359</v>
      </c>
      <c r="F6" s="4" t="s">
        <v>305</v>
      </c>
      <c r="G6" s="4" t="s">
        <v>306</v>
      </c>
    </row>
    <row r="7" spans="1:7" ht="201.6" x14ac:dyDescent="0.3">
      <c r="A7" s="19"/>
      <c r="B7" s="3" t="s">
        <v>6</v>
      </c>
      <c r="C7" s="3" t="s">
        <v>10</v>
      </c>
      <c r="D7" s="7" t="s">
        <v>353</v>
      </c>
      <c r="E7" s="7" t="s">
        <v>360</v>
      </c>
      <c r="F7" s="4" t="s">
        <v>307</v>
      </c>
      <c r="G7" s="4" t="s">
        <v>308</v>
      </c>
    </row>
    <row r="8" spans="1:7" ht="72" x14ac:dyDescent="0.3">
      <c r="A8" s="19"/>
      <c r="B8" s="3" t="s">
        <v>7</v>
      </c>
      <c r="C8" s="3" t="s">
        <v>12</v>
      </c>
      <c r="D8" s="7" t="s">
        <v>354</v>
      </c>
      <c r="E8" s="7" t="s">
        <v>361</v>
      </c>
      <c r="F8" s="4" t="s">
        <v>309</v>
      </c>
      <c r="G8" s="4" t="s">
        <v>310</v>
      </c>
    </row>
    <row r="9" spans="1:7" ht="158.4" x14ac:dyDescent="0.3">
      <c r="A9" s="19" t="s">
        <v>34</v>
      </c>
      <c r="B9" s="3" t="s">
        <v>1</v>
      </c>
      <c r="C9" s="3" t="s">
        <v>10</v>
      </c>
      <c r="D9" s="7" t="s">
        <v>348</v>
      </c>
      <c r="E9" s="7" t="s">
        <v>355</v>
      </c>
      <c r="F9" s="4" t="s">
        <v>311</v>
      </c>
      <c r="G9" s="4" t="s">
        <v>312</v>
      </c>
    </row>
    <row r="10" spans="1:7" ht="115.2" x14ac:dyDescent="0.3">
      <c r="A10" s="19"/>
      <c r="B10" s="3" t="s">
        <v>2</v>
      </c>
      <c r="C10" s="3" t="s">
        <v>10</v>
      </c>
      <c r="D10" s="7" t="s">
        <v>349</v>
      </c>
      <c r="E10" s="7" t="s">
        <v>356</v>
      </c>
      <c r="F10" s="4" t="s">
        <v>313</v>
      </c>
      <c r="G10" s="4" t="s">
        <v>87</v>
      </c>
    </row>
    <row r="11" spans="1:7" ht="100.8" x14ac:dyDescent="0.3">
      <c r="A11" s="19"/>
      <c r="B11" s="3" t="s">
        <v>3</v>
      </c>
      <c r="C11" s="3" t="s">
        <v>12</v>
      </c>
      <c r="D11" s="7" t="s">
        <v>350</v>
      </c>
      <c r="E11" s="7" t="s">
        <v>357</v>
      </c>
      <c r="F11" s="4" t="s">
        <v>314</v>
      </c>
      <c r="G11" s="4" t="s">
        <v>315</v>
      </c>
    </row>
    <row r="12" spans="1:7" ht="172.8" x14ac:dyDescent="0.3">
      <c r="A12" s="19"/>
      <c r="B12" s="3" t="s">
        <v>4</v>
      </c>
      <c r="C12" s="3" t="s">
        <v>12</v>
      </c>
      <c r="D12" s="7" t="s">
        <v>351</v>
      </c>
      <c r="E12" s="7" t="s">
        <v>358</v>
      </c>
      <c r="F12" s="4" t="s">
        <v>316</v>
      </c>
      <c r="G12" s="4" t="s">
        <v>317</v>
      </c>
    </row>
    <row r="13" spans="1:7" ht="187.2" x14ac:dyDescent="0.3">
      <c r="A13" s="19"/>
      <c r="B13" s="3" t="s">
        <v>5</v>
      </c>
      <c r="C13" s="3" t="s">
        <v>11</v>
      </c>
      <c r="D13" s="7" t="s">
        <v>352</v>
      </c>
      <c r="E13" s="7" t="s">
        <v>359</v>
      </c>
      <c r="F13" s="4" t="s">
        <v>318</v>
      </c>
      <c r="G13" s="4" t="s">
        <v>319</v>
      </c>
    </row>
    <row r="14" spans="1:7" ht="216" x14ac:dyDescent="0.3">
      <c r="A14" s="19"/>
      <c r="B14" s="3" t="s">
        <v>6</v>
      </c>
      <c r="C14" s="3" t="s">
        <v>10</v>
      </c>
      <c r="D14" s="7" t="s">
        <v>353</v>
      </c>
      <c r="E14" s="7" t="s">
        <v>360</v>
      </c>
      <c r="F14" s="4" t="s">
        <v>320</v>
      </c>
      <c r="G14" s="4" t="s">
        <v>321</v>
      </c>
    </row>
    <row r="15" spans="1:7" ht="115.2" x14ac:dyDescent="0.3">
      <c r="A15" s="19"/>
      <c r="B15" s="3" t="s">
        <v>7</v>
      </c>
      <c r="C15" s="3" t="s">
        <v>12</v>
      </c>
      <c r="D15" s="7" t="s">
        <v>354</v>
      </c>
      <c r="E15" s="7" t="s">
        <v>361</v>
      </c>
      <c r="F15" s="4" t="s">
        <v>322</v>
      </c>
      <c r="G15" s="4" t="s">
        <v>323</v>
      </c>
    </row>
    <row r="16" spans="1:7" ht="144" x14ac:dyDescent="0.3">
      <c r="A16" s="19" t="s">
        <v>35</v>
      </c>
      <c r="B16" s="3" t="s">
        <v>1</v>
      </c>
      <c r="C16" s="3" t="s">
        <v>10</v>
      </c>
      <c r="D16" s="7" t="s">
        <v>348</v>
      </c>
      <c r="E16" s="7" t="s">
        <v>355</v>
      </c>
      <c r="F16" s="4" t="s">
        <v>324</v>
      </c>
      <c r="G16" s="4" t="s">
        <v>325</v>
      </c>
    </row>
    <row r="17" spans="1:7" ht="129.6" x14ac:dyDescent="0.3">
      <c r="A17" s="19"/>
      <c r="B17" s="3" t="s">
        <v>2</v>
      </c>
      <c r="C17" s="3" t="s">
        <v>10</v>
      </c>
      <c r="D17" s="7" t="s">
        <v>349</v>
      </c>
      <c r="E17" s="7" t="s">
        <v>356</v>
      </c>
      <c r="F17" s="4" t="s">
        <v>326</v>
      </c>
      <c r="G17" s="4" t="s">
        <v>87</v>
      </c>
    </row>
    <row r="18" spans="1:7" ht="100.8" x14ac:dyDescent="0.3">
      <c r="A18" s="19"/>
      <c r="B18" s="3" t="s">
        <v>3</v>
      </c>
      <c r="C18" s="3" t="s">
        <v>32</v>
      </c>
      <c r="D18" s="7" t="s">
        <v>350</v>
      </c>
      <c r="E18" s="7" t="s">
        <v>357</v>
      </c>
      <c r="F18" s="4" t="s">
        <v>327</v>
      </c>
      <c r="G18" s="4" t="s">
        <v>328</v>
      </c>
    </row>
    <row r="19" spans="1:7" ht="172.8" x14ac:dyDescent="0.3">
      <c r="A19" s="19"/>
      <c r="B19" s="3" t="s">
        <v>4</v>
      </c>
      <c r="C19" s="3" t="s">
        <v>12</v>
      </c>
      <c r="D19" s="7" t="s">
        <v>351</v>
      </c>
      <c r="E19" s="7" t="s">
        <v>358</v>
      </c>
      <c r="F19" s="4" t="s">
        <v>329</v>
      </c>
      <c r="G19" s="4" t="s">
        <v>330</v>
      </c>
    </row>
    <row r="20" spans="1:7" ht="144" x14ac:dyDescent="0.3">
      <c r="A20" s="19"/>
      <c r="B20" s="3" t="s">
        <v>5</v>
      </c>
      <c r="C20" s="3" t="s">
        <v>11</v>
      </c>
      <c r="D20" s="7" t="s">
        <v>352</v>
      </c>
      <c r="E20" s="7" t="s">
        <v>359</v>
      </c>
      <c r="F20" s="4" t="s">
        <v>331</v>
      </c>
      <c r="G20" s="4" t="s">
        <v>332</v>
      </c>
    </row>
    <row r="21" spans="1:7" ht="201.6" x14ac:dyDescent="0.3">
      <c r="A21" s="19"/>
      <c r="B21" s="3" t="s">
        <v>6</v>
      </c>
      <c r="C21" s="3" t="s">
        <v>10</v>
      </c>
      <c r="D21" s="7" t="s">
        <v>353</v>
      </c>
      <c r="E21" s="7" t="s">
        <v>360</v>
      </c>
      <c r="F21" s="4" t="s">
        <v>333</v>
      </c>
      <c r="G21" s="4" t="s">
        <v>334</v>
      </c>
    </row>
    <row r="22" spans="1:7" ht="86.4" x14ac:dyDescent="0.3">
      <c r="A22" s="19"/>
      <c r="B22" s="3" t="s">
        <v>7</v>
      </c>
      <c r="C22" s="3" t="s">
        <v>10</v>
      </c>
      <c r="D22" s="7" t="s">
        <v>354</v>
      </c>
      <c r="E22" s="7" t="s">
        <v>361</v>
      </c>
      <c r="F22" s="4" t="s">
        <v>335</v>
      </c>
      <c r="G22" s="4" t="s">
        <v>171</v>
      </c>
    </row>
    <row r="23" spans="1:7" ht="144" x14ac:dyDescent="0.3">
      <c r="A23" s="19" t="s">
        <v>36</v>
      </c>
      <c r="B23" s="3" t="s">
        <v>1</v>
      </c>
      <c r="C23" s="3" t="s">
        <v>10</v>
      </c>
      <c r="D23" s="7" t="s">
        <v>348</v>
      </c>
      <c r="E23" s="7" t="s">
        <v>355</v>
      </c>
      <c r="F23" s="4" t="s">
        <v>336</v>
      </c>
      <c r="G23" s="4" t="s">
        <v>337</v>
      </c>
    </row>
    <row r="24" spans="1:7" ht="115.2" x14ac:dyDescent="0.3">
      <c r="A24" s="19"/>
      <c r="B24" s="3" t="s">
        <v>2</v>
      </c>
      <c r="C24" s="3" t="s">
        <v>10</v>
      </c>
      <c r="D24" s="7" t="s">
        <v>349</v>
      </c>
      <c r="E24" s="7" t="s">
        <v>356</v>
      </c>
      <c r="F24" s="4" t="s">
        <v>338</v>
      </c>
      <c r="G24" s="4" t="s">
        <v>87</v>
      </c>
    </row>
    <row r="25" spans="1:7" ht="100.8" x14ac:dyDescent="0.3">
      <c r="A25" s="19"/>
      <c r="B25" s="3" t="s">
        <v>3</v>
      </c>
      <c r="C25" s="3" t="s">
        <v>10</v>
      </c>
      <c r="D25" s="7" t="s">
        <v>350</v>
      </c>
      <c r="E25" s="7" t="s">
        <v>357</v>
      </c>
      <c r="F25" s="4" t="s">
        <v>339</v>
      </c>
      <c r="G25" s="4" t="s">
        <v>340</v>
      </c>
    </row>
    <row r="26" spans="1:7" ht="172.8" x14ac:dyDescent="0.3">
      <c r="A26" s="19"/>
      <c r="B26" s="3" t="s">
        <v>4</v>
      </c>
      <c r="C26" s="3" t="s">
        <v>10</v>
      </c>
      <c r="D26" s="7" t="s">
        <v>351</v>
      </c>
      <c r="E26" s="7" t="s">
        <v>358</v>
      </c>
      <c r="F26" s="4" t="s">
        <v>341</v>
      </c>
      <c r="G26" s="4" t="s">
        <v>292</v>
      </c>
    </row>
    <row r="27" spans="1:7" ht="144" x14ac:dyDescent="0.3">
      <c r="A27" s="19"/>
      <c r="B27" s="3" t="s">
        <v>5</v>
      </c>
      <c r="C27" s="3" t="s">
        <v>11</v>
      </c>
      <c r="D27" s="7" t="s">
        <v>352</v>
      </c>
      <c r="E27" s="7" t="s">
        <v>359</v>
      </c>
      <c r="F27" s="4" t="s">
        <v>342</v>
      </c>
      <c r="G27" s="4" t="s">
        <v>343</v>
      </c>
    </row>
    <row r="28" spans="1:7" ht="201.6" x14ac:dyDescent="0.3">
      <c r="A28" s="19"/>
      <c r="B28" s="3" t="s">
        <v>6</v>
      </c>
      <c r="C28" s="3" t="s">
        <v>10</v>
      </c>
      <c r="D28" s="7" t="s">
        <v>353</v>
      </c>
      <c r="E28" s="7" t="s">
        <v>360</v>
      </c>
      <c r="F28" s="4" t="s">
        <v>344</v>
      </c>
      <c r="G28" s="4" t="s">
        <v>345</v>
      </c>
    </row>
    <row r="29" spans="1:7" ht="72" x14ac:dyDescent="0.3">
      <c r="A29" s="19"/>
      <c r="B29" s="3" t="s">
        <v>7</v>
      </c>
      <c r="C29" s="3" t="s">
        <v>10</v>
      </c>
      <c r="D29" s="7" t="s">
        <v>354</v>
      </c>
      <c r="E29" s="7" t="s">
        <v>361</v>
      </c>
      <c r="F29" s="4" t="s">
        <v>346</v>
      </c>
      <c r="G29" s="4" t="s">
        <v>171</v>
      </c>
    </row>
  </sheetData>
  <mergeCells count="4">
    <mergeCell ref="A2:A8"/>
    <mergeCell ref="A9:A15"/>
    <mergeCell ref="A16:A22"/>
    <mergeCell ref="A23:A29"/>
  </mergeCells>
  <conditionalFormatting sqref="C2:C29">
    <cfRule type="cellIs" dxfId="20" priority="13" operator="equal">
      <formula>"Correct"</formula>
    </cfRule>
    <cfRule type="cellIs" dxfId="19" priority="14" operator="equal">
      <formula>"Incomplete"</formula>
    </cfRule>
    <cfRule type="cellIs" dxfId="18" priority="15" operator="equal">
      <formula>"Incorrect"</formula>
    </cfRule>
  </conditionalFormatting>
  <conditionalFormatting sqref="D2:E8">
    <cfRule type="cellIs" dxfId="17" priority="10" operator="equal">
      <formula>"Correct"</formula>
    </cfRule>
    <cfRule type="cellIs" dxfId="16" priority="11" operator="equal">
      <formula>"Incomplete"</formula>
    </cfRule>
    <cfRule type="cellIs" dxfId="15" priority="12" operator="equal">
      <formula>"Incorrect"</formula>
    </cfRule>
  </conditionalFormatting>
  <conditionalFormatting sqref="D9:E15">
    <cfRule type="cellIs" dxfId="14" priority="7" operator="equal">
      <formula>"Correct"</formula>
    </cfRule>
    <cfRule type="cellIs" dxfId="13" priority="8" operator="equal">
      <formula>"Incomplete"</formula>
    </cfRule>
    <cfRule type="cellIs" dxfId="12" priority="9" operator="equal">
      <formula>"Incorrect"</formula>
    </cfRule>
  </conditionalFormatting>
  <conditionalFormatting sqref="D16:E22">
    <cfRule type="cellIs" dxfId="11" priority="4" operator="equal">
      <formula>"Correct"</formula>
    </cfRule>
    <cfRule type="cellIs" dxfId="10" priority="5" operator="equal">
      <formula>"Incomplete"</formula>
    </cfRule>
    <cfRule type="cellIs" dxfId="9" priority="6" operator="equal">
      <formula>"Incorrect"</formula>
    </cfRule>
  </conditionalFormatting>
  <conditionalFormatting sqref="D23:E29">
    <cfRule type="cellIs" dxfId="8" priority="1" operator="equal">
      <formula>"Correct"</formula>
    </cfRule>
    <cfRule type="cellIs" dxfId="7" priority="2" operator="equal">
      <formula>"Incomplete"</formula>
    </cfRule>
    <cfRule type="cellIs" dxfId="6" priority="3" operator="equal">
      <formula>"Incorrect"</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15</vt:i4>
      </vt:variant>
    </vt:vector>
  </HeadingPairs>
  <TitlesOfParts>
    <vt:vector size="15" baseType="lpstr">
      <vt:lpstr>Summary</vt:lpstr>
      <vt:lpstr>Dashboard</vt:lpstr>
      <vt:lpstr>deepseek-r1</vt:lpstr>
      <vt:lpstr>gemma3</vt:lpstr>
      <vt:lpstr>granite3-dense</vt:lpstr>
      <vt:lpstr>granite3.2</vt:lpstr>
      <vt:lpstr>lily_cyber</vt:lpstr>
      <vt:lpstr>llama3</vt:lpstr>
      <vt:lpstr>llama3.2</vt:lpstr>
      <vt:lpstr>mistral</vt:lpstr>
      <vt:lpstr>phi3</vt:lpstr>
      <vt:lpstr>phi4-mini</vt:lpstr>
      <vt:lpstr>phi4-mini-reasoning</vt:lpstr>
      <vt:lpstr>qwen2.5</vt:lpstr>
      <vt:lpstr>qwen3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Paulo Ribeiro</cp:lastModifiedBy>
  <dcterms:created xsi:type="dcterms:W3CDTF">2025-07-05T20:07:48Z</dcterms:created>
  <dcterms:modified xsi:type="dcterms:W3CDTF">2025-08-08T10:59:40Z</dcterms:modified>
</cp:coreProperties>
</file>