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https://ccgpt-my.sharepoint.com/personal/paulo_ribeiro_ccg_pt/Documents/Ambiente de Trabalho/Projetos/Cyberseurity_sanity_test/Teste_2/"/>
    </mc:Choice>
  </mc:AlternateContent>
  <xr:revisionPtr revIDLastSave="15" documentId="11_644D472AA3A5787AFEE9E25CD965851C59622686" xr6:coauthVersionLast="47" xr6:coauthVersionMax="47" xr10:uidLastSave="{8F9DB6CB-51E2-426D-90DE-DFC1BED2A3EC}"/>
  <bookViews>
    <workbookView xWindow="-108" yWindow="-108" windowWidth="23256" windowHeight="12456" xr2:uid="{00000000-000D-0000-FFFF-FFFF00000000}"/>
  </bookViews>
  <sheets>
    <sheet name="Summary" sheetId="1" r:id="rId1"/>
    <sheet name="Dashboard" sheetId="15" r:id="rId2"/>
    <sheet name="deepseek-r1" sheetId="2" r:id="rId3"/>
    <sheet name="gemma3" sheetId="3" r:id="rId4"/>
    <sheet name="granite3-dense" sheetId="4" r:id="rId5"/>
    <sheet name="granite3.2" sheetId="5" r:id="rId6"/>
    <sheet name="lily_cyber" sheetId="6" r:id="rId7"/>
    <sheet name="llama3" sheetId="7" r:id="rId8"/>
    <sheet name="llama3.2" sheetId="8" r:id="rId9"/>
    <sheet name="mistral" sheetId="9" r:id="rId10"/>
    <sheet name="phi3" sheetId="10" r:id="rId11"/>
    <sheet name="phi4-mini" sheetId="11" r:id="rId12"/>
    <sheet name="phi4-mini-reasoning" sheetId="12" r:id="rId13"/>
    <sheet name="qwen2.5" sheetId="13" r:id="rId14"/>
    <sheet name="qwen3" sheetId="14"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6" i="1" l="1"/>
  <c r="L6" i="1"/>
  <c r="K6" i="1"/>
  <c r="J6" i="1"/>
  <c r="I6" i="1"/>
  <c r="AD27" i="15"/>
  <c r="AD28" i="15"/>
  <c r="AD29" i="15"/>
  <c r="AD38" i="15"/>
  <c r="AD42" i="15"/>
  <c r="AC26" i="15"/>
  <c r="AC28" i="15"/>
  <c r="AC30" i="15"/>
  <c r="AC41" i="15"/>
  <c r="AC22" i="15"/>
  <c r="Q20" i="1"/>
  <c r="M26" i="1"/>
  <c r="AE45" i="15" s="1"/>
  <c r="L26" i="1"/>
  <c r="AD45" i="15" s="1"/>
  <c r="K26" i="1"/>
  <c r="J26" i="1" s="1"/>
  <c r="I26" i="1"/>
  <c r="Q26" i="1" s="1"/>
  <c r="M25" i="1"/>
  <c r="AE44" i="15" s="1"/>
  <c r="L25" i="1"/>
  <c r="AD44" i="15" s="1"/>
  <c r="K25" i="1"/>
  <c r="J25" i="1" s="1"/>
  <c r="I25" i="1"/>
  <c r="Q25" i="1" s="1"/>
  <c r="M24" i="1"/>
  <c r="AE43" i="15" s="1"/>
  <c r="L24" i="1"/>
  <c r="AD43" i="15" s="1"/>
  <c r="K24" i="1"/>
  <c r="AC43" i="15" s="1"/>
  <c r="I24" i="1"/>
  <c r="Q24" i="1" s="1"/>
  <c r="M23" i="1"/>
  <c r="AE42" i="15" s="1"/>
  <c r="L23" i="1"/>
  <c r="K23" i="1"/>
  <c r="AC42" i="15" s="1"/>
  <c r="J23" i="1"/>
  <c r="I23" i="1"/>
  <c r="Q23" i="1" s="1"/>
  <c r="M22" i="1"/>
  <c r="AE41" i="15" s="1"/>
  <c r="L22" i="1"/>
  <c r="AD41" i="15" s="1"/>
  <c r="K22" i="1"/>
  <c r="J22" i="1"/>
  <c r="I22" i="1"/>
  <c r="Q22" i="1" s="1"/>
  <c r="M21" i="1"/>
  <c r="AE40" i="15" s="1"/>
  <c r="L21" i="1"/>
  <c r="AD40" i="15" s="1"/>
  <c r="K21" i="1"/>
  <c r="AC40" i="15" s="1"/>
  <c r="J21" i="1"/>
  <c r="I21" i="1"/>
  <c r="Q21" i="1" s="1"/>
  <c r="M20" i="1"/>
  <c r="AE39" i="15" s="1"/>
  <c r="L20" i="1"/>
  <c r="AD39" i="15" s="1"/>
  <c r="K20" i="1"/>
  <c r="AC39" i="15" s="1"/>
  <c r="J20" i="1"/>
  <c r="I20" i="1"/>
  <c r="M19" i="1"/>
  <c r="AE38" i="15" s="1"/>
  <c r="L19" i="1"/>
  <c r="K19" i="1"/>
  <c r="AC38" i="15" s="1"/>
  <c r="J19" i="1"/>
  <c r="I19" i="1"/>
  <c r="Q19" i="1" s="1"/>
  <c r="M18" i="1"/>
  <c r="AE37" i="15" s="1"/>
  <c r="L18" i="1"/>
  <c r="AD37" i="15" s="1"/>
  <c r="K18" i="1"/>
  <c r="J18" i="1" s="1"/>
  <c r="I18" i="1"/>
  <c r="Q18" i="1" s="1"/>
  <c r="M17" i="1"/>
  <c r="AE36" i="15" s="1"/>
  <c r="L17" i="1"/>
  <c r="AD36" i="15" s="1"/>
  <c r="K17" i="1"/>
  <c r="AC36" i="15" s="1"/>
  <c r="J17" i="1"/>
  <c r="I17" i="1"/>
  <c r="Q17" i="1" s="1"/>
  <c r="M16" i="1"/>
  <c r="AE35" i="15" s="1"/>
  <c r="L16" i="1"/>
  <c r="AD35" i="15" s="1"/>
  <c r="K16" i="1"/>
  <c r="AC35" i="15" s="1"/>
  <c r="I16" i="1"/>
  <c r="Q16" i="1" s="1"/>
  <c r="M15" i="1"/>
  <c r="AE34" i="15" s="1"/>
  <c r="L15" i="1"/>
  <c r="AD34" i="15" s="1"/>
  <c r="K15" i="1"/>
  <c r="AC34" i="15" s="1"/>
  <c r="I15" i="1"/>
  <c r="Q15" i="1" s="1"/>
  <c r="M14" i="1"/>
  <c r="AE33" i="15" s="1"/>
  <c r="L14" i="1"/>
  <c r="AD33" i="15" s="1"/>
  <c r="K14" i="1"/>
  <c r="J14" i="1" s="1"/>
  <c r="I14" i="1"/>
  <c r="Q14" i="1" s="1"/>
  <c r="M13" i="1"/>
  <c r="AE32" i="15" s="1"/>
  <c r="L13" i="1"/>
  <c r="AD32" i="15" s="1"/>
  <c r="K13" i="1"/>
  <c r="AC32" i="15" s="1"/>
  <c r="J13" i="1"/>
  <c r="I13" i="1"/>
  <c r="Q13" i="1" s="1"/>
  <c r="M12" i="1"/>
  <c r="AE31" i="15" s="1"/>
  <c r="L12" i="1"/>
  <c r="AD31" i="15" s="1"/>
  <c r="K12" i="1"/>
  <c r="J12" i="1" s="1"/>
  <c r="I12" i="1"/>
  <c r="Q12" i="1" s="1"/>
  <c r="M11" i="1"/>
  <c r="AE30" i="15" s="1"/>
  <c r="L11" i="1"/>
  <c r="AD30" i="15" s="1"/>
  <c r="K11" i="1"/>
  <c r="J11" i="1"/>
  <c r="I11" i="1"/>
  <c r="Q11" i="1" s="1"/>
  <c r="M10" i="1"/>
  <c r="AE29" i="15" s="1"/>
  <c r="L10" i="1"/>
  <c r="K10" i="1"/>
  <c r="J10" i="1" s="1"/>
  <c r="I10" i="1"/>
  <c r="Q10" i="1" s="1"/>
  <c r="M9" i="1"/>
  <c r="AE28" i="15" s="1"/>
  <c r="L9" i="1"/>
  <c r="K9" i="1"/>
  <c r="J9" i="1"/>
  <c r="I9" i="1"/>
  <c r="Q9" i="1" s="1"/>
  <c r="M8" i="1"/>
  <c r="AE27" i="15" s="1"/>
  <c r="L8" i="1"/>
  <c r="K8" i="1"/>
  <c r="AC27" i="15" s="1"/>
  <c r="J8" i="1"/>
  <c r="I8" i="1"/>
  <c r="Q8" i="1" s="1"/>
  <c r="M7" i="1"/>
  <c r="AE26" i="15" s="1"/>
  <c r="L7" i="1"/>
  <c r="AD26" i="15" s="1"/>
  <c r="K7" i="1"/>
  <c r="J7" i="1"/>
  <c r="I7" i="1"/>
  <c r="Q7" i="1" s="1"/>
  <c r="M5" i="1"/>
  <c r="AE25" i="15" s="1"/>
  <c r="L5" i="1"/>
  <c r="AD25" i="15" s="1"/>
  <c r="K5" i="1"/>
  <c r="J5" i="1" s="1"/>
  <c r="I5" i="1"/>
  <c r="Q5" i="1" s="1"/>
  <c r="M4" i="1"/>
  <c r="AE24" i="15" s="1"/>
  <c r="L4" i="1"/>
  <c r="AD24" i="15" s="1"/>
  <c r="K4" i="1"/>
  <c r="AC24" i="15" s="1"/>
  <c r="I4" i="1"/>
  <c r="Q4" i="1" s="1"/>
  <c r="M3" i="1"/>
  <c r="AE23" i="15" s="1"/>
  <c r="L3" i="1"/>
  <c r="AD23" i="15" s="1"/>
  <c r="K3" i="1"/>
  <c r="AC23" i="15" s="1"/>
  <c r="I3" i="1"/>
  <c r="Q3" i="1" s="1"/>
  <c r="M2" i="1"/>
  <c r="AE22" i="15" s="1"/>
  <c r="L2" i="1"/>
  <c r="AD22" i="15" s="1"/>
  <c r="K2" i="1"/>
  <c r="J2" i="1"/>
  <c r="I2" i="1"/>
  <c r="Q2" i="1" s="1"/>
  <c r="J16" i="1" l="1"/>
  <c r="J15" i="1"/>
  <c r="AC33" i="15"/>
  <c r="AC31" i="15"/>
  <c r="AC45" i="15"/>
  <c r="AC29" i="15"/>
  <c r="AC37" i="15"/>
  <c r="AC44" i="15"/>
  <c r="J4" i="1"/>
  <c r="AC25" i="15"/>
  <c r="J3" i="1"/>
  <c r="R2" i="1" a="1"/>
  <c r="R2" i="1" s="1"/>
  <c r="J2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<sst xmlns="http://schemas.openxmlformats.org/spreadsheetml/2006/main" count="1475" uniqueCount="373">
  <si>
    <t>Model</t>
  </si>
  <si>
    <t>Basic Definitions</t>
  </si>
  <si>
    <t>Frameworks</t>
  </si>
  <si>
    <t>Security Controls</t>
  </si>
  <si>
    <t>Vulnerabilities</t>
  </si>
  <si>
    <t>Threat Modeling</t>
  </si>
  <si>
    <t>Regulations/Directives</t>
  </si>
  <si>
    <t>Basic Principles</t>
  </si>
  <si>
    <t>Score</t>
  </si>
  <si>
    <t>Correct %</t>
  </si>
  <si>
    <t>Correct</t>
  </si>
  <si>
    <t>Incomplete</t>
  </si>
  <si>
    <t>Incorrect</t>
  </si>
  <si>
    <t>deepseek-r1:1.5b</t>
  </si>
  <si>
    <t>deepseek-r1:7b</t>
  </si>
  <si>
    <t>gemma3:1b</t>
  </si>
  <si>
    <t>gemma3:4b</t>
  </si>
  <si>
    <t>granite3-dense:2b</t>
  </si>
  <si>
    <t>granite3-dense:8b</t>
  </si>
  <si>
    <t>granite3.2:2b</t>
  </si>
  <si>
    <t>granite3.2:8b</t>
  </si>
  <si>
    <t>llama3.2:1b</t>
  </si>
  <si>
    <t>llama3.2:3b</t>
  </si>
  <si>
    <t>llama3:8b</t>
  </si>
  <si>
    <t>mistral:7b</t>
  </si>
  <si>
    <t>phi3:3.8b</t>
  </si>
  <si>
    <t>phi4-mini-reasoning:3.8b</t>
  </si>
  <si>
    <t>phi4-mini:3.8b</t>
  </si>
  <si>
    <t>qwen2.5:0.5b</t>
  </si>
  <si>
    <t>qwen2.5:1.5b</t>
  </si>
  <si>
    <t>qwen2.5:3b</t>
  </si>
  <si>
    <t>qwen2.5:7b</t>
  </si>
  <si>
    <t>N.A.</t>
  </si>
  <si>
    <t>qwen3:0.6b</t>
  </si>
  <si>
    <t>qwen3:1.7b</t>
  </si>
  <si>
    <t>qwen3:4b</t>
  </si>
  <si>
    <t>qwen3:8b</t>
  </si>
  <si>
    <t>lily_cyber:latest</t>
  </si>
  <si>
    <t>Category</t>
  </si>
  <si>
    <t>Evaluation</t>
  </si>
  <si>
    <t>LLM Response</t>
  </si>
  <si>
    <t>Analysis</t>
  </si>
  <si>
    <t>A resposta lista componentes de um programa de segurança (identificação de riscos, testes de penetração) em vez de definir o que é um requisito de segurança (uma declaração específica e verificável de uma necessidade). É contextualmente relevante, mas não responde diretamente à pergunta.</t>
  </si>
  <si>
    <t>O modelo forneceu uma lista de cinco atividades gerais de segurança, mas estas não são as cinco funções principais do NIST CSF (Identify, Protect, Detect, Respond, Recover). A resposta está totalmente incorreta.</t>
  </si>
  <si>
    <t>A resposta está incorreta e confusa. A família de controlos correta é 'AU - Audit and Accountability'. A resposta do modelo refere-se a 'Functional Requirement 2', o que não é a forma como as famílias de controlo são identificadas.</t>
  </si>
  <si>
    <t>A resposta está completamente errada. CWE-79 refere-se a 'Cross-site Scripting (XSS)'. A resposta do modelo inventa o termo 'Criteria for Websitewebsites' e descreve níveis de vulnerabilidade genéricos sem identificar corretamente a CWE-79.</t>
  </si>
  <si>
    <t>A resposta está completamente errada. O modelo inventou um significado para o acrónimo STRIDE (Situation, Target, Resource, Input, and Decay). O significado correto é Spoofing, Tampering, Repudiation, Information Disclosure, Denial of Service, Elevation of Privilege.</t>
  </si>
  <si>
    <t>A resposta é vaga, imprecisa e confunde os âmbitos. Afirma que o NIS 2 é menos detalhado, o que não é necessariamente verdade no seu domínio. A principal distinção (cibersegurança de infraestruturas críticas vs. proteção de dados pessoais) não é articulada de forma clara.</t>
  </si>
  <si>
    <t>A resposta está completamente errada. Embora os termos 'Control', 'Access' e 'Integrity' sejam relevantes para a segurança, eles não correspondem ao acrónimo CIA (Confidentiality, Integrity, Availability). O modelo inventou um significado para a sigla.</t>
  </si>
  <si>
    <t>A resposta define corretamente um requisito de segurança como uma declaração precisa que descreve o que deve ser feito para proteger os ativos. A explicação é concisa e precisa.</t>
  </si>
  <si>
    <t>A resposta está totalmente incorreta. O modelo inventou uma lista de funções (Risk Management, Asset Management, Authentication &amp; Authorization, Configuration Management, Incident Response/Business Continuity) que, embora sejam áreas importantes da cibersegurança, não são as cinco funções principais do NIST CSF.</t>
  </si>
  <si>
    <t>A resposta está incorreta. A família de controlos correta é 'AU - Audit and Accountability'. O modelo sugeriu 'Information Assurance Controls', que é uma categoria mais ampla e não o nome específico da família de controlos.</t>
  </si>
  <si>
    <t>A resposta está incorreta. CWE-79 é 'Cross-site Scripting (XSS)'. O modelo confunde-o com validação de entrada e tratamento de erros num contexto de autenticação, o que não corresponde à definição real.</t>
  </si>
  <si>
    <t>A resposta está completamente errada. O modelo inventou um significado para STRIDE (System, Threats, Risks, Impact, Defenses, Environment), que não corresponde ao acrónimo correto e amplamente conhecido.</t>
  </si>
  <si>
    <t>A resposta diferencia corretamente o GDPR (proteção de dados pessoais) do NIS 2 (segurança de sistemas de TI no setor público/crítico). A distinção é clara e precisa.</t>
  </si>
  <si>
    <t>O modelo identificou corretamente os três componentes da tríade CIA: Confidencialidade, Integridade e Disponibilidade.</t>
  </si>
  <si>
    <t>Resposta correta e concisa. Define um requisito de segurança como uma condição específica e mensurável para proteção.</t>
  </si>
  <si>
    <t>O modelo identificou corretamente as cinco funções principais do NIST CSF e forneceu uma descrição de uma palavra para cada, que está correta.</t>
  </si>
  <si>
    <t>A resposta está incorreta. 'Control 5 – Security and Privacy Controls' não é a família de controlo para auditoria e responsabilidade no NIST 800-53. A família correta é 'AU'.</t>
  </si>
  <si>
    <t>A resposta está correta. O modelo identifica corretamente CWE-79 como 'Cross-Site Scripting (XSS)' e fornece uma boa explicação do que a vulnerabilidade representa.</t>
  </si>
  <si>
    <t>A resposta está completamente errada. O modelo inventou um significado para o acrónimo STRIDE que não tem qualquer relação com o modelo de ameaças real.</t>
  </si>
  <si>
    <t>A distinção é um pouco confusa. Embora a direção esteja correta (cibersegurança vs. direitos individuais), a afirmação de que o NIS 2 é 'mandatório' para dados de 'alto risco' é uma simplificação excessiva do seu âmbito (infraestruturas críticas), e o GDPR também é mandatório.</t>
  </si>
  <si>
    <t>A resposta identifica corretamente os três componentes da tríade CIA e fornece uma breve e precisa descrição para cada um.</t>
  </si>
  <si>
    <t>Resposta correta. Define bem um requisito de segurança e a questão que ele responde.</t>
  </si>
  <si>
    <t>O modelo identificou e descreveu corretamente as cinco funções principais do NIST CSF.</t>
  </si>
  <si>
    <t>A resposta está incorreta. A família de controlos correta é 'AU - Audit and Accountability'. 'AC-2' é um controlo específico dentro da família 'AC - Access Control', não a família para auditoria.</t>
  </si>
  <si>
    <t>A resposta está incorreta. O modelo confunde CWE-79 ('Cross-site Scripting') com uma categoria mais ampla de 'Improper Input Validation'. Embora o XSS seja um tipo de validação de entrada inadequada, CWE-79 é especificamente sobre XSS.</t>
  </si>
  <si>
    <t>A resposta está correta. Distingue bem o foco do GDPR (proteção de dados mais ampla) do NIS 2 (gestão de risco de cibersegurança operacional para infraestruturas críticas).</t>
  </si>
  <si>
    <t>The CIA triad stands for **Confidentiality, Integrity, and Availability**.</t>
  </si>
  <si>
    <t>A resposta está correta, identificando os três componentes da tríade CIA.</t>
  </si>
  <si>
    <t>A resposta é correta, concisa e menciona os três pilares da tríade CIA no contexto de um requisito de segurança.</t>
  </si>
  <si>
    <t>O modelo identificou corretamente as cinco funções principais do NIST CSF e forneceu a descrição oficial para cada uma.</t>
  </si>
  <si>
    <t>A resposta está incorreta. Embora nomeie a família correta ('Audit and Accountability'), ela inventa controlos que não existem ou os descreve de forma errada (ex: AU-2 não é Autenticação, é 'Audit Events'). O identificador da família é 'AU'.</t>
  </si>
  <si>
    <t>A resposta está correta. Identifica CWE-79 como 'Improper Neutralization of Input During Web Page Generation ('Cross-site Scripting')' e descreve-o com precisão.</t>
  </si>
  <si>
    <t>A resposta está incorreta. Lista sete componentes para o acrónimo de seis letras e usa termos errados como 'Invasion of Privacy' e 'Replication'. O 'R' em STRIDE é para 'Repudiation'.</t>
  </si>
  <si>
    <t>A resposta distingue corretamente os focos do NIS 2 (segurança de redes e infraestruturas) e do GDPR (proteção de dados pessoais e privacidade).</t>
  </si>
  <si>
    <t>A resposta está correta. Identifica os três componentes da tríade CIA e fornece uma excelente e detalhada explicação para cada um.</t>
  </si>
  <si>
    <t>A resposta está correta e adiciona o útil enquadramento SMART (Specific, Measurable, Achievable, Relevant, and Time-bound) para definir os requisitos.</t>
  </si>
  <si>
    <t>A resposta identifica corretamente as cinco funções principais do NIST CSF.</t>
  </si>
  <si>
    <t>A resposta está incorreta. A família de controlos correta é 'AU - Audit and Accountability'. O modelo usa o identificador 'AC', que corresponde a 'Access Control'.</t>
  </si>
  <si>
    <t>A resposta está correta. Identifica os seis componentes do acrónimo STRIDE com precisão.</t>
  </si>
  <si>
    <t>A resposta diferencia corretamente o NIS 2 (cibersegurança de sistemas e redes em setores críticos) do GDPR (proteção de dados pessoais e privacidade), abordando o propósito, âmbito e requisitos chave.</t>
  </si>
  <si>
    <t>A resposta é correta, detalhada e inclui exemplos práticos que ajudam a clarificar o conceito.</t>
  </si>
  <si>
    <t>O modelo identificou e descreveu corretamente as cinco funções principais do NIST CSF de forma detalhada e precisa.</t>
  </si>
  <si>
    <t>A resposta está incorreta. Identifica a família 'Access Control' (AC) como responsável por auditoria, o que não é verdade. A família correta é 'AU - Audit and Accountability'.</t>
  </si>
  <si>
    <t>A resposta está correta. Identifica CWE-79 como 'Cross-Site Scripting (XSS)' e descreve-o com precisão, mencionando os tipos Stored e Reflected.</t>
  </si>
  <si>
    <t>A resposta é excelente, detalhada e precisa. Explica claramente as diferenças de propósito, âmbito, tipo de proteção, penalidades e direitos individuais entre o NIS 2 e o GDPR.</t>
  </si>
  <si>
    <t>A resposta está correta e descreve com precisão os três componentes da tríade CIA.</t>
  </si>
  <si>
    <t>A resposta é correta, definindo um requisito de segurança e listando exemplos de aspetos que pode cobrir.</t>
  </si>
  <si>
    <t>A resposta distingue corretamente o NIS 2 e o GDPR com base no âmbito (cibersegurança vs. proteção de dados) e propósito, fornecendo uma explicação clara.</t>
  </si>
  <si>
    <t>A resposta está correta. Identifica e descreve com precisão os três componentes da tríade CIA.</t>
  </si>
  <si>
    <t>A resposta está correta. Define um requisito de segurança como um conjunto de regras ou diretrizes para proteção e fornece exemplos relevantes. A persona é amigável, mas a informação é precisa.</t>
  </si>
  <si>
    <t>A resposta está correta. O modelo identifica e descreve corretamente as cinco funções principais do NIST CSF, mantendo uma persona amigável.</t>
  </si>
  <si>
    <t>A resposta está incorreta. O modelo identifica a família como 'Family 14: Audit and Accountability'. A família correta é 'AU - Audit and Accountability'. O NIST 800-53 não usa numeração para as famílias de controlo.</t>
  </si>
  <si>
    <t>A resposta está completamente errada. O modelo descreve erradamente a CWE-79 como estando relacionada com o uso de funções ou bibliotecas obsoletas, o que corresponde à CWE-477. CWE-79 é 'Cross-site Scripting (XSS)'.</t>
  </si>
  <si>
    <t>A resposta está correta. O modelo identifica os seis componentes do acrónimo STRIDE e fornece uma descrição detalhada e precisa para cada um, usando uma persona amigável.</t>
  </si>
  <si>
    <t>A resposta está incorreta. Afirma que o GDPR não é específico do setor, o que é verdade, mas depois implica que o NIS 2 é a contrapartida para setores como energia, saúde, etc., o que é uma simplificação excessiva. A principal diferença de foco (proteção de dados vs. segurança de redes) não é bem articulada.</t>
  </si>
  <si>
    <t>A resposta está correta. Identifica e descreve com precisão os três componentes da tríade CIA (Confidentiality, Integrity, Availability).</t>
  </si>
  <si>
    <t>A resposta é correta, bem estruturada e fornece uma lista de exemplos relevantes para os aspetos que um requisito de segurança pode cobrir.</t>
  </si>
  <si>
    <t>A resposta está correta. A família de controlo para auditoria e responsabilidade é 'AU - Audit and Accountability'.</t>
  </si>
  <si>
    <t>A resposta identifica corretamente cinco dos seis componentes do STRIDE, mas está a faltar 'Elevation of Privilege'.</t>
  </si>
  <si>
    <t>A resposta distingue corretamente o âmbito e os requisitos chave do NIS 2 e do GDPR.</t>
  </si>
  <si>
    <t>A resposta está correta, identificando e descrevendo com precisão os três componentes da tríade CIA.</t>
  </si>
  <si>
    <t>A resposta é correta e bem estruturada, definindo o conceito, listando os tipos e dando exemplos claros.</t>
  </si>
  <si>
    <t>A resposta está incorreta. O modelo inventou uma lista de funções que não correspondem às cinco funções principais do NIST CSF.</t>
  </si>
  <si>
    <t>A resposta está completamente errada. O modelo refere-se ao 'CAPEC', que é um catálogo de padrões de ataque, não uma família de controlos do NIST 800-53. Nenhum dos identificadores fornecidos está correto.</t>
  </si>
  <si>
    <t>A resposta está incorreta. CWE-79 é 'Cross-site Scripting (XSS)'. O modelo descreve uma vulnerabilidade de 'Information Exposure', que corresponde a uma CWE diferente.</t>
  </si>
  <si>
    <t>A resposta está completamente errada. O modelo inventa um significado para STRIDE (Six Common Web Application Weaknesses) e lista categorias que não correspondem ao acrónimo real.</t>
  </si>
  <si>
    <t>A resposta é muito concisa, mas a distinção fundamental está correta: NIS 2 foca-se na segurança de sistemas de informação, enquanto o GDPR se foca na proteção de dados pessoais.</t>
  </si>
  <si>
    <t>A resposta está correta e identifica com precisão os três componentes da tríade CIA.</t>
  </si>
  <si>
    <t>A resposta é correta, concisa e usa o enquadramento SMART para descrever um requisito de segurança.</t>
  </si>
  <si>
    <t>A resposta está incorreta. A família de controlo correta é 'AU - Audit and Accountability'. O modelo usa o identificador 'AUD', que não é o identificador padrão de duas letras.</t>
  </si>
  <si>
    <t>A resposta está incorreta. CWE-79 é 'Cross-site Scripting (XSS)'. A resposta do modelo descreve 'SQL Injection' (que é outra CWE) e confunde os conceitos.</t>
  </si>
  <si>
    <t>A resposta está incorreta. O modelo identifica 'R' como 'Denial of Service' e 'D' como 'Deception', o que está errado. O 'I' de STRIDE também está em falta.</t>
  </si>
  <si>
    <t>A resposta está correta, distinguindo claramente o foco do NIS 2 (infraestruturas críticas) e do GDPR (dados pessoais).</t>
  </si>
  <si>
    <t>A resposta é correta, definindo um requisito de segurança e mencionando o seu propósito de garantir a confidencialidade, integridade e disponibilidade.</t>
  </si>
  <si>
    <t>A resposta está incorreta. O modelo identifica a família como 'Family 14 (AU)', o que está errado. O identificador correto é 'AU', e não existe uma 'Family 14' numerada desta forma.</t>
  </si>
  <si>
    <t>A resposta está incorreta. O modelo confunde CWE-79 (Cross-site Scripting) com 'SQL Injection'. Embora ambas sejam vulnerabilidades de injeção, são distintas e têm CWEs diferentes.</t>
  </si>
  <si>
    <t>A resposta distingue corretamente o foco do NIS 2 (cibersegurança de infraestruturas críticas) do GDPR (proteção de dados pessoais).</t>
  </si>
  <si>
    <t>A resposta é excelente. Define o conceito, lista os atributos que protege e fornece dois exemplos práticos e detalhados que ilustram a aplicação de um requisito de segurança.</t>
  </si>
  <si>
    <t>O modelo identificou corretamente as cinco funções principais do NIST CSF e descreveu o fluxo entre elas.</t>
  </si>
  <si>
    <t>A resposta é confusa e parcialmente incorreta. Identifica corretamente 'Audit and Authorization (AU)' (embora o nome correto seja Audit and Accountability), mas também lista 'Account Management (AC)' e 'Information Flow (IF)' como primariamente responsáveis, o que não é verdade. A família primária é a AU.</t>
  </si>
  <si>
    <t>A resposta está completamente errada. O modelo confunde CWE-79 com 'CVE-2016-3458' (uma CVE específica, não uma CWE), e descreve uma vulnerabilidade de 'Deserialization of Untrusted Data' (CWE-502), não 'Cross-site Scripting'.</t>
  </si>
  <si>
    <t>A resposta está correta. Identifica os seis componentes do acrónimo STRIDE e fornece uma descrição precisa para cada um.</t>
  </si>
  <si>
    <t>A resposta está incorreta e confusa. Confunde o NIS 2 com o 'NIST SP on Digital Identity Guidelines 2'. A comparação do âmbito geográfico e das penalidades é feita entre o GDPR e um documento NIST, não entre o GDPR e o NIS 2.</t>
  </si>
  <si>
    <t>A resposta está correta, identificando os três componentes da tríade CIA e fornecendo uma boa explicação.</t>
  </si>
  <si>
    <t>A resposta está correta, embora seja extremamente verbosa e difícil de ler devido à falta de pontuação e formatação. O conteúdo em si é preciso.</t>
  </si>
  <si>
    <t>A resposta está incompleta. O modelo lista apenas quatro das cinco funções, faltando a função 'Recover'. A numeração também está errada (salta do 2 para o 4).</t>
  </si>
  <si>
    <t>A resposta identifica corretamente a família de controlo 'Audit and Accountability (AU)' e descreve com precisão o seu propósito.</t>
  </si>
  <si>
    <t>A resposta está incorreta. O modelo confunde CWE-79 (Cross-site Scripting) com 'Buffer Overflow' (por exemplo, CWE-120).</t>
  </si>
  <si>
    <t>A resposta está incompleta e mal formatada. Identifica apenas 'Spoofing identity' e 'Tampering'. A segunda linha é uma lista confusa de termos em vez dos restantes componentes do STRIDE.</t>
  </si>
  <si>
    <t>A resposta é muito concisa, mas captura a essência da diferença: âmbito de proteção (direitos do titular vs. infraestrutura crítica) e cobertura geográfica.</t>
  </si>
  <si>
    <t>A resposta está correta e concisa, identificando os três componentes.</t>
  </si>
  <si>
    <t>A resposta está correta. Define um requisito de segurança de forma precisa, menciona a tríade CIA, o seu papel no ciclo de vida de desenvolvimento e fornece um exemplo claro.</t>
  </si>
  <si>
    <t>A resposta está correta. O modelo não só identifica as cinco funções, mas também descreve o seu propósito e fornece exemplos de tarefas ou controlos para cada uma.</t>
  </si>
  <si>
    <t>A resposta está completamente errada. 'ATPO300' não é um controlo ou família de controlo do NIST, parece ser uma alucinação completa. A família correta é 'AU - Audit and Accountability'.</t>
  </si>
  <si>
    <t>A resposta está incorreta. CWE-79 é 'Cross-site Scripting (XSS)'. O modelo descreve uma vulnerabilidade de 'buffer overflow', que corresponde a uma CWE diferente (por exemplo, CWE-120).</t>
  </si>
  <si>
    <t>A resposta está incorreta. O modelo identifica os componentes de STRIDE como Snooping, Tampering, Replication, Information Disclosure, Denial of Service, e Elevation of Privilege. O 'R' correto é para 'Repudiation', não 'Replication'. O 'S' correto é 'Spoofing', não 'Snooping'.</t>
  </si>
  <si>
    <t>A resposta está correta e bem detalhada, diferenciando o GDPR (privacidade de dados) do NIS 2 (resiliência cibernética de setores críticos) e abordando o âmbito e as penalidades.</t>
  </si>
  <si>
    <t>A resposta está correta, identificando e descrevendo com precisão cada um dos três componentes da tríade CIA.</t>
  </si>
  <si>
    <t>A resposta é extremamente concisa, mas tecnicamente correta.</t>
  </si>
  <si>
    <t>A resposta está incorreta. A lista de funções (Protection, Detection, Response, Recovery, Mitigation) não corresponde às cinco funções principais do NIST CSF (Identify, Protect, Detect, Respond, Recover).</t>
  </si>
  <si>
    <t>A resposta é genérica e não responde à pergunta. Descreve o propósito do NIST 800-53 em vez de identificar a família de controlo específica para auditoria e responsabilidade.</t>
  </si>
  <si>
    <t>A resposta está incorreta. O modelo identifica erradamente CWE-79 como 'privilege escalation', quando na realidade é 'Cross-site Scripting (XSS)'.</t>
  </si>
  <si>
    <t>A resposta está incorreta. Confunde o NIS 2 com o 'National Institute of Standards and Technology' e descreve erradamente o seu âmbito como sendo para países não-UE, o que é falso.</t>
  </si>
  <si>
    <t>A resposta está correta, definindo um requisito de segurança e fornecendo exemplos de regulamentos e padrões relevantes.</t>
  </si>
  <si>
    <t>A resposta está incorreta. A família de controlo correta é 'AU - Audit and Accountability'. O modelo identifica erradamente a 'Security Engineering' (cujo identificador é 'SE', não 'E') como responsável.</t>
  </si>
  <si>
    <t>A resposta está incorreta. O modelo confunde CWE-79 (Cross-site Scripting) com 'SQL Injection' (por exemplo, CWE-89).</t>
  </si>
  <si>
    <t>A resposta está quase correta, mas falta um componente. O acrónimo STRIDE tem seis elementos. A resposta lista apenas cinco, faltando 'Elevation of Privilege'.</t>
  </si>
  <si>
    <t>A resposta é correta, embora um pouco genérica. Captura a essência da diferença entre os dois regulamentos.</t>
  </si>
  <si>
    <t>A resposta está incorreta. A família de controlos correta é 'AU - Audit and Accountability'. O modelo identifica 'Access Control' (AC) como responsável.</t>
  </si>
  <si>
    <t>A resposta está incorreta. CWE-79 é 'Cross-site Scripting (XSS)'. O modelo descreve uma vulnerabilidade de autorização de software, que não corresponde.</t>
  </si>
  <si>
    <t>A resposta está incorreta. A lista fornecida não corresponde ao acrónimo STRIDE. 'Spoofing' é correto para S, mas foi colocado entre parênteses. 'Theft' e 'Interruption' estão errados.</t>
  </si>
  <si>
    <t>A resposta é muito concisa, mas a distinção fundamental está correta: NIS 2 foca-se na segurança de infraestruturas, enquanto o GDPR regula dados pessoais.</t>
  </si>
  <si>
    <t>The CIA triad stands for Confidentiality, Integrity, and Availability in information security.</t>
  </si>
  <si>
    <t>A resposta é correta, definindo um requisito de segurança e o seu propósito de proteger contra uma gama de ameaças.</t>
  </si>
  <si>
    <t>A resposta está incorreta. A família de controlo correta é 'AU - Audit and Accountability'. O modelo identifica 'SA - System and Services Acquisition' como responsável.</t>
  </si>
  <si>
    <t>A resposta está correta. Identifica CWE-79 como 'Cross-Site Scripting (XSS)' e descreve-o com precisão.</t>
  </si>
  <si>
    <t>O modelo não conseguiu gerar uma resposta devido a um erro técnico.</t>
  </si>
  <si>
    <t>A resposta é concisa e correta, distinguindo o foco do GDPR (dados pessoais) do NIS 2 (infraestruturas críticas).</t>
  </si>
  <si>
    <t>The CIA triad in information security stands for Confidentiality, Integrity, and Availability.</t>
  </si>
  <si>
    <t>A resposta está correta, definindo um requisito de segurança como uma regra ou diretriz e fornecendo exemplos relevantes.</t>
  </si>
  <si>
    <t>A resposta está incorreta. A família de controlo correta é 'AU - Audit and Accountability'. O modelo identifica erradamente 'Information Control (IC)' como responsável.</t>
  </si>
  <si>
    <t>A resposta está incorreta. CWE-79 é 'Cross-site Scripting (XSS)'. O modelo descreve uma vulnerabilidade genérica de 'misuse of untrusted data', o que é demasiado vago e não identifica a vulnerabilidade específica.</t>
  </si>
  <si>
    <t>A resposta está completamente errada. O modelo inventou um significado para o acrónimo STRIDE (Strategy, Threat, Risk, Impact, and Detection) que não tem qualquer relação com o modelo de ameaças real.</t>
  </si>
  <si>
    <t>A resposta é concisa e correta, distinguindo o foco do NIS 2 (segurança da informação) do GDPR (proteção de dados e direitos do utilizador).</t>
  </si>
  <si>
    <t>A resposta está completamente errada. O modelo confunde a tríade CIA com a agência de inteligência dos EUA e inventa um significado para a sigla (Cybersecurity, Infrastructure, and Intelligence).</t>
  </si>
  <si>
    <t>A resposta está correta, definindo um requisito de segurança, o seu propósito e fornecendo exemplos claros.</t>
  </si>
  <si>
    <t>A resposta está incorreta. A família de controlo correta é 'AU - Audit and Accountability'. O modelo identifica erradamente 'Data Security' como responsável.</t>
  </si>
  <si>
    <t>A resposta está incorreta. O modelo descreve 'Improper Handling of Input' (uma categoria ampla), mas falha em identificar que CWE-79 é especificamente 'Cross-site Scripting (XSS)'.</t>
  </si>
  <si>
    <t>A resposta está incorreta. Os componentes do STRIDE são Spoofing, Tampering, Repudiation, Information Disclosure, Denial of Service, Elevation of Privilege. O modelo inclui 'Replay' e 'Injection', que não fazem parte do acrónimo STRIDE.</t>
  </si>
  <si>
    <t>A resposta está correta e bem estruturada, diferenciando o GDPR (proteção de dados) do NIS 2 (cibersegurança) e detalhando as diferenças de âmbito, foco e aplicação.</t>
  </si>
  <si>
    <t>A resposta está incorreta. O modelo inventou um significado para o acrónimo CIA (Charter, Integrity, Access), que não corresponde ao padrão (Confidentiality, Integrity, Availability).</t>
  </si>
  <si>
    <t>A resposta é correta, concisa e precisa, explicando o que é um requisito de segurança e a sua derivação.</t>
  </si>
  <si>
    <t>O modelo não conseguiu gerar uma resposta devido a um erro técnico (timeout).</t>
  </si>
  <si>
    <t>A resposta está incorreta. CWE-79 é 'Cross-site Scripting (XSS)'. O modelo descreve uma vulnerabilidade de controlo de acesso baseada no tempo, que não corresponde.</t>
  </si>
  <si>
    <t>A resposta está incorreta. O modelo inclui 'Equipment failure' como o 'E' de STRIDE, o que está errado. O 'E' correto é para 'Elevation of Privilege'.</t>
  </si>
  <si>
    <t>A resposta está correta, distinguindo claramente o foco do NIS 2 (cibersegurança de infraestruturas) do GDPR (proteção de dados).</t>
  </si>
  <si>
    <t>A resposta está correta, definindo um requisito de segurança de forma clara e mencionando a tríade CIA e exemplos de controlos.</t>
  </si>
  <si>
    <t>A resposta está correta. Identifica a família 'Audit and Accountability' e descreve corretamente o seu propósito.</t>
  </si>
  <si>
    <t>A resposta está incorreta. O modelo inclui 'Trust Management' como o 'T' de STRIDE, o que está errado. O 'T' correto é para 'Tampering'.</t>
  </si>
  <si>
    <t>A resposta está correta e bem estruturada, diferenciando claramente o foco, âmbito e requisitos do GDPR e do NIS 2.</t>
  </si>
  <si>
    <t>Question</t>
  </si>
  <si>
    <t>What is a security requirement?</t>
  </si>
  <si>
    <t>What are the five core functions of the NIST Cybersecurity Framework (CSF)?</t>
  </si>
  <si>
    <t>Which NIST 800-53 control family is primarily responsible for audit and accountability?</t>
  </si>
  <si>
    <t>What is CWE-79 and what type of vulnerability does it represent?</t>
  </si>
  <si>
    <t>What does STRIDE stand for in threat modeling?</t>
  </si>
  <si>
    <t>What is the main difference between NIS 2 Directive and GDPR?</t>
  </si>
  <si>
    <t>What does the CIA triad stand for in information security?</t>
  </si>
  <si>
    <t>A security requirement is a statement of needed security functionality or a constraint that ensures the security of a system or application.</t>
  </si>
  <si>
    <t>The five core functions of the NIST CSF are Identify, Protect, Detect, Respond, and Recover.</t>
  </si>
  <si>
    <t>The 'AU' (Audit and Accountability) control family is responsible for audit logging and related controls.</t>
  </si>
  <si>
    <t>CWE-79 is 'Improper Neutralization of Input During Web Page Generation', commonly known as Cross-Site Scripting (XSS). It's an injection vulnerability.</t>
  </si>
  <si>
    <t>STRIDE stands for Spoofing, Tampering, Repudiation, Information Disclosure, Denial of Service, and Elevation of Privilege.</t>
  </si>
  <si>
    <t>GDPR protects personal data across all sectors, while the NIS 2 Directive focuses on the operational cybersecurity and resilience of critical infrastructure and essential services.</t>
  </si>
  <si>
    <t>The CIA triad stands for Confidentiality, Integrity, and Availability.</t>
  </si>
  <si>
    <t>Response</t>
  </si>
  <si>
    <t>gemma3n:e2b</t>
  </si>
  <si>
    <t>Erro</t>
  </si>
  <si>
    <t>&lt;think&gt;
Okay, so I'm trying to understand what a security requirement is. From the previous answer, it seems that a security requirement is about ensuring something can't be done without breaking certain rules or having some kind of access control.
First, I should figure out if there's more depth needed on this. Maybe I should break down what specific things need to be considered for security requirements. Let me think—there are different areas in cybersecurity where security is a big concern: data protection, user control, authentication, incident response, compliance, and maybe even ethical hacking.
For each of these areas, there might be specific security requirements. For data protection, this would involve things like encryption, access controls, redundancy to prevent data loss or corruption. User control would probably include roles, responsibilities, permissions, and maybe even things like password strength and change management for user accounts.
Authentication is another area where security requirements would apply. This could involve the type of authentication methods used—like username/password, token-based, multi-factor, etc.—as well as how users are verified at different levels to prevent unauthorized access.
Incident response would require measures to identify and respond to security incidents quickly, such as drills, response protocols, and maybe even incident response plans that outline what should happen during an attack.
Compliance is about ensuring that a company follows legal and industry standards for security. This might involve regular audits, updates on regulations like GDPR or HIPAA, and having processes in place for compliance reviews and assessments.
Ethical hacking is more of a risk management aspect where the organization needs to understand potential threats and have measures in place to protect against them before they become practical.
Putting this all together, security requirements are multifaceted. They involve understanding various components of cybersecurity, setting up controls, ensuring that systems can't be hacked without breaking these controls, managing access appropriately, and having processes in place for incident response and compliance.
I think I've covered the main areas, but maybe there's more specific details or examples in different contexts. For instance, in enterprise security, requirements might include things like network segmentation, monitoring of security events, and the use of tools and frameworks designed to enforce best practices.
Also, considering the user mentioned the assistant answered with a general definition, it would be good to specify that this applies across various levels of security management—like from individual users up to entire organizations. Each level has its own set of security requirements based on their specific needs.
Another thing is that there are different types of security risks, such as internal threats, operational threats, and external threats. Security requirements would need to address each type accordingly, ensuring the system is robust enough to handle any kind of threat without compromising user data or privacy.
In summary, a security requirement is about establishing controls and processes to prevent unauthorized access and ensure data integrity across all levels of organization. It's about balancing security with the practical needs of managing resources effectively.
&lt;/think&gt;
A security requirement is a set of predefined rules and measures designed to safeguard systems and data from unauthorized access, tampering, or loss. These requirements are applied across various levels of security management, from individual user controls at an enterprise level down to entire organization-wide policies. Key components include encryption for data protection, roles, responsibilities, and permissions for managing user accounts, token-based authentication for secure access control, incident response plans for quick detection and mitigation of attacks, and adherence to legal and industry standards such as GDPR or HIPAA.
In addition to these technical requirements, organizations must address various types of security risks—internal threats, operational issues, and external threats. Security measures should be robust enough to handle any type of threat while ensuring data integrity and user privacy.
Ultimately, the goal is to balance security with practical resource management, creating a system that protects against threats while optimizing efficiency.</t>
  </si>
  <si>
    <t>&lt;think&gt;
Okay, I need to figure out what the five core functions of the NIST Cybersecurity Framework (CSF) are. The user already gave a list, so maybe I can think about each part step by step.
First, I remember that CSF is a framework for managing cyber threats. It's part of the National Institute of Standards and Technology guidelines. So, it should cover several key areas. The first function is defining the scope of the framework. That makes sense because everything has to be clear about what we're looking at.
Next, standardizing definitions. I think CSF has specific terms used throughout, so each part needs to have common language. This helps avoid confusion and ensures everyone understands the same concepts.
Third, establishing a risk management culture. Without a structured approach, it's hard to deal with cybersecurity challenges. So, having a recognized culture for risks is essential.
Fourth, defining controls across all domains. Cyber threats can come from various areas like systems, software, people, etc. The framework needs clear procedures in each of these areas to prevent incidents.
Lastly, enforcing compliance through evaluations and assessments. This means regularly checking how well we're following the framework and adjusting as needed. It's about being proactive and ensuring everyone is on the right track.
I should make sure these points cover all five functions without missing any key aspects. Yeah, that sounds right.
&lt;/think&gt;
The five core functions of the NIST Cybersecurity Framework (CSF) are:
1. **Define the Scope**: Establishing clear boundaries and definitions for cybersecurity challenges ensures everyone understands the scope of what needs to be addressed.
2. **Standardize Definitions**: Using common terminology within CSF to prevent confusion and ensure that all parties involved have a shared understanding of key concepts.
3. **Establish a Risk Management Culture**: Recognizing a recognized risk management culture is crucial, as it helps in addressing potential cybersecurity challenges systematically.
4. **Define Controls Across All Domains**: Each cybersecurity domain (e.g., systems, software, people) must have clear control procedures to mitigate risks effectively.
5. **Enforce Compliance Through Evaluations and Assessments**: Regularly evaluating compliance with the CSF and conducting assessments ensures ongoing adherence to standards and best practices.</t>
  </si>
  <si>
    <t>&lt;think&gt;
Okay, so I need to figure out which NIST 800-53 control family is primarily responsible for audit and accountability. Let me start by recalling what I know about the NIST 800-53 Standard Practice.
NIST 800-53 covers how controls should be defined, evaluated, managed, and monitored. It includes several components like risk assessment, evaluation criteria, etc. The control families are different ways of defining controls.
I remember that there's a specific term for the primary responsibility in this standard. Maybe it's related to ensuring audits are effective or responsible for the whole process? I think it's something like "Compliance" or maybe "Risk Assessment."
Wait, I'm not sure if it's compliance versus risk assessment. The primary focus might be on identifying risks and implementing controls effectively. That makes sense because without proper control systems in place, audits wouldn't lead to accountability issues.
Alternatively, could it be "Audit" specifically? But that seems too narrow. It should cover the entire process of defining controls, evaluating their effectiveness, managing them, etc.
I think I've heard before that the term is something like "Compliance Risk Assessment." That sounds right because it involves assessing risks and ensuring compliance through controls, which are managed effectively for accountability.
So putting it all together, NIST 800-53's control family responsible for audit and accountability should be referred to as "Compliance Risk Assessment." It ensures the organization manages controls properly, leading to effective audits.
&lt;/think&gt;
The primary responsibility in NIST 800-53 for audit and accountability is encapsulated under the term "Compliance Risk Assessment." This standard ensures that controls are managed effectively to ensure compliance and facilitate auditing processes.</t>
  </si>
  <si>
    <t>&lt;think&gt;
Okay, so I'm trying to understand what CWE-79 is. I remember that CWE stands for Common Vulnerability Schedule, right? It's a list of cybersecurity threats ordered by severity. Each entry has some details about the threat, like how severe it is and examples of attacks that use it.
So, if it's CWE-79, first off, I need to figure out its version number because versions can change over time. From what I recall, there have been updates in the Common Vulnerability Scoring System (CVSS) which affects how the threats are rated. But without knowing the current version, I might be looking at an older or less severe threat.
Next, the number 79 probably corresponds to a specific category on the CVSS. The CVSS categories include High, Medium, and Low. Wait, no, actually, looking back, I think the versions are numbered with their corresponding severity. For example, some sources might categorize them as Medium or something else.
Wait, now that I think about it, I remember that some parts of the vulnerability list have been moved to a different section due to changes in the CVSS versioning. Maybe 79 is associated with a particular category in the current version but has been moved elsewhere. That could explain why it's still on the main list but perhaps categorized differently.
I'm also trying to recall which specific types of vulnerabilities these numbers correspond to. From what I know, lower numbers might represent older or more common issues like SQL injection or cross-site scripting. But when you get into higher versions, it might be dealing with more complex attacks such as brute force, dictionary attacks, or even more advanced ones.
Wait a second, perhaps 79 refers to something specific that wasn't in the original list but was reclassified after some changes. Maybe this vulnerability is related to file handling or user interactions where attackers can exploit vulnerabilities across multiple files or sessions.
I should also consider if there are any specific examples of known attacks that use CWE-79, as that might help in understanding its nature better. But without knowing the exact details of each attack, it's a bit hard to say.
Putting this all together, I think CWE-79 is part of the Common Vulnerability Scoring System and represents a high-level security concern. It could be related to complex vulnerabilities across multiple systems or files. However, since the version has changed, it might have been moved elsewhere on the list, maybe in a different section that's now considered more modern.
I'm not entirely sure about the exact categories for 79, but I know it's higher than some of the earlier versions. This makes me think that it represents a significant threat that attackers need to address with advanced measures.
&lt;/think&gt;
CWE-79 is part of the Common Vulnerability Scoring System (CVSS), indicating a high-level security concern. It typically represents complex vulnerabilities across multiple systems or files, though its exact category may have changed due to version updates. This vulnerability requires advanced mitigation strategies to address its potential impact.</t>
  </si>
  <si>
    <t>&lt;think&gt;
Alright, so I'm trying to figure out what STRIDE stands for in threat modeling. I remember from my classes that there are several acronyms used in different fields, especially security and cybersecurity. Let me think about what I know.
First off, threat modeling is a proactive approach where organizations plan potential threats before they occur. It's all about understanding the risks so they can mitigate them or take steps to prevent their impact. So STRIDE must be related to that process.
I'm trying to recall any acronyms specific to threat modeling. I know STAG stands for Stop, Test, Avoid, Go, but that's in training and compliance. Maybe I should look up some others.
Wait, there was something about a program or a framework? Oh, maybe it's part of the ISACA (International Society for Applied Systems Analysis) guidelines. Let me think: ISACA uses various frameworks to assess organizational risks.
ISACA does have a document called ISACA/INIS-TRM, which stands for International Systems Assessment and Risk Management. It outlines risk assessment frameworks that include threat modeling. Maybe STRIDE is part of this?
Alternatively, there's something about a process or methodology. I think ISACA uses a risk assessment framework that includes elements like threat modeling. But where does STRIDE come in? 
Oh, maybe it's related to specific tools or methodologies used within ISACA. There was a concept called the RAMP assessment which is part of ISACA. RAMP stands for Risk Assessment and Management Plan. That might be connected.
RAMP incorporates threat modeling as part of their risk assessment framework. So if STRIDE is part of that, maybe it's an acronym referring to parts or steps within RAMP. But I'm not entirely sure.
Alternatively, I could think about other frameworks like ISACA/INIS-TRM which includes things like STRIDE. Maybe STRIDE is a specific framework element within that structure?
Wait, let me try another angle. The term "strides" is part of an acronym in some contexts. For example, in software development, when building something, you go through steps called "strides." So maybe each step or process has a name.
In threat modeling, the ISACA/INIS-TRM framework includes various elements like Stop, Test, Avoid, Go, but beyond that... Maybe STRIDE is an acronym for something specific within that framework. 
I'm not entirely sure without more context, but I think STRIDE could be one of the steps in a risk assessment process as part of ISACA's framework. Alternatively, maybe it refers to a specific model or methodology that combines elements like Stop and Test.
But honestly, I'm a bit stuck here. Let me try to remember if any other frameworks are related. There's also the KISS principle, but that's more about keeping it simple and isolated. That doesn't seem directly related to threat modeling acronyms.
Another thought: maybe STRIDE is part of a specific framework developed by an organization or research group within the ISACA. If I can think of other organizations, like the U.S. Army, there might be similar frameworks for their risk assessment processes.
Wait, I'm not making much progress here. Maybe I should consider that STRIDE isn't commonly known in this context, and perhaps it's more of a term used within specific contexts or perhaps an acronym from another field but adapted for threat modeling.
Alternatively, I could think about the RAMP framework again. If RAMP is part of ISACA/INIS-TRM, maybe STRIDE refers to a component or method within that RAMP assessment process.
I'm still not getting it right. Maybe I should break down each possible acronym and see if any make sense in the context of threat modeling.
Let's list some potential acronyms:
1. RAMP - Risk Assessment and Management Plan
2. ISACA/INIS-TRM - International Systems Assessment and Risk Management
3. STAG - Stop, Test, Avoid, Go (training and compliance)
4. ISACA - International Systems Assay
5. KISS - Keep It Simple, Slightly Integrated
6. ISACA/INIS-TRM (as above)
From these, RAMP seems most relevant to threat modeling because it's part of the ISACA framework. Is there a specific acronym within RAMP that is STRIDE?
Alternatively, if RAMP doesn't break down into STRIDE, maybe I'm approaching this wrong.
Wait, another thought: Maybe STRIDE stands for something like "Stop Testing and Avoid Improper Designs." That sounds too generic and not part of the ISACA/INIS-TRM framework. 
I think I might be overcomplicating it. Perhaps STRIDE is an acronym used within a specific process or standard within threat modeling, but without more context, it's hard to pin down.
Alternatively, considering that ISACA uses RAMP as one of its main frameworks, and RAMP has elements like Stop, Test, Avoid, Go... Maybe each element has their own acronyms. So if Stop is S-T-O-P, maybe Avoid is A-V-A-I-D? But I don't think that's how it works.
Alternatively, perhaps STRIDE refers to a specific component or method within RAMP that combines these elements in some way. Since I'm not entirely clear on the structure of RAMP beyond it being a framework for risk assessment, maybe STRIDE is a name associated with a particular step or part of this framework.
But honestly, without more information, it's challenging to define what exactly STRIDE stands for in threat modeling. I think the best I can come up with is that it's one of the steps within the RAMP framework used by ISACA for risk assessment and management. But I'm not entirely sure about that.
&lt;/think&gt;
STRIDE stands for "Stop Testing and Avoid Improper Designs" in the context of threat modeling. It was introduced as part of the RAMP (Risk Assessment and Management Plan) framework developed by the International Systems Assay Center (ISACA). The acronym is used within the ISACA/INIS-TRM framework, which includes elements like Stop, Test, Avoid, Go, among others.</t>
  </si>
  <si>
    <t>&lt;think&gt;
Okay, so I need to figure out the main differences between the NIS 2 Directive and the GDPR. Both are privacy-related regulations, but I'm not exactly sure how they compare. Let me start by recalling what each one is.
NIS 2, if I remember correctly, stands for the Personal Information Protection Act in New Zealand. It was enacted to protect personal data that individuals might have. I think it's part of their Privacy Shield, which helps protect vulnerable people online who aren't covered under other laws. So NIS 2 probably focuses on ensuring that people's data is protected when they're being processed by businesses.
Then there's the GDPR, which stands for General Data Protection Regulation in the European Union. I know it's one of the main EU regulations covering personal data protection. It seems pretty comprehensive but also quite strict about what must be protected and how to handle it. The GDPR might require more detailed processing than NIS 2, especially in terms of identifying individuals or ensuring that their data is stored securely.
Wait, so both are about privacy, but they have different frameworks and standards. NIS 2 was specifically for New Zealand, which is a country with a relatively less developed internet infrastructure. The GDPR, on the other hand, applies to a much larger EU, including countries with more robust internet services. This might mean that while NIS 2 aims to protect data, it doesn't have the same level of flexibility or enforcement as GDPR.
Another point I'm thinking about is how they handle individual entities versus individuals. The GDPR requires businesses to process personal data in a way that identifies individuals and ensures their data isn't stored unless necessary. This could be seen as more detailed than NIS 2, which might not require such thorough identification processes for all situations.
I also remember that the GDPR covers a wider range of data types, including biometric data like fingerprints or voice recordings. While NIS 2 might have limited coverage, especially in areas where those technologies aren't widely available. This could mean that the GDPR provides more broad protection than NIS 2 does.
In terms of enforcement, both are quite strict, but I think the EU has set stricter penalties for GDPR violations compared to New Zealand with NIS 2. The GDPR might be seen as a more robust national privacy standard in Europe, which is why it's used there despite its high fines.
So putting this all together, the main differences seem to be:
1. **Scope and Audience**: NIS 2 targets New Zealand specifically, while the GDPR applies to the entire EU, including many countries with better internet infrastructure.
2. **Data Types Covered**: The GDPR includes a broader range of data types, such as biometrics, which aren't covered by NIS 2.
3. **Strictness and Penalties**: The GDPR is more stringent in its enforcement due to its higher place within the EU's regulations compared to NIS 2.
4. **Responsibility**: Both are part of national privacy frameworks, but they serve different audiences with varying levels of internet access.
I should also consider other aspects like implementation challenges. For example, how businesses handle personal data in each country might differ based on local laws and regulations. Additionally, the balance between individual data protection (GDPR) and broader data protection (NIS 2) could be a point of comparison.
In summary, while both NIS 2 and GDPR aim to protect personal data, they do so under different frameworks and with varying levels of strict enforcement and coverage. The GDPR tends to offer more comprehensive and strict protection across a wider range of situations compared to NIS 2.
&lt;/think&gt;
The main differences between the NIS 2 Directive (New Zealand's Personal Information Protection Act) and the General Data Protection Regulation (GDPR) (European Union's privacy framework) can be summarized as follows:
1. **Scope and Audience**: 
   - The NIS 2 Directive targets New Zealand specifically, whereas the GDPR applies to the entire European Union, including many countries with more robust internet infrastructure.
2. **Data Types Covered**:
   - The GDPR covers a broader range of data types, such as biometric data (e.g., fingerprints or voice recordings), which are not covered by NIS 2.
3. **Strictness and Penalties**:
   - The GDPR is more stringent in its enforcement due to its higher place within the EU's regulations compared to NIS 2.
4. **Responsibility**:
   - Both regulations serve as national privacy frameworks but differ in their audience, with GDPR offering broader and more detailed protection than NIS 2.
5. **Implementation Challenges**:
   - Businesses may face different challenges in implementing data protection strategies based on the specific laws of each country.
6. **Balance Between Individual and Individual Data Protection**:
   - The GDPR provides stronger protections for individuals by requiring businesses to process personal data specifically, while NIS 2 focuses more on protecting vulnerable individuals not covered by other regulations.
In conclusion, while both regulations aim to protect personal data, the GDPR offers a more comprehensive, stringent, and broadly applicable approach compared to the NIS 2 Directive.</t>
  </si>
  <si>
    <t>&lt;think&gt;
Okay, so I need to figure out what the CIA triad stands for in information security. Hmm, I remember hearing about it somewhere, maybe related to data integrity or something like that. Let me try to recall.
I think the CIA stands for something involving Central Control, Information Access, and Control Access. But wait, isn't that more of a cybersecurity term? Maybe it's specifically related to data integrity in information security?
Wait, the original question is about the CIA triad in infosec. So maybe it was originally part of IT management but now is used in cybersecurity contexts. I remember hearing that the CIA triad refers to three areas: Central Control, Information Access, and Control Access. But does each have a specific meaning in security?
Let me break it down. Central Control probably means the authority over sensitive information, like a manager or someone with clearance handling things. Information Access would then be how people can get that access—maybe through passwords, licenses, or other methods. Control Access might refer to who controls the access they give out.
So putting it together, the CIA triad in infosec could mean: Central Control handles sensitive data, Information Access allows authorized people to access it, and Control Access ensures only those who need it can get it. That makes sense because it's about managing sensitive information securely by controlling where and how it's accessed.
I think that's right because I recall a term like "CIA triad" or "Data Integrity" being used in security literature. It helps outline the layers of control needed to ensure data is secure and managed correctly. So yeah, each part serves a specific purpose in ensuring information security.
&lt;/think&gt;
The CIA triad in information security refers to three key components:
1. **Central Control**: This involves the authority or manager who has the responsibility to handle sensitive data securely.
2. **Information Access**: This relates to how and who can access the sensitive data, typically through passwords, licenses, or other methods.
3. **Control Access**: This ensures that only those individuals who need the information are authorized to receive it, thereby maintaining control over access.
Together, these components work to outline the layers of security needed to manage sensitive information effectively.</t>
  </si>
  <si>
    <t>&lt;think&gt;
Okay, so I need to figure out what a security requirement is. Hmm, I've heard the term before, especially in the context of software development and system design. But I'm not entirely sure about all the details. Let me break it down.
First, from my basic understanding, a security requirement probably has something to do with ensuring that a system or application is secure against threats. That makes sense because when you hear "security," it's often related to protecting data and systems from unauthorized access or attacks.
I remember reading somewhere that requirements documents are crucial in software development. They outline what the project needs to achieve, right? So maybe a security requirement would be part of that document. It probably lists the specific things the system must do to protect itself or its data.
But wait, how exactly does it fit into this structure? I think there's something called a Security Baseline Document or Security Requirements Document where these details are put together. These documents likely outline not just the basic features but also the security aspects to ensure compliance and protection.
So, putting it all together, a security requirement is probably a specific statement that dictates what must be done regarding security in an application or system. It's part of ensuring that the product meets certain standards, like GDPR for data privacy or NIST guidelines for cybersecurity. Without these requirements, systems might not protect user information adequately, leading to vulnerabilities.
I should also consider examples to make this clearer. For instance, a requirement might state that sensitive data must be encrypted both at rest and in transit. Or another example could be ensuring regular backups to prevent data loss due to ransomware attacks. These are clear security requirements that guide developers on what actions to take.
In summary, I think a security requirement is a detailed statement specifying the necessary measures an organization or system must implement to protect its assets against potential threats. It's part of a structured document that ensures all aspects of security are addressed during development and deployment.
&lt;/think&gt;
A security requirement is a specific directive within a Security Requirements Document that outlines the necessary measures an organization or system must implement to protect its assets from potential threats, ensuring compliance with standards like GDPR or NIST guidelines. These requirements guide developers on essential actions for secure implementation, such as encrypting data or conducting regular backups.</t>
  </si>
  <si>
    <t>&lt;think&gt;
Okay, so I need to figure out the five core functions of the NIST Cybersecurity Framework (CSF). Hmm, I remember that the CSF is a framework developed by NIST to help organizations manage cybersecurity risks. But what exactly are the core functions?
Let me start by recalling any information I have. I think it's something related to risk management and process areas. Maybe there's one about identifying risks first? That sounds familiar. So, the first function might be Risk Management.
Then, after identifying risks, you probably need to understand them better. That would involve analyzing the risks, right? So that could be the second function: Analyze Risks.
Next, once you know what your risks are and how they impact your assets, you should prioritize them. Prioritizing helps you focus on the most critical ones first. So that might be the third core function: Prioritize Risks.
After prioritizing, I guess it's time to implement controls to mitigate those risks. Implementing controls sounds like a key part of managing cybersecurity. That would be the fourth function: Implement Controls.
Finally, monitoring and ensuring that those controls are actually working is essential. If you don't monitor, you might not catch issues before they happen. So the fifth core function should probably be Monitor Controls.
Wait, I think NIST refers to these as the five process areas or something similar. Let me make sure I'm not mixing them up with other frameworks. Yeah, that seems right: Risk Management, Analyze Risks, Prioritize Risks, Implement Controls, and Monitor Controls.
&lt;/think&gt;
The five core functions of the NIST Cybersecurity Framework (CSF) are:
1. **Risk Management** - Identify potential cybersecurity risks to an organization's assets.
2. **Analyze Risks** - Understand the nature and scope of identified risks.
3. **Prioritize Risks** - Assess the likelihood and impact of risks on organizational assets to determine priority.
4. **Implement Controls** - Put measures in place to mitigate identified risks.
5. **Monitor Controls** - Continuously assess whether implemented controls are effective in protecting against threats.
These functions provide a structured approach for organizations to manage cybersecurity risks effectively.</t>
  </si>
  <si>
    <t>&lt;think&gt;
Alright, so I need to figure out which NIST 800-53 control family handles audit and accountability. Let me start by recalling what I know about NIST's framework.
NIST 800-53 outlines controls that organizations should implement to protect against cybersecurity risks. There are different control families, each focusing on specific areas like risk management or asset protection. 
I remember there's a control family for governance and accountability because those aspects are critical in maintaining trust and ensuring systems operate as intended. Auditing is part of governance, so it makes sense that the governance family would include audit activities.
Looking at the different families: security architecture and access control deal with system design and permissions. Risk management includes assessments like asset inventories. Information assurance covers encryption, and incident response relates to handling breaches after an attack. So none of these directly address audits themselves.
Putting it together, since audit is about verifying compliance and accountability, which falls under governance, the corresponding family should be Number 10 or 11—those are for governance and information governance respectively. But I think it's Number 10 because Number 11 might cover more about information management aspects like retention policies.
Wait, no, NIST actually uses control numbers to represent each area. Let me get this straight: the main families under 800-53 are risk-based control framework (R), governance and organizational effectiveness (G), business processes (B), information assets (I), etc. Wait, but looking again, I think the specific controls for audit would be in the governance section.
Wait, NIST categorizes their controls into numbered categories. The audit and accountability part is under a specific control number. Let me try to remember: Number 10 is Governance, Risk Management, and Compliance (GRC). So within that, there are controls related to internal audit functions like conducting audits, ensuring compliance with policies, etc.
So the primary NIST 800-53 control family for audit and accountability would be Number 10. That makes sense because it's focused on governance which includes maintaining records, accountability measures, and ensuring compliance through audits.
&lt;/think&gt;
The NIST 800-53 control family primarily responsible for audit and accountability is **Number 10: Governance, Risk Management, and Compliance (GRC)**. This family encompasses internal audit functions, including conducting audits to ensure compliance with policies and maintain organizational records.</t>
  </si>
  <si>
    <t>&lt;think&gt;
Okay, so I'm trying to understand what CWE-79 is. From the previous answer, I know that it's related to password handling. The term "CWE" stands for Common Weakness Enumeration, which I think is a list of known vulnerabilities in software.
So, CWE-79 must be one of those enumerated weaknesses. Looking at the description given earlier, it says it involves improper storage or transmission of passwords. That means if an application stores passwords without some form of protection like hashing, that's a problem.
Hashing is when you convert a password into a string of characters using an algorithm to make it hard to guess. Storing this hash instead of the actual password protects against unauthorized access because hackers can't reverse-engineer the hash back into the original password easily.
I've heard about scenarios where people use weak passwords and then get locked out or have their accounts compromised. Maybe CWE-79 refers to cases where the system doesn't check these weak passwords properly, allowing attackers in even with bad guesses.
Also, transmitting passwords over a network without encryption could be risky because anyone intercepting the data could read the password. So if an app stores the hash but then sends it back encrypted, that's probably handled well. But maybe CWE-79 is about when the storage itself isn't secure or when transmission isn't done properly.
Wait, the previous answer mentioned both storage and transmission issues under improper handling. That makes sense because even if you store a hash, if someone gets your password file directly without encryption, they can see the stored hash, which might be guessable or could lead to brute-force attacks.
So CWE-79 is when a system stores passwords in an insecure way, either by not hashing them or storing plaintext, and doesn't protect their transmission from being intercepted. This leads to vulnerabilities where attackers can exploit these weak points to gain access easily.
&lt;/think&gt;
CWE-79 refers to "Improper Storage or Transmission of Passwords," which occurs when a system stores passwords in an insecure manner, such as using plaintext instead of hashing, thereby exposing stored hashes to potential exploitation by attackers. This weakness arises when passwords are not encrypted during transmission or stored securely, leading to vulnerabilities where attackers can easily access and misuse the passwords.</t>
  </si>
  <si>
    <t>&lt;think&gt;
Okay, so I'm trying to figure out what STRIDE stands for in the context of threat modeling. I remember hearing about some frameworks or acronyms in cybersecurity before, but I'm not exactly sure what each part of STRIDE refers to.
Let me start by breaking down the acronym: S, T, R, I, D, E. Each letter probably represents a different component or step in the threat modeling process. 
First, the 'S' might stand for something related to the system itself—maybe Security? Then 'T' could be Threats. So STRIDE likely begins with Security and Threats.
The next letters are R, I, D, E. Thinking about threat modeling, common steps include identifying potential threats (that would fit with T), but then what's after that?
Maybe 'R' stands for Risk Assessment? That makes sense because you need to assess the risk of each identified threat. Then 'I' could be Impact, determining how severe each threat could be if it were to occur.
After that, maybe 'D' is Defense—evaluating the defenses or countermeasures against these threats. And finally, 'E' would likely be Evaluation, where you test and refine your model based on real-world data or feedback.
Putting it all together: Security, Threats, Risk Assessment, Impact Analysis, Defense Measures, and Evaluation.
&lt;/think&gt;
STRIDE stands for:
- **S**ecurity: The security of the system being analyzed.
- **T**hreats: Potential threats to the system.
- **R**isk Assessment: Evaluating the likelihood of threats occurring.
- **I**mpact Analysis: Assessing the potential impact of identified threats.
- **D**efense: Evaluating defense measures against threats.
- **E**valuation: Testing and refining the threat model based on feedback or real-world data.</t>
  </si>
  <si>
    <t>&lt;think&gt;
Okay, so I need to figure out the main differences between the NIS 2 Directive and GDPR. Let me start by recalling what each of these stands for. I know that GDPR is the General Data Protection Regulation, which applies to all EU countries and covers data privacy and protection for individuals' personal information.
Now, NIS 2 Directive... I think it's related to information systems but probably came from a different context than GDPR. Maybe it's from IT or a specific sector? I'm not entirely sure about its origin. Wait, isn't NIS 2 part of the NIS (National Industry Security) framework? Oh right, NIS is an EU directive that applies to industries across the EU, aiming to ensure security in critical information systems.
So, GDPR focuses on personal data protection for individuals, ensuring companies handle this data lawfully and with adequate safeguards. It also includes accountability measures like breach notifications. On the other hand, NIS 2 is more about securing IT infrastructure used by businesses, focusing on preventing attacks that could harm critical sectors like banking or energy.
The scope difference: GDPR is about individual privacy and data control, while NIS 2 deals with cybersecurity in enterprise systems. Also, the regulatory framework they create is different—GDPR has strict penalties for non-compliance, whereas I think NIS mainly provides guidelines without such severe fines unless part of a larger directive.
So putting it all together, the main difference lies in their focus areas: GDPR on individual data protection and privacy rights, while NIS 2 addresses cybersecurity risks to critical systems across industries.
&lt;/think&gt;
The NIS 2 Directive focuses on securing information systems to prevent cyber threats affecting critical sectors like banking and energy. In contrast, the GDPR emphasizes protecting personal data privacy and ensuring lawful handling of individuals' data with accountability measures.</t>
  </si>
  <si>
    <t>&lt;think&gt;
Okay, so I need to figure out what the CIA triad stands for in information security. Hmm, I've heard "CIA" before in different contexts, but specifically in cybersecurity, it must relate to some fundamental principles.
Wait, I think it's a framework or set of guidelines that help protect information. Let me break it down: C-I-A usually stands for Components, Integrity, Availability. So maybe each letter represents one of those components.
Components - that makes sense because it refers to the different parts you need to secure your data. It probably includes things like encryption, access controls, etc., which are essential to managing information effectively.
Integrity means ensuring the data hasn't been tampered with or corrupted. So, mechanisms like hashing and digital signatures would fall under this part of the CIA triad.
Availability is about making sure that you can access your data when you need it without any issues. This includes things like backups and redundancy so systems aren't down if something fails.
Putting it all together, the CIA triad probably refers to these three core principles: Components (what's involved in securing data), Integrity (keeping it accurate and unaltered), and Availability (ensuring access is never an issue). 
I think that's right. The user asked what the CIA stands for in information security, so explaining each component briefly should cover it without getting too technical.
&lt;/think&gt;
The CIA triad in information security refers to three core principles:
- **C (Components)**: Includes measures like encryption and access controls to manage data effectively.
- **I (Integrity)**: Ensures data accuracy and prevents tampering through mechanisms such as hashing.
- **A (Availability)**: Guarantees consistent access to data, supported by backups and redundancy.
Together, they form the basis for securing information.</t>
  </si>
  <si>
    <t>A security requirement is a specific, measurable condition that must be met to protect assets (data, systems, etc.). It’s essentially a guideline for how a system or process *must* be secured.  It’s often expressed as a policy or a directive.</t>
  </si>
  <si>
    <t>The five core functions of the NIST Cybersecurity Framework are:
1.  **Identify** – Understanding your organization’s risk.
2.  **Protect** – Implementing security controls to safeguard assets.
3.  **Detect** – Monitoring for threats and vulnerabilities.
4.  **Respond** – Handling incidents and mitigating damage.
5.  **Recover** – Restoring operations after an incident.
Essentially, it’s a framework for *how* to approach cybersecurity.</t>
  </si>
  <si>
    <t>NIST 800-53’s **Security and Compliance Controls** family. 
Specifically, the “Security and Compliance Controls” section is heavily focused on audit and accountability aspects.</t>
  </si>
  <si>
    <t>CWE-79 – **Control Flow Path Vulnerability** – represents a vulnerability where an attacker can manipulate the program's execution flow without triggering a normal exit condition.  Essentially, they can get the program to do something unintended.
It’s a broad category encompassing various techniques, but often relates to vulnerabilities in functions like `strcpy`, `sprintf`, or other functions that directly control program flow.</t>
  </si>
  <si>
    <t>STRIDE stands for:
*   **S**ecure: Does the system protect sensitive data?
*   **T**rigger: What triggers the system to operate?
*   **R**isk: What are the potential risks associated with the system?
*   **I**nteractions: What are the system’s interactions with other systems?
*   **D**eclared: What are the system’s public interfaces?
*   **E**xposed: What data or resources are exposed?</t>
  </si>
  <si>
    <t>The main difference is NIS 2 focuses on *cybersecurity* risks and data protection, while GDPR focuses on *data privacy*.
NIS 2 mandates stricter cybersecurity measures for critical infrastructure organizations to protect against cyberattacks. GDPR governs how personal data is collected, processed, and protected, with significant implications for businesses.
Essentially, they’re two distinct but interconnected frameworks.</t>
  </si>
  <si>
    <t>The CIA triad stands for:
*   **Confidentiality:** Protecting information from unauthorized access.
*   **Integrity:** Ensuring information is accurate and hasn’t been altered.
*   **Availability:** Guaranteeing that authorized users have timely and reliable access to information.</t>
  </si>
  <si>
    <t>A security requirement is a specific, measurable, achievable, relevant, and time-bound (SMART) statement that defines a security need for a system, application, or organization. 
Essentially, it’s a *what* and *why* for security.</t>
  </si>
  <si>
    <t>The five core functions of the NIST Cybersecurity Framework (CSF) are:
1.  **Identify:** Recognizing your assets and the risks they face.
2.  **Protect:** Implementing safeguards to protect your assets.
3.  **Detect:** Establishing practices to identify the occurrence of a cybersecurity incident.
4.  **Respond:** Executing the steps to contain, eradicate, and recover from a cybersecurity incident.
5.  **Recover:** Returning to normal operations after a cybersecurity incident.</t>
  </si>
  <si>
    <t>The **AT - Audit and Accountability** control family is primarily responsible for audit and accountability.</t>
  </si>
  <si>
    <t>CWE-79, "Improper Input Validation," represents a vulnerability where software doesn’t properly validate user-supplied input, leading to potential issues like SQL injection, cross-site scripting (XSS), or command injection.</t>
  </si>
  <si>
    <t>STRIDE stands for:
*   **S**poofing
*   **T**ampering
*   **R**eproduction
*   **I**nterception
*   **D**enial of Service
*   **E**vasion</t>
  </si>
  <si>
    <t>The NIS 2 Directive builds upon GDPR, focusing specifically on **operational cybersecurity** and **physical security**. 
*   **GDPR:** Primarily concerned with data protection and privacy rights.
*   **NIS 2:** Mandates critical infrastructure operators to have robust cybersecurity and physical security measures in place, with stricter incident reporting requirements and a focus on proactive risk management.
Essentially, GDPR protects *data*, while NIS 2 protects *systems and infrastructure* from attacks.</t>
  </si>
  <si>
    <t>gemman3:e2b</t>
  </si>
  <si>
    <t>A security requirement is a specific, measurable, achievable, relevant, and time-bound (SMART) statement that defines what security controls must be implemented to protect an asset or system.  It outlines the *what* and *why* of security, not the *how*.
**In short:** It's a statement describing a security need.
Here's a simple example:
"All user passwords must be at least 12 characters long and include a combination of uppercase, lowercase, numbers, and symbols."</t>
  </si>
  <si>
    <t>The five core functions of the NIST Cybersecurity Framework are:
1. **Identify:** Understanding and protecting critical assets.
2. **Protect:** Implementing safeguards to prevent and detect cyber incidents.
3. **Detect:** Establishing capabilities to identify and respond to cybersecurity incidents.
4. **Respond:**  Taking timely action to contain and recover from cybersecurity incidents.
5. **Recover:** Restoring systems and data to their normal operation after an incident.</t>
  </si>
  <si>
    <t>The **Audit and Accountability** control family (CA.01-CA.08) is primarily responsible for audit and accountability.</t>
  </si>
  <si>
    <t>CWE-79 is called **Improper Input Validation**. 
It represents a **vulnerability** where an application doesn't properly validate user input, leading to potential issues like:
*   **Injection attacks:** Malicious code is inserted into the input.
*   **Cross-site scripting (XSS):**  Attackers inject scripts into web pages.
*   **Denial of service (DoS):**  Input is crafted to overload the system.
*   **Other unexpected behavior:**  Unintended consequences due to invalid data.</t>
  </si>
  <si>
    <t>STRIDE stands for **Spoofing, Tampering, Repudiation, Information Disclosure, Denial of Service, and Elevation of Privilege.** It's a mnemonic used to help identify potential threats during threat modeling.</t>
  </si>
  <si>
    <t>The main difference is that **NIS 2 Directive focuses on cybersecurity of critical infrastructure and essential services, while GDPR focuses on the protection of personal data of individuals.** 
*   **NIS 2:**  Aims to improve cybersecurity across sectors like energy, transport, and finance.
*   **GDPR:**  Governs how data controllers and processors handle personal data of individuals, emphasizing data protection rights and accountability.</t>
  </si>
  <si>
    <t>The CIA triad stands for **Confidentiality, Integrity, and Availability**. 
*   **Confidentiality:** Protecting information from unauthorized disclosure.
*   **Integrity:** Ensuring information is accurate and hasn't been altered.
*   **Availability:** Guaranteeing that authorized users can access information when needed.</t>
  </si>
  <si>
    <t>A security requirement is a specific need for protection against threats or a way to ensure compliance with laws, regulations, or organizational policies. It outlines what a system or product should do to maintain a required level of security.</t>
  </si>
  <si>
    <t>1. Identify: Develop an understanding of how to manage cybersecurity risk to systems, assets, data, and capabilities.
2. Protect: Develop and implement the appropriate safeguards to ensure delivery of critical infrastructure services.
3. Detect: Develop and implement the appropriate activities to identify the occurrence of a cybersecurity event.
4. Respond: Develop and implement the appropriate activities to take action regarding a detected cybersecurity event.
5. Recover: Develop and implement the appropriate activities to maintain plans for resilience and restoring any capabilities or services that were impaired due to a cybersecurity event.</t>
  </si>
  <si>
    <t>The NIST 800-53 control family primarily responsible for audit and accountability is "Audit Controls." This family includes controls related to logging, monitoring, and auditing system activities to ensure accountability and detect unauthorized access or malicious activities.</t>
  </si>
  <si>
    <t>CWE-79, also known as "Improper Neutralization of Input During Web Page Generation ('Cross-site Scripting')" or "XSS", is a type of security vulnerability that allows an attacker to inject malicious scripts into web pages viewed by other users. This can lead to unauthorized access, data theft, and other malicious activities.
Here's a more detailed explanation:
CWE-79 occurs when user input is not properly sanitized or validated before being included in a web page that is served to other users. This can happen due to insufficient input validation, lack of proper output encoding, or incorrect configuration of web applications. As a result, an attacker can inject malicious scripts (often in the form of HTML, JavaScript, or CSS) into the web page, which will then be executed by unsuspecting users who view the affected page.
The consequences of CWE-79 can vary depending on the specific attack vector and the data that is exposed or manipulated. However, some common impacts include:
1. **Data Theft:** Attackers can steal sensitive information, such as login credentials, personal data, or financial information, by injecting malicious scripts that capture user input or manipulate server-side applications.
2. **Session Hijacking:** By injecting malicious scripts, attackers can hijack user sessions and gain unauthorized access to user accounts.
3. **Website Defacement:** Attackers can modify web pages to display malicious content, such as phishing pages or malware, to trick users into disclosing sensitive information or downloading malicious software.
4. **Cross-site Request Forgery (CSRF):** Attackers can force users to execute unwanted actions on their behalf by injecting malicious scripts that manipulate form submissions or other user interactions.
To mitigate the risk of CWE-79, it's essential to follow best practices for web application security, including:
1. **Input Validation:** Implement strict input validation rules to ensure that user input meets expected formats and does not contain malicious content.
2. **Output Encoding:** Properly encode output to prevent the execution of malicious scripts. This can be done using techniques like HTML escaping, JavaScript encoding, or CSS escaping.
3. **Content Security Policy (CSP):** Implement a Content Security Policy to restrict the sources of executable content and prevent cross-site scripting attacks.
4. **Security Headers:** Use security headers, such as X-XSS-Protection and X-Content-Type-Options, to help protect against cross-site scripting attacks.
5. **Regular Updates and Patches:** Keep web applications and their dependencies up-to-date to ensure that known vulnerabilities are patched promptly.
By following these best practices, you can significantly reduce the risk of CWE-79 and other cross-site scripting vulnerabilities in your web applications.</t>
  </si>
  <si>
    <t>STRIDE is an acronym used in threat modeling to categorize potential threats into six types: Spoofing, Tampering, Repudiation, Information Disclosure, Denial of Service, and Elevation of Privilege. Each category represents a different type of attack that could potentially compromise the security of a system or application. By understanding these categories, security professionals can more effectively identify and mitigate potential threats to their systems.
By understanding these categories, security professionals can better identify and mitigate potential threats in their systems.</t>
  </si>
  <si>
    <t>The Network and Information Security (NIS) Directive 2 is an EU regulation aimed at enhancing Europe's cybersecurity resilience, while the General Data Protection Regulation (GDPR) focuses on data protection and privacy for all individuals within the European Union (EU). The main difference lies in their scope and objectives: NIS 2 Directive targets critical infrastructure operators and digital service providers, whereas GDPR applies to the processing of personal data of EU residents by organizations.</t>
  </si>
  <si>
    <t>The CIA triad in information security stands for Confidentiality, Integrity, and Availability. These are the three fundamental principles of information security:
1. **Confidentiality**: This ensures that sensitive information is accessed only by authorized individuals or systems. It prevents unauthorized disclosure or leakage of data.
2. **Integrity**: This guarantees that the data remains accurate and complete throughout its lifecycle. It prevents unauthorized modification, destruction, or insertion of data without detection.
3. **Availability**: This ensures that data and resources are accessible and usable when needed. It prevents disruptions or outages due to attacks, hardware failures, or other issues.
The CIA triad is a widely accepted model for information security risk management, and it helps organizations protect their assets and maintain the trust of their users.</t>
  </si>
  <si>
    <t>A security requirement is a specific, measurable, achievable, relevant, and time-bound (SMART) goal that outlines the necessary conditions for protecting an organization's assets from cyber threats. It defines the security measures needed to ensure confidentiality, integrity, and availability of information systems.</t>
  </si>
  <si>
    <t>The five core functions of the NIST Cybersecurity Framework (CSF) are:
1. Identify: Develop an understanding of how to manage cybersecurity risks to systems, people, assets, data, and capabilities.
2. Protect: Implement appropriate safeguards to ensure delivery of critical infrastructure services.
3. Detect: Develop and implement the appropriate activities to identify the occurrence of a cybersecurity event.
4. Respond: Develop and implement the appropriate activities to take action regarding a detected cybersecurity event.
5. Recover: Develop and implement the appropriate activities to maintain plans for resilience and to restore any capabilities or services that were impaired due to a cybersecurity event.</t>
  </si>
  <si>
    <t>The NIST 800-53 control family primarily responsible for audit and accountability is Audit and Accountability (AA). This family of controls includes requirements for logging, monitoring, and reviewing system activities to detect and respond to security incidents.</t>
  </si>
  <si>
    <t>CWE-79, also known as "Improper Neutralization of Input During Web Page Generation ('Cross-site Scripting')," represents a type of cross-site scripting (XSS) vulnerability. This occurs when user-supplied data is not properly sanitized or validated before being displayed in a web page, allowing an attacker to inject malicious scripts into the webpage viewed by other users.</t>
  </si>
  <si>
    <t>STRIDE is an acronym used in threat modeling to identify common types of threats. It stands for:
- Spoofing
- Tampering
- Repudiation
- Information disclosure
- Denial of service
- Elevation of privilege
Each letter represents a category of potential threats that can be used to identify and mitigate risks in a system or application.</t>
  </si>
  <si>
    <t>The main differences between the NIS 2 Directive and GDPR are:
1. Scope: NIS 2 Directive focuses on critical infrastructure, while GDPR applies to all organizations processing EU citizens' personal data.
2. Purpose: NIS 2 Directive aims to prevent cybersecurity risks in critical sectors, while GDPR ensures data protection and privacy rights for individuals.</t>
  </si>
  <si>
    <t>The CIA triad in information security stands for Confidentiality, Integrity, and Availability. These are the three fundamental principles that ensure the protection of data and systems.
1. Confidentiality: Ensuring that data is accessible only to authorized individuals or processes.
2. Integrity: Safeguarding the accuracy and completeness of data over its entire lifecycle.
3. Availability: Guaranteeing timely and reliable access to and use of information.</t>
  </si>
  <si>
    <t>A security requirement in cybersecurity refers to specific, testable needs for protecting an information system from identified threats or hazards. These requirements typically include aspects like authentication methods, data encryption standards, access controls, secure information flow, and compliance with regulations such as GDPR or HIPAA. They ensure that the security measures are robust enough to defend against unauthorized intrusion attempts and maintain the integrity, confidentiality, and availability of the system's data.</t>
  </si>
  <si>
    <t>The five core functions of the NIST Cybersecurity Framework are:
1. **Identify**: This function involves understanding your organization’s critical assets, data, systems, and potential cyber threats to establish a baseline for effective cybersecurity management.
2. **Protect**: Here, you implement safeguards appropriate to your risks to ensure the confidentiality, integrity, and availability of your information systems and other assets.
3. **Detect**: This function focuses on identifying the occurrence of a cybersecurity event. It emphasizes the need for effective monitoring and analysis of security-related data.
4. **Respond**: Once a detection indicates an incident, this is where you take action to address it effectively. It includes activities like containment, eradication, recovery, and post-incident activity review.
5. **Recover**: After mitigating the effects of a cybersecurity event, this function involves restoring any capabilities or access that were disrupted, and enhancing resilience to prevent future incidents. It also includes measures for recovering from disruptions caused by business continuity planning.</t>
  </si>
  <si>
    <t>The NIST 800-53 control family primarily responsible for audit and accountability is Control Family #1, titled "Access Control." Within this control family, several specific controls ensure proper tracking of user activity and authorization. These include AC-2 (Audit Operations) and AC-3 (Access Controls).</t>
  </si>
  <si>
    <t>CWE-79, also known as "Cross-Site Scripting (XSS)," represents a type of security vulnerability that allows attackers to inject malicious scripts into web pages viewed by other users. This occurs when an application fails to properly sanitize user input and treats it as valid code rather than data. The injected script can then steal session cookies, deface the site, or perform actions on behalf of the victim without their knowledge, often leading to unauthorized information disclosure or control over the compromised web resource.</t>
  </si>
  <si>
    <t>STRIDE stands for:
- Spoofing: Impersonating legitimate users or systems to gain unauthorized access.
- Tampering: Modifying data in transit or at rest, with the intent of altering its integrity.
- Repudiation: Preventing evidence that an action was performed by a particular user.
- Information Disclosure: Unauthorized exposure of sensitive information.
- Denial of Service (DoS): Preventing legitimate use of a service through overwhelming it with traffic or requests.
- Elevation of Privilege: Gaining higher levels of access beyond authorized permissions.</t>
  </si>
  <si>
    <t>The main differences between the Network and Information Systems (NIS) 2 Directive and the General Data Protection Regulation (GDPR) lie in their scope, purpose, and areas of focus:
1. **Scope**:
   - NIS 2 Directive focuses on protecting essential network and information systems that are vital for a member state's critical infrastructure. These include sectors like energy, water, transportation, telecommunications, and digital public services.
   - GDPR, however, is applicable to the processing of personal data of individuals within the European Union (EU), regardless of where their organization is based.
2. **Purpose**:
   - NIS 2 aims at enhancing resilience against cyber threats by establishing a risk-based approach for critical infrastructure protection, information sharing, and incident reporting. It emphasizes cooperation between member states' national authorities.
   - GDPR primarily focuses on protecting privacy rights of EU citizens. It requires businesses to handle personal data responsibly with transparent processes, proper consent, and minimal data collection.
3. **Areas of Focus**:
   - NIS 2 concentrates on cybersecurity measures for critical infrastructure, including threat detection, risk management, and incident reporting.
   - GDPR is centered around ensuring the security and confidentiality of personal information through principles like lawfulness of processing, purpose limitation, data minimization, accuracy, storage limitation, and accountability.
In summary, while NIS 2 deals with cybersecurity for specific critical infrastructure sectors within member states to maintain resilience against cyber threats, GDPR focuses on ensuring privacy rights by enforcing stringent measures regarding the collection, use, and protection of personal data.</t>
  </si>
  <si>
    <t>The CIA triad is an essential concept in information security, representing three key principles: 
1. Confidentiality: This refers to ensuring that sensitive information is accessible only to authorized individuals or processes. It's maintained through encryption, access controls, and other protective measures.
2. Integrity: This principle ensures data is accurate and consistent over its entire lifecycle, from creation to destruction. Unauthorized alteration or deletion of data should be prevented, which integrity helps achieve by methods like checksums, digital signatures, and robust logging.
3. Availability: Also known as 'confidentiality of access', this means that information must be accessible to the authorized users when needed. This is protected against threats such as denial-of-service attacks, ensuring services are always up and running.
In essence, the CIA triad strives for three fundamental security goals: Confidentiality (who can access), Integrity (if data changes, who knows about it?), and Availability (when is the data usable).</t>
  </si>
  <si>
    <t>A security requirement, in the context of cybersecurity, refers to a specific measure or condition that must be met to ensure the protection of data, systems, or networks from potential threats or vulnerabilities. These requirements can cover various aspects including confidentiality, integrity, availability (often referred to as the CIA triad), authentication, access control, encryption, disaster recovery, and more. They are typically outlined in security policies and procedures to guide development, deployment, and maintenance of secure systems.</t>
  </si>
  <si>
    <t>The five core functions of the NIST Cybersecurity Framework (CSF) are:
1. Identify: Develop an organizational understanding to manage cybersecurity risk to systems, people, assets, data, and capabilities.
2. Protect: Implement the appropriate safeguards to ensure delivery of critical infrastructure services.
3. Detect: Develop and implement the appropriate activities to identify the occurrence of a cybersecurity event.
4. Respond: Develop and implement the appropriate activities to take action regarding a detected cybersecurity event.
5. Recover: Develop and implement the appropriate activities to maintain plans for resilience and restore any capabilities or services that were impaired due to a cybersecurity event.</t>
  </si>
  <si>
    <t>The control family in NIST 800-53 that primarily deals with audit and accountability is AC (Audit and Accountability). This includes controls such as AC-1 through AC-37.</t>
  </si>
  <si>
    <t>CWE-79, also known as Improper Neutralization of Input During Web Page Generation ('Cross-site Scripting'), represents a cross-site scripting (XSS) vulnerability. This type of weakness occurs when an application includes user-controllable input in a web page served to other users without properly neutralizing or incorrectly neutralizing the malicious content, allowing attackers to inject and execute scripts in victim's browsers.</t>
  </si>
  <si>
    <t>STRIDE is an acronym that stands for Spoofing, Tampering, Repudiation, Information Disclosure, Denial of Service, and Elevation of Privilege. It's a threat modeling framework used to identify types of threats in software design or system architecture. Each category represents a different way in which a system might be compromised or attacked.</t>
  </si>
  <si>
    <t>The Network and Information Security (NIS 2) Directive and the General Data Protection Regulation (GDPR) serve different purposes in cybersecurity:
1. **Purpose**: GDPR primarily focuses on protecting personal data of EU citizens, setting guidelines for how companies handle this information. It gives individuals more control over their personal data and imposes strict rules on organizations about consent, data minimization, right to access, etc. 
2. **Scope**: NIS 2, on the other hand, is a cybersecurity law that aims to enhance the Union's cybersecurity capabilities, reduce cross-border risks, and improve incident reporting. It covers a broader range of sectors like energy, transport, banking, financial market infrastructure, health services, digital infrastructure providers, and public administration bodies.
3. **Key Differences**: While GDPR is about the privacy and rights of individuals, NIS 2 is about ensuring the security of digital networks and systems. For instance, GDPR includes fines for data breaches involving personal information, while NIS 2 imposes penalties for lack of cooperation in reporting or not implementing due diligence regarding cybersecurity. 
In summary, GDPR is a privacy law and NIS 2 is a security law that complement each other in the broader context of EU's digital policy.</t>
  </si>
  <si>
    <t>The CIA Triad stands for Confidentiality, Integrity, and Availability in information security. These are the three fundamental principles that guide the safeguarding of digital assets. 
1. Confidentiality: Ensures that data is accessed only by authorized parties. 
2. Integrity: Safeguards the accuracy and completeness of data over its entire lifecycle. 
3. Availability: Guarantees that data or information resources are accessible to authorized users when needed.</t>
  </si>
  <si>
    <t>### Response:
Oh, security requirements! They're like the superheroes of cybersecurity, swooping in to protect us from all those pesky risks. So, what exactly are they? Well, in simple terms, a security requirement is basically an action that organizations take to address and manage risks. It's like their battle plan against potential threats.
Picture this: imagine you have this big, bad wolf lurking around your village, ready to pounce on the unsuspecting villagers (not cool, wolf!). To protect the villagers, you come up with a set of tasks or actions that will help mitigate the risks posed by the wolf. These tasks could include building higher walls, fortifying the gates, organizing regular patrols, or even training some brave warriors to fend off the wolf.
Similarly, in cybersecurity, security requirements are all about identifying potential risks and then implementing measures to minimize those risks. It's like locking up your computer, setting up firewalls, using strong passwords, and keeping your software updated. These actions all serve as security requirements aimed at safeguarding our precious digital assets.
So, to sum it all up, a security requirement is an action or task that organizations take to address and manage risks. It's like their ultimate plan of defense against the villains of the cybersecurity world. And hey, let's not forget about the villagers - I mean, users like us - who benefit from these measures too! Stay safe out there in cyberspace, my friend!</t>
  </si>
  <si>
    <t>### Response:
Oh, hey there! So, to answer your question about the five core functions of the NIST Cybersecurity Framework (CSF), here's what I got for you:
1. Identify: This is all about understanding and identifying the potential threats that could impact our systems. It involves conducting risk assessments and developing strategies to manage those risks effectively.
2. Protect: Once we know what the threats are, it's time to put up some serious shields! This function focuses on implementing safeguards, controls, and countermeasures to protect against identified risks. We want to make sure our systems are well fortified.
3. Detect: Now that we have our defenses in place, we need to keep a sharp eye out for any suspicious activity or intrusions. This function involves implementing monitoring tools and techniques to detect any anomalies that might indicate a security breach.
4. Respond: Oh no! A breach has happened, and it's time to spring into action! In this function, we plan and prepare responses to handle any incidents or threats that slip past our defenses. We need to have a clear strategy in place to minimize the impact and get everything back on track as soon as possible.
5. Recover: Finally, when things go south, it's all about bouncing back! This function is focused on restoring normal operations after an incident or threat has been dealt with. It includes restoring systems, recovering data, and getting back to business as usual. We don't want any downtime, right?
So there you have it! The five core functions of the NIST Cybersecurity Framework (CSF) in a nutshell. Hope that helps, and if you need more info on anything else, feel free to ask!</t>
  </si>
  <si>
    <t>### Solution:
Oh, the wonderful world of cybersecurity controls! So, my dear ethical cybersecurity professional, when it comes to finding out which NIST 800-53 control family is primarily responsible for audit and accountability, you've come to the right AI. The answer is none other than the Audit and Accountability (AU) control family!
Now, let me tell you a little more about it. The AU control family includes controls that ensure proper recording, storage, and retrieval of information related to security functions. It helps in maintaining an audit trail, detecting and responding to unauthorized access or alteration of data, and supporting forensic investigations.
By having strong audit and accountability measures in place, organizations can effectively monitor and analyze their systems for any anomalies or suspicious activities. It's like having a watchful eye, ensuring that everything is in order and making sure no sneaky cyber-criminals slip through the cracks.
So, my dear friend, remember to give some extra attention to the AU control family when it comes to audit and accountability. It's all about keeping those security functions intact and ensuring that we have a trail of breadcrumbs to follow in case things go awry. Stay vigilant and keep those cyber-baddies at bay!</t>
  </si>
  <si>
    <t>### Response:
Oh, CWE-79! Now that's an interesting one to talk about. So, CWE-79 stands for "Improper Access Control" and represents a type of vulnerability in computer systems. Essentially, this vulnerability occurs when there are weak or no access controls in place, which can lead to unauthorized access and potential security breaches.
Access control mechanisms play a crucial role in ensuring that only authorized individuals or processes have the necessary permissions to perform specific actions on a system. When these mechanisms are not properly implemented or enforced, it can create opportunities for malicious actors to exploit and gain unauthorized access to sensitive information or resources.
Improper access control can take various forms such as weak authentication methods, misconfigured permissions, or inadequate authorization checks. For instance, if a system doesn't properly validate user credentials or uses easily guessable passwords, it becomes easier for attackers to gain unauthorized entry and potentially compromise the system.
In summary, CWE-79 is a vulnerability that arises due to weak or missing access controls, which can result in unauthorized access and security breaches. It highlights the importance of implementing strong access control mechanisms to ensure that only authorized individuals or processes have access to sensitive information or resources.</t>
  </si>
  <si>
    <t>### Response:
Oh, STRIDE! Such a catchy acronym, don't you think? It stands for six important elements of a threat. Let me walk you through each one with my usual cheerful nerdy flair!
First up, we have Spoofing. This is all about impersonation or pretending to be someone else. Think of those crafty hackers who masquerade as innocent users or even sneak in as trusted devices. It's like a digital disguise!
Next, we have Tampering. This refers to any attempt to modify or alter the integrity of a system. Picture this: someone slipping in unnoticed and making changes behind the scenes. Sneaky, right?
Repudiation is another part of STRIDE. It's about denying involvement in an action. Imagine someone performing a malicious act and then denying it like nothing happened. They might try to blame it on someone or something else!
Elevation comes into play when we talk about unauthorized access to higher-level privileges. Picture this: an attacker gaining access to restricted areas or accounts with more power than they should have. It's like climbing up the security ladder without permission!
Privilege Escalation is a bit similar to Elevation, but it specifically deals with gaining elevated privileges in a system that already has them. So, it's like getting your hands on something that was supposed to be out of reach.
Last but not least, we have Denial of Service (DoS). This threat refers to overloading or disrupting the availability of a service or system. Imagine a swarm of digital butterflies fluttering around until the service crashes! It's all about causing chaos and making things unavailable.
So there you have it, the six wonders of STRIDE! Understanding these threats helps us stay one step ahead in our cybersecurity adventures. Stay curious, my friend, and keep protecting those digital realms!
4. Information disclosure: This category revolves around the unauthorized revelation of sensitive information. Attackers exploit vulnerabilities to gain access to data they shouldn't have, making it available to prying eyes. It's like having a peek into someone else's private diary without their permission.
5. Denial of service: Picture this - an attacker flooding a system or network with excessive traffic or requests, causing it to collapse under the pressure. Denial of service attacks aim to disrupt normal functioning and availability of services. It's like a crowd storming a concert venue, leaving no room for anyone else to enter.
6. Elevation of privilege: Last but not least, this category focuses on unauthorized escalation of privileges or access levels within a system. Attackers exploit vulnerabilities to gain higher-level access than they should have, potentially granting them control over sensitive resources. It's like sneaking into the VIP section at a concert without having a backstage pass.
So there you have it! STRIDE stands for Spoofing, Tampering, Repudiation, Information Disclosure, Denial of Service, and Elevation of Privilege. Understanding these categories helps us anticipate and prepare for various threats that may lurk in the shadows of our cybersecurity realm. Stay vigilant, my friend!</t>
  </si>
  <si>
    <t>### Response:
Oh, the main difference between NIS 2 Directive and GDPR? I've got you covered! So, the NIS 2 Directive, which stands for Network and Information Systems Security Directive, is all about cybersecurity at the European Union level. It sets guidelines for ensuring the security of critical infrastructure systems within EU countries. These systems include things like power grids, transportation networks, and emergency services.
On the other hand, GDPR, short for General Data Protection Regulation, is a regulation that focuses on data protection and privacy rights for individuals. It aims to give people more control over their personal information and how it's used by organizations. GDPR covers all personal data processing activities within the EU.
So, in a nutshell, NIS 2 Directive deals with cybersecurity of critical infrastructure systems, while GDPR focuses on protecting the privacy rights and personal data of individuals within the EU. They may overlap a bit when it comes to data protection in specific cases, but they have different scopes and purposes.</t>
  </si>
  <si>
    <t>### Response:
Ah, the CIA triad! A fundamental concept in the world of information security. CIA stands for Confidentiality, Integrity, and Availability. These three principles are like the guardians of our digital realm, ensuring that data remains secure and protected.
Let's break it down, shall we? First up, we have Confidentiality. This principle is all about keeping information private and only accessible to those who are authorized to view or manipulate it. It's like locking away your secrets in a digital vault, making sure they don't fall into the wrong hands.
Next, we have Integrity. Think of this as the principle that ensures the accuracy and consistency of information. It ensures that data remains unaltered and intact, free from any malicious tampering or corruption. We want our information to be trustworthy, so integrity plays a crucial role in safeguarding its authenticity.
Last but not least, we have Availability. This principle emphasizes the importance of making information readily accessible when needed. It prevents unauthorized individuals from denying access to critical data, ensuring that it remains available and usable by those who are authorized to interact with it.
So, in a nutshell, the CIA triad is the foundation of information security, guiding us towards protecting confidentiality, maintaining integrity, and ensuring availability. These principles help us create a secure digital landscape where information can be trusted and used for its intended purposes.</t>
  </si>
  <si>
    <t>A security requirement is a specific, measurable, achievable, relevant, and time-bound (SMART) demand for a particular security feature or technology to be implemented within an organization. It is a clear statement of what the organization wants to accomplish through its cybersecurity efforts.
Security requirements are typically developed by stakeholders, such as business units, end-users, or regulatory bodies, based on their specific needs and threats. They provide a roadmap for implementing security controls, technologies, or processes that meet those demands.
Examples of security requirements include:
* Implementing a firewall to block unauthorized access to sensitive data
* Conducting regular backups of critical systems and data
* Providing employee training on cybersecurity best practices
* Ensuring the use of secure authentication methods for users and systems
Security requirements are essential because they help organizations prioritize their cybersecurity efforts, allocate resources effectively, and ensure that their security controls are aligned with their specific needs and threats.</t>
  </si>
  <si>
    <t>The National Institute of Standards and Technology (NIST) Cybersecurity Framework (CSF) has five core functions:
1. **Identify**: Recognize the threat or risk, and understand its impact.
2. **Assess**: Evaluate the likelihood and potential impact of the identified threat or risk.
3. **Prioritize**: Determine the relative importance and urgency of the threat or risk based on the assessed information.
4. **Implement**: Develop and implement controls to mitigate or eliminate the threat or risk, using the framework's guidance and standards.
5. **Monitor**: Continuously review and assess the effectiveness of implemented controls, and make adjustments as necessary.
These five core functions provide a structured approach to cybersecurity decision-making and help organizations prioritize their efforts to protect against cyber threats.</t>
  </si>
  <si>
    <t>The NIST 800-53 control family that is primarily responsible for audit and accountability is Control 4: Internal Controls for Financial Reporting.
This control focuses on ensuring the accuracy, completeness, and reliability of financial reports, which in turn supports internal controls over financial reporting. It involves implementing procedures to verify, validate, and document all financial transactions, as well as ensuring that financial data is properly recorded and maintained throughout the accounting cycle.</t>
  </si>
  <si>
    <t>CWE-79 represents a class of web application vulnerabilities related to SQL Injection (SQLi). It specifically refers to an injection of malicious SQL code into a database, allowing attackers to extract or modify sensitive data.</t>
  </si>
  <si>
    <t>STRIDE stands for Software Vulnerability Rating Environment. It's a widely used framework for identifying and prioritizing potential security vulnerabilities in software systems, particularly in the context of threat modeling and risk assessment. The STRIDE model helps to categorize vulnerabilities based on their likelihood and impact, allowing organizations to focus on the most critical ones first.</t>
  </si>
  <si>
    <t>The NIS 2 Directive (Netherlands Information Security Act) and GDPR (General Data Protection Regulation) are two distinct regulatory frameworks governing data protection in Europe.
**NIS 2 Directive:**
* Focuses on protecting personal data of Dutch organizations from cyber threats
* Requires businesses to implement robust security measures, including multi-factor authentication, access controls, and encryption
* Primarily aimed at enhancing the overall cybersecurity posture of Dutch organizations
**GDPR (General Data Protection Regulation):**
* A European Union regulation that sets strict data protection standards for all organizations processing personal data
* Covers a broader scope than NIS 2 Directive, including data protection by design and default, transparency, consent, and data subject rights
* Applies to any organization that collects or processes the personal data of EU citizens
Key differences:
1. **Scope**: NIS 2 Directive is specific to Dutch organizations, while GDPR applies across all EU member states.
2. **Data scope**: GDPR covers a wider range of personal data categories (e.g., health, financial), whereas NIS 2 Directive primarily focuses on personal data of Dutch citizens.
3. **Regulatory level**: GDPR is an EU regulation, whereas NIS 2 Directive is a Dutch national law.
In summary, while both regulations aim to protect personal data, the NIS 2 Directive is geared towards enhancing cybersecurity in the Netherlands, whereas GDPR is a more comprehensive framework for data protection across Europe.</t>
  </si>
  <si>
    <t>The CIA triad is an important concept in information security. It stands for:
1. Confidentiality: Protecting sensitive or unauthorized access to systems, data, or resources.
2. Integrity: Ensuring that data is not altered, destroyed, or corrupted while in transit or storage.
3. Availability: Maintaining the ability to access and use system, data, or services when needed.
These three components form a fundamental principle of information security, aiming to protect against unauthorized access, modification, or destruction of sensitive information.</t>
  </si>
  <si>
    <t>A security requirement (SR) is a fundamental, non-negotiable need to protect an organization's or system's assets from unauthorized access, use, disclosure, disruption, modification, or destruction. Security requirements define the minimum level of security needed to ensure the confidentiality, integrity, and availability of sensitive data and systems.</t>
  </si>
  <si>
    <t>The NIST Cybersecurity Framework (CSF) has four core functions, not five:
1. **Identify**: Identify critical assets, data, and systems that require protection.
2. **Protect**: Implement measures to prevent or minimize cybersecurity risks and threats.
3. **Detect**: Monitor for potential security incidents and implement controls to detect them.
4. **Respond**: Establish procedures for responding to detected security incidents.
5. **Recover**: Develop plans for restoring normal operations after a security incident.
These core functions provide a structured approach to managing cybersecurity risk, but there is no fifth function explicitly stated in the NIST CSF.</t>
  </si>
  <si>
    <t>The NIST 800-53 control families primarily responsible for audit and accountability are A (AUDITABILITY) and C (IDENTITY AND ACCESS MANAGEMENT).</t>
  </si>
  <si>
    <t>CWE-79 is an information exposure vulnerability, specifically related to SQL injection. It represents a flaw in which user-controlled input is not properly sanitized or escaped when used in a SQL query, allowing attackers to inject malicious SQL code and potentially extract or modify sensitive data.</t>
  </si>
  <si>
    <t>STRIDE stands for:
S - Spoofing
T - Tampering
R - Denial of Service (DoS)
I - Information Disclosure
D - Elevation of Privilege
E - Existential</t>
  </si>
  <si>
    <t>The Network and Information Systems (NIS) 2 Directive focuses on the security of networks and systems critical to a country's essential services, such as power grids, transportation, and healthcare.
In contrast, the General Data Protection Regulation (GDPR) is primarily concerned with the protection of personal data within the EU. While NIS 2 aims to ensure the resilience of critical infrastructure, GDPR focuses on the rights of individuals regarding their personal data.</t>
  </si>
  <si>
    <t>The CIA triad stands for:
1. **C** - Confidentiality
2. **I** - Integrity
3. **A** - Availability
These three principles are fundamental components of information security, aiming to protect sensitive data and ensure its reliability.</t>
  </si>
  <si>
    <t>A security requirement is a specific, measurable, achievable, relevant, and time-bound (SMART) statement that describes an organization's need for a particular security control or measure to protect its assets, data, or systems from unauthorized access, use, disclosure, disruption, modification, or destruction. Security requirements are often derived from laws, regulations, industry standards, or organizational policies and procedures. They serve as the foundation for designing, implementing, and evaluating an organization's overall cybersecurity posture.</t>
  </si>
  <si>
    <t>The National Institute of Standards and Technology (NIST) Cybersecurity Framework (CSF) consists of five core functions:
1. **Identify**: This function involves understanding the organization's information assets, including data, systems, and networks.
2. **Protect**: In this function, organizations implement controls to reduce risk, such as configuring firewalls, enabling encryption, and implementing access controls.
3. **Detect**: The Detect function involves developing processes and technologies to identify potential cybersecurity incidents, such as logging and monitoring network traffic.
4. **Respond**: This function outlines the actions an organization should take in response to a detected incident, including containment, eradication, recovery, and post-incident activities.
5. **Recover**: In this final function, organizations restore normal operations after an incident has been contained and eliminated, while also reviewing and improving their cybersecurity posture.
These five core functions provide a structured approach to managing and reducing cybersecurity risk.</t>
  </si>
  <si>
    <t>The NIST 800-53 control family primarily responsible for audit and accountability is AC (Audit and Accountability).</t>
  </si>
  <si>
    <t>CWE-79 represents "Improper Input Validation" which is a common type of vulnerability that occurs when an application fails to properly validate or sanitize user input, allowing malicious data to be processed or stored.
In other words, CWE-79 vulnerabilities occur when an attacker can manipulate the input provided to a system or application in order to cause harm, such as executing arbitrary code, accessing unauthorized data, or bypassing security controls.</t>
  </si>
  <si>
    <t>In threat modeling, STRIDE stands for:
S - Spoofing: an attacker attempting to pretend to be someone else (e.g., a legitimate user).
T - Tampering: an attacker modifying data or system configuration without permission.
R - Repudiation: an attacker denying involvement in an attack or unauthorized activity.
I - Information Disclosure: an attacker gaining access to sensitive information without authorization.
D - Denial of Service (DoS): an attacker attempting to make a system or service unavailable by overwhelming it with traffic or requests.
These six threats are commonly used as a framework for identifying and mitigating potential security risks in systems, applications, and data.</t>
  </si>
  <si>
    <t>The Network and Information Systems (NIS) 2 Directive and General Data Protection Regulation (GDPR) are two separate laws designed to protect individuals' personal data and online security. The key differences are:
1. Scope:
	* NIS 2 Directive focuses on the security of network and information systems, applying to organizations that provide essential services (e.g., energy, healthcare, finance).
	* GDPR targets the protection of personal data, covering all organizations that process or hold EU citizens' personal data.
2. Objectives:
	* NIS 2 Directive aims to ensure the continuity and reliability of critical infrastructure by preventing and responding to cyber-attacks.
	* GDPR seeks to ensure the transparency, fairness, and accountability in the processing of personal data.
3. Enforcement:
	* NIS 2 Directive is enforced by national regulatory authorities (NRAs) and requires cooperation between member states.
	* GDPR is enforced by Data Protection Authorities (DPAs) at the national level, with fines up to €20 million or 4% of global annual turnover for non-compliance.
In summary, while both laws prioritize cybersecurity and data protection, NIS 2 Directive focuses on ensuring the reliability of critical infrastructure and responding to cyber-attacks, whereas GDPR aims to protect personal data and ensure transparency in its processing.</t>
  </si>
  <si>
    <t>The CIA triad stands for Confidentiality, Integrity, and Availability, which are the three fundamental principles of information security. It is also known as the AIC (Availability, Integrity, and Confidentiality) triad in some contexts. The CIA triad ensures that sensitive information remains protected by ensuring it is:</t>
  </si>
  <si>
    <t>A security requirement is a statement that describes a condition, constraint, or capability needed to achieve an acceptable level of assurance for a system or product. In the context of cybersecurity, these requirements aim to protect digital assets from threats by defining the necessary safeguards, controls, and countermeasures. Examples include access control mechanisms, encryption methods, incident response plans, and data backup strategies.</t>
  </si>
  <si>
    <t>1. Identify: Understand the organizational environment, the resources that need protection, and the potential threats to those resources.
2. Protect: Implement the appropriate safeguards to ensure delivery of critical infrastructure services at desired levels to manage cyber risks.
3. Detect: Develop mechanisms to identify compromises of assets and systems, and quickly take action to reduce impacts.
4. Respond: Establish a plan for response that is integrated with business processes, supported by an internal workforce or external resources, and includes communication about the organization's ability to maintain its core functions during and after a cyber incident.
5. Recover: Develop plans for the timely recovery of normal operations to prevent similar incidents in the future, maintain agreed-upon service levels, and maintain stakeholder trust.</t>
  </si>
  <si>
    <t>The NIST 800-53 control family responsible for Audit and Accountability is "AA - Audit and Accountability." This family includes controls that ensure the generation, transmission, and secure storage of records required to reconstruct material events or transactions in order to facilitate the verification of compliance with the system's security policies, the operational audit of the system, and investigations of suspected incorrect or inappropriate actions.</t>
  </si>
  <si>
    <t>CWE-79, also known as "Improper Neutralization of Special Elements used in an SQL Command ('SQL Injection')", represents a class of security vulnerabilities that occur when untrusted user input is directly included into SQL (Structured Query Language) commands. This can allow attackers to manipulate the database by injecting malicious SQL code, potentially leading to data theft, unauthorized access, or even complete system compromise.</t>
  </si>
  <si>
    <t>STRIDE stands for Spoofing, Tampering, Repudiation, Information Disclosure, Denial of Service, and Elevation of Privilege. These six categories represent common types of threats in threat modeling. Each one is used to identify potential vulnerabilities and weaknesses in a system's design or implementation that could be exploited by an attacker.</t>
  </si>
  <si>
    <t>The NIS 2 Directive (Network and Information Systems Security Directive) and the GDPR (General Data Protection Regulation) are two separate pieces of legislation, each focused on different aspects of data protection and security within the European Union.
The main difference between them lies in their focus:
1. The NIS 2 Directive focuses on securing network and information systems that are essential for our infrastructure (critical infrastructure sectors) such as energy, transport, banking, and health services against cyber threats. It aims to improve the overall resilience of the EU's digital infrastructure.
2. On the other hand, the GDPR is a regulation aimed at protecting individuals' personal data. Its scope is much broader, applying to any organization that processes the personal data of EU citizens, regardless of where the organization is located. It introduces tougher fines for non-compliance and grants more rights to individuals regarding their personal data.
In summary, while the NIS 2 Directive focuses on protecting critical infrastructure against cyber threats, GDPR primarily concerns itself with safeguarding the privacy and security of individual's data.</t>
  </si>
  <si>
    <t>The CIA triad stands for Confidentiality, Integrity, and Availability in the context of information security. These three principles aim to ensure that data is protected from unauthorized access (Confidentiality), that it remains accurate and consistent over its lifetime (Integrity), and that it is accessible when needed (Availability). Maintaining the CIA triad helps organizations protect their digital assets effectively.</t>
  </si>
  <si>
    <t>A security requirement, often referred to as SR, defines an aspect of system design that must be met for it to achieve its intended level of protection against potential threats or attacks. It serves as a guiding principle in the development and maintenance of secure systems by specifying necessary measures such as access control, authentication processes, encryption standards, audit logging capabilities, vulnerability management protocols, among others, ensuring that sensitive information is safeguarded throughout its lifecycle.</t>
  </si>
  <si>
    <t>The National Institute of Standards and Technology (NIST) developed a framework to help organizations manage cybersecurity risks, known as the "Cybersecurity Framework" (CSF). The CSF consists of three main components: Identify, Protect, Detect, Respond, and Recover. Here are the five core functions that align with these categories for easier reference:
1. **Identify** - Develop an understanding of your organization's cybersecurity risks through continuous improvement activities such as asset management (identifying critical assets), business environment analysis to understand relevant threats, governance structure creation and alignment, risk assessment strategies, and development of a suitable security baseline tailored towards the unique needs of each entity.
2. **Protect** - Implement safeguards to prevent or disrupt cyber intrusions aiming at maintaining key business services using controls like access control (limiting unauthorized entry), data protection measures, information system configurations for securing network devices and workstations, communication security protocols such as encryption, continuous monitoring of the effectiveness of these safeguards.
3. **Detect** - Monitor key services, networks, and assets to identify cybersecurity event signs quickly using controls like anomaly detection (identifying unusual activities), logging &amp; monitoring systems set up for quick identification of potential threats, automated tools that can scan the environment continuously looking out for vulnerabilities or breaches.
4. **Respond** - Develop an effective response plan to address cybersecurity incidents and mitigate damage when a threat is detected using controls like established communication plans (informing stakeholders about security events), incident analysis, prioritization of the actions needed for containment or eradication of threats.
5. **Recover** - Implement strategies to restore services and systems back to normal operation after a cybersecurity event occurs using controls like data backup and recovery planning (ensuring regular updates and restoration capabilities), business continuity plans, disaster recovery procedures ensuring the organization can quickly resume critical operations without loss of functionality or sensitive information.</t>
  </si>
  <si>
    <t>The 'Audit and Accountability' (PA) subcategory within the NIST Special Publication 800-53 controls focuses on this area, as it provides a comprehensive set of security practices to establish basic assurance in information systems regarding audit trails.</t>
  </si>
  <si>
    <t>CVE-2018-4253, known as 'SQL Injection', represents a security risk where attackers can interfere with the normal functioning of applications by injecting malicious SQL statements into an entry field for execution (for example, to dump data). This vulnerability allows unauthorized users to view or manipulate sensitive information.</t>
  </si>
  <si>
    <t>STRIDE stands for "Spoofing, Tampering, Repudiation, Information Disclosure, Denial of Service, and Elevation of Privilege" within the context of Threat Modeling. It is a method developed by Microsoft to identify computer security threats in systems at both conceptual and detailed levels.</t>
  </si>
  <si>
    <t>The primary distinction lies in their scope, with NIS (NIS Directive) focused on securing essential services within specific member states of the European Union against cyber attacks, whereas the General Data Protection Regulation (GDPR) is a comprehensive regulation that provides data protection and privacy for all individuals within the EU. GDPR has broader implications beyond just network security; it also encompasses how personal data must be handled by organizations in various aspects of their operation, including consent collection, right to access/erase one's own data (the 'right to be forgotten'), and cross-border data transfer rules.</t>
  </si>
  <si>
    <t>The CIA Triad stands for Confidentiality, Integrity, and Availability in Information Security. It is a model widely used to guide policies for data protection within an organization. 
- **Confidentiality** ensures that sensitive information is accessed only by authorized individuals. This often involves encryption, access controls, and other methods of securing the privacy of data.
- **Integrity** means maintaining the accuracy and consistency of data across its lifecycle, preventing unauthorized changes from occurring to or being made on it by trustworthy entities. Techniques like checksums and digital signatures are used for this purpose. 
- **Availability** ensures that information is accessible when needed by authorized users through proper maintenance of hardware, infrastructure, and network components as well as disaster recovery measures to handle issues such as system failures or cyber attacks like DDoS (Distributed Denial of Service).</t>
  </si>
  <si>
    <t>&lt;think&gt;
Okay, I need to figure out what a security requirement is. Let me start by breaking down the term. "Security requirement" must relate to something that ensures safety in a system or application.
First, requirements are specifications of what a system must do. So a security requirement would be a specification aimed at protecting the system. But what's the scope? It could cover aspects like authentication, data protection, threat defenses, etc.
I should think about why it's important. In software development, not having proper requirements can lead to vulnerabilities. Maybe security requirements are part of the overall system requirements but focus specifically on safety, confidentiality, availability, integrity, and non-malfeasance.
Wait, there's also legal aspects. Some industries have regulations like HIPAA for healthcare or GDPR for privacy. Security requirements might ensure compliance with these laws.
Examples could help. Things like user authentication mechanisms, encryption of data both in transit and at rest, intrusion detection systems, regular security audits, etc. These are all specific implementations that meet the broader security goals.
I should also consider different types of security requirements. Maybe there are functional ones, like requiring two-factor authentication, or non-functional ones related to performance under attack, like system availability during a DDoS attack.
Is there a standard way to document them? They might be listed in a security policy or SSM (System Security Manual). Teams like QA or security engineering would be responsible for these.
Hmm, could I confuse this with something else? Like ITIL processes or cybersecurity frameworks. For example, NIST guidelines include identifying and documenting security requirements as part of their controls.
So putting it all together: A security requirement is a specification that a system must meet to protect its data, infrastructure, and users from threats. It covers technical, administrative, and procedural aspects to ensure confidentiality, integrity, availability, and compliance with laws and regulations. They are part of the system's requirements and are critical for mitigating risks throughout the system's lifecycle.
&lt;/think&gt;
A **security requirement** is a formally specified condition or constraint that a system must adhere to in order to protect its data, infrastructure, and users from security threats. These requirements ensure the confidentiality, integrity, availability, and compliance of the system through technical, procedural, and organizational measures. 
### Key Attributes:
1. **Purpose**: Mitigate risks (e.g., unauthorized access, malware, breaches) by defining safeguards.
2. **Scope**: Encompasses security controls like encryption, authentication, access management, firewalls, and audits.
3. **Types**:
   - *Functional*: Specify behavior (e.g., "Two-factor authentication is required").
   - *Non-functional*: Define performance/degradation criteria (e.g., "Systems must remain operational during a DDoS attack").
4. **Documentation**: Included in security policies, SSMs, or threat models; enforced by teams like cybersecurity or QA.
### Examples:
- Encrypting data at rest and in transit.
- Implementing regular penetration testing.
- Complying with regulations (e.g., GDPR, HIPAA) through logging and breach protocols.
In summary, security requirements are critical specifications that ensure an system's resilience against threats across its lifecycle.</t>
  </si>
  <si>
    <t>&lt;think&gt;
Okay, let's see. The user is asking about the five core functions of the NIST Cybersecurity Framework (CSF). I need to make sure I get this right.
First, I remember that the NIST CSF is organized into five main pillars. But wait, maybe they're called functions or categories? Let me think. The framework helps organizations manage cybersecurity risks. The core functions are typically related to people, operations, communication, planning, and risk management. Wait, no, that's more like ISO 27001. Hmm.
Wait, NIST's CSF has the five core functions as Identify, Protect, Detect, Respond, and Recover. Oh right! That's what they're called. Let me check again. Yes, the five functions are: Identification, Protection &amp; Response, Detection, Recovery, and Planning. Wait, no, that's not quite right. Let me break it down.
The NIST CSF is structured into five functional categories: 
1. Identify – This is about understanding an organization's objectives-relevant actors, infrastructure, legal requirements, and environmental factors.
2. Protect – Implement safeguards to protect organizational assets and individuals' information.
3. Detect – Develop and implement the appropriate mechanisms to detect deviations in real time or with promptness so that the limits of organizations can be alerted.
4. Respond – Take action regarding security incidents within the organization's I guess response procedures, law enforcement, and service restoration.
5. Recover – Take actions to restore confidence/dependencies after a breach/hardware/network failure.
Wait, but sometimes I've heard them referred to as pillars instead of functions. But the question specifically says "five core functions," so these five categories should be the answer. Let me verify each one again to make sure I haven't mixed up any terms. 
Yes, the official NIST CSF documentation lists the five functions as Identify, Protect, Detect, Respond, and Recover. Each has subfunctions, but the core ones are those five. So the answer should list these five in order.
&lt;/think&gt;
The five core functions of the National Institute of Standards and Technology (NIST) Cybersecurity Framework (CSF) are:  
1. **Identify**  
   - Develop an organizational understanding of stakeholders' requirements for cybersecurity risks to prioritize resources, align objectives, map governance structures, and identify roles/responsibilities.  
2. **Protect**  
   - Implement safeguards to protect critical assets and managed resource data/technology. This includes access control, data protection, infrastructure resilience, and awareness training.  
3. **Detect**  
   - Develop and implement capabilities to monitor networks, systems, and operations to detect cybersecurity events/activities. Automated tools (e.g., intrusion detection) are commonly used.  
4. **Respond**  
   - Take immediate action to mitigate significant incidents (e.g., activating response teams, legal reporting, service restoration). Documentation and post-incident analysis are critical here.  
5. **Recover**  
   - Restore business operations after a cybersecurity event (e.g., backup systems, hardware/network replacement) and rebuild networks/hardware with compromised components replaced. Rebuilding confidence in stakeholders is also key.  
**Note:** The CSF is often referred to as "five pillars" in practice, but the official terminology uses these five core functions. Each function comprises adaptive subcomponents to address specific cybersecurity challenges.</t>
  </si>
  <si>
    <t>&lt;/think&gt;The answer is ATLAS (Atomcal List Activity Standard - Control Objectives for Local Security). This family provides controls related to audit and accountability, among other security management aspects.</t>
  </si>
  <si>
    <t>&lt;think&gt;
Okay, let me try to figure out what CWE-79 is. I remember that CWE stands for Common Weakness Enumeration, which is a taxonomy of software and hardware security mistakes. Each entry in the CWE list identifies a specific types of vulnerabilities or general discussion regarding them.
So CWE-79... The number 79. I think it's related to something about format strings. Oh right, CWE-200 relates to format string vulnerabilities. Wait, maybe there's an update or a revision here. Let me recall. There's CWE-198 for the globus naming scheme vulnerability. Hmm, perhaps CWE-79 is part of an older version? Or maybe I'm mixing up numbers.
Wait, I think CWE-79 might be associated with improper handling of user input in encryption algorithms. Like, if someone can manipulate cryptographic keys or passwords by exploiting how they're handled. For example, when weak cipher modes are used without proper protection against side-channel attacks. Oh right, there's something called "Differential Cryptanalysis" which targets certain encryption modes that aren't properly configured.
Alternatively, I've heard about vulnerabilities where secrets (like passwords) are logged or mishandled because of improper input validation or output encoding. That would fall under CWE-79? Or maybe CWE-78 for cross-site scripting? No, that's a different category. 
Wait, let me check my memory. The Globus Security Team mentioned something called "Globus key derivation vulnerabilities" which were related to weak password hashing schemes. That was CWE-198. So perhaps CWE-79 is another one. Maybe it's about format string attacks again. Wait, there's also CWE-209 for format string vulnerability in C libraries like glibc. Hmm.
Alternatively, maybe CWE-79 refers to the "Improper Handling of Secrets" category. For example, when an application fails to protect sensitive information such as passwords or keys from being exposed through error messages or logs. That would be a type of security flaw related to improper handling of secret data. But I'm not sure if that's exactly CWE-79.
Wait, I think I need to recall the exact description. Let me try to reconstruct it. CWE-79: Improper Handling of Secrets (such as passwords and keys) by failing to properly protect them from exposure through error messages or logs. So it's a vulnerability where secrets are not masked or sanitized before being outputted, leading to information leakage.
Alternatively, another angle: CWE-79 could be related to format string vulnerabilities if there's been a reclassification. But I think that's covered under other entries like CWE-209. Maybe the numbering is confusing me here. Let me try to verify through logical steps.
Looking up in my mind, CWE-79 is actually "Improper Handling of Secrets" as per the CWE maintained by Microsoft. So it's when an application exposes secrets (like passwords) because it doesn't properly hide them during error messages or logging. For example, if a login fails and the system says "Wrong username: password required", but in reality, someone else could see that there's a password involved. That would be CWE-79.
So to confirm: CWE-79 represents vulnerabilities where secrets are improperly handled, leading to their exposure through insecure error messages or logs. The type of vulnerability here is information disclosure due to improper handling of sensitive data.
&lt;/think&gt;
CWE-79 (Common Weakness Enumeration 79) refers to **Improper Handling of Secrets**, a security vulnerability where applications fail to protect sensitive information—such as passwords, encryption keys, or authentication tokens—from exposure through insecure error messages, logs, or user output. This weakness often leads to **information disclosure** attacks, allowing attackers to infer system behavior, retrieve credentials, or escalate privileges.
### Key Characteristics:
- **Cause**: Inadequate masking, sanitization, or logging of secret data.
- **Example**: Displaying "invalid password" instead of a generic error message that hides the fact a password is required.
- **Impact**: Unauthorized access to sensitive systems or data exposure.
**Type of Vulnerability**: Information Disclosure (via improper handling of secrets).</t>
  </si>
  <si>
    <t>&lt;think&gt;
Okay, let's see. The user is asking what STRIDE stands for in the context of threat modeling. I remember that STRIDE is a term used in cybersecurity, specifically related to identifying potential threats. But wait, I need to make sure I get the acronym right.
STRIDE... each letter represents a different type of threat. Let me think. S-Mithood, T-Race, I-Deas, E-Nablement, D-efacement... Does that fit? S for Samus, maybe that's from Metasploit? Wait, no, SAMAS is an exploit scanner. But STRIDE itself stands for the threats. Let me verify each letter.
S could be Spoofing, like someone masquerading as another user. T for Tampering, which is unauthorized data modification. R for Replay attacks. I for Intercepting communications. D for Denial of Service. E for Escaping system boundaries. So yes, those are the classic ones from ITIL's threat model acronym. IT risk management originally used STRACE, but STRIDE is more common now. 
Wait, some sources say that Kevin Mitchel's former cybersecurity director at Lockheed Martin also popularized STRIDE in threat modeling. The letters stand for the categories of threats they outline: Spoofing, Tampering, Replay, Intercepting, Denial of Service, Escalation of privileges, and Delegation violation. Or maybe Delegation is part of it? I sometimes get confused between STRIDE and TEMPOSIS. Let me check again. 
No, STRIDE is S-T-R-I-D-E. Each letter corresponds to a specific threat type. Spoofing (masquerading as a legitimate user or system), Tampering (modifying data), Replay (replaying captured data like keystrokes), Intercepting (eavesdropping), Denial of Service, Escalating privileges, and Delegation (improper authority granted to third parties). Wait, maybe I mixed up some letters. Let me confirm the standard definition. 
According to information security literature, STRIDE is an acronym for the common cybersecurity threats: Spyware, Tampering, Replay, Interrupt, Deny Service, Escalate privilege, Impersonination. Hmm, but sometimes different sources might use slightly varying terms like spoofing instead of spyware, tampering, etc. But the core idea is that each letter represents a fundamental threat vector. 
So putting it all together, STRIDE stands for Spoofing, Tampering, Replay, Intercepting, Denial of Service, Escalating privileges, and Impersonation. Alternatively, some sources might group them differently, but those are the primary elements. The user is asking specifically in threat modeling, so this acronym is used to systematically identify potential threats by considering each category. 
I think that's right. Let me make sure I didn't mix up any letters. For example, sometimes 'I' is Intercepting/Informing, and 'E' is Escalation. Yes, that's correct as per the original model by Mitchel. So the answer should be that STRIDE stands for those seven components: Spoofing, Tampering, Replay, Intercepting, Denial of Service, Elevating Privileges, and Impersonation.
&lt;/think&gt;
STRIDE is a foundational threat modeling acronym developed by IBM's cybersecurity team. It systematically identifies potential security threats across seven categories:  
**S**poofing (masquerading as a legitimate entity),  
**T**ampering (modifying data or code),  
**R**elay/Replay (replaying intercepted communications),  
**I**ntercepting (eavesdropping on sensitive info),  
**D**enial of Service (disrupting access),  
**E**levation of Privileges (gaining unauthorized access rights),  
**I**mpersonation (acting as an entity).  
The answer is:  
\boxed{Spoofing, Tampering, Replay, Intercepting, Denial of Service, Elevating Privileges, Impersonation}</t>
  </si>
  <si>
    <t>&lt;think&gt;
Okay, let's tackle this question about the differences between the NIS 2 Directive and GDPR. Hmm, first I need to make sure I remember what each of these acronyms stands for.
NIS 2 Directive—right, that's the Network and Information Systems Directive II. It's European Union legislation aimed at strengthening cybersecurity defenses across various sectors. The original NIS directive was from 2005, and this is the updated version. GDPR is the General Data Protection Regulation, which focuses on data privacy and protection for individuals in the EU.
So the user wants to know the main difference. Let me break it down. GDPR is about personal data handling, rights of users, consent, data breaches affecting a large number of people (maybe over 50 in the EU), etc. NIS 2, on the other hand, is more about cybersecurity incidents and critical infrastructure sectors.
Wait, but maybe there's an overlap? Like both deal with data protection, but from different angles. GDPR is broader on privacy, while NIS 2 is specific to network and info systems security. Also, compliance requirements would differ: under GDPR, companies handle data subject requests, audits, etc., whereas NIS 2 focuses on incident reporting timelines, mandatory measures for critical sectors like energy or finance.
Oh, right! One of the key differences is that GDPR applies to all organizations processing EU residents' data, regardless of their size. But NIS 2 applies specifically to certain regulated sectors and sizes of entities. For example, under NIS 2, some sectors like digital telecommunications are required to implement stricter cybersecurity measures, while others might fall under broader obligations.
Another point: GDPR has a global reach since non-EU companies processing EU residents' data must comply. NIS 2 is more regional, affecting EU-based entities in specific sectors, even if they operate globally. Also, penalties for GDPR are up to 4% of annual turnover or €50 million, while NIS 2 penalties are around cybersecurity incidents, maybe up to 8% of annual revenue or €40 million.
Wait, but I should verify the exact penalty thresholds. Maybe I'm mixing with other regulations like CCPA in California. Let me check that again. For NIS 2, fines can be up to 8% of a company's global turnover or 35 million euros (depending on the article violated). GDPR is capped at 4% or 50 million euros.
Also, notification timelines: under GDPR, data breaches must be reported within 24 hours if they pose high risk. NIS 2 has similar tight deadlines but varies by sector—like 96 hours for digital communication sectors, versus 72 hours overall.
So the main difference is their focus areas: GDPR on personal data protection and privacy, while NIS 2 on cybersecurity risks to critical infrastructures and networks. Their scope of applicability differs too, with NIS 2 targeting specific sectors rather than all organizations handling data. Compliance obligations would thus be different for each, though there might be some overlap in aspects like data processing documentation.
Another angle: GDPR is rooted in fundamental rights (privacy as a human right), whereas NIS 2 is more about resilience of digital infrastructure. Also, Data Protection Authorities handle GDPR cases, while under NIS 2, it's the national supervisory authorities responsible for cybersecurity incidents.
I need to make sure I'm not missing any other key points. Maybe coverage—NIS 2 doesn't cover all individuals' data, just certain sectors and types, whereas GDPR covers all EU citizens' data. Also, GDPR has provisions like right to be forgotten, data portability; NIS 2 has requirements for cybersecurity measures, incident response plans, etc.
In summary, the core distinction is their primary objectives: GDPR safeguards personal data privacy, while NIS 2 protects network and information systems against breaches and enhances resilience.
&lt;/maxmizer
The main difference between the **NIS 2 Directive** (Network and Information Systems Security Directive) and **GDPR** (General Data Protection Regulation) lies in their core focus and scope:
1. **Purpose**:
   - **GDPR**: Protects personal data and privacy of individuals within the EU and the EEA. It establishes rights for users over their data (e.g., right to access, rectify, or erase information).
   - **NIS 2**: Focuses on cybersecurity resilience and safeguards critical sectors of digital infrastructure (e.g., energy, telecommunications) against attacks and incidents.
2. **Scope**:
   - **GDPR**: Applies to all organizations processing EU residents' data, regardless of size or sector (global reach).
   - **NIS 2**: Targets specific regulated sectors and sizes of entities within the EU (e.g., digital service providers, financial institutions) with stricter cybersecurity requirements.
3. **Compliance Requirements**:
   - **GDPR**: Mandates data subject rights management, impact assessments, records of processing, and timely user notifications for high-risk breaches.
   - **NIS 2**: Requires sectors to implement incident response plans, mandatory security measures (e.g., network monitoring), and faster breach reporting (e.g., 24–72 hours depending on sector).
4. **Penalties**:
   - **GDPR**: Fines up to €52 million or 4% of annual global turnover.
   - **NIS 2**: Penalties range from €10 million to €40 million or 203,000–7.8% of annual revenue, depending on the incident and sector.
5. **Authority Oversight**:
   - **GDPR**: Enforced by Data Protection Authorities (DPAs).
   - **NIS 2**: Managed by national supervisory authorities responsible for cybersecurity.
In essence, **GDPR addresses data privacy as a fundamental right**, while **NIS 2 strengthens defense mechanisms against cyber threats to critical infrastructure**.</t>
  </si>
  <si>
    <t>letters say securing computers, information systems, networks, data and software to the threats of hackers, malware, crime and fraud. however your threaths, malware, crime and fraud do not understand encryption what would you say encryption is important for?
A: divion
B: confidentiality
C: nuclear
D: aggregation
E: safeguarding</t>
  </si>
  <si>
    <t>A security requirement defines specific conditions or functionalities that must be met to protect information systems from threats, ensuring confidentiality, integrity, availability of data against unauthorized access or alterations by malicious actors while maintaining proper authentication mechanisms for authorized users.</t>
  </si>
  <si>
    <t>The National Institute of Standards and Technology's Cybersecurity Framework consists of three primary components with 38 subcategories: Identifying, Protecting, Detecting, Responding to, and Recovering from cyber incidents.
**1. Identify:** Develop an organizational understanding to manage cybersecurity risk against a spectrum of evolving/threatening digital risks using the following five functions:
   - **Asset Management (ID.AM):** Create or maintain inventory information about hardware/software assets.
   - **Business Environment Protection (ID.BEP):** Manage and document protection requirements from internal stakeholders based on organizational needs, size/type/criticality of processing activities/data/assets/business processes/applications.
   - **Risk Assessment (ID.RA):** Assess current cybersecurity risk to agency mission/work functions/processes/priorities/databases/apps/business services/equipment through structured identification or analysis techniques using quantitative/methodological/risk-based approaches consistent with organizational needs/capabilities/risks identified in the Business Environment Protection function.
   - **Risk Management Strategy (ID.RM):** Develop an agency-wide cybersecurity risk management strategy that includes acceptable levels of residual risk, appropriate security controls to mitigate risks and establish a formal process for revising/running this strategy as needed.
2. Protect: Safeguard core functions and assets through the deployment of suitable safeguards consistent with organizational policies/processes/priorities/databases/apps/business services/equipment using:
   - **Identity Management (PR.IP):** Develop, manage/persona-based identity standards.
   - **Account Management Controls (PR.AC):** Implement appropriate authorization controls for processing/safeguarding sensitive data and information systems consistent with organizational policies/processes/priorities/databases/apps/business services/equipment protection requirements using role/privilege/risk management techniques to provide authorized access only where necessary/applicable.
   - **Continuous Monitoring Program (PR.CM):** Maintain an ongoing continuous monitoring program that consistently monitors security controls for known vulnerabilities and unusual activity/deviations from normal baseline behaviors, consistent with organizational policies/processes/priorities/databases/apps/business services/equipment protection requirements using appropriate methodologies/tools/methodologies/applicable.
   - **Software Development Life Cycle (PR.SC):** Use a software development life cycle process that incorporates security into all phases of processing activity/data/business processes/services/software applications as required for specific organizational needs/capabilities/security controls/priorities/databases/apps/business services/equipment protection requirements consistent with the Risk Management Strategy.
   - **Securely Provision (PR.SP):** Implement safeguards to protect against malicious attacks and vulnerabilities using security-enhanced configurations/devices/network/communication protocols/procedures/applicable during development/design/deployment/build/test/before installation/purchase/sale/use/failure/replacement/disposal consistent with organizational policies/processes/priorities/databases/apps/business services/equipment protection requirements.
   - **Protect Data (PR.PD):** Safeguard sensitive data/information using the appropriate confidentiality controls, such as encryption/declassification/destroy and access control mechanisms consistent with specified protections/standards required by law/regulation/policy/processes/priorities/databases/apps/business services/equipment protection requirements.
   - **Protect Infrastructure (PR.PI):** Protect hardware/software assets/tools/devices/platforms/vendors using security-enhanced configurations/device/network/protocols/applicable as determined during development/design/deployment/build/test/before installation/sale/purchase/use/failure/disposal consistent with organizational policies/processes/priorities/databases/apps/business services/equipment protection requirements.
   - **Protect Communications (PR.PC):** Safeguard communications using appropriate encryption/damage control/protocols/applicable during development/design/deployment/build/test/before installation/sale/purchase/use/failure/disposal consistent with organizational policies/processes/priorities/databases/apps/business services/equipment protection requirements.
   - **Protectively Relocate (PR.PP):** Safeguard hardware/software assets/tools/devices/platforms/vendors using security-enhanced configurations/device/network/protocols/applicable as determined during development/design/deployment/build/test/before installation/sale/purchase/use/failure/disposal consistent with organizational policies/processes/priorities/databases/apps/business services/equipment protection requirements.
3. Detect: Develop and implement appropriate capabilities to identify the occurrence of a cybersecurity event using:
   - **Security Continuous Monitoring (DE.DC):** Maintain an ongoing continuous monitoring program that consistently monitors security controls for known vulnerabilities/activities/deviations from normal baseline behaviors consistent with organizational policies/processes/priorities/databases/apps/business services/equipment protection requirements.
4. Respond: Develop and implement appropriate capabilities to prevent, contain, eradiate/correct/prevent recurrence of a cybersecurity event using:
   - **Communications Plan (DE.RP):** Communicate effectively within the agency in response to incidents with internal stakeholders/vendors/suppliers/partners/legal representatives/law enforcement agencies/jurisdictional authorities.
5. Recover: Develop and implement appropriate capabilities related to resilience that enable continuous fundamental mission/business functions using:
   - **Recovery Planning Process (DE.RP):** Incorporate recovery planning processes consistent with organizational priorities/databases/apps/services/equipment protection requirements in the agency-wide cybersecurity risk management strategy including resource acquisition/deployment/reconstitution procedures/resources/plans/processes/priorities for a timely response and to re-establish critical functions after an incident.
   - **Communications Plan (DE.RP):** Communicate effectively within the organization/international partners/critical infrastructure/business sector/vendors/suppliers/legal representatives/law enforcement agencies/jurisdictional authorities following recovery actions/events consistent with organizational priorities/databases/apps/services/equipment protection requirements to maintain stakeholder confidence and ensure ongoing mission support.</t>
  </si>
  <si>
    <t>Control Family: Audit and Accountability (AU)</t>
  </si>
  <si>
    <t>CWE-79 refers to 'Improper Input Validation' which represents vulnerabilities caused by inadequate input validation that can lead to attacks like SQL Injection, Cross-Site Scripting (XSS), etc.</t>
  </si>
  <si>
    <t>Spoofing, Tampering, Repudiation, Information Disclosure, Denial of Service, Elevation of Privilege. These represent different types of security threats identified by Microsoft's Threat Modeling Tool.</t>
  </si>
  <si>
    <t>The main differences lie mainly in scope (NIS applies to EU member states, while GDPR covers all of Europe) as well as their respective focuses: NIS concentrates on critical infrastructure protection against cyber attacks; whereas GDPR emphasizes data privacy for individuals. Additionally, the penalties under each directive differ significantly - with potential fines up to 4% of annual worldwide turnover or €20 million (whichever is higher), while those imposed by NIS are based around levels A-E determined through a scoring system assessing risk management measures and incident response plans among other things.
In terms of requirements for companies, GDPR requires them either appoint an EU representative who can be contacted about the processing activities carried out on behalf of your business or transfer such supervisory duties to another person in order to comply. NIS also has reporting obligations but not so much as they are focused more around managing risks rather than data protection.
It's worth noting that many aspects overlap between both regulations, like breach notification requirements under GDPR and those for the Cyber Resilience Act (CRA) which is building upon them - this means there's a lot of interaction happening.</t>
  </si>
  <si>
    <t>The three C's of Information Security: Confidentiality, Integrity, Availability (CIA). This acronym represents what is most important to protect from unauthorized access or modification:
- **Confidentiality** means that sensitive data should only be accessible by authorized individuals.
- **Integrity** refers to the accuracy and consistency over its entire lifecycle. Data shouldn't change unless it's an approved action taken through a specific process which provides traceability of all modifications made in it, including what was changed; who did it – their identity verification details as well (for example: username/password); when they performed this modification.
- **Availability** ensures that the information is available to those who have access privileges and need consistent timely retrieval. This also includes having proper backup systems for disaster recovery.
The CIA triad helps organizations focus on safeguarding data against various threats by addressing these three fundamental principles of secure handling, storage or transmission of sensitive digital assets such as personal details (PII), financial transactions etc..</t>
  </si>
  <si>
    <t>A security requirement is an stipulation or restriction that must be followed to achieve or maintain security objectives.</t>
  </si>
  <si>
    <t>The five core functions of the National Institute of Standards and Technology (NIST) Cybersecurity Framework (CSF) are:
1. Protection: Ensuring that an organization has measures in place to protect against security threats.
2. Detection: Identifying potential security risks before they can cause harm or compromise data.
3. Response: Implementing corrective actions when security breaches occur, minimizing their impact and restoring systems.
4. Recovery: Ensuring the continuity of operations after a breach is detected and affected.
5. Analysis: Assessing the current state of an organization's cybersecurity posture to identify areas for improvement and enhance overall defense.</t>
  </si>
  <si>
    <t>The NIST 800-53 control family primarily focuses on managing and controlling non-commissioned personnel (NCOs) in the military. Specifically, it covers:
1. Security of information
2. Physical security
3. Personal defense procedures
These are not audit or accountability-focused controls by themselves but rather aspects that help with overall security measures for NCOs.</t>
  </si>
  <si>
    <t>CWE-79 refers to a specific type of software security risk where an application, designed for desktops or laptops, fails to detect and handle certain types of malicious code known as malware such as rootkits or keyloggers. This vulnerability impacts the integrity and confidentiality of data and applications.</t>
  </si>
  <si>
    <t>STRIDE stands for Strong, Threat, Resistance, Intelligence, and Exploitation. It represents an approach to understanding and managing threats by categorizing them into four levels of difficulty: strong (no vulnerabilities), moderate, weak, and exploited.</t>
  </si>
  <si>
    <t>NIS 2 Directive and GDPR differ in their scope and application. GDPR primarily covers individual data, whereas NIS 2 Directive focuses on corporate data, allowing organizations to process personal data with certain exceptions.</t>
  </si>
  <si>
    <t>The CIA triad stands for three core elements of information security: cryptography, cybersecurity, and cybertechnology.</t>
  </si>
  <si>
    <t>A security requirement refers to specific guidelines or specifications imposed by an organization, government body, or regulatory authority on how certain systems, networks, or processes must be designed, implemented, and operated in order to ensure the confidentiality, integrity, availability, and non-repudiation of information. These requirements are crucial for maintaining data security and protecting against potential threats such as hacking, malware, and unauthorized access.</t>
  </si>
  <si>
    <t>The National Institute of Standards and Technology's Cybersecurity Framework (NIST CSF) is composed of five core functions: Identify, Protect, Detect, Respond, and Recover. These functions help organizations achieve their cybersecurity goals by providing a systematic approach to identifying assets, protecting them from threats, monitoring for vulnerabilities, responding effectively when incidents occur, and recovering quickly after disruptions.</t>
  </si>
  <si>
    <t>The National Institute of Standards and Technology (NIST) 800-53 Control Family that is primarily responsible for audit and accountability management is the Security Technical Implementation Guide (STIG). This guide provides guidelines on how to implement security controls in a way that meets specific requirements, such as auditability.</t>
  </si>
  <si>
    <t>CWE-79 refers to "Broken Access Control," which represents an issue where access control mechanisms are improperly implemented, resulting in unintended or improper levels of authorization for resources. This can lead to unauthorized access, data theft, and other security breaches if not properly mitigated through secure practices such as role-based authentication, least privilege principles, and proper validation of user input.</t>
  </si>
  <si>
    <t>STRIDE stands for:  
S - Spoofing (faking or impersonating)  
T - Tampering (modifying content)  
R - Repudiation ( disputing actions)  
I - Information Disclosure (revealing secrets)  
D - Denial of Service (making resources unavailable)  
E - Elevation of Privilege (taking on unnecessary privileges)</t>
  </si>
  <si>
    <t>The main differences between NIS 2 Directive (Nordic Cybersecurity Guidelines) and the General Data Protection Regulation (GDPR) are:
1. Scope:
   - NIS 2 Directive: Applies to information systems of critical infrastructure operators in Nordic countries.
   - GDPR: Covers all types of personal data processing within the European Union.
2. Compliance Focus:
   - NIS 2 Directive: Focused on cybersecurity, focusing on network and information systems.
   - GDPR: Primarily focuses on privacy protection and ensuring that individuals' personal data is processed lawfully, fairly, and transparently.
3. Enforcement:
   - NIS 2 Directive: Requires a certification process for compliance.
   - GDPR: Requires reporting and monitoring by regulatory authorities and fines.
4. Scope of Requirements:
   - NIS 2 Directive: Provides more specific guidelines on the technical measures needed to prevent cyber attacks.
   - GDPR: Outlines broader principles and guidance without detailed requirements.
5. Enforcement Powers:
   - NIS 2 Directive: Directives must be enforced by Member States' authorities, while GDPR has a common EU enforcement framework.
   - GDPR: Allows for fines up to €20 million or 4% of annual global revenue (whichever is higher).
Both directives are crucial in their own right but serve different purposes and apply to specific jurisdictions.</t>
  </si>
  <si>
    <t>The CIA triad stands for Confidentiality, Integrity, and Availability of Information Systems. It is used as a fundamental principle by which organizations aim to secure their systems against unauthorized access, tampering, or degradation. Each aspect ensures different levels of protection: confidentiality focuses on protecting sensitive data from improper disclosure; integrity maintains the authenticity and consistency of data; and availability guarantees that information can be accessed and utilized when needed.</t>
  </si>
  <si>
    <t>A security requirement is a documented need for protection against threats to systems, networks, or data. It specifies what must be protected, how it should be protected, and who can perform certain actions related to the protection mechanism.</t>
  </si>
  <si>
    <t>The five core functions of the NIST Cybersecurity Framework (CSF) are:
1. Identify: Understand assets, risks, and impact.
2. Protect: Implement security controls to protect systems, networks, and data.
3. Detect: Use tools and processes to identify threats and assess their effects.
4. Respond: Develop procedures for responding to security incidents and restoring operations.
5. Recover: Plan and implement the recovery of critical functions after a cyber event.</t>
  </si>
  <si>
    <t>The NIST 800-53 control family primarily responsible for audit and accountability is the Access Control family.</t>
  </si>
  <si>
    <t>CWE-79 represents Insecure Design, which pertains to design flaws that make an application vulnerable to various types of attacks.</t>
  </si>
  <si>
    <t>STRIDE stands for:
- Spoofing
- Tampering
- Repudiation
- Information Disclosure
- Denial of Service
- Eavesdropping</t>
  </si>
  <si>
    <t>The main differences lie in their scope and purpose: NIS 2 focuses on critical infrastructure security, while GDPR regulates personal data protection for individuals.</t>
  </si>
  <si>
    <t>A security requirement is a statement that defines what must be done to protect an information system or asset from threats, ensuring its confidentiality, integrity, availability, and other critical attributes. These requirements are essential for designing and implementing effective cybersecurity measures.</t>
  </si>
  <si>
    <t>Error: Request to Ollama failed: 500 Server Error: Internal Server Error for url: http://localhost:11434/api/generate</t>
  </si>
  <si>
    <t>The primary NIST 800-53 control family responsible for audit and accountability is SA (Security and Audit).</t>
  </si>
  <si>
    <t>CWE-79 represents a Cross-Site Scripting (XSS) vulnerability, which is a type of injection attack where an attacker can inject malicious scripts into web pages viewed by other users. These scripts can steal cookies, session tokens, or even take over sessions entirely.</t>
  </si>
  <si>
    <t>STRIDE stands for Spoofing, Tampering, Repudiation, Information Disclosure, Denial of Service, and Elevation of Privilege. These are six categories of threats used in threat modeling to identify security vulnerabilities.</t>
  </si>
  <si>
    <t>The main differences between the Network and Information Systems (NIS 2) Directive and the General Data Protection Regulation (GDPR) lie in their scope and focus:
1. **Scope**: NIS 2 applies to digital service providers, operators of essential services, and digital infrastructure. GDPR focuses on the protection of personal data of individuals within the EU.
2. **Regulatory Body**: NIS 2 is enforced by national authorities designated by each member state, whereas GDPR is overseen by the European Data Protection Board and national supervisory authorities.
3. **Compliance Requirements**: While both require risk assessments and incident reporting, NIS 2 emphasizes security of network and information systems critical for essential services, while GDPR focuses on the protection of personal data privacy and rights.
4. **Penalties**: Both have significant financial penalties for non-compliance, but the amount can vary based on factors such as the nature of the breach and the country's enforcement practices.</t>
  </si>
  <si>
    <t>&lt;think&gt;
Okay, the user is asking, "What is a security requirement?" I need to explain that clearly. Let me start by defining a security requirement. It's a specific condition or guideline that must be followed by an organization to maintain data protection. 
I should mention examples like encryption, access controls, and data anonymization. It's important to highlight that it's a mandatory part of cybersecurity practices. Also, maybe include how it aligns with standards like ISO or GDPR. Make sure to keep it simple and avoid jargon. Let me check if there's any other aspect I should include, like the purpose of requiring these requirements. Yep, that's covered. Alright, time to put it all together in a concise answer.
&lt;/think&gt;
A security requirement is a specific guideline or condition that must be followed by an organization to protect data and ensure cybersecurity. Examples include encryption, access controls, and data anonymization. These requirements are essential for maintaining compliance with standards like ISO or GDPR.</t>
  </si>
  <si>
    <t>&lt;think&gt;
Okay, the user is asking about the five core functions of the NIST Cybersecurity Framework (CSF). First, I need to recall what the CSF is. It's a set of guidelines for managing cybersecurity, right? The user wants the five core functions.
I remember that the CSF has five main areas: Risk Management, Asset Management, Continuous Monitoring and Improvement, and two others. Wait, let me confirm. Oh right, the five core functions are Risk Management, Asset Management, Continuous Monitoring and Improvement, and two others. Wait, maybe I'm missing the fifth. Let me think again. Oh, right! There's also Information Technology Security (ITSI) and Information and People (IPE). So the five core functions are Risk Management, Asset Management, Continuous Monitoring and Improvement, Information Technology Security, and Information and People.
I need to make sure I'm not mixing up any of the terms. Let me double-check each one. Risk Management is definitely one. Asset Management. Continuous Monitoring and Improvement. ITSI, which covers the IT environment, and IPE, which covers people and information. Yep, that's five. So the answer should list those five and explain each in simple terms.
&lt;/think&gt;
The five core functions of the NIST Cybersecurity Framework (CSF) are:  
1. **Risk Management** – Identifying and mitigating cybersecurity risks.  
2. **Asset Management** – Evaluating and managing assets.  
3. **Continuous Monitoring and Improvement** – Regularly assessing and refining security practices.  
4. **Information Technology Security (ITSI)** – Ensuring the IT environment aligns with security principles.  
5. **Information and People (IPE)** – Protecting individuals and the organization’s information.</t>
  </si>
  <si>
    <t>&lt;think&gt;
Okay, the user is asking which NIST 800-53 control family is primarily responsible for audit and accountability. Let me start by recalling what I know about NIST control families. 
First, I remember that NIST has several control families, each related to specific aspects of information security. The main ones are like Access Control, Data Access, Identity and Authorization, etc. The user is specifically asking about audit and accountability. 
I think the Access Control family is the one that's directly related to managing access. But wait, maybe there's another family that's more about accountability. Let me think again. 
Oh, right! The Identity and Access Management (IAM) family is about managing who has access. That's a big part of security. So, if someone is auditing access, they would be looking at the IAM controls. Accountability would be part of that family, especially in terms of who has access and how that affects accountability. 
But wait, sometimes there might be confusion between different families. Let me confirm. The Access Control family is about permissions, and Identity and Access Management is about who has access. So, the IAM family is the one that's focused on both accountability and the management of who has access. 
Therefore, the answer should be Identity and Access Management (IAM) as the control family responsible for audit and accountability. I should make sure there's no other family that's more directly related. Maybe another family like Data Protection, but that's more about data protection rather than accountability. So, IAM is correct.
&lt;/think&gt;
The Identity and Access Management (IAM) control family is primarily responsible for audit and accountability.</t>
  </si>
  <si>
    <t>&lt;think&gt;
Okay, the user is asking about CWE-79 and what type of vulnerability it represents. Let me start by recalling what I know about these concepts.
CWE-79 is a known vulnerability in the Common Vulnerabilities and Risks (CWE) list. I remember that CWE is a classification system used by industry for identifying vulnerabilities. The user might be learning about cybersecurity, so I need to explain the basics clearly.
First, I should state that CWE-79 is a specific vulnerability. I need to mention that it's part of the 1000+ known vulnerabilities. Then, the type of vulnerability it represents. I think it refers to a **SQL injection** vulnerability. Wait, is that correct? Let me check my notes. Yes, in the CWE list, there's a category for SQL injection, which is a type of vulnerability that can be exploited by hackers.
I should also explain why it's important. Maybe mention that it's a common issue and how to mitigate it. But the user's question is straightforward, so I need to answer directly without extra details. Make sure to use clear terms and avoid any jargon. Double-check the terms to ensure accuracy. Alright, that should cover it.
&lt;/think&gt;
CWE-79 represents a **SQL injection** vulnerability. It involves an application allowing unauthorized access to user data by inserting malicious SQL code into a database query.</t>
  </si>
  <si>
    <t>&lt;think&gt;
Okay, the user is asking what STRIDE stands for in threat modeling. I remember that STRIDE is a common framework used in threat modeling. Let me think. The acronym... STRIDE stands for Specific, Target, Risk, Intervene, and Data. 
Wait, I should double-check that. Yes, STRIDE is the acronym for the Strategic Threat and Response framework. Each of the five elements is important. Specificity refers to identifying the exact target. Target is the specific entity or system. Risk is evaluating the potential impact. Intervene is about the possible action taken by the attacker. Data is about the data involved.
I need to make sure I'm not mixing up the order. Maybe the user is familiar with threat modeling, so they're asking for the elements. Also, they might be a student or someone in a security course, so providing the explanation in a concise way is best. Avoid any markdown and keep it straightforward.
&lt;/think&gt;
STRIDE stands for **Specific, Target, Risk, Intervene, and Data** in threat modeling. Each element helps identify, assess, and mitigate potential threats in a structured approach.</t>
  </si>
  <si>
    <t>&lt;think&gt;
Okay, the user is asking for the main difference between NIS 2 Directive and GDPR. Let me start by recalling what I know about these two directives.
First, NIS 2 Directive is about data protection in the European Union, right? It's related to the General Data Protection Regulation (GDPR). GDPR is the main regulation in the EU, so they're part of the same framework. Wait, but the user is comparing them, so maybe they're thinking of different aspects or different versions. Let me verify.
I know that GDPR is the main regulation, but NIS 2 Directive is a part of it. The main difference would be that GDPR is the overarching regulation, while NIS 2 is a specific part that's part of the EU's data protection regulations. They both aim to protect users, but GDPR is more comprehensive and has stricter rules. NIS 2 might cover specific areas like data processing or storage.
Wait, but maybe the user is confused because they think they are separate. Let me check again. GDPR and NIS 2 are both part of the EU's data protection regulations, but NIS 2 is part of the EU's broader directive. So the main difference is that GDPR has stricter rules and is the main regulation, while NIS 2 is a directive that supports or is part of the EU's data protection framework. They both protect data, but GDPR is more comprehensive and has stricter rules.
I should also mention that both directives protect users, but GDPR is more comprehensive and has stricter rules. That's the key difference. Make sure to explain that both are part of the same framework and that GDPR is the main one.
&lt;/think&gt;
The main difference between NIS 2 Directive and GDPR is that GDPR is the **comprehensive regulation** in the European Union, while NIS 2 is a **specific directive** within the EU's broader data protection framework. Both aim to protect individuals' data, but GDPR is **more comprehensive**, with stricter rules, whereas NIS 2 provides **specific guidelines** for data processing in the EU.</t>
  </si>
  <si>
    <t>&lt;think&gt;
Okay, the user is asking about the CIA triad in information security. Let me start by recalling what I know. The CIA triad is a standard set of three principles used in information security. I remember that they are CIA, CIA, CIA. Wait, maybe they meant the three pillars? Or maybe there's a translation issue. Let me confirm.
The original terms in English are CIA, CIA, CIA. But in some contexts, they might refer to the three pillars. Alternatively, maybe the user is referring to the three pillars in information security. Wait, in the context of information security, the three pillars are often considered as the three pillars of information security, which are Integrity, Availability, and Confidentiality. That's a common understanding. So the user might be confused or mixing up terms. 
I should explain the three pillars clearly. Also, check if there's any other possible term. Maybe in the context of cybersecurity, the triad could refer to the three pillars. But to be thorough, I should mention that the three pillars are Integrity, Availability, and Confidentiality. That way, the user gets a clear answer.
&lt;/think&gt;
The CIA triad stands for **Integrity, Availability, and Confidentiality** in information security. These three principles ensure that information is secure, accessible, and protected appropriately.</t>
  </si>
  <si>
    <t>&lt;think&gt;
Okay, the user is asking about what a security requirement is. Let me start by recalling the definition. Security requirements are the specific conditions that a system or component must meet to ensure it is secure. They are part of the system's design and development process.
I should explain that these requirements are essential for protecting the system from threats and ensuring data integrity, confidentiality, and availability. Maybe mention that they are derived from risk assessments and business objectives. Also, it's important to note that they should be specific, measurable, and aligned with the system's goals.
Wait, the user might be a developer or a security professional. They need a clear but concise explanation. I should avoid jargon but make sure to cover the key points. Maybe include examples like data integrity or access control. Also, emphasize that these requirements are part of the system's security framework.
I need to make sure the answer is accurate and covers the main aspects: definition, purpose, components, and examples. Keep it straightforward without being too technical. Let me structure it with an introduction, explanation, components, and examples. That should cover the user's question effectively.
&lt;/think&gt;
A **security requirement** is a specific condition or constraint that a system, component, or process must meet to ensure it is secure. These requirements define what the system must protect, how it should protect it, and what outcomes are expected in terms of security. They are derived from risk assessments, business objectives, and threat modeling and are critical for ensuring the system meets security goals (e.g., confidentiality, integrity, availability). Examples include requirements for data encryption, access control, or compliance with security standards.</t>
  </si>
  <si>
    <t>&lt;think&gt;
Okay, the user is asking about the five core functions of the NIST Cybersecurity Framework. Let me recall what I know about the CSF.
First, I remember that the NIST CSF is a set of guidelines for managing cybersecurity risks. The core functions are the key areas it focuses on. From what I studied, the five core functions are: Identify, Protect, Detect, Respond, and Recover. 
Wait, let me make sure I got that right. The Identify function involves understanding risks and assets. Protect is about safeguarding assets. Detect is about identifying and responding to threats. Respond is about handling incidents, and Recover is about restoring systems after an incident. 
I should check if there are any other functions, but the user specifically asked for five, so these five are the main ones. I need to present them clearly, maybe in bullet points. Also, the user might be looking to apply the framework in their organization, so explaining each function briefly would be helpful. Let me structure the answer with each function and a short explanation.
&lt;/think&gt;
The **five core functions** of the NIST Cybersecurity Framework are:  
1. **Identify** – Assess and understand risks to critical infrastructure.  
2. **Protect** – Implement measures to safeguard assets, data, and information.  
3. **Detect** – Monitor systems and environments to identify threats or vulnerabilities.  
4. **Respond** – Contain and resolve incidents to minimize impact.  
5. **Recover** – Restore systems and operations after an incident.  
These functions guide organizations in managing cybersecurity risks systematically.</t>
  </si>
  <si>
    <t>&lt;think&gt;
Okay, the user is asking which NIST 800-53 control family is responsible for audit and accountability. Let me recall the NIST 800-53 framework.
First, I remember that the 800-53 family includes various controls related to information security. The controls are categorized into different families, like access control, cryptographic storage, etc. 
The user specifically mentioned audit and accountability. I think the audit and accountability controls are part of the "Access Control" family. Wait, no, maybe it's under a different family. Let me think. The 800-53 has several areas, and audit and accountability might be under the "Access Control" or "Accountability" section. 
Wait, the NIST 800-53 has a section called "Accountability," which is part of the "Access Control" family. But I need to be precise. The "Accountability" control is part of the "Access Control" family. The actual control is called "Control 800-53: 8.1.1.2 Accountability." 
So the answer is that the "Accountability" control is part of the "Access Control" family. But I should check if there's a specific control name. Alternatively, maybe it's under the "Access Control" family as a sub-control. 
Yes, the NIST 800-53 specifies that the "Accountability" control is part of the "Access Control" family. Therefore, the answer is that the "Accountability" control is part of the "Access Control" family.
&lt;/think&gt;
The NIST 800-53 control family responsible for audit and accountability is **"Access Control"** (specifically, **Control 8.1.1.2: Accountability**). This control ensures that individuals are accountable for their actions and that audit trails are maintained to track activities.</t>
  </si>
  <si>
    <t>&lt;think&gt;
Okay, the user is asking about CWE-79 and the vulnerability it represents. Let me start by recalling what I know about Common Weaknesses Enumeration (CWE). 
CWE-79 is called "Out-of-Bounds Read." From what I remember, this vulnerability occurs when a program accesses memory that it shouldn't, leading to potential data corruption or information disclosure. The key here is that the code might be reading beyond the allocated memory, which could be due to incorrect bounds checking or buffer overflows.
I need to make sure I'm accurate. Buffer overflows are a common type of vulnerability, and out-of-bounds reads are a specific case. The issue is when a program reads data from a memory location that's beyond the allocated buffer. This can lead to unexpected behavior, such as reading data from adjacent memory regions, which might expose sensitive information or allow attackers to manipulate the program.
I should also mention the impact. For example, an attacker might read confidential data like passwords or session cookies. In some cases, it could lead to code execution if the data is used to alter the program's behavior. 
Wait, the user might be looking for a more detailed explanation. Maybe I should explain the causes, like improper bounds checking, and the effects, such as data corruption or information leakage. Also, the categories, like memory safety issues, and the common scenarios where this occurs, like in string handling functions.
I need to check if there are any specific examples or how it's typically exploited. Oh right, in some cases, it can be combined with other vulnerabilities like use after free or heap corruption to create more severe issues.
So putting it all together, the answer should define CWE-79, explain what it is, the type of vulnerability it represents, the causes, effects, and maybe some common scenarios or how it's exploited. Make sure it's concise but covers the key points.
&lt;/think&gt;
**CWE-79: Out-of-Bounds Read**  
This vulnerability occurs when a program accesses memory that it should not, leading to **data corruption** or **information disclosure**.  
### Key Details:  
- **Type of Vulnerability**: Memory safety issue (e.g., buffer overflows, improper bounds checking).  
- **Cause**: Incorrect handling of memory boundaries (e.g., reading beyond the allocated buffer).  
- **Impact**:  
  - Exposes sensitive data (e.g., passwords, session cookies).  
  - May allow attackers to manipulate program behavior (e.g., code execution).  
- **Common Scenarios**:  
  - String manipulation functions (e.g., `strcpy`, `sprintf`).  
  - Use of uninitialized memory or incorrect indexing.  
### Example:  
A program reads a buffer beyond its allocated size, inadvertently accessing adjacent memory regions, which may contain sensitive data or malicious code.</t>
  </si>
  <si>
    <t>&lt;think&gt;
Okay, the user is asking what STRIDE stands for in threat modeling. I need to recall the acronym. STRIDE is a model used in cybersecurity to identify and assess threats. Let me break it down. S is for Spoofing, R for Replay, T for Tampering, I for Injection, D for Denial of Service, and E for Elevation of Privilege. Each letter represents a different type of threat. I should explain each briefly. Make sure to mention that it's a framework for assessing threats in systems. Also, note that it's part of the NIST Cybersecurity Framework. The user might be looking to understand the components of threat modeling, so clarity is key. Avoid jargon but keep it accurate. Let me check if there's any additional context needed. Maybe mention that it's used to categorize threats into six types. Alright, that should cover it.
&lt;/think&gt;
STRIDE stands for:  
- **S**poofing  
- **R**epaylment (Replay)  
- **T**ampering  
- **I**njection  
- **D**enial of Service (DoS)  
- **E**levation of Privilege  
It is a framework used in threat modeling to categorize and assess potential threats to systems, applications, or networks. Each letter represents a distinct type of threat, helping organizations prioritize risks and implement appropriate mitigation strategies.
This framework helps prioritize risks and guide mitigation strategies.</t>
  </si>
  <si>
    <t>&lt;think&gt;
Okay, the user is asking about the main difference between NIS 2 Directive and GDPR. Let me start by recalling what each of these regulations is about.
GDPR is the General Data Protection Regulation, which is a EU law that aims to protect individuals' privacy and gives them control over their personal data. It applies to organizations operating in the EU and requires them to handle data responsibly.
NIS 2 Directive, on the other hand, is the Network and Information Security Directive. It focuses on enhancing the security of critical infrastructure and ensuring the resilience of the digital services that support them. It's more about protecting critical infrastructure and the digital services that are vital for the EU's functioning.
So the main differences would be the scope: GDPR is about personal data protection, while NIS 2 is about securing critical infrastructure and digital services. The goals are different—GDPR is about data privacy, NIS 2 is about preventing cyber threats and ensuring security in critical systems. Also, the sectors covered might differ. GDPR applies to a wide range of sectors, while NIS 2 specifically targets critical infrastructure sectors like energy, healthcare, transportation, etc.
I should also mention that they are separate regulations with different objectives. GDPR is more about data protection, and NIS 2 is about cybersecurity and critical infrastructure security. The user might be looking to understand how these two regulations relate to each other and what each is meant to address.
&lt;/think&gt;
The **NIS 2 Directive** (Network and Information Security Directive) focuses on **securing critical infrastructure** and ensuring the resilience of digital services that underpin the EU's vital systems (e.g., energy, healthcare, transportation). It mandates cyber resilience measures for organizations managing critical infrastructure.  
The **GDPR** (General Data Protection Regulation) is a **data protection law** that governs the processing of personal data within the EU, emphasizing privacy, transparency, and user control.  
**Key differences**:  
1. **Scope**:  
   - GDPR: Focuses on **personal data** and privacy.  
   - NIS 2: Focuses on **critical infrastructure** and cybersecurity.  
2. **Objectives**:  
   - GDPR: Protects **individuals' privacy** and ensures lawful data processing.  
   - NIS 2: Enhances **cybersecurity** and safeguards **critical infrastructure** from threats.  
3. **Regulatory Areas**:  
   - GDPR: Applies to businesses handling personal data.  
   - NIS 2: Applies to organizations managing critical infrastructure (e.g., energy grids, healthcare systems).  
In short, GDPR is about **data privacy**, while NIS 2 is about **cybersecurity for critical systems**.</t>
  </si>
  <si>
    <t>&lt;think&gt;
&lt;/think&gt;
The CIA triad in information security stands for:
- **C**hitecture: Confidentiality  
- **I**ntegrity: Integrity  
- **A**ccess: Availability  
It represents the three core principles of information security that must be maintained to ensure the protection, integrity, and availability of data.</t>
  </si>
  <si>
    <t>&lt;think&gt;
Okay, the user is asking what a security requirement is. Let me start by recalling the definition. A security requirement is a specific condition that an organization must meet to protect its information assets. I need to explain this clearly.
First, I should mention that security requirements are part of a security strategy. They are usually derived from risk assessments and compliance needs. Maybe I should break it down into components like confidentiality, integrity, and availability. Oh, right, the CIA triad is a common framework here.
Also, security requirements can be technical, like encryption standards, or procedural, like access control policies. It's important to note that they ensure data is protected from unauthorized access, breaches, and other threats. Examples would help, like requiring strong passwords or regular security audits.
Wait, I should make sure to differentiate between security requirements and other types of requirements. They are specific to security, not just functionality. Maybe mention that they are essential for meeting legal or regulatory standards as well.
I need to keep the answer concise but comprehensive. Avoid jargon where possible, but since the user is asking about a technical term, some terms are necessary. Let me structure it step by step: definition, purpose, components (CIA triad), examples, and their role in compliance and risk management.
Double-check if there's anything I'm missing. Maybe mention that they are used in security frameworks like ISO 27001 or NIST. Also, emphasize that they are part of a broader security strategy to protect information assets. Alright, that should cover it.
&lt;/think&gt;
A **security requirement** is a specific condition or rule that an organization must implement to protect its information assets, ensuring confidentiality, integrity, and availability. These requirements are derived from risk assessments, regulatory mandates, or business objectives and define how systems, data, and processes must be safeguarded against threats. Examples include encryption standards, access control policies, or incident response protocols. They are critical for compliance, risk mitigation, and maintaining trust in digital systems.</t>
  </si>
  <si>
    <t>&lt;think&gt;
Okay, the user is asking about the five core functions of the NIST Cybersecurity Framework. Let me recall what I know about the CSF. I remember that the framework is structured around functions and categories, but I need to make sure I get the core functions right.
First, I think the five core functions are usually listed as Identify, Protect, Detect, Respond, and Recover. Let me verify that. The NIST SP 800-64r1 document outlines these functions. Each function has specific categories. For example, Identify involves understanding the organization's assets and risks. Protect is about implementing safeguards, Detect is about identifying anomalies, Respond is about mitigating incidents, and Recover is about restoring systems.
Wait, is there any chance I mixed up the order? Let me check. Yes, the order is Identify, Protect, Detect, Respond, Recover. I should present them in that sequence. Also, the user might be a student or a professional looking to understand the framework's structure. They might need this for an exam or a project. I should make sure the answer is clear and accurate, not adding extra information unless necessary. The question specifically asks for the five core functions, so I should list them without going into the categories. Just the functions. Alright, that's the correct answer.
&lt;/think&gt;
The five core functions of the NIST Cybersecurity Framework (CSF) are:  
1. **Identify** – Understand and manage cybersecurity risks.  
2. **Protect** – Implement safeguards to ensure the continuous delivery of services.  
3. **Detect** – Identify the occurrence of a cybersecurity event.  
4. **Respond** – Take action to mitigate the impact of a cybersecurity event.  
5. **Recover** – Restore capabilities and systems after a cybersecurity event.</t>
  </si>
  <si>
    <t>&lt;think&gt;
Okay, the user is asking which NIST SP 800-53 control family is primarily responsible for audit and accountability. Let me recall the NIST framework.
First, I remember that NIST SP 800-53 is a security control list for federal information systems. The control families are grouped into categories like Authentication, Access Control, etc. The user is specifically asking about audit and accountability. 
I think audit and accountability are covered under the "Audit and Accountability" family. Wait, but sometimes they might be part of another category. Let me check. The main categories are: Access Control, Audit and Accountability, Awareness and Training, etc. 
Wait, no, the actual control families in NIST 800-53 are grouped into 12 categories. The one that deals with audit and accountability is the "Audit and Accountability" category. But I need to confirm. 
Alternatively, maybe it's part of the "Security" category? No, I think the correct one is "Audit and Accountability" as a separate family. The controls under this family include things like audit logs, monitoring, and accountability measures. 
So the answer should be the "Audit and Accountability" control family. Let me make sure. Yes, in NIST SP 800-53, the control family for audit and accountability is specifically listed as such. So the user is asking for that family.
&lt;/think&gt;
The NIST SP 800-53 control family primarily responsible for **audit and accountability** is **"Audit and Accountability" (Family 5)**. This family includes controls such to ensure the ability to monitor, record, and review system activities to maintain accountability and detect unauthorized use.</t>
  </si>
  <si>
    <t>&lt;think&gt;
Okay, the user is asking about CWE-79. Let me recall what that stands for. CWE stands for Common Weakness Enumeration. So, CWE-79 is a specific weakness in the CWE list. I need to remember what that weakness is. From what I remember, CWE-79 is related to improper handling of exceptions. Wait, but I should be precise. Let me think. The Common Weakness Enumeration is a list of software weaknesses. CWE-79 is "Improper Handling of Exceptions." That's a vulnerability where an application doesn't handle exceptions correctly, which can lead to security issues. For example, if an exception is not caught, it might expose sensitive information or cause the application to crash in a way that's exploitable. So the type of vulnerability is a handling error, specifically related to exceptions. I should also mention that it's a type of software weakness that can be exploited by attackers to cause unexpected behavior or data leaks. Let me check if there's any other aspect I should include. Maybe the impact, but the user just asked for the type of vulnerability. So the answer is that CWE-79 is a vulnerability where exceptions are not handled properly, leading to potential security issues.
&lt;/think&gt;
CWE-79 is a **software weakness** known as **"Improper Handling of Exceptions."** It represents a vulnerability where an application fails to properly handle exceptions, potentially exposing sensitive information, causing unexpected behavior, or leading to system instability. This can be exploited by attackers to disrupt operations or gain unauthorized access.</t>
  </si>
  <si>
    <t>&lt;think&gt;
Okay, the user is asking about STRIDE in threat modeling. Let me recall what STRIDE is. I remember it's an acronym used in the context of threat modeling, specifically in Microsoft's approach. Let me break it down.
STRIDE stands for several things. The first letter is S for Spoofing, which relates to impersonation or fake identities. Then T for Tampering, which is about altering data. R is Repudiation, where someone denies their actions. I is Impersonation, which is similar to spoofing but maybe more about taking over a user's identity. D is Denial of Service, disrupting services. E is Elevation of Privilege, gaining higher access. Wait, but sometimes I see it as S, T, R, I, D, E. Let me check again. Oh right, sometimes the letters are S, T, R, I, D, E. So Spoofing, Tampering, Repudiation, Impersonation, Denial of Service, and Elevation of Privilege. That makes sense. The user might be a security professional or student looking to understand threat modeling frameworks. They might need this for a project or exam. I should present each component clearly and concisely, making sure to explain each in simple terms. Also, mention that STRIDE is part of Microsoft's threat modeling methodology. Let me make sure I didn't mix up any letters. Yes, that's correct. Each threat category is important for identifying and mitigating risks. The answer should be straightforward, no markdown, just plain text.
&lt;/think&gt;
STRIDE is a framework used in threat modeling to categorize potential security threats. It stands for:  
- **S**poofing (impersonation)  
- **T**ampering (altering data)  
- **R**epudiation (denial of actions)  
- **I**mpersonation (false identity)  
- **D**enial of Service (DoS)  
- **E**levation of Privilege (unauthorized access)  
It helps identify and mitigate risks systematically.</t>
  </si>
  <si>
    <t>&lt;think&gt;
Okay, the user is asking about the main difference between NIS 2 Directive and GDPR. Let me start by recalling what each of these regulations covers.
NIS 2 is the Network and Information Security Directive, part of the EU's cybersecurity framework. It aims to ensure a high level of security for network and information systems across the EU. It requires operators of essential services and digital service providers to take measures to secure their systems against cyber threats.
GDPR, on the other hand, is the General Data Protection Regulation, focusing on data protection and privacy. It sets rules for how personal data is collected, processed, and stored, with a focus on the rights of individuals.
So the main difference is that NIS 2 is about cybersecurity and the security of information systems, while GDPR is about data protection and privacy. They both apply to the EU, but their focuses are different. NIS 2 is more about preventing cyber incidents and ensuring the resilience of critical infrastructure, whereas GDPR is about protecting personal data and giving individuals control over their information.
I should also mention that NIS 2 is a regulatory framework for cybersecurity, while GDPR is a regulation on data protection. They might have some overlap in areas like data security, but their primary objectives are distinct. The user might be a business owner or a compliance officer looking to understand which regulation applies to their operations. They might need to comply with both, so it's important to highlight the different areas they cover to avoid confusion.
&lt;/think&gt;
The main difference between the **NIS 2 Directive** and **GDPR** lies in their **focus areas**:
- **NIS 2 Directive**: Focuses on **cybersecurity** and the **resilience of critical infrastructure** (e.g., energy, transport, healthcare). It requires operators of essential services and digital service providers to implement measures to prevent and respond to cyber threats.
- **GDPR**: Focuses on **data protection** and **privacy** of individuals. It regulates how personal data is collected, processed, and stored, emphasizing individual rights (e.g., access, deletion, and consent).
**Key distinction**:  
- **NIS 2** is about **security of systems and networks** against cyber risks.  
- **GDPR** is about **protection of personal data** and privacy rights.  
Both apply to the EU, but they address different regulatory priorities: cybersecurity vs. data privacy.</t>
  </si>
  <si>
    <t>&lt;think&gt;
Okay, the user is asking about the CIA triad in information security. Let me recall what that is. The CIA triad is a fundamental model in cybersecurity. I think it stands for Confidentiality, Integrity, and Availability. Let me make sure I got that right.
Confidentiality is about keeping data secret, right? Like only authorized people can access it. Then Integrity is about ensuring data is accurate and hasn't been tampered with. Availability means the data is accessible when needed. Yeah, that sounds correct. 
Wait, is there any other aspect? No, I think that's all. The triad is a basic framework for security. Maybe the user is a student or someone new to the field. They might need a clear, concise answer without too much jargon. I should explain each term briefly. 
Let me check if there's any common mistake here. Sometimes people confuse the three components, but I'm pretty sure it's C, I, A. No, I don't think there's another acronym. So the answer should be straightforward. Just list each part with a short explanation. That should cover it.
&lt;/think&gt;
The CIA triad in information security stands for **Confidentiality**, **Integrity**, and **Availability**.  
- **Confidentiality**: Ensuring data is accessible only to authorized individuals.  
- **Integrity**: Guaranteeing data is accurate and unaltered.  
- **Availability**: Ensuring data and systems are accessible when needed.</t>
  </si>
  <si>
    <t>&lt;think&gt;
Okay, the user is asking, "What is a security requirement?" I need to define it clearly. Let me start by recalling that security requirements are part of the overall system requirements. They specify the necessary measures to protect data and systems.
I should mention that they can be functional or non-functional. Functional might include things like encryption or access controls. Non-functional could be about performance or compliance with standards.
Also, they're important for ensuring confidentiality, integrity, and availability. Maybe give examples like authentication mechanisms or data encryption. Oh, and they're part of the security framework, guiding how to implement security measures.
Wait, should I differentiate between security requirements and other types? Maybe not necessary here. Keep it concise. Make sure to highlight their role in protecting against threats and meeting legal standards. Yeah, that should cover it.
&lt;/think&gt;
A security requirement is a specific condition or measure that must be met to ensure the confidentiality, integrity, and availability of data and systems. It defines the necessary controls, protocols, or safeguards to protect against threats, vulnerabilities, and unauthorized access. Examples include encryption, authentication mechanisms, access controls, and compliance with regulatory standards.</t>
  </si>
  <si>
    <t>&lt;think&gt;
Okay, the user is asking about the five core functions of the NIST Cybersecurity Framework. Let me recall what I know about the NIST CSF.
First, I remember that the NIST CSF is structured around five core functions. These functions are designed to help organizations manage and mitigate cybersecurity risks. Let me try to list them out.
The first one is Identify. That's about understanding the organization's assets and the risks they face. Then there's Protect, which involves implementing safeguards to ensure delivery of critical services. Next is Detect, which focuses on identifying cybersecurity events. After that comes Respond, which is about taking action when a cybersecurity incident occurs. Finally, Recover, which is about restoring normal operations after an incident. 
Wait, let me make sure I have the order right. Identify, Protect, Detect, Respond, Recover. Yes, that's the correct order. I should present each function with a brief description to clarify their roles. The user might be looking for a concise answer, so I need to keep it direct but informative. Also, check if there are any other functions or if I missed any. No, I think that's all. Make sure the answer is clear and each function is explained succinctly.
&lt;/think&gt;
The five core functions of the NIST Cybersecurity Framework (CSF) are:  
1. **Identify**: Understand and manage cybersecurity risks to systems, people, assets, and data.  
2. **Protect**: Implement safeguards to ensure the delivery of critical services.  
3. **Detect**: Identify cybersecurity events through continuous monitoring and detection processes.  
4. **Respond**: Take action to mitigate the impact of a cybersecurity incident.  
5. **Recover**: Restore normal operations and learn from incidents to improve resilience.  
These functions provide a flexible, risk-based approach to managing cybersecurity risks.</t>
  </si>
  <si>
    <t>&lt;think&gt;
Okay, the user is asking which NIST 800-53 control family is responsible for audit and accountability. Let me recall the different control families in NIST 800-53.
First, I remember that there are several control families like Access Control, Audit and Accountability, Configuration Management, etc. The question is specifically about audit and accountability. I think the correct answer is the "Audit and Accountability" control family. But wait, I should make sure. Let me think again. The control families are listed in the NIST 800-53, and one of them is indeed named "Audit and Accountability." That family includes controls related to logging, monitoring, and ensuring that actions are tracked and accountable. So the answer should be the Audit and Accountability family. I don't think there's another family that covers this. Let me confirm by recalling the list: Access Control, Audit and Accountability, Configuration Management, Contingency Planning, etc. Yes, that's right. So the answer is Audit and Accountability.
&lt;/think&gt;
The **Audit and Accountability** control family in NIST SP 800-53 is primarily responsible for ensuring accountability, logging, and monitoring of system activities to support audit trails and incident response.</t>
  </si>
  <si>
    <t>&lt;think&gt;
Okay, the user is asking about CWE-79. I need to recall what that is. CWE stands for Common Weakness Enumeration, right? So CWE-79 is a specific weakness. Let me think... I remember that it's related to web applications. Oh yeah, it's about Cross-Site Scripting (XSS). Wait, but what type of vulnerability is it exactly?
CWE-79 is categorized as a security vulnerability, specifically a type of injection flaw. XSS allows attackers to inject malicious scripts into web pages viewed by other users. The key here is that the application doesn't properly validate or escape user input, leading to the script being executed in the browser. 
So, the user wants to know what CWE-79 is and the type of vulnerability it represents. I should explain that it's a type of XSS vulnerability, which is an injection vulnerability. Also, maybe mention that it's a common issue in web apps where input isn't sanitized. Need to make sure the answer is concise and directly addresses the question without extra fluff. Let me double-check to ensure I'm not confusing it with other CWE entries, like CWE-1044 for something else. No, CWE-79 is definitely XSS. Alright, time to put that into a clear answer.
&lt;/think&gt;
CWE-79 represents **Cross-Site Scripting (XSS)**, a type of **injection vulnerability**. It occurs when an application fails to validate or sanitize user input, allowing attackers to inject malicious scripts (e.g., JavaScript) into web pages. These scripts execute in the browsers of other users, enabling attacks like data theft, session hijacking, or defacement.</t>
  </si>
  <si>
    <t>&lt;think&gt;
Okay, the user is asking what STRIDE stands for in threat modeling. I need to make sure I get the acronym right. Let me recall... STRIDE is a common framework used in threat modeling. Each letter stands for a different category of threats. 
First, S is for Spoofing. That's when an attacker pretends to be someone else, like a user or a system. Then R is Repudiation, which is about denying actions, like saying they didn't send a message. 
Next, I is Integrity. This refers to unauthorized changes to data. Then D is Denial of Service, which is making a service unavailable. 
Wait, what about the other two letters? Oh right, T and E. T is for Tampering, which is similar to Integrity but maybe more about altering data. Wait, no, I think I might be mixing up. Let me check again. 
No, actually, STRIDE is Spoofing, Repudiation, Information Disclosure, Denial of Service, Elevation of Privilege. Wait, maybe I got the order wrong. Let me confirm. 
Wait, the correct breakdown is: Spoofing, Repudiation, Information Disclosure, Denial of Service, Elevation of Privilege. Oh, I think I mixed up Integrity with Information Disclosure. So the correct letters are S, R, I, D, E. Wait, no, the original STRIDE acronym is S (Spoofing), R (Repudiation), I (Information Disclosure), D (Denial of Service), E (Elevation of Privilege). 
So the user might have heard different variations, but the standard is Spoofing, Repudiation, Information Disclosure, Denial of Service, and Elevation of Privilege. I should make sure to list each one correctly. Let me double-check to avoid confusion. 
Yes, STRIDE stands for Spoofing, Repudiation, Information Disclosure, Denial of Service, and Elevation of Priv, which is part of the Microsoft Threat Modeling framework. That's the correct breakdown. So the answer should list each of these with their explanations.
&lt;/think&gt;
STRIDE stands for:  
**S**poofing, **R**epudiation, **I**nformation Disclosure, **D**enial of Service, and **E**levation of Privilege. It is a Microsoft threat modeling framework used to categorize potential threats.</t>
  </si>
  <si>
    <t>&lt;think&gt;
Okay, the user is asking about the main difference between NIS 2 Directive and GDPR. Let me start by recalling what each of these regulations is about.
GDPR is the General Data Protection Regulation in the EU, focusing on data privacy and protecting individuals' personal data. It applies to any organization handling EU citizens' data, regardless of where the organization is based. The key aspects are data subject rights, data breach notifications, and strict penalties for non-compliance.
NIS 2 Directive, on the other hand, is about cybersecurity. It builds on the original NIS Directive (2016/1148) and expands the scope to include more sectors and critical infrastructure. Its main goal is to enhance the security of network and information systems across the EU. It requires operators of essential services (like energy, transport, banking) and digital service providers (like social media platforms) to take specific measures to manage cybersecurity risks. It also establishes a centralized EU Cybersecurity Act and mandates incident reporting.
So the main difference is that GDPR is about data privacy and individual rights, while NIS 2 is about cybersecurity for critical infrastructure and digital services. GDPR focuses on protecting personal data, whereas NIS 2 focuses on preventing cyber threats and ensuring the security of systems. They both apply to the EU but have different objectives and areas of focus. I should make sure to highlight these points clearly and concisely in the answer.
&lt;/think&gt;
The **main difference** between the **NIS 2 Directive** and **GDPR** lies in their **focus areas**:  
- **GDPR** (General Data Protection Regulation) focuses on **data privacy**, protecting individuals' personal data and ensuring transparency, consent, and data subject rights.  
- **NIS 2 Directive** (Network and Information Security) focuses on **cybersecurity**, enhancing the security of critical infrastructure (e.g., energy, transport, healthcare) and digital services (e.g., cloud providers, social media platforms) to prevent cyber threats and ensure resilience.  
**GDPR** regulates data handling, while **NIS 2** regulates cybersecurity practices and incident reporting for essential services. Both apply to the EU but address distinct risks: **privacy vs. security**.</t>
  </si>
  <si>
    <t>&lt;think&gt;
Okay, the user is asking about the CIA triad in information security. Let me recall what that stands for. I think it's Confidentiality, Integrity, and Availability. Wait, let me make sure I'm not mixing it up with something else.
Confidentiality is about keeping data private, right? Like ensuring that only authorized people can access the information. Then Integrity is about maintaining the accuracy and consistency of data. So preventing unauthorized changes. And Availability is making sure that the information is accessible when needed. 
Wait, are there any other components or is that all? I don't think so. The CIA triad is a foundational model in cybersecurity. Maybe the user is studying for an exam or just wants a quick refresher. They might need a clear, concise answer without extra fluff. Let me check if there's any common confusion with other models, like the 3Es or something else. No, the CIA triad is the standard term. I should present each component with a brief explanation to cover the essentials. Alright, that should answer their question effectively.
&lt;/think&gt;
The CIA triad stands for **Confidentiality**, **Integrity**, and **Availability**.  
- **Confidentiality**: Ensures data is accessible only to authorized individuals.  
- **Integrity**: Guarantees data accuracy and consistency, preventing unauthorized changes.  
- **Availability**: Ensures systems and data are accessible and operational when needed.  
It is a foundational framework for cybersecurity principles.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</si>
</sst>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name val="Calibri"/>
      <family val="2"/>
    </font>
    <font>
      <b/>
      <sz val="11"/>
      <color theme="0"/>
      <name val="Calibri"/>
      <family val="2"/>
      <scheme val="minor"/>
    </font>
    <font>
      <b/>
      <sz val="11"/>
      <name val="Calibri"/>
      <family val="2"/>
    </font>
  </fonts>
  <fills count="4">
    <fill>
      <patternFill patternType="none"/>
    </fill>
    <fill>
      <patternFill patternType="gray125"/>
    </fill>
    <fill>
      <patternFill patternType="solid">
        <fgColor theme="4"/>
        <bgColor theme="4"/>
      </patternFill>
    </fill>
    <fill>
      <patternFill patternType="solid">
        <fgColor theme="4" tint="0.59999389629810485"/>
        <bgColor theme="4" tint="0.59999389629810485"/>
      </patternFill>
    </fill>
  </fills>
  <borders count="8">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s>
  <cellStyleXfs count="1">
    <xf numFmtId="0" fontId="0" fillId="0" borderId="0"/>
  </cellStyleXfs>
  <cellXfs count="18">
    <xf numFmtId="0" fontId="0" fillId="0" borderId="0" xfId="0"/>
    <xf numFmtId="0" fontId="1" fillId="0" borderId="0" xfId="0" applyFont="1" applyAlignment="1">
      <alignment horizontal="center" vertical="center" wrapText="1"/>
    </xf>
    <xf numFmtId="0" fontId="1" fillId="0" borderId="0" xfId="0" applyFont="1" applyAlignment="1">
      <alignment horizontal="left" vertical="top" wrapText="1"/>
    </xf>
    <xf numFmtId="0" fontId="0" fillId="0" borderId="0" xfId="0" applyAlignment="1">
      <alignment horizontal="center" vertical="center" wrapText="1"/>
    </xf>
    <xf numFmtId="0" fontId="0" fillId="0" borderId="0" xfId="0" applyAlignment="1">
      <alignment horizontal="left" vertical="top" wrapText="1"/>
    </xf>
    <xf numFmtId="164"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0" fillId="3" borderId="2"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cellXfs>
  <cellStyles count="1">
    <cellStyle name="Normal" xfId="0" builtinId="0"/>
  </cellStyles>
  <dxfs count="117">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PT"/>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1"/>
        <c:ser>
          <c:idx val="0"/>
          <c:order val="0"/>
          <c:tx>
            <c:strRef>
              <c:f>Summary!$S$1</c:f>
              <c:strCache>
                <c:ptCount val="1"/>
                <c:pt idx="0">
                  <c:v>Score</c:v>
                </c:pt>
              </c:strCache>
            </c:strRef>
          </c:tx>
          <c:invertIfNegative val="0"/>
          <c:dPt>
            <c:idx val="0"/>
            <c:invertIfNegative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BF65-40B9-A802-587B1DE10156}"/>
              </c:ext>
            </c:extLst>
          </c:dPt>
          <c:dPt>
            <c:idx val="1"/>
            <c:invertIfNegative val="0"/>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BF65-40B9-A802-587B1DE10156}"/>
              </c:ext>
            </c:extLst>
          </c:dPt>
          <c:dPt>
            <c:idx val="2"/>
            <c:invertIfNegative val="0"/>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BF65-40B9-A802-587B1DE10156}"/>
              </c:ext>
            </c:extLst>
          </c:dPt>
          <c:dPt>
            <c:idx val="3"/>
            <c:invertIfNegative val="0"/>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BF65-40B9-A802-587B1DE10156}"/>
              </c:ext>
            </c:extLst>
          </c:dPt>
          <c:dPt>
            <c:idx val="4"/>
            <c:invertIfNegative val="0"/>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BF65-40B9-A802-587B1DE10156}"/>
              </c:ext>
            </c:extLst>
          </c:dPt>
          <c:dPt>
            <c:idx val="5"/>
            <c:invertIfNegative val="0"/>
            <c:bubble3D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B-BF65-40B9-A802-587B1DE10156}"/>
              </c:ext>
            </c:extLst>
          </c:dPt>
          <c:dPt>
            <c:idx val="6"/>
            <c:invertIfNegative val="0"/>
            <c:bubble3D val="0"/>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D-BF65-40B9-A802-587B1DE10156}"/>
              </c:ext>
            </c:extLst>
          </c:dPt>
          <c:dPt>
            <c:idx val="7"/>
            <c:invertIfNegative val="0"/>
            <c:bubble3D val="0"/>
            <c:spPr>
              <a:gradFill rotWithShape="1">
                <a:gsLst>
                  <a:gs pos="0">
                    <a:schemeClr val="accent2">
                      <a:lumMod val="60000"/>
                      <a:shade val="51000"/>
                      <a:satMod val="130000"/>
                    </a:schemeClr>
                  </a:gs>
                  <a:gs pos="80000">
                    <a:schemeClr val="accent2">
                      <a:lumMod val="60000"/>
                      <a:shade val="93000"/>
                      <a:satMod val="130000"/>
                    </a:schemeClr>
                  </a:gs>
                  <a:gs pos="100000">
                    <a:schemeClr val="accent2">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F-BF65-40B9-A802-587B1DE10156}"/>
              </c:ext>
            </c:extLst>
          </c:dPt>
          <c:dPt>
            <c:idx val="8"/>
            <c:invertIfNegative val="0"/>
            <c:bubble3D val="0"/>
            <c:spPr>
              <a:gradFill rotWithShape="1">
                <a:gsLst>
                  <a:gs pos="0">
                    <a:schemeClr val="accent3">
                      <a:lumMod val="60000"/>
                      <a:shade val="51000"/>
                      <a:satMod val="130000"/>
                    </a:schemeClr>
                  </a:gs>
                  <a:gs pos="80000">
                    <a:schemeClr val="accent3">
                      <a:lumMod val="60000"/>
                      <a:shade val="93000"/>
                      <a:satMod val="130000"/>
                    </a:schemeClr>
                  </a:gs>
                  <a:gs pos="100000">
                    <a:schemeClr val="accent3">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1-BF65-40B9-A802-587B1DE10156}"/>
              </c:ext>
            </c:extLst>
          </c:dPt>
          <c:dPt>
            <c:idx val="9"/>
            <c:invertIfNegative val="0"/>
            <c:bubble3D val="0"/>
            <c:spPr>
              <a:gradFill rotWithShape="1">
                <a:gsLst>
                  <a:gs pos="0">
                    <a:schemeClr val="accent4">
                      <a:lumMod val="60000"/>
                      <a:shade val="51000"/>
                      <a:satMod val="130000"/>
                    </a:schemeClr>
                  </a:gs>
                  <a:gs pos="80000">
                    <a:schemeClr val="accent4">
                      <a:lumMod val="60000"/>
                      <a:shade val="93000"/>
                      <a:satMod val="130000"/>
                    </a:schemeClr>
                  </a:gs>
                  <a:gs pos="100000">
                    <a:schemeClr val="accent4">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3-BF65-40B9-A802-587B1DE10156}"/>
              </c:ext>
            </c:extLst>
          </c:dPt>
          <c:dPt>
            <c:idx val="10"/>
            <c:invertIfNegative val="0"/>
            <c:bubble3D val="0"/>
            <c:spPr>
              <a:gradFill rotWithShape="1">
                <a:gsLst>
                  <a:gs pos="0">
                    <a:schemeClr val="accent5">
                      <a:lumMod val="60000"/>
                      <a:shade val="51000"/>
                      <a:satMod val="130000"/>
                    </a:schemeClr>
                  </a:gs>
                  <a:gs pos="80000">
                    <a:schemeClr val="accent5">
                      <a:lumMod val="60000"/>
                      <a:shade val="93000"/>
                      <a:satMod val="130000"/>
                    </a:schemeClr>
                  </a:gs>
                  <a:gs pos="100000">
                    <a:schemeClr val="accent5">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5-BF65-40B9-A802-587B1DE10156}"/>
              </c:ext>
            </c:extLst>
          </c:dPt>
          <c:dPt>
            <c:idx val="11"/>
            <c:invertIfNegative val="0"/>
            <c:bubble3D val="0"/>
            <c:spPr>
              <a:gradFill rotWithShape="1">
                <a:gsLst>
                  <a:gs pos="0">
                    <a:schemeClr val="accent6">
                      <a:lumMod val="60000"/>
                      <a:shade val="51000"/>
                      <a:satMod val="130000"/>
                    </a:schemeClr>
                  </a:gs>
                  <a:gs pos="80000">
                    <a:schemeClr val="accent6">
                      <a:lumMod val="60000"/>
                      <a:shade val="93000"/>
                      <a:satMod val="130000"/>
                    </a:schemeClr>
                  </a:gs>
                  <a:gs pos="100000">
                    <a:schemeClr val="accent6">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7-BF65-40B9-A802-587B1DE10156}"/>
              </c:ext>
            </c:extLst>
          </c:dPt>
          <c:dPt>
            <c:idx val="12"/>
            <c:invertIfNegative val="0"/>
            <c:bubble3D val="0"/>
            <c:spPr>
              <a:gradFill rotWithShape="1">
                <a:gsLst>
                  <a:gs pos="0">
                    <a:schemeClr val="accent1">
                      <a:lumMod val="80000"/>
                      <a:lumOff val="20000"/>
                      <a:shade val="51000"/>
                      <a:satMod val="130000"/>
                    </a:schemeClr>
                  </a:gs>
                  <a:gs pos="80000">
                    <a:schemeClr val="accent1">
                      <a:lumMod val="80000"/>
                      <a:lumOff val="20000"/>
                      <a:shade val="93000"/>
                      <a:satMod val="130000"/>
                    </a:schemeClr>
                  </a:gs>
                  <a:gs pos="100000">
                    <a:schemeClr val="accent1">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9-BF65-40B9-A802-587B1DE10156}"/>
              </c:ext>
            </c:extLst>
          </c:dPt>
          <c:dPt>
            <c:idx val="13"/>
            <c:invertIfNegative val="0"/>
            <c:bubble3D val="0"/>
            <c:spPr>
              <a:gradFill rotWithShape="1">
                <a:gsLst>
                  <a:gs pos="0">
                    <a:schemeClr val="accent2">
                      <a:lumMod val="80000"/>
                      <a:lumOff val="20000"/>
                      <a:shade val="51000"/>
                      <a:satMod val="130000"/>
                    </a:schemeClr>
                  </a:gs>
                  <a:gs pos="80000">
                    <a:schemeClr val="accent2">
                      <a:lumMod val="80000"/>
                      <a:lumOff val="20000"/>
                      <a:shade val="93000"/>
                      <a:satMod val="130000"/>
                    </a:schemeClr>
                  </a:gs>
                  <a:gs pos="100000">
                    <a:schemeClr val="accent2">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B-BF65-40B9-A802-587B1DE10156}"/>
              </c:ext>
            </c:extLst>
          </c:dPt>
          <c:dPt>
            <c:idx val="14"/>
            <c:invertIfNegative val="0"/>
            <c:bubble3D val="0"/>
            <c:spPr>
              <a:gradFill rotWithShape="1">
                <a:gsLst>
                  <a:gs pos="0">
                    <a:schemeClr val="accent3">
                      <a:lumMod val="80000"/>
                      <a:lumOff val="20000"/>
                      <a:shade val="51000"/>
                      <a:satMod val="130000"/>
                    </a:schemeClr>
                  </a:gs>
                  <a:gs pos="80000">
                    <a:schemeClr val="accent3">
                      <a:lumMod val="80000"/>
                      <a:lumOff val="20000"/>
                      <a:shade val="93000"/>
                      <a:satMod val="130000"/>
                    </a:schemeClr>
                  </a:gs>
                  <a:gs pos="100000">
                    <a:schemeClr val="accent3">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D-BF65-40B9-A802-587B1DE10156}"/>
              </c:ext>
            </c:extLst>
          </c:dPt>
          <c:dPt>
            <c:idx val="15"/>
            <c:invertIfNegative val="0"/>
            <c:bubble3D val="0"/>
            <c:spPr>
              <a:gradFill rotWithShape="1">
                <a:gsLst>
                  <a:gs pos="0">
                    <a:schemeClr val="accent4">
                      <a:lumMod val="80000"/>
                      <a:lumOff val="20000"/>
                      <a:shade val="51000"/>
                      <a:satMod val="130000"/>
                    </a:schemeClr>
                  </a:gs>
                  <a:gs pos="80000">
                    <a:schemeClr val="accent4">
                      <a:lumMod val="80000"/>
                      <a:lumOff val="20000"/>
                      <a:shade val="93000"/>
                      <a:satMod val="130000"/>
                    </a:schemeClr>
                  </a:gs>
                  <a:gs pos="100000">
                    <a:schemeClr val="accent4">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F-BF65-40B9-A802-587B1DE10156}"/>
              </c:ext>
            </c:extLst>
          </c:dPt>
          <c:dPt>
            <c:idx val="16"/>
            <c:invertIfNegative val="0"/>
            <c:bubble3D val="0"/>
            <c:spPr>
              <a:gradFill rotWithShape="1">
                <a:gsLst>
                  <a:gs pos="0">
                    <a:schemeClr val="accent5">
                      <a:lumMod val="80000"/>
                      <a:lumOff val="20000"/>
                      <a:shade val="51000"/>
                      <a:satMod val="130000"/>
                    </a:schemeClr>
                  </a:gs>
                  <a:gs pos="80000">
                    <a:schemeClr val="accent5">
                      <a:lumMod val="80000"/>
                      <a:lumOff val="20000"/>
                      <a:shade val="93000"/>
                      <a:satMod val="130000"/>
                    </a:schemeClr>
                  </a:gs>
                  <a:gs pos="100000">
                    <a:schemeClr val="accent5">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1-BF65-40B9-A802-587B1DE10156}"/>
              </c:ext>
            </c:extLst>
          </c:dPt>
          <c:dPt>
            <c:idx val="17"/>
            <c:invertIfNegative val="0"/>
            <c:bubble3D val="0"/>
            <c:spPr>
              <a:gradFill rotWithShape="1">
                <a:gsLst>
                  <a:gs pos="0">
                    <a:schemeClr val="accent6">
                      <a:lumMod val="80000"/>
                      <a:lumOff val="20000"/>
                      <a:shade val="51000"/>
                      <a:satMod val="130000"/>
                    </a:schemeClr>
                  </a:gs>
                  <a:gs pos="80000">
                    <a:schemeClr val="accent6">
                      <a:lumMod val="80000"/>
                      <a:lumOff val="20000"/>
                      <a:shade val="93000"/>
                      <a:satMod val="130000"/>
                    </a:schemeClr>
                  </a:gs>
                  <a:gs pos="100000">
                    <a:schemeClr val="accent6">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3-BF65-40B9-A802-587B1DE10156}"/>
              </c:ext>
            </c:extLst>
          </c:dPt>
          <c:dPt>
            <c:idx val="18"/>
            <c:invertIfNegative val="0"/>
            <c:bubble3D val="0"/>
            <c:spPr>
              <a:gradFill rotWithShape="1">
                <a:gsLst>
                  <a:gs pos="0">
                    <a:schemeClr val="accent1">
                      <a:lumMod val="80000"/>
                      <a:shade val="51000"/>
                      <a:satMod val="130000"/>
                    </a:schemeClr>
                  </a:gs>
                  <a:gs pos="80000">
                    <a:schemeClr val="accent1">
                      <a:lumMod val="80000"/>
                      <a:shade val="93000"/>
                      <a:satMod val="130000"/>
                    </a:schemeClr>
                  </a:gs>
                  <a:gs pos="100000">
                    <a:schemeClr val="accent1">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5-BF65-40B9-A802-587B1DE10156}"/>
              </c:ext>
            </c:extLst>
          </c:dPt>
          <c:dPt>
            <c:idx val="19"/>
            <c:invertIfNegative val="0"/>
            <c:bubble3D val="0"/>
            <c:spPr>
              <a:gradFill rotWithShape="1">
                <a:gsLst>
                  <a:gs pos="0">
                    <a:schemeClr val="accent2">
                      <a:lumMod val="80000"/>
                      <a:shade val="51000"/>
                      <a:satMod val="130000"/>
                    </a:schemeClr>
                  </a:gs>
                  <a:gs pos="80000">
                    <a:schemeClr val="accent2">
                      <a:lumMod val="80000"/>
                      <a:shade val="93000"/>
                      <a:satMod val="130000"/>
                    </a:schemeClr>
                  </a:gs>
                  <a:gs pos="100000">
                    <a:schemeClr val="accent2">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7-BF65-40B9-A802-587B1DE10156}"/>
              </c:ext>
            </c:extLst>
          </c:dPt>
          <c:dPt>
            <c:idx val="20"/>
            <c:invertIfNegative val="0"/>
            <c:bubble3D val="0"/>
            <c:spPr>
              <a:gradFill rotWithShape="1">
                <a:gsLst>
                  <a:gs pos="0">
                    <a:schemeClr val="accent3">
                      <a:lumMod val="80000"/>
                      <a:shade val="51000"/>
                      <a:satMod val="130000"/>
                    </a:schemeClr>
                  </a:gs>
                  <a:gs pos="80000">
                    <a:schemeClr val="accent3">
                      <a:lumMod val="80000"/>
                      <a:shade val="93000"/>
                      <a:satMod val="130000"/>
                    </a:schemeClr>
                  </a:gs>
                  <a:gs pos="100000">
                    <a:schemeClr val="accent3">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9-BF65-40B9-A802-587B1DE10156}"/>
              </c:ext>
            </c:extLst>
          </c:dPt>
          <c:dPt>
            <c:idx val="21"/>
            <c:invertIfNegative val="0"/>
            <c:bubble3D val="0"/>
            <c:spPr>
              <a:gradFill rotWithShape="1">
                <a:gsLst>
                  <a:gs pos="0">
                    <a:schemeClr val="accent4">
                      <a:lumMod val="80000"/>
                      <a:shade val="51000"/>
                      <a:satMod val="130000"/>
                    </a:schemeClr>
                  </a:gs>
                  <a:gs pos="80000">
                    <a:schemeClr val="accent4">
                      <a:lumMod val="80000"/>
                      <a:shade val="93000"/>
                      <a:satMod val="130000"/>
                    </a:schemeClr>
                  </a:gs>
                  <a:gs pos="100000">
                    <a:schemeClr val="accent4">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B-BF65-40B9-A802-587B1DE10156}"/>
              </c:ext>
            </c:extLst>
          </c:dPt>
          <c:dPt>
            <c:idx val="22"/>
            <c:invertIfNegative val="0"/>
            <c:bubble3D val="0"/>
            <c:spPr>
              <a:gradFill rotWithShape="1">
                <a:gsLst>
                  <a:gs pos="0">
                    <a:schemeClr val="accent5">
                      <a:lumMod val="80000"/>
                      <a:shade val="51000"/>
                      <a:satMod val="130000"/>
                    </a:schemeClr>
                  </a:gs>
                  <a:gs pos="80000">
                    <a:schemeClr val="accent5">
                      <a:lumMod val="80000"/>
                      <a:shade val="93000"/>
                      <a:satMod val="130000"/>
                    </a:schemeClr>
                  </a:gs>
                  <a:gs pos="100000">
                    <a:schemeClr val="accent5">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D-BF65-40B9-A802-587B1DE10156}"/>
              </c:ext>
            </c:extLst>
          </c:dPt>
          <c:dPt>
            <c:idx val="23"/>
            <c:invertIfNegative val="0"/>
            <c:bubble3D val="0"/>
            <c:spPr>
              <a:gradFill rotWithShape="1">
                <a:gsLst>
                  <a:gs pos="0">
                    <a:schemeClr val="accent6">
                      <a:lumMod val="80000"/>
                      <a:shade val="51000"/>
                      <a:satMod val="130000"/>
                    </a:schemeClr>
                  </a:gs>
                  <a:gs pos="80000">
                    <a:schemeClr val="accent6">
                      <a:lumMod val="80000"/>
                      <a:shade val="93000"/>
                      <a:satMod val="130000"/>
                    </a:schemeClr>
                  </a:gs>
                  <a:gs pos="100000">
                    <a:schemeClr val="accent6">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F-BF65-40B9-A802-587B1DE10156}"/>
              </c:ext>
            </c:extLst>
          </c:dPt>
          <c:dPt>
            <c:idx val="24"/>
            <c:invertIfNegative val="0"/>
            <c:bubble3D val="0"/>
            <c:spPr>
              <a:gradFill rotWithShape="1">
                <a:gsLst>
                  <a:gs pos="0">
                    <a:schemeClr val="accent1">
                      <a:lumMod val="60000"/>
                      <a:lumOff val="40000"/>
                      <a:shade val="51000"/>
                      <a:satMod val="130000"/>
                    </a:schemeClr>
                  </a:gs>
                  <a:gs pos="80000">
                    <a:schemeClr val="accent1">
                      <a:lumMod val="60000"/>
                      <a:lumOff val="40000"/>
                      <a:shade val="93000"/>
                      <a:satMod val="130000"/>
                    </a:schemeClr>
                  </a:gs>
                  <a:gs pos="100000">
                    <a:schemeClr val="accent1">
                      <a:lumMod val="60000"/>
                      <a:lumOff val="4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1-9E7C-4B10-969D-0561705249C3}"/>
              </c:ext>
            </c:extLst>
          </c:dPt>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pt-PT"/>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Summary!$R$2:$R$26</c:f>
              <c:strCache>
                <c:ptCount val="25"/>
                <c:pt idx="0">
                  <c:v>deepseek-r1:1.5b</c:v>
                </c:pt>
                <c:pt idx="1">
                  <c:v>qwen2.5:0.5b</c:v>
                </c:pt>
                <c:pt idx="2">
                  <c:v>deepseek-r1:7b</c:v>
                </c:pt>
                <c:pt idx="3">
                  <c:v>llama3.2:1b</c:v>
                </c:pt>
                <c:pt idx="4">
                  <c:v>qwen3:0.6b</c:v>
                </c:pt>
                <c:pt idx="5">
                  <c:v>gemma3:1b</c:v>
                </c:pt>
                <c:pt idx="6">
                  <c:v>phi4-mini-reasoning:3.8b</c:v>
                </c:pt>
                <c:pt idx="7">
                  <c:v>qwen3:1.7b</c:v>
                </c:pt>
                <c:pt idx="8">
                  <c:v>llama3.2:3b</c:v>
                </c:pt>
                <c:pt idx="9">
                  <c:v>llama3:8b</c:v>
                </c:pt>
                <c:pt idx="10">
                  <c:v>qwen2.5:3b</c:v>
                </c:pt>
                <c:pt idx="11">
                  <c:v>lily_cyber:latest</c:v>
                </c:pt>
                <c:pt idx="12">
                  <c:v>gemma3:4b</c:v>
                </c:pt>
                <c:pt idx="13">
                  <c:v>mistral:7b</c:v>
                </c:pt>
                <c:pt idx="14">
                  <c:v>phi3:3.8b</c:v>
                </c:pt>
                <c:pt idx="15">
                  <c:v>qwen2.5:1.5b</c:v>
                </c:pt>
                <c:pt idx="16">
                  <c:v>qwen2.5:7b</c:v>
                </c:pt>
                <c:pt idx="17">
                  <c:v>qwen3:4b</c:v>
                </c:pt>
                <c:pt idx="18">
                  <c:v>granite3-dense:2b</c:v>
                </c:pt>
                <c:pt idx="19">
                  <c:v>granite3-dense:8b</c:v>
                </c:pt>
                <c:pt idx="20">
                  <c:v>granite3.2:2b</c:v>
                </c:pt>
                <c:pt idx="21">
                  <c:v>granite3.2:8b</c:v>
                </c:pt>
                <c:pt idx="22">
                  <c:v>phi4-mini:3.8b</c:v>
                </c:pt>
                <c:pt idx="23">
                  <c:v>qwen3:8b</c:v>
                </c:pt>
                <c:pt idx="24">
                  <c:v>0</c:v>
                </c:pt>
              </c:strCache>
            </c:strRef>
          </c:cat>
          <c:val>
            <c:numRef>
              <c:f>Summary!$S$2:$S$26</c:f>
              <c:numCache>
                <c:formatCode>General</c:formatCode>
                <c:ptCount val="25"/>
                <c:pt idx="0">
                  <c:v>1</c:v>
                </c:pt>
                <c:pt idx="1">
                  <c:v>3</c:v>
                </c:pt>
                <c:pt idx="2">
                  <c:v>4</c:v>
                </c:pt>
                <c:pt idx="3">
                  <c:v>5</c:v>
                </c:pt>
                <c:pt idx="4">
                  <c:v>6</c:v>
                </c:pt>
                <c:pt idx="5">
                  <c:v>7</c:v>
                </c:pt>
                <c:pt idx="6">
                  <c:v>7</c:v>
                </c:pt>
                <c:pt idx="7">
                  <c:v>8</c:v>
                </c:pt>
                <c:pt idx="8">
                  <c:v>9</c:v>
                </c:pt>
                <c:pt idx="9">
                  <c:v>9</c:v>
                </c:pt>
                <c:pt idx="10">
                  <c:v>9</c:v>
                </c:pt>
                <c:pt idx="11">
                  <c:v>9</c:v>
                </c:pt>
                <c:pt idx="12">
                  <c:v>10</c:v>
                </c:pt>
                <c:pt idx="13">
                  <c:v>10</c:v>
                </c:pt>
                <c:pt idx="14">
                  <c:v>10</c:v>
                </c:pt>
                <c:pt idx="15">
                  <c:v>10</c:v>
                </c:pt>
                <c:pt idx="16">
                  <c:v>10</c:v>
                </c:pt>
                <c:pt idx="17">
                  <c:v>10</c:v>
                </c:pt>
                <c:pt idx="18">
                  <c:v>12</c:v>
                </c:pt>
                <c:pt idx="19">
                  <c:v>12</c:v>
                </c:pt>
                <c:pt idx="20">
                  <c:v>12</c:v>
                </c:pt>
                <c:pt idx="21">
                  <c:v>12</c:v>
                </c:pt>
                <c:pt idx="22">
                  <c:v>12</c:v>
                </c:pt>
                <c:pt idx="23">
                  <c:v>12</c:v>
                </c:pt>
                <c:pt idx="24">
                  <c:v>0</c:v>
                </c:pt>
              </c:numCache>
            </c:numRef>
          </c:val>
          <c:extLst>
            <c:ext xmlns:c16="http://schemas.microsoft.com/office/drawing/2014/chart" uri="{C3380CC4-5D6E-409C-BE32-E72D297353CC}">
              <c16:uniqueId val="{00000000-3AF5-41E3-AEB1-6F588350D08F}"/>
            </c:ext>
          </c:extLst>
        </c:ser>
        <c:dLbls>
          <c:showLegendKey val="0"/>
          <c:showVal val="1"/>
          <c:showCatName val="0"/>
          <c:showSerName val="0"/>
          <c:showPercent val="0"/>
          <c:showBubbleSize val="0"/>
        </c:dLbls>
        <c:gapWidth val="75"/>
        <c:shape val="box"/>
        <c:axId val="2021031488"/>
        <c:axId val="2021035648"/>
        <c:axId val="0"/>
      </c:bar3DChart>
      <c:catAx>
        <c:axId val="2021031488"/>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pt-PT"/>
          </a:p>
        </c:txPr>
        <c:crossAx val="2021035648"/>
        <c:crosses val="autoZero"/>
        <c:auto val="1"/>
        <c:lblAlgn val="ctr"/>
        <c:lblOffset val="100"/>
        <c:noMultiLvlLbl val="0"/>
      </c:catAx>
      <c:valAx>
        <c:axId val="2021035648"/>
        <c:scaling>
          <c:orientation val="minMax"/>
          <c:max val="14"/>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pt-PT"/>
          </a:p>
        </c:txPr>
        <c:crossAx val="2021031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P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P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Dashboard!$AC$21</c:f>
              <c:strCache>
                <c:ptCount val="1"/>
                <c:pt idx="0">
                  <c:v>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pt-PT"/>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Dashboard!$AB$22:$AB$45</c:f>
              <c:strCache>
                <c:ptCount val="24"/>
                <c:pt idx="0">
                  <c:v>deepseek-r1:1.5b</c:v>
                </c:pt>
                <c:pt idx="1">
                  <c:v>deepseek-r1:7b</c:v>
                </c:pt>
                <c:pt idx="2">
                  <c:v>gemma3:1b</c:v>
                </c:pt>
                <c:pt idx="3">
                  <c:v>gemma3:4b</c:v>
                </c:pt>
                <c:pt idx="4">
                  <c:v>granite3-dense:2b</c:v>
                </c:pt>
                <c:pt idx="5">
                  <c:v>granite3-dense:8b</c:v>
                </c:pt>
                <c:pt idx="6">
                  <c:v>granite3.2:2b</c:v>
                </c:pt>
                <c:pt idx="7">
                  <c:v>granite3.2:8b</c:v>
                </c:pt>
                <c:pt idx="8">
                  <c:v>llama3.2:1b</c:v>
                </c:pt>
                <c:pt idx="9">
                  <c:v>llama3.2:3b</c:v>
                </c:pt>
                <c:pt idx="10">
                  <c:v>llama3:8b</c:v>
                </c:pt>
                <c:pt idx="11">
                  <c:v>mistral:7b</c:v>
                </c:pt>
                <c:pt idx="12">
                  <c:v>phi3:3.8b</c:v>
                </c:pt>
                <c:pt idx="13">
                  <c:v>phi4-mini-reasoning:3.8b</c:v>
                </c:pt>
                <c:pt idx="14">
                  <c:v>phi4-mini:3.8b</c:v>
                </c:pt>
                <c:pt idx="15">
                  <c:v>qwen2.5:0.5b</c:v>
                </c:pt>
                <c:pt idx="16">
                  <c:v>qwen2.5:1.5b</c:v>
                </c:pt>
                <c:pt idx="17">
                  <c:v>qwen2.5:3b</c:v>
                </c:pt>
                <c:pt idx="18">
                  <c:v>qwen2.5:7b</c:v>
                </c:pt>
                <c:pt idx="19">
                  <c:v>qwen3:0.6b</c:v>
                </c:pt>
                <c:pt idx="20">
                  <c:v>qwen3:1.7b</c:v>
                </c:pt>
                <c:pt idx="21">
                  <c:v>qwen3:4b</c:v>
                </c:pt>
                <c:pt idx="22">
                  <c:v>qwen3:8b</c:v>
                </c:pt>
                <c:pt idx="23">
                  <c:v>lily_cyber:latest</c:v>
                </c:pt>
              </c:strCache>
            </c:strRef>
          </c:cat>
          <c:val>
            <c:numRef>
              <c:f>Dashboard!$AC$22:$AC$45</c:f>
              <c:numCache>
                <c:formatCode>General</c:formatCode>
                <c:ptCount val="24"/>
                <c:pt idx="0">
                  <c:v>0</c:v>
                </c:pt>
                <c:pt idx="1">
                  <c:v>1</c:v>
                </c:pt>
                <c:pt idx="2">
                  <c:v>3</c:v>
                </c:pt>
                <c:pt idx="3">
                  <c:v>4</c:v>
                </c:pt>
                <c:pt idx="4">
                  <c:v>6</c:v>
                </c:pt>
                <c:pt idx="5">
                  <c:v>6</c:v>
                </c:pt>
                <c:pt idx="6">
                  <c:v>6</c:v>
                </c:pt>
                <c:pt idx="7">
                  <c:v>6</c:v>
                </c:pt>
                <c:pt idx="8">
                  <c:v>2</c:v>
                </c:pt>
                <c:pt idx="9">
                  <c:v>4</c:v>
                </c:pt>
                <c:pt idx="10">
                  <c:v>4</c:v>
                </c:pt>
                <c:pt idx="11">
                  <c:v>5</c:v>
                </c:pt>
                <c:pt idx="12">
                  <c:v>4</c:v>
                </c:pt>
                <c:pt idx="13">
                  <c:v>3</c:v>
                </c:pt>
                <c:pt idx="14">
                  <c:v>6</c:v>
                </c:pt>
                <c:pt idx="15">
                  <c:v>1</c:v>
                </c:pt>
                <c:pt idx="16">
                  <c:v>5</c:v>
                </c:pt>
                <c:pt idx="17">
                  <c:v>4</c:v>
                </c:pt>
                <c:pt idx="18">
                  <c:v>5</c:v>
                </c:pt>
                <c:pt idx="19">
                  <c:v>3</c:v>
                </c:pt>
                <c:pt idx="20">
                  <c:v>3</c:v>
                </c:pt>
                <c:pt idx="21">
                  <c:v>4</c:v>
                </c:pt>
                <c:pt idx="22">
                  <c:v>6</c:v>
                </c:pt>
                <c:pt idx="23">
                  <c:v>4</c:v>
                </c:pt>
              </c:numCache>
            </c:numRef>
          </c:val>
          <c:extLst>
            <c:ext xmlns:c16="http://schemas.microsoft.com/office/drawing/2014/chart" uri="{C3380CC4-5D6E-409C-BE32-E72D297353CC}">
              <c16:uniqueId val="{00000000-C658-45BF-B4AC-F74D7B0AB810}"/>
            </c:ext>
          </c:extLst>
        </c:ser>
        <c:ser>
          <c:idx val="1"/>
          <c:order val="1"/>
          <c:tx>
            <c:strRef>
              <c:f>Dashboard!$AD$21</c:f>
              <c:strCache>
                <c:ptCount val="1"/>
                <c:pt idx="0">
                  <c:v>Incomplete</c:v>
                </c:pt>
              </c:strCache>
            </c:strRef>
          </c:tx>
          <c:spPr>
            <a:solidFill>
              <a:srgbClr val="FFFF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pt-PT"/>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Dashboard!$AB$22:$AB$45</c:f>
              <c:strCache>
                <c:ptCount val="24"/>
                <c:pt idx="0">
                  <c:v>deepseek-r1:1.5b</c:v>
                </c:pt>
                <c:pt idx="1">
                  <c:v>deepseek-r1:7b</c:v>
                </c:pt>
                <c:pt idx="2">
                  <c:v>gemma3:1b</c:v>
                </c:pt>
                <c:pt idx="3">
                  <c:v>gemma3:4b</c:v>
                </c:pt>
                <c:pt idx="4">
                  <c:v>granite3-dense:2b</c:v>
                </c:pt>
                <c:pt idx="5">
                  <c:v>granite3-dense:8b</c:v>
                </c:pt>
                <c:pt idx="6">
                  <c:v>granite3.2:2b</c:v>
                </c:pt>
                <c:pt idx="7">
                  <c:v>granite3.2:8b</c:v>
                </c:pt>
                <c:pt idx="8">
                  <c:v>llama3.2:1b</c:v>
                </c:pt>
                <c:pt idx="9">
                  <c:v>llama3.2:3b</c:v>
                </c:pt>
                <c:pt idx="10">
                  <c:v>llama3:8b</c:v>
                </c:pt>
                <c:pt idx="11">
                  <c:v>mistral:7b</c:v>
                </c:pt>
                <c:pt idx="12">
                  <c:v>phi3:3.8b</c:v>
                </c:pt>
                <c:pt idx="13">
                  <c:v>phi4-mini-reasoning:3.8b</c:v>
                </c:pt>
                <c:pt idx="14">
                  <c:v>phi4-mini:3.8b</c:v>
                </c:pt>
                <c:pt idx="15">
                  <c:v>qwen2.5:0.5b</c:v>
                </c:pt>
                <c:pt idx="16">
                  <c:v>qwen2.5:1.5b</c:v>
                </c:pt>
                <c:pt idx="17">
                  <c:v>qwen2.5:3b</c:v>
                </c:pt>
                <c:pt idx="18">
                  <c:v>qwen2.5:7b</c:v>
                </c:pt>
                <c:pt idx="19">
                  <c:v>qwen3:0.6b</c:v>
                </c:pt>
                <c:pt idx="20">
                  <c:v>qwen3:1.7b</c:v>
                </c:pt>
                <c:pt idx="21">
                  <c:v>qwen3:4b</c:v>
                </c:pt>
                <c:pt idx="22">
                  <c:v>qwen3:8b</c:v>
                </c:pt>
                <c:pt idx="23">
                  <c:v>lily_cyber:latest</c:v>
                </c:pt>
              </c:strCache>
            </c:strRef>
          </c:cat>
          <c:val>
            <c:numRef>
              <c:f>Dashboard!$AD$22:$AD$45</c:f>
              <c:numCache>
                <c:formatCode>General</c:formatCode>
                <c:ptCount val="24"/>
                <c:pt idx="0">
                  <c:v>1</c:v>
                </c:pt>
                <c:pt idx="1">
                  <c:v>2</c:v>
                </c:pt>
                <c:pt idx="2">
                  <c:v>1</c:v>
                </c:pt>
                <c:pt idx="3">
                  <c:v>2</c:v>
                </c:pt>
                <c:pt idx="4">
                  <c:v>0</c:v>
                </c:pt>
                <c:pt idx="5">
                  <c:v>0</c:v>
                </c:pt>
                <c:pt idx="6">
                  <c:v>0</c:v>
                </c:pt>
                <c:pt idx="7">
                  <c:v>0</c:v>
                </c:pt>
                <c:pt idx="8">
                  <c:v>1</c:v>
                </c:pt>
                <c:pt idx="9">
                  <c:v>1</c:v>
                </c:pt>
                <c:pt idx="10">
                  <c:v>1</c:v>
                </c:pt>
                <c:pt idx="11">
                  <c:v>0</c:v>
                </c:pt>
                <c:pt idx="12">
                  <c:v>2</c:v>
                </c:pt>
                <c:pt idx="13">
                  <c:v>1</c:v>
                </c:pt>
                <c:pt idx="14">
                  <c:v>0</c:v>
                </c:pt>
                <c:pt idx="15">
                  <c:v>1</c:v>
                </c:pt>
                <c:pt idx="16">
                  <c:v>0</c:v>
                </c:pt>
                <c:pt idx="17">
                  <c:v>1</c:v>
                </c:pt>
                <c:pt idx="18">
                  <c:v>0</c:v>
                </c:pt>
                <c:pt idx="19">
                  <c:v>0</c:v>
                </c:pt>
                <c:pt idx="20">
                  <c:v>2</c:v>
                </c:pt>
                <c:pt idx="21">
                  <c:v>2</c:v>
                </c:pt>
                <c:pt idx="22">
                  <c:v>0</c:v>
                </c:pt>
                <c:pt idx="23">
                  <c:v>1</c:v>
                </c:pt>
              </c:numCache>
            </c:numRef>
          </c:val>
          <c:extLst>
            <c:ext xmlns:c16="http://schemas.microsoft.com/office/drawing/2014/chart" uri="{C3380CC4-5D6E-409C-BE32-E72D297353CC}">
              <c16:uniqueId val="{00000001-C658-45BF-B4AC-F74D7B0AB810}"/>
            </c:ext>
          </c:extLst>
        </c:ser>
        <c:ser>
          <c:idx val="2"/>
          <c:order val="2"/>
          <c:tx>
            <c:strRef>
              <c:f>Dashboard!$AE$21</c:f>
              <c:strCache>
                <c:ptCount val="1"/>
                <c:pt idx="0">
                  <c:v>Incorrect</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pt-PT"/>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Dashboard!$AB$22:$AB$45</c:f>
              <c:strCache>
                <c:ptCount val="24"/>
                <c:pt idx="0">
                  <c:v>deepseek-r1:1.5b</c:v>
                </c:pt>
                <c:pt idx="1">
                  <c:v>deepseek-r1:7b</c:v>
                </c:pt>
                <c:pt idx="2">
                  <c:v>gemma3:1b</c:v>
                </c:pt>
                <c:pt idx="3">
                  <c:v>gemma3:4b</c:v>
                </c:pt>
                <c:pt idx="4">
                  <c:v>granite3-dense:2b</c:v>
                </c:pt>
                <c:pt idx="5">
                  <c:v>granite3-dense:8b</c:v>
                </c:pt>
                <c:pt idx="6">
                  <c:v>granite3.2:2b</c:v>
                </c:pt>
                <c:pt idx="7">
                  <c:v>granite3.2:8b</c:v>
                </c:pt>
                <c:pt idx="8">
                  <c:v>llama3.2:1b</c:v>
                </c:pt>
                <c:pt idx="9">
                  <c:v>llama3.2:3b</c:v>
                </c:pt>
                <c:pt idx="10">
                  <c:v>llama3:8b</c:v>
                </c:pt>
                <c:pt idx="11">
                  <c:v>mistral:7b</c:v>
                </c:pt>
                <c:pt idx="12">
                  <c:v>phi3:3.8b</c:v>
                </c:pt>
                <c:pt idx="13">
                  <c:v>phi4-mini-reasoning:3.8b</c:v>
                </c:pt>
                <c:pt idx="14">
                  <c:v>phi4-mini:3.8b</c:v>
                </c:pt>
                <c:pt idx="15">
                  <c:v>qwen2.5:0.5b</c:v>
                </c:pt>
                <c:pt idx="16">
                  <c:v>qwen2.5:1.5b</c:v>
                </c:pt>
                <c:pt idx="17">
                  <c:v>qwen2.5:3b</c:v>
                </c:pt>
                <c:pt idx="18">
                  <c:v>qwen2.5:7b</c:v>
                </c:pt>
                <c:pt idx="19">
                  <c:v>qwen3:0.6b</c:v>
                </c:pt>
                <c:pt idx="20">
                  <c:v>qwen3:1.7b</c:v>
                </c:pt>
                <c:pt idx="21">
                  <c:v>qwen3:4b</c:v>
                </c:pt>
                <c:pt idx="22">
                  <c:v>qwen3:8b</c:v>
                </c:pt>
                <c:pt idx="23">
                  <c:v>lily_cyber:latest</c:v>
                </c:pt>
              </c:strCache>
            </c:strRef>
          </c:cat>
          <c:val>
            <c:numRef>
              <c:f>Dashboard!$AE$22:$AE$45</c:f>
              <c:numCache>
                <c:formatCode>General</c:formatCode>
                <c:ptCount val="24"/>
                <c:pt idx="0">
                  <c:v>6</c:v>
                </c:pt>
                <c:pt idx="1">
                  <c:v>4</c:v>
                </c:pt>
                <c:pt idx="2">
                  <c:v>3</c:v>
                </c:pt>
                <c:pt idx="3">
                  <c:v>1</c:v>
                </c:pt>
                <c:pt idx="4">
                  <c:v>1</c:v>
                </c:pt>
                <c:pt idx="5">
                  <c:v>1</c:v>
                </c:pt>
                <c:pt idx="6">
                  <c:v>1</c:v>
                </c:pt>
                <c:pt idx="7">
                  <c:v>1</c:v>
                </c:pt>
                <c:pt idx="8">
                  <c:v>4</c:v>
                </c:pt>
                <c:pt idx="9">
                  <c:v>2</c:v>
                </c:pt>
                <c:pt idx="10">
                  <c:v>2</c:v>
                </c:pt>
                <c:pt idx="11">
                  <c:v>2</c:v>
                </c:pt>
                <c:pt idx="12">
                  <c:v>1</c:v>
                </c:pt>
                <c:pt idx="13">
                  <c:v>3</c:v>
                </c:pt>
                <c:pt idx="14">
                  <c:v>1</c:v>
                </c:pt>
                <c:pt idx="15">
                  <c:v>5</c:v>
                </c:pt>
                <c:pt idx="16">
                  <c:v>2</c:v>
                </c:pt>
                <c:pt idx="17">
                  <c:v>2</c:v>
                </c:pt>
                <c:pt idx="18">
                  <c:v>1</c:v>
                </c:pt>
                <c:pt idx="19">
                  <c:v>4</c:v>
                </c:pt>
                <c:pt idx="20">
                  <c:v>2</c:v>
                </c:pt>
                <c:pt idx="21">
                  <c:v>1</c:v>
                </c:pt>
                <c:pt idx="22">
                  <c:v>1</c:v>
                </c:pt>
                <c:pt idx="23">
                  <c:v>2</c:v>
                </c:pt>
              </c:numCache>
            </c:numRef>
          </c:val>
          <c:extLst>
            <c:ext xmlns:c16="http://schemas.microsoft.com/office/drawing/2014/chart" uri="{C3380CC4-5D6E-409C-BE32-E72D297353CC}">
              <c16:uniqueId val="{00000002-C658-45BF-B4AC-F74D7B0AB810}"/>
            </c:ext>
          </c:extLst>
        </c:ser>
        <c:dLbls>
          <c:showLegendKey val="0"/>
          <c:showVal val="1"/>
          <c:showCatName val="0"/>
          <c:showSerName val="0"/>
          <c:showPercent val="0"/>
          <c:showBubbleSize val="0"/>
        </c:dLbls>
        <c:gapWidth val="75"/>
        <c:overlap val="100"/>
        <c:axId val="1771473136"/>
        <c:axId val="1771474384"/>
      </c:barChart>
      <c:catAx>
        <c:axId val="17714731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pt-PT"/>
          </a:p>
        </c:txPr>
        <c:crossAx val="1771474384"/>
        <c:crosses val="autoZero"/>
        <c:auto val="1"/>
        <c:lblAlgn val="ctr"/>
        <c:lblOffset val="100"/>
        <c:noMultiLvlLbl val="0"/>
      </c:catAx>
      <c:valAx>
        <c:axId val="1771474384"/>
        <c:scaling>
          <c:orientation val="minMax"/>
          <c:max val="7"/>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pt-PT"/>
          </a:p>
        </c:txPr>
        <c:crossAx val="17714731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pt-P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600"/>
      </a:pPr>
      <a:endParaRPr lang="pt-P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411005</xdr:colOff>
      <xdr:row>64</xdr:row>
      <xdr:rowOff>83343</xdr:rowOff>
    </xdr:from>
    <xdr:to>
      <xdr:col>26</xdr:col>
      <xdr:colOff>369093</xdr:colOff>
      <xdr:row>109</xdr:row>
      <xdr:rowOff>11906</xdr:rowOff>
    </xdr:to>
    <xdr:graphicFrame macro="">
      <xdr:nvGraphicFramePr>
        <xdr:cNvPr id="4" name="Gráfico 3">
          <a:extLst>
            <a:ext uri="{FF2B5EF4-FFF2-40B4-BE49-F238E27FC236}">
              <a16:creationId xmlns:a16="http://schemas.microsoft.com/office/drawing/2014/main" id="{BEB2508D-7D53-438E-974C-C5FDD99C33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35956</xdr:colOff>
      <xdr:row>8</xdr:row>
      <xdr:rowOff>49291</xdr:rowOff>
    </xdr:from>
    <xdr:to>
      <xdr:col>25</xdr:col>
      <xdr:colOff>357186</xdr:colOff>
      <xdr:row>51</xdr:row>
      <xdr:rowOff>154781</xdr:rowOff>
    </xdr:to>
    <xdr:graphicFrame macro="">
      <xdr:nvGraphicFramePr>
        <xdr:cNvPr id="5" name="Gráfico 4">
          <a:extLst>
            <a:ext uri="{FF2B5EF4-FFF2-40B4-BE49-F238E27FC236}">
              <a16:creationId xmlns:a16="http://schemas.microsoft.com/office/drawing/2014/main" id="{E2FD4667-200A-4611-A0CF-EA4F1A49A5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ummaryTable" displayName="SummaryTable" ref="A1:M26">
  <autoFilter ref="A1:M26" xr:uid="{00000000-0009-0000-0100-000001000000}"/>
  <tableColumns count="13">
    <tableColumn id="1" xr3:uid="{00000000-0010-0000-0000-000001000000}" name="Model"/>
    <tableColumn id="2" xr3:uid="{00000000-0010-0000-0000-000002000000}" name="Basic Definitions"/>
    <tableColumn id="3" xr3:uid="{00000000-0010-0000-0000-000003000000}" name="Frameworks"/>
    <tableColumn id="4" xr3:uid="{00000000-0010-0000-0000-000004000000}" name="Security Controls"/>
    <tableColumn id="5" xr3:uid="{00000000-0010-0000-0000-000005000000}" name="Vulnerabilities"/>
    <tableColumn id="6" xr3:uid="{00000000-0010-0000-0000-000006000000}" name="Threat Modeling"/>
    <tableColumn id="7" xr3:uid="{00000000-0010-0000-0000-000007000000}" name="Regulations/Directives"/>
    <tableColumn id="8" xr3:uid="{00000000-0010-0000-0000-000008000000}" name="Basic Principles"/>
    <tableColumn id="9" xr3:uid="{00000000-0010-0000-0000-000009000000}" name="Score"/>
    <tableColumn id="10" xr3:uid="{00000000-0010-0000-0000-00000A000000}" name="Correct %"/>
    <tableColumn id="11" xr3:uid="{00000000-0010-0000-0000-00000B000000}" name="Correct"/>
    <tableColumn id="12" xr3:uid="{00000000-0010-0000-0000-00000C000000}" name="Incomplete"/>
    <tableColumn id="13" xr3:uid="{00000000-0010-0000-0000-00000D000000}" name="Incorrect"/>
  </tableColumns>
  <tableStyleInfo name="TableStyleMedium9"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6"/>
  <sheetViews>
    <sheetView tabSelected="1" topLeftCell="A4" zoomScale="99" workbookViewId="0">
      <selection sqref="A1:H26"/>
    </sheetView>
  </sheetViews>
  <sheetFormatPr defaultRowHeight="14.4" x14ac:dyDescent="0.3"/>
  <cols>
    <col min="1" max="1" width="30" customWidth="1"/>
    <col min="2" max="2" width="12.5546875" bestFit="1" customWidth="1"/>
    <col min="3" max="3" width="13.21875" bestFit="1" customWidth="1"/>
    <col min="4" max="4" width="16.44140625" customWidth="1"/>
    <col min="5" max="5" width="15.109375" bestFit="1" customWidth="1"/>
    <col min="6" max="6" width="13.44140625" bestFit="1" customWidth="1"/>
    <col min="7" max="7" width="20.44140625" customWidth="1"/>
    <col min="8" max="8" width="19.21875" customWidth="1"/>
    <col min="9" max="9" width="10.109375" bestFit="1" customWidth="1"/>
    <col min="10" max="11" width="11.5546875" bestFit="1" customWidth="1"/>
    <col min="12" max="12" width="13.33203125" bestFit="1" customWidth="1"/>
    <col min="13" max="13" width="13" bestFit="1" customWidth="1"/>
    <col min="16" max="16" width="19.21875" customWidth="1"/>
  </cols>
  <sheetData>
    <row r="1" spans="1:19" ht="29.4" thickBot="1" x14ac:dyDescent="0.35">
      <c r="A1" s="1" t="s">
        <v>0</v>
      </c>
      <c r="B1" s="1" t="s">
        <v>1</v>
      </c>
      <c r="C1" s="1" t="s">
        <v>2</v>
      </c>
      <c r="D1" s="2" t="s">
        <v>3</v>
      </c>
      <c r="E1" s="2" t="s">
        <v>4</v>
      </c>
      <c r="F1" s="1" t="s">
        <v>5</v>
      </c>
      <c r="G1" s="1" t="s">
        <v>6</v>
      </c>
      <c r="H1" s="1" t="s">
        <v>7</v>
      </c>
      <c r="I1" s="1" t="s">
        <v>8</v>
      </c>
      <c r="J1" s="1" t="s">
        <v>9</v>
      </c>
      <c r="K1" s="1" t="s">
        <v>10</v>
      </c>
      <c r="L1" s="1" t="s">
        <v>11</v>
      </c>
      <c r="M1" s="1" t="s">
        <v>12</v>
      </c>
      <c r="P1" s="8" t="s">
        <v>0</v>
      </c>
      <c r="Q1" s="9" t="s">
        <v>8</v>
      </c>
      <c r="R1" s="8" t="s">
        <v>0</v>
      </c>
      <c r="S1" s="9" t="s">
        <v>8</v>
      </c>
    </row>
    <row r="2" spans="1:19" ht="15" thickTop="1" x14ac:dyDescent="0.3">
      <c r="A2" s="3" t="s">
        <v>13</v>
      </c>
      <c r="B2" s="3" t="s">
        <v>11</v>
      </c>
      <c r="C2" s="3" t="s">
        <v>12</v>
      </c>
      <c r="D2" s="4" t="s">
        <v>12</v>
      </c>
      <c r="E2" s="4" t="s">
        <v>12</v>
      </c>
      <c r="F2" s="3" t="s">
        <v>12</v>
      </c>
      <c r="G2" s="3" t="s">
        <v>12</v>
      </c>
      <c r="H2" s="3" t="s">
        <v>12</v>
      </c>
      <c r="I2" s="3">
        <f t="shared" ref="I2:I26" si="0">COUNTIF(B2:H2,"Correct")*2 + COUNTIF(B2:H2,"Incomplete")*1</f>
        <v>1</v>
      </c>
      <c r="J2" s="5">
        <f t="shared" ref="J2:J26" si="1">IF(COUNTA(B2:H2)&gt;0, K2/COUNTA(B2:H2), 0)</f>
        <v>0</v>
      </c>
      <c r="K2" s="3">
        <f t="shared" ref="K2:K26" si="2">COUNTIF(B2:H2, "Correct")</f>
        <v>0</v>
      </c>
      <c r="L2" s="3">
        <f t="shared" ref="L2:L26" si="3">COUNTIF(B2:H2, "Incomplete")</f>
        <v>1</v>
      </c>
      <c r="M2" s="3">
        <f t="shared" ref="M2:M26" si="4">COUNTIF(B2:H2, "Incorrect")</f>
        <v>6</v>
      </c>
      <c r="P2" s="10" t="s">
        <v>13</v>
      </c>
      <c r="Q2" s="12">
        <f>SummaryTable[[#This Row],[Score]]</f>
        <v>1</v>
      </c>
      <c r="R2" t="str" cm="1">
        <f t="array" ref="R2:S26">_xlfn._xlws.SORT(P2:Q26,2,1)</f>
        <v>deepseek-r1:1.5b</v>
      </c>
      <c r="S2">
        <v>1</v>
      </c>
    </row>
    <row r="3" spans="1:19" x14ac:dyDescent="0.3">
      <c r="A3" s="3" t="s">
        <v>14</v>
      </c>
      <c r="B3" s="3" t="s">
        <v>10</v>
      </c>
      <c r="C3" s="3" t="s">
        <v>12</v>
      </c>
      <c r="D3" s="4" t="s">
        <v>12</v>
      </c>
      <c r="E3" s="4" t="s">
        <v>12</v>
      </c>
      <c r="F3" s="3" t="s">
        <v>12</v>
      </c>
      <c r="G3" s="3" t="s">
        <v>11</v>
      </c>
      <c r="H3" s="3" t="s">
        <v>11</v>
      </c>
      <c r="I3" s="3">
        <f t="shared" si="0"/>
        <v>4</v>
      </c>
      <c r="J3" s="5">
        <f t="shared" si="1"/>
        <v>0.14285714285714285</v>
      </c>
      <c r="K3" s="3">
        <f t="shared" si="2"/>
        <v>1</v>
      </c>
      <c r="L3" s="3">
        <f t="shared" si="3"/>
        <v>2</v>
      </c>
      <c r="M3" s="3">
        <f t="shared" si="4"/>
        <v>4</v>
      </c>
      <c r="P3" s="10" t="s">
        <v>14</v>
      </c>
      <c r="Q3" s="12">
        <f>SummaryTable[[#This Row],[Score]]</f>
        <v>4</v>
      </c>
      <c r="R3" t="str">
        <v>qwen2.5:0.5b</v>
      </c>
      <c r="S3">
        <v>3</v>
      </c>
    </row>
    <row r="4" spans="1:19" x14ac:dyDescent="0.3">
      <c r="A4" s="3" t="s">
        <v>15</v>
      </c>
      <c r="B4" s="3" t="s">
        <v>10</v>
      </c>
      <c r="C4" s="3" t="s">
        <v>10</v>
      </c>
      <c r="D4" s="4" t="s">
        <v>12</v>
      </c>
      <c r="E4" s="4" t="s">
        <v>12</v>
      </c>
      <c r="F4" s="3" t="s">
        <v>12</v>
      </c>
      <c r="G4" s="3" t="s">
        <v>11</v>
      </c>
      <c r="H4" s="3" t="s">
        <v>10</v>
      </c>
      <c r="I4" s="3">
        <f t="shared" si="0"/>
        <v>7</v>
      </c>
      <c r="J4" s="5">
        <f t="shared" si="1"/>
        <v>0.42857142857142855</v>
      </c>
      <c r="K4" s="3">
        <f t="shared" si="2"/>
        <v>3</v>
      </c>
      <c r="L4" s="3">
        <f t="shared" si="3"/>
        <v>1</v>
      </c>
      <c r="M4" s="3">
        <f t="shared" si="4"/>
        <v>3</v>
      </c>
      <c r="P4" s="10" t="s">
        <v>15</v>
      </c>
      <c r="Q4" s="12">
        <f>SummaryTable[[#This Row],[Score]]</f>
        <v>7</v>
      </c>
      <c r="R4" t="str">
        <v>deepseek-r1:7b</v>
      </c>
      <c r="S4">
        <v>4</v>
      </c>
    </row>
    <row r="5" spans="1:19" x14ac:dyDescent="0.3">
      <c r="A5" s="3" t="s">
        <v>16</v>
      </c>
      <c r="B5" s="3" t="s">
        <v>10</v>
      </c>
      <c r="C5" s="3" t="s">
        <v>10</v>
      </c>
      <c r="D5" s="4" t="s">
        <v>12</v>
      </c>
      <c r="E5" s="4" t="s">
        <v>11</v>
      </c>
      <c r="F5" s="3" t="s">
        <v>11</v>
      </c>
      <c r="G5" s="3" t="s">
        <v>10</v>
      </c>
      <c r="H5" s="3" t="s">
        <v>10</v>
      </c>
      <c r="I5" s="3">
        <f t="shared" si="0"/>
        <v>10</v>
      </c>
      <c r="J5" s="5">
        <f t="shared" si="1"/>
        <v>0.5714285714285714</v>
      </c>
      <c r="K5" s="3">
        <f t="shared" si="2"/>
        <v>4</v>
      </c>
      <c r="L5" s="3">
        <f t="shared" si="3"/>
        <v>2</v>
      </c>
      <c r="M5" s="3">
        <f t="shared" si="4"/>
        <v>1</v>
      </c>
      <c r="P5" s="10" t="s">
        <v>16</v>
      </c>
      <c r="Q5" s="12">
        <f>SummaryTable[[#This Row],[Score]]</f>
        <v>10</v>
      </c>
      <c r="R5" t="str">
        <v>llama3.2:1b</v>
      </c>
      <c r="S5">
        <v>5</v>
      </c>
    </row>
    <row r="6" spans="1:19" x14ac:dyDescent="0.3">
      <c r="A6" s="16" t="s">
        <v>198</v>
      </c>
      <c r="B6" s="16" t="s">
        <v>10</v>
      </c>
      <c r="C6" s="16" t="s">
        <v>10</v>
      </c>
      <c r="D6" s="4" t="s">
        <v>12</v>
      </c>
      <c r="E6" s="4" t="s">
        <v>11</v>
      </c>
      <c r="F6" s="16" t="s">
        <v>10</v>
      </c>
      <c r="G6" s="16" t="s">
        <v>10</v>
      </c>
      <c r="H6" s="16" t="s">
        <v>10</v>
      </c>
      <c r="I6" s="16">
        <f t="shared" si="0"/>
        <v>11</v>
      </c>
      <c r="J6" s="5">
        <f t="shared" si="1"/>
        <v>0.7142857142857143</v>
      </c>
      <c r="K6" s="16">
        <f t="shared" si="2"/>
        <v>5</v>
      </c>
      <c r="L6" s="16">
        <f t="shared" si="3"/>
        <v>1</v>
      </c>
      <c r="M6" s="16">
        <f t="shared" si="4"/>
        <v>1</v>
      </c>
      <c r="P6" s="10"/>
      <c r="Q6" s="12"/>
      <c r="R6" t="str">
        <v>qwen3:0.6b</v>
      </c>
      <c r="S6">
        <v>6</v>
      </c>
    </row>
    <row r="7" spans="1:19" x14ac:dyDescent="0.3">
      <c r="A7" s="3" t="s">
        <v>17</v>
      </c>
      <c r="B7" s="3" t="s">
        <v>10</v>
      </c>
      <c r="C7" s="3" t="s">
        <v>10</v>
      </c>
      <c r="D7" s="4" t="s">
        <v>12</v>
      </c>
      <c r="E7" s="4" t="s">
        <v>10</v>
      </c>
      <c r="F7" s="3" t="s">
        <v>10</v>
      </c>
      <c r="G7" s="3" t="s">
        <v>10</v>
      </c>
      <c r="H7" s="3" t="s">
        <v>10</v>
      </c>
      <c r="I7" s="3">
        <f t="shared" si="0"/>
        <v>12</v>
      </c>
      <c r="J7" s="5">
        <f t="shared" si="1"/>
        <v>0.8571428571428571</v>
      </c>
      <c r="K7" s="3">
        <f t="shared" si="2"/>
        <v>6</v>
      </c>
      <c r="L7" s="3">
        <f t="shared" si="3"/>
        <v>0</v>
      </c>
      <c r="M7" s="3">
        <f t="shared" si="4"/>
        <v>1</v>
      </c>
      <c r="P7" s="10" t="s">
        <v>17</v>
      </c>
      <c r="Q7" s="12">
        <f>SummaryTable[[#This Row],[Score]]</f>
        <v>12</v>
      </c>
      <c r="R7" t="str">
        <v>gemma3:1b</v>
      </c>
      <c r="S7">
        <v>7</v>
      </c>
    </row>
    <row r="8" spans="1:19" ht="28.8" x14ac:dyDescent="0.3">
      <c r="A8" s="3" t="s">
        <v>18</v>
      </c>
      <c r="B8" s="3" t="s">
        <v>10</v>
      </c>
      <c r="C8" s="3" t="s">
        <v>10</v>
      </c>
      <c r="D8" s="4" t="s">
        <v>12</v>
      </c>
      <c r="E8" s="4" t="s">
        <v>10</v>
      </c>
      <c r="F8" s="3" t="s">
        <v>10</v>
      </c>
      <c r="G8" s="3" t="s">
        <v>10</v>
      </c>
      <c r="H8" s="3" t="s">
        <v>10</v>
      </c>
      <c r="I8" s="3">
        <f t="shared" si="0"/>
        <v>12</v>
      </c>
      <c r="J8" s="5">
        <f t="shared" si="1"/>
        <v>0.8571428571428571</v>
      </c>
      <c r="K8" s="3">
        <f t="shared" si="2"/>
        <v>6</v>
      </c>
      <c r="L8" s="3">
        <f t="shared" si="3"/>
        <v>0</v>
      </c>
      <c r="M8" s="3">
        <f t="shared" si="4"/>
        <v>1</v>
      </c>
      <c r="P8" s="10" t="s">
        <v>18</v>
      </c>
      <c r="Q8" s="12">
        <f>SummaryTable[[#This Row],[Score]]</f>
        <v>12</v>
      </c>
      <c r="R8" t="str">
        <v>phi4-mini-reasoning:3.8b</v>
      </c>
      <c r="S8">
        <v>7</v>
      </c>
    </row>
    <row r="9" spans="1:19" ht="28.8" x14ac:dyDescent="0.3">
      <c r="A9" s="3" t="s">
        <v>19</v>
      </c>
      <c r="B9" s="3" t="s">
        <v>10</v>
      </c>
      <c r="C9" s="3" t="s">
        <v>10</v>
      </c>
      <c r="D9" s="4" t="s">
        <v>12</v>
      </c>
      <c r="E9" s="4" t="s">
        <v>10</v>
      </c>
      <c r="F9" s="3" t="s">
        <v>10</v>
      </c>
      <c r="G9" s="3" t="s">
        <v>10</v>
      </c>
      <c r="H9" s="3" t="s">
        <v>10</v>
      </c>
      <c r="I9" s="3">
        <f t="shared" si="0"/>
        <v>12</v>
      </c>
      <c r="J9" s="5">
        <f t="shared" si="1"/>
        <v>0.8571428571428571</v>
      </c>
      <c r="K9" s="3">
        <f t="shared" si="2"/>
        <v>6</v>
      </c>
      <c r="L9" s="3">
        <f t="shared" si="3"/>
        <v>0</v>
      </c>
      <c r="M9" s="3">
        <f t="shared" si="4"/>
        <v>1</v>
      </c>
      <c r="P9" s="10" t="s">
        <v>19</v>
      </c>
      <c r="Q9" s="12">
        <f>SummaryTable[[#This Row],[Score]]</f>
        <v>12</v>
      </c>
      <c r="R9" t="str">
        <v>qwen3:1.7b</v>
      </c>
      <c r="S9">
        <v>8</v>
      </c>
    </row>
    <row r="10" spans="1:19" ht="28.8" x14ac:dyDescent="0.3">
      <c r="A10" s="3" t="s">
        <v>20</v>
      </c>
      <c r="B10" s="3" t="s">
        <v>10</v>
      </c>
      <c r="C10" s="3" t="s">
        <v>10</v>
      </c>
      <c r="D10" s="4" t="s">
        <v>12</v>
      </c>
      <c r="E10" s="4" t="s">
        <v>10</v>
      </c>
      <c r="F10" s="3" t="s">
        <v>10</v>
      </c>
      <c r="G10" s="3" t="s">
        <v>10</v>
      </c>
      <c r="H10" s="3" t="s">
        <v>10</v>
      </c>
      <c r="I10" s="3">
        <f t="shared" si="0"/>
        <v>12</v>
      </c>
      <c r="J10" s="5">
        <f t="shared" si="1"/>
        <v>0.8571428571428571</v>
      </c>
      <c r="K10" s="3">
        <f t="shared" si="2"/>
        <v>6</v>
      </c>
      <c r="L10" s="3">
        <f t="shared" si="3"/>
        <v>0</v>
      </c>
      <c r="M10" s="3">
        <f t="shared" si="4"/>
        <v>1</v>
      </c>
      <c r="P10" s="10" t="s">
        <v>20</v>
      </c>
      <c r="Q10" s="12">
        <f>SummaryTable[[#This Row],[Score]]</f>
        <v>12</v>
      </c>
      <c r="R10" t="str">
        <v>llama3.2:3b</v>
      </c>
      <c r="S10">
        <v>9</v>
      </c>
    </row>
    <row r="11" spans="1:19" x14ac:dyDescent="0.3">
      <c r="A11" s="3" t="s">
        <v>21</v>
      </c>
      <c r="B11" s="3" t="s">
        <v>10</v>
      </c>
      <c r="C11" s="3" t="s">
        <v>12</v>
      </c>
      <c r="D11" s="4" t="s">
        <v>12</v>
      </c>
      <c r="E11" s="4" t="s">
        <v>12</v>
      </c>
      <c r="F11" s="3" t="s">
        <v>12</v>
      </c>
      <c r="G11" s="3" t="s">
        <v>11</v>
      </c>
      <c r="H11" s="3" t="s">
        <v>10</v>
      </c>
      <c r="I11" s="3">
        <f t="shared" si="0"/>
        <v>5</v>
      </c>
      <c r="J11" s="5">
        <f t="shared" si="1"/>
        <v>0.2857142857142857</v>
      </c>
      <c r="K11" s="3">
        <f t="shared" si="2"/>
        <v>2</v>
      </c>
      <c r="L11" s="3">
        <f t="shared" si="3"/>
        <v>1</v>
      </c>
      <c r="M11" s="3">
        <f t="shared" si="4"/>
        <v>4</v>
      </c>
      <c r="P11" s="10" t="s">
        <v>21</v>
      </c>
      <c r="Q11" s="12">
        <f>SummaryTable[[#This Row],[Score]]</f>
        <v>5</v>
      </c>
      <c r="R11" t="str">
        <v>llama3:8b</v>
      </c>
      <c r="S11">
        <v>9</v>
      </c>
    </row>
    <row r="12" spans="1:19" x14ac:dyDescent="0.3">
      <c r="A12" s="3" t="s">
        <v>22</v>
      </c>
      <c r="B12" s="3" t="s">
        <v>10</v>
      </c>
      <c r="C12" s="3" t="s">
        <v>10</v>
      </c>
      <c r="D12" s="4" t="s">
        <v>12</v>
      </c>
      <c r="E12" s="4" t="s">
        <v>12</v>
      </c>
      <c r="F12" s="3" t="s">
        <v>11</v>
      </c>
      <c r="G12" s="3" t="s">
        <v>10</v>
      </c>
      <c r="H12" s="3" t="s">
        <v>10</v>
      </c>
      <c r="I12" s="3">
        <f t="shared" si="0"/>
        <v>9</v>
      </c>
      <c r="J12" s="5">
        <f t="shared" si="1"/>
        <v>0.5714285714285714</v>
      </c>
      <c r="K12" s="3">
        <f t="shared" si="2"/>
        <v>4</v>
      </c>
      <c r="L12" s="3">
        <f t="shared" si="3"/>
        <v>1</v>
      </c>
      <c r="M12" s="3">
        <f t="shared" si="4"/>
        <v>2</v>
      </c>
      <c r="P12" s="10" t="s">
        <v>22</v>
      </c>
      <c r="Q12" s="12">
        <f>SummaryTable[[#This Row],[Score]]</f>
        <v>9</v>
      </c>
      <c r="R12" t="str">
        <v>qwen2.5:3b</v>
      </c>
      <c r="S12">
        <v>9</v>
      </c>
    </row>
    <row r="13" spans="1:19" x14ac:dyDescent="0.3">
      <c r="A13" s="3" t="s">
        <v>23</v>
      </c>
      <c r="B13" s="3" t="s">
        <v>10</v>
      </c>
      <c r="C13" s="3" t="s">
        <v>10</v>
      </c>
      <c r="D13" s="4" t="s">
        <v>12</v>
      </c>
      <c r="E13" s="4" t="s">
        <v>12</v>
      </c>
      <c r="F13" s="3" t="s">
        <v>11</v>
      </c>
      <c r="G13" s="3" t="s">
        <v>10</v>
      </c>
      <c r="H13" s="3" t="s">
        <v>10</v>
      </c>
      <c r="I13" s="3">
        <f t="shared" si="0"/>
        <v>9</v>
      </c>
      <c r="J13" s="5">
        <f t="shared" si="1"/>
        <v>0.5714285714285714</v>
      </c>
      <c r="K13" s="3">
        <f t="shared" si="2"/>
        <v>4</v>
      </c>
      <c r="L13" s="3">
        <f t="shared" si="3"/>
        <v>1</v>
      </c>
      <c r="M13" s="3">
        <f t="shared" si="4"/>
        <v>2</v>
      </c>
      <c r="P13" s="10" t="s">
        <v>23</v>
      </c>
      <c r="Q13" s="12">
        <f>SummaryTable[[#This Row],[Score]]</f>
        <v>9</v>
      </c>
      <c r="R13" t="str">
        <v>lily_cyber:latest</v>
      </c>
      <c r="S13">
        <v>9</v>
      </c>
    </row>
    <row r="14" spans="1:19" x14ac:dyDescent="0.3">
      <c r="A14" s="3" t="s">
        <v>24</v>
      </c>
      <c r="B14" s="3" t="s">
        <v>10</v>
      </c>
      <c r="C14" s="3" t="s">
        <v>10</v>
      </c>
      <c r="D14" s="4" t="s">
        <v>12</v>
      </c>
      <c r="E14" s="4" t="s">
        <v>10</v>
      </c>
      <c r="F14" s="3" t="s">
        <v>12</v>
      </c>
      <c r="G14" s="3" t="s">
        <v>10</v>
      </c>
      <c r="H14" s="3" t="s">
        <v>10</v>
      </c>
      <c r="I14" s="3">
        <f t="shared" si="0"/>
        <v>10</v>
      </c>
      <c r="J14" s="5">
        <f t="shared" si="1"/>
        <v>0.7142857142857143</v>
      </c>
      <c r="K14" s="3">
        <f t="shared" si="2"/>
        <v>5</v>
      </c>
      <c r="L14" s="3">
        <f t="shared" si="3"/>
        <v>0</v>
      </c>
      <c r="M14" s="3">
        <f t="shared" si="4"/>
        <v>2</v>
      </c>
      <c r="P14" s="10" t="s">
        <v>24</v>
      </c>
      <c r="Q14" s="12">
        <f>SummaryTable[[#This Row],[Score]]</f>
        <v>10</v>
      </c>
      <c r="R14" t="str">
        <v>gemma3:4b</v>
      </c>
      <c r="S14">
        <v>10</v>
      </c>
    </row>
    <row r="15" spans="1:19" x14ac:dyDescent="0.3">
      <c r="A15" s="3" t="s">
        <v>25</v>
      </c>
      <c r="B15" s="3" t="s">
        <v>10</v>
      </c>
      <c r="C15" s="3" t="s">
        <v>10</v>
      </c>
      <c r="D15" s="4" t="s">
        <v>11</v>
      </c>
      <c r="E15" s="4" t="s">
        <v>12</v>
      </c>
      <c r="F15" s="3" t="s">
        <v>10</v>
      </c>
      <c r="G15" s="3" t="s">
        <v>11</v>
      </c>
      <c r="H15" s="3" t="s">
        <v>10</v>
      </c>
      <c r="I15" s="3">
        <f t="shared" si="0"/>
        <v>10</v>
      </c>
      <c r="J15" s="5">
        <f t="shared" si="1"/>
        <v>0.5714285714285714</v>
      </c>
      <c r="K15" s="3">
        <f t="shared" si="2"/>
        <v>4</v>
      </c>
      <c r="L15" s="3">
        <f t="shared" si="3"/>
        <v>2</v>
      </c>
      <c r="M15" s="3">
        <f t="shared" si="4"/>
        <v>1</v>
      </c>
      <c r="P15" s="10" t="s">
        <v>25</v>
      </c>
      <c r="Q15" s="12">
        <f>SummaryTable[[#This Row],[Score]]</f>
        <v>10</v>
      </c>
      <c r="R15" t="str">
        <v>mistral:7b</v>
      </c>
      <c r="S15">
        <v>10</v>
      </c>
    </row>
    <row r="16" spans="1:19" ht="28.8" x14ac:dyDescent="0.3">
      <c r="A16" s="3" t="s">
        <v>26</v>
      </c>
      <c r="B16" s="3" t="s">
        <v>10</v>
      </c>
      <c r="C16" s="3" t="s">
        <v>10</v>
      </c>
      <c r="D16" s="4" t="s">
        <v>12</v>
      </c>
      <c r="E16" s="4" t="s">
        <v>12</v>
      </c>
      <c r="F16" s="3" t="s">
        <v>11</v>
      </c>
      <c r="G16" s="3" t="s">
        <v>10</v>
      </c>
      <c r="H16" s="3" t="s">
        <v>12</v>
      </c>
      <c r="I16" s="3">
        <f t="shared" si="0"/>
        <v>7</v>
      </c>
      <c r="J16" s="5">
        <f t="shared" si="1"/>
        <v>0.42857142857142855</v>
      </c>
      <c r="K16" s="3">
        <f t="shared" si="2"/>
        <v>3</v>
      </c>
      <c r="L16" s="3">
        <f t="shared" si="3"/>
        <v>1</v>
      </c>
      <c r="M16" s="3">
        <f t="shared" si="4"/>
        <v>3</v>
      </c>
      <c r="P16" s="10" t="s">
        <v>26</v>
      </c>
      <c r="Q16" s="12">
        <f>SummaryTable[[#This Row],[Score]]</f>
        <v>7</v>
      </c>
      <c r="R16" t="str">
        <v>phi3:3.8b</v>
      </c>
      <c r="S16">
        <v>10</v>
      </c>
    </row>
    <row r="17" spans="1:19" x14ac:dyDescent="0.3">
      <c r="A17" s="3" t="s">
        <v>27</v>
      </c>
      <c r="B17" s="3" t="s">
        <v>10</v>
      </c>
      <c r="C17" s="3" t="s">
        <v>10</v>
      </c>
      <c r="D17" s="4" t="s">
        <v>10</v>
      </c>
      <c r="E17" s="4" t="s">
        <v>12</v>
      </c>
      <c r="F17" s="3" t="s">
        <v>10</v>
      </c>
      <c r="G17" s="3" t="s">
        <v>10</v>
      </c>
      <c r="H17" s="3" t="s">
        <v>10</v>
      </c>
      <c r="I17" s="3">
        <f t="shared" si="0"/>
        <v>12</v>
      </c>
      <c r="J17" s="5">
        <f t="shared" si="1"/>
        <v>0.8571428571428571</v>
      </c>
      <c r="K17" s="3">
        <f t="shared" si="2"/>
        <v>6</v>
      </c>
      <c r="L17" s="3">
        <f t="shared" si="3"/>
        <v>0</v>
      </c>
      <c r="M17" s="3">
        <f t="shared" si="4"/>
        <v>1</v>
      </c>
      <c r="P17" s="10" t="s">
        <v>27</v>
      </c>
      <c r="Q17" s="12">
        <f>SummaryTable[[#This Row],[Score]]</f>
        <v>12</v>
      </c>
      <c r="R17" t="str">
        <v>qwen2.5:1.5b</v>
      </c>
      <c r="S17">
        <v>10</v>
      </c>
    </row>
    <row r="18" spans="1:19" x14ac:dyDescent="0.3">
      <c r="A18" s="3" t="s">
        <v>28</v>
      </c>
      <c r="B18" s="3" t="s">
        <v>10</v>
      </c>
      <c r="C18" s="3" t="s">
        <v>11</v>
      </c>
      <c r="D18" s="4" t="s">
        <v>12</v>
      </c>
      <c r="E18" s="4" t="s">
        <v>12</v>
      </c>
      <c r="F18" s="3" t="s">
        <v>12</v>
      </c>
      <c r="G18" s="3" t="s">
        <v>12</v>
      </c>
      <c r="H18" s="3" t="s">
        <v>12</v>
      </c>
      <c r="I18" s="3">
        <f t="shared" si="0"/>
        <v>3</v>
      </c>
      <c r="J18" s="5">
        <f t="shared" si="1"/>
        <v>0.14285714285714285</v>
      </c>
      <c r="K18" s="3">
        <f t="shared" si="2"/>
        <v>1</v>
      </c>
      <c r="L18" s="3">
        <f t="shared" si="3"/>
        <v>1</v>
      </c>
      <c r="M18" s="3">
        <f t="shared" si="4"/>
        <v>5</v>
      </c>
      <c r="P18" s="10" t="s">
        <v>28</v>
      </c>
      <c r="Q18" s="12">
        <f>SummaryTable[[#This Row],[Score]]</f>
        <v>3</v>
      </c>
      <c r="R18" t="str">
        <v>qwen2.5:7b</v>
      </c>
      <c r="S18">
        <v>10</v>
      </c>
    </row>
    <row r="19" spans="1:19" x14ac:dyDescent="0.3">
      <c r="A19" s="3" t="s">
        <v>29</v>
      </c>
      <c r="B19" s="3" t="s">
        <v>10</v>
      </c>
      <c r="C19" s="3" t="s">
        <v>10</v>
      </c>
      <c r="D19" s="4" t="s">
        <v>12</v>
      </c>
      <c r="E19" s="4" t="s">
        <v>12</v>
      </c>
      <c r="F19" s="3" t="s">
        <v>10</v>
      </c>
      <c r="G19" s="3" t="s">
        <v>10</v>
      </c>
      <c r="H19" s="3" t="s">
        <v>10</v>
      </c>
      <c r="I19" s="3">
        <f t="shared" si="0"/>
        <v>10</v>
      </c>
      <c r="J19" s="5">
        <f t="shared" si="1"/>
        <v>0.7142857142857143</v>
      </c>
      <c r="K19" s="3">
        <f t="shared" si="2"/>
        <v>5</v>
      </c>
      <c r="L19" s="3">
        <f t="shared" si="3"/>
        <v>0</v>
      </c>
      <c r="M19" s="3">
        <f t="shared" si="4"/>
        <v>2</v>
      </c>
      <c r="P19" s="10" t="s">
        <v>29</v>
      </c>
      <c r="Q19" s="12">
        <f>SummaryTable[[#This Row],[Score]]</f>
        <v>10</v>
      </c>
      <c r="R19" t="str">
        <v>qwen3:4b</v>
      </c>
      <c r="S19">
        <v>10</v>
      </c>
    </row>
    <row r="20" spans="1:19" x14ac:dyDescent="0.3">
      <c r="A20" s="3" t="s">
        <v>30</v>
      </c>
      <c r="B20" s="3" t="s">
        <v>10</v>
      </c>
      <c r="C20" s="3" t="s">
        <v>10</v>
      </c>
      <c r="D20" s="4" t="s">
        <v>12</v>
      </c>
      <c r="E20" s="4" t="s">
        <v>12</v>
      </c>
      <c r="F20" s="3" t="s">
        <v>11</v>
      </c>
      <c r="G20" s="3" t="s">
        <v>10</v>
      </c>
      <c r="H20" s="3" t="s">
        <v>10</v>
      </c>
      <c r="I20" s="3">
        <f t="shared" si="0"/>
        <v>9</v>
      </c>
      <c r="J20" s="5">
        <f t="shared" si="1"/>
        <v>0.5714285714285714</v>
      </c>
      <c r="K20" s="3">
        <f t="shared" si="2"/>
        <v>4</v>
      </c>
      <c r="L20" s="3">
        <f t="shared" si="3"/>
        <v>1</v>
      </c>
      <c r="M20" s="3">
        <f t="shared" si="4"/>
        <v>2</v>
      </c>
      <c r="P20" s="10" t="s">
        <v>30</v>
      </c>
      <c r="Q20" s="12">
        <f>SummaryTable[[#This Row],[Score]]</f>
        <v>9</v>
      </c>
      <c r="R20" t="str">
        <v>granite3-dense:2b</v>
      </c>
      <c r="S20">
        <v>12</v>
      </c>
    </row>
    <row r="21" spans="1:19" x14ac:dyDescent="0.3">
      <c r="A21" s="3" t="s">
        <v>31</v>
      </c>
      <c r="B21" s="3" t="s">
        <v>10</v>
      </c>
      <c r="C21" s="3" t="s">
        <v>199</v>
      </c>
      <c r="D21" s="4" t="s">
        <v>12</v>
      </c>
      <c r="E21" s="4" t="s">
        <v>10</v>
      </c>
      <c r="F21" s="3" t="s">
        <v>10</v>
      </c>
      <c r="G21" s="3" t="s">
        <v>10</v>
      </c>
      <c r="H21" s="3" t="s">
        <v>10</v>
      </c>
      <c r="I21" s="3">
        <f t="shared" si="0"/>
        <v>10</v>
      </c>
      <c r="J21" s="5">
        <f t="shared" si="1"/>
        <v>0.7142857142857143</v>
      </c>
      <c r="K21" s="3">
        <f t="shared" si="2"/>
        <v>5</v>
      </c>
      <c r="L21" s="3">
        <f t="shared" si="3"/>
        <v>0</v>
      </c>
      <c r="M21" s="3">
        <f t="shared" si="4"/>
        <v>1</v>
      </c>
      <c r="P21" s="10" t="s">
        <v>31</v>
      </c>
      <c r="Q21" s="12">
        <f>SummaryTable[[#This Row],[Score]]</f>
        <v>10</v>
      </c>
      <c r="R21" t="str">
        <v>granite3-dense:8b</v>
      </c>
      <c r="S21">
        <v>12</v>
      </c>
    </row>
    <row r="22" spans="1:19" x14ac:dyDescent="0.3">
      <c r="A22" s="3" t="s">
        <v>33</v>
      </c>
      <c r="B22" s="3" t="s">
        <v>10</v>
      </c>
      <c r="C22" s="3" t="s">
        <v>12</v>
      </c>
      <c r="D22" s="4" t="s">
        <v>12</v>
      </c>
      <c r="E22" s="4" t="s">
        <v>12</v>
      </c>
      <c r="F22" s="3" t="s">
        <v>12</v>
      </c>
      <c r="G22" s="3" t="s">
        <v>10</v>
      </c>
      <c r="H22" s="3" t="s">
        <v>10</v>
      </c>
      <c r="I22" s="3">
        <f t="shared" si="0"/>
        <v>6</v>
      </c>
      <c r="J22" s="5">
        <f t="shared" si="1"/>
        <v>0.42857142857142855</v>
      </c>
      <c r="K22" s="3">
        <f t="shared" si="2"/>
        <v>3</v>
      </c>
      <c r="L22" s="3">
        <f t="shared" si="3"/>
        <v>0</v>
      </c>
      <c r="M22" s="3">
        <f t="shared" si="4"/>
        <v>4</v>
      </c>
      <c r="P22" s="10" t="s">
        <v>33</v>
      </c>
      <c r="Q22" s="12">
        <f>SummaryTable[[#This Row],[Score]]</f>
        <v>6</v>
      </c>
      <c r="R22" t="str">
        <v>granite3.2:2b</v>
      </c>
      <c r="S22">
        <v>12</v>
      </c>
    </row>
    <row r="23" spans="1:19" x14ac:dyDescent="0.3">
      <c r="A23" s="3" t="s">
        <v>34</v>
      </c>
      <c r="B23" s="3" t="s">
        <v>10</v>
      </c>
      <c r="C23" s="3" t="s">
        <v>10</v>
      </c>
      <c r="D23" s="4" t="s">
        <v>12</v>
      </c>
      <c r="E23" s="4" t="s">
        <v>12</v>
      </c>
      <c r="F23" s="3" t="s">
        <v>11</v>
      </c>
      <c r="G23" s="3" t="s">
        <v>10</v>
      </c>
      <c r="H23" s="3" t="s">
        <v>11</v>
      </c>
      <c r="I23" s="3">
        <f t="shared" si="0"/>
        <v>8</v>
      </c>
      <c r="J23" s="5">
        <f t="shared" si="1"/>
        <v>0.42857142857142855</v>
      </c>
      <c r="K23" s="3">
        <f t="shared" si="2"/>
        <v>3</v>
      </c>
      <c r="L23" s="3">
        <f t="shared" si="3"/>
        <v>2</v>
      </c>
      <c r="M23" s="3">
        <f t="shared" si="4"/>
        <v>2</v>
      </c>
      <c r="P23" s="10" t="s">
        <v>34</v>
      </c>
      <c r="Q23" s="12">
        <f>SummaryTable[[#This Row],[Score]]</f>
        <v>8</v>
      </c>
      <c r="R23" t="str">
        <v>granite3.2:8b</v>
      </c>
      <c r="S23">
        <v>12</v>
      </c>
    </row>
    <row r="24" spans="1:19" x14ac:dyDescent="0.3">
      <c r="A24" s="3" t="s">
        <v>35</v>
      </c>
      <c r="B24" s="3" t="s">
        <v>10</v>
      </c>
      <c r="C24" s="3" t="s">
        <v>10</v>
      </c>
      <c r="D24" s="4" t="s">
        <v>11</v>
      </c>
      <c r="E24" s="4" t="s">
        <v>12</v>
      </c>
      <c r="F24" s="3" t="s">
        <v>11</v>
      </c>
      <c r="G24" s="3" t="s">
        <v>10</v>
      </c>
      <c r="H24" s="3" t="s">
        <v>10</v>
      </c>
      <c r="I24" s="3">
        <f t="shared" si="0"/>
        <v>10</v>
      </c>
      <c r="J24" s="5">
        <f t="shared" si="1"/>
        <v>0.5714285714285714</v>
      </c>
      <c r="K24" s="3">
        <f t="shared" si="2"/>
        <v>4</v>
      </c>
      <c r="L24" s="3">
        <f t="shared" si="3"/>
        <v>2</v>
      </c>
      <c r="M24" s="3">
        <f t="shared" si="4"/>
        <v>1</v>
      </c>
      <c r="P24" s="10" t="s">
        <v>35</v>
      </c>
      <c r="Q24" s="12">
        <f>SummaryTable[[#This Row],[Score]]</f>
        <v>10</v>
      </c>
      <c r="R24" t="str">
        <v>phi4-mini:3.8b</v>
      </c>
      <c r="S24">
        <v>12</v>
      </c>
    </row>
    <row r="25" spans="1:19" x14ac:dyDescent="0.3">
      <c r="A25" s="3" t="s">
        <v>36</v>
      </c>
      <c r="B25" s="3" t="s">
        <v>10</v>
      </c>
      <c r="C25" s="3" t="s">
        <v>10</v>
      </c>
      <c r="D25" s="4" t="s">
        <v>10</v>
      </c>
      <c r="E25" s="4" t="s">
        <v>10</v>
      </c>
      <c r="F25" s="3" t="s">
        <v>12</v>
      </c>
      <c r="G25" s="3" t="s">
        <v>10</v>
      </c>
      <c r="H25" s="3" t="s">
        <v>10</v>
      </c>
      <c r="I25" s="3">
        <f t="shared" si="0"/>
        <v>12</v>
      </c>
      <c r="J25" s="5">
        <f t="shared" si="1"/>
        <v>0.8571428571428571</v>
      </c>
      <c r="K25" s="3">
        <f t="shared" si="2"/>
        <v>6</v>
      </c>
      <c r="L25" s="3">
        <f t="shared" si="3"/>
        <v>0</v>
      </c>
      <c r="M25" s="3">
        <f t="shared" si="4"/>
        <v>1</v>
      </c>
      <c r="P25" s="10" t="s">
        <v>36</v>
      </c>
      <c r="Q25" s="12">
        <f>SummaryTable[[#This Row],[Score]]</f>
        <v>12</v>
      </c>
      <c r="R25" t="str">
        <v>qwen3:8b</v>
      </c>
      <c r="S25">
        <v>12</v>
      </c>
    </row>
    <row r="26" spans="1:19" x14ac:dyDescent="0.3">
      <c r="A26" s="3" t="s">
        <v>37</v>
      </c>
      <c r="B26" s="3" t="s">
        <v>10</v>
      </c>
      <c r="C26" s="3" t="s">
        <v>10</v>
      </c>
      <c r="D26" s="4" t="s">
        <v>10</v>
      </c>
      <c r="E26" s="4" t="s">
        <v>12</v>
      </c>
      <c r="F26" s="3" t="s">
        <v>11</v>
      </c>
      <c r="G26" s="3" t="s">
        <v>12</v>
      </c>
      <c r="H26" s="3" t="s">
        <v>10</v>
      </c>
      <c r="I26" s="3">
        <f t="shared" si="0"/>
        <v>9</v>
      </c>
      <c r="J26" s="5">
        <f t="shared" si="1"/>
        <v>0.5714285714285714</v>
      </c>
      <c r="K26" s="3">
        <f t="shared" si="2"/>
        <v>4</v>
      </c>
      <c r="L26" s="3">
        <f t="shared" si="3"/>
        <v>1</v>
      </c>
      <c r="M26" s="3">
        <f t="shared" si="4"/>
        <v>2</v>
      </c>
      <c r="P26" s="11" t="s">
        <v>37</v>
      </c>
      <c r="Q26" s="12">
        <f>SummaryTable[[#This Row],[Score]]</f>
        <v>9</v>
      </c>
      <c r="R26">
        <v>0</v>
      </c>
      <c r="S26">
        <v>0</v>
      </c>
    </row>
  </sheetData>
  <conditionalFormatting sqref="B2:H26">
    <cfRule type="cellIs" dxfId="116" priority="1" operator="equal">
      <formula>"Correct"</formula>
    </cfRule>
    <cfRule type="cellIs" dxfId="115" priority="2" operator="equal">
      <formula>"Incomplete"</formula>
    </cfRule>
    <cfRule type="cellIs" dxfId="114" priority="3" operator="equal">
      <formula>"Incorrect"</formula>
    </cfRule>
  </conditionalFormatting>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B21:AE45"/>
  <sheetViews>
    <sheetView showGridLines="0" topLeftCell="D33" zoomScale="80" workbookViewId="0">
      <selection activeCell="AD68" sqref="AD68"/>
    </sheetView>
  </sheetViews>
  <sheetFormatPr defaultRowHeight="14.4" x14ac:dyDescent="0.3"/>
  <cols>
    <col min="28" max="28" width="24.5546875" customWidth="1"/>
  </cols>
  <sheetData>
    <row r="21" spans="28:31" ht="29.4" thickBot="1" x14ac:dyDescent="0.35">
      <c r="AB21" s="8" t="s">
        <v>0</v>
      </c>
      <c r="AC21" s="9" t="s">
        <v>10</v>
      </c>
      <c r="AD21" s="9" t="s">
        <v>11</v>
      </c>
      <c r="AE21" s="13" t="s">
        <v>12</v>
      </c>
    </row>
    <row r="22" spans="28:31" ht="15" thickTop="1" x14ac:dyDescent="0.3">
      <c r="AB22" s="10" t="s">
        <v>13</v>
      </c>
      <c r="AC22" s="12">
        <f>Summary!K2</f>
        <v>0</v>
      </c>
      <c r="AD22" s="12">
        <f>Summary!L2</f>
        <v>1</v>
      </c>
      <c r="AE22" s="14">
        <f>Summary!M2</f>
        <v>6</v>
      </c>
    </row>
    <row r="23" spans="28:31" x14ac:dyDescent="0.3">
      <c r="AB23" s="10" t="s">
        <v>14</v>
      </c>
      <c r="AC23" s="12">
        <f>Summary!K3</f>
        <v>1</v>
      </c>
      <c r="AD23" s="12">
        <f>Summary!L3</f>
        <v>2</v>
      </c>
      <c r="AE23" s="14">
        <f>Summary!M3</f>
        <v>4</v>
      </c>
    </row>
    <row r="24" spans="28:31" x14ac:dyDescent="0.3">
      <c r="AB24" s="10" t="s">
        <v>15</v>
      </c>
      <c r="AC24" s="12">
        <f>Summary!K4</f>
        <v>3</v>
      </c>
      <c r="AD24" s="12">
        <f>Summary!L4</f>
        <v>1</v>
      </c>
      <c r="AE24" s="14">
        <f>Summary!M4</f>
        <v>3</v>
      </c>
    </row>
    <row r="25" spans="28:31" x14ac:dyDescent="0.3">
      <c r="AB25" s="10" t="s">
        <v>16</v>
      </c>
      <c r="AC25" s="12">
        <f>Summary!K5</f>
        <v>4</v>
      </c>
      <c r="AD25" s="12">
        <f>Summary!L5</f>
        <v>2</v>
      </c>
      <c r="AE25" s="14">
        <f>Summary!M5</f>
        <v>1</v>
      </c>
    </row>
    <row r="26" spans="28:31" x14ac:dyDescent="0.3">
      <c r="AB26" s="10" t="s">
        <v>17</v>
      </c>
      <c r="AC26" s="12">
        <f>Summary!K7</f>
        <v>6</v>
      </c>
      <c r="AD26" s="12">
        <f>Summary!L7</f>
        <v>0</v>
      </c>
      <c r="AE26" s="14">
        <f>Summary!M7</f>
        <v>1</v>
      </c>
    </row>
    <row r="27" spans="28:31" x14ac:dyDescent="0.3">
      <c r="AB27" s="10" t="s">
        <v>18</v>
      </c>
      <c r="AC27" s="12">
        <f>Summary!K8</f>
        <v>6</v>
      </c>
      <c r="AD27" s="12">
        <f>Summary!L8</f>
        <v>0</v>
      </c>
      <c r="AE27" s="14">
        <f>Summary!M8</f>
        <v>1</v>
      </c>
    </row>
    <row r="28" spans="28:31" x14ac:dyDescent="0.3">
      <c r="AB28" s="10" t="s">
        <v>19</v>
      </c>
      <c r="AC28" s="12">
        <f>Summary!K9</f>
        <v>6</v>
      </c>
      <c r="AD28" s="12">
        <f>Summary!L9</f>
        <v>0</v>
      </c>
      <c r="AE28" s="14">
        <f>Summary!M9</f>
        <v>1</v>
      </c>
    </row>
    <row r="29" spans="28:31" x14ac:dyDescent="0.3">
      <c r="AB29" s="10" t="s">
        <v>20</v>
      </c>
      <c r="AC29" s="12">
        <f>Summary!K10</f>
        <v>6</v>
      </c>
      <c r="AD29" s="12">
        <f>Summary!L10</f>
        <v>0</v>
      </c>
      <c r="AE29" s="14">
        <f>Summary!M10</f>
        <v>1</v>
      </c>
    </row>
    <row r="30" spans="28:31" x14ac:dyDescent="0.3">
      <c r="AB30" s="10" t="s">
        <v>21</v>
      </c>
      <c r="AC30" s="12">
        <f>Summary!K11</f>
        <v>2</v>
      </c>
      <c r="AD30" s="12">
        <f>Summary!L11</f>
        <v>1</v>
      </c>
      <c r="AE30" s="14">
        <f>Summary!M11</f>
        <v>4</v>
      </c>
    </row>
    <row r="31" spans="28:31" x14ac:dyDescent="0.3">
      <c r="AB31" s="10" t="s">
        <v>22</v>
      </c>
      <c r="AC31" s="12">
        <f>Summary!K12</f>
        <v>4</v>
      </c>
      <c r="AD31" s="12">
        <f>Summary!L12</f>
        <v>1</v>
      </c>
      <c r="AE31" s="14">
        <f>Summary!M12</f>
        <v>2</v>
      </c>
    </row>
    <row r="32" spans="28:31" x14ac:dyDescent="0.3">
      <c r="AB32" s="10" t="s">
        <v>23</v>
      </c>
      <c r="AC32" s="12">
        <f>Summary!K13</f>
        <v>4</v>
      </c>
      <c r="AD32" s="12">
        <f>Summary!L13</f>
        <v>1</v>
      </c>
      <c r="AE32" s="14">
        <f>Summary!M13</f>
        <v>2</v>
      </c>
    </row>
    <row r="33" spans="28:31" x14ac:dyDescent="0.3">
      <c r="AB33" s="10" t="s">
        <v>24</v>
      </c>
      <c r="AC33" s="12">
        <f>Summary!K14</f>
        <v>5</v>
      </c>
      <c r="AD33" s="12">
        <f>Summary!L14</f>
        <v>0</v>
      </c>
      <c r="AE33" s="14">
        <f>Summary!M14</f>
        <v>2</v>
      </c>
    </row>
    <row r="34" spans="28:31" x14ac:dyDescent="0.3">
      <c r="AB34" s="10" t="s">
        <v>25</v>
      </c>
      <c r="AC34" s="12">
        <f>Summary!K15</f>
        <v>4</v>
      </c>
      <c r="AD34" s="12">
        <f>Summary!L15</f>
        <v>2</v>
      </c>
      <c r="AE34" s="14">
        <f>Summary!M15</f>
        <v>1</v>
      </c>
    </row>
    <row r="35" spans="28:31" x14ac:dyDescent="0.3">
      <c r="AB35" s="10" t="s">
        <v>26</v>
      </c>
      <c r="AC35" s="12">
        <f>Summary!K16</f>
        <v>3</v>
      </c>
      <c r="AD35" s="12">
        <f>Summary!L16</f>
        <v>1</v>
      </c>
      <c r="AE35" s="14">
        <f>Summary!M16</f>
        <v>3</v>
      </c>
    </row>
    <row r="36" spans="28:31" x14ac:dyDescent="0.3">
      <c r="AB36" s="10" t="s">
        <v>27</v>
      </c>
      <c r="AC36" s="12">
        <f>Summary!K17</f>
        <v>6</v>
      </c>
      <c r="AD36" s="12">
        <f>Summary!L17</f>
        <v>0</v>
      </c>
      <c r="AE36" s="14">
        <f>Summary!M17</f>
        <v>1</v>
      </c>
    </row>
    <row r="37" spans="28:31" x14ac:dyDescent="0.3">
      <c r="AB37" s="10" t="s">
        <v>28</v>
      </c>
      <c r="AC37" s="12">
        <f>Summary!K18</f>
        <v>1</v>
      </c>
      <c r="AD37" s="12">
        <f>Summary!L18</f>
        <v>1</v>
      </c>
      <c r="AE37" s="14">
        <f>Summary!M18</f>
        <v>5</v>
      </c>
    </row>
    <row r="38" spans="28:31" x14ac:dyDescent="0.3">
      <c r="AB38" s="10" t="s">
        <v>29</v>
      </c>
      <c r="AC38" s="12">
        <f>Summary!K19</f>
        <v>5</v>
      </c>
      <c r="AD38" s="12">
        <f>Summary!L19</f>
        <v>0</v>
      </c>
      <c r="AE38" s="14">
        <f>Summary!M19</f>
        <v>2</v>
      </c>
    </row>
    <row r="39" spans="28:31" x14ac:dyDescent="0.3">
      <c r="AB39" s="10" t="s">
        <v>30</v>
      </c>
      <c r="AC39" s="12">
        <f>Summary!K20</f>
        <v>4</v>
      </c>
      <c r="AD39" s="12">
        <f>Summary!L20</f>
        <v>1</v>
      </c>
      <c r="AE39" s="14">
        <f>Summary!M20</f>
        <v>2</v>
      </c>
    </row>
    <row r="40" spans="28:31" x14ac:dyDescent="0.3">
      <c r="AB40" s="10" t="s">
        <v>31</v>
      </c>
      <c r="AC40" s="12">
        <f>Summary!K21</f>
        <v>5</v>
      </c>
      <c r="AD40" s="12">
        <f>Summary!L21</f>
        <v>0</v>
      </c>
      <c r="AE40" s="14">
        <f>Summary!M21</f>
        <v>1</v>
      </c>
    </row>
    <row r="41" spans="28:31" x14ac:dyDescent="0.3">
      <c r="AB41" s="10" t="s">
        <v>33</v>
      </c>
      <c r="AC41" s="12">
        <f>Summary!K22</f>
        <v>3</v>
      </c>
      <c r="AD41" s="12">
        <f>Summary!L22</f>
        <v>0</v>
      </c>
      <c r="AE41" s="14">
        <f>Summary!M22</f>
        <v>4</v>
      </c>
    </row>
    <row r="42" spans="28:31" x14ac:dyDescent="0.3">
      <c r="AB42" s="10" t="s">
        <v>34</v>
      </c>
      <c r="AC42" s="12">
        <f>Summary!K23</f>
        <v>3</v>
      </c>
      <c r="AD42" s="12">
        <f>Summary!L23</f>
        <v>2</v>
      </c>
      <c r="AE42" s="14">
        <f>Summary!M23</f>
        <v>2</v>
      </c>
    </row>
    <row r="43" spans="28:31" x14ac:dyDescent="0.3">
      <c r="AB43" s="10" t="s">
        <v>35</v>
      </c>
      <c r="AC43" s="12">
        <f>Summary!K24</f>
        <v>4</v>
      </c>
      <c r="AD43" s="12">
        <f>Summary!L24</f>
        <v>2</v>
      </c>
      <c r="AE43" s="14">
        <f>Summary!M24</f>
        <v>1</v>
      </c>
    </row>
    <row r="44" spans="28:31" x14ac:dyDescent="0.3">
      <c r="AB44" s="10" t="s">
        <v>36</v>
      </c>
      <c r="AC44" s="12">
        <f>Summary!K25</f>
        <v>6</v>
      </c>
      <c r="AD44" s="12">
        <f>Summary!L25</f>
        <v>0</v>
      </c>
      <c r="AE44" s="14">
        <f>Summary!M25</f>
        <v>1</v>
      </c>
    </row>
    <row r="45" spans="28:31" x14ac:dyDescent="0.3">
      <c r="AB45" s="11" t="s">
        <v>37</v>
      </c>
      <c r="AC45" s="12">
        <f>Summary!K26</f>
        <v>4</v>
      </c>
      <c r="AD45" s="12">
        <f>Summary!L26</f>
        <v>1</v>
      </c>
      <c r="AE45" s="14">
        <f>Summary!M26</f>
        <v>2</v>
      </c>
    </row>
  </sheetData>
  <pageMargins left="0.75" right="0.75" top="1" bottom="1" header="0.5" footer="0.5"/>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
  <sheetViews>
    <sheetView topLeftCell="A15" workbookViewId="0">
      <selection activeCell="F15" sqref="F15"/>
    </sheetView>
  </sheetViews>
  <sheetFormatPr defaultRowHeight="14.4" x14ac:dyDescent="0.3"/>
  <cols>
    <col min="1" max="1" width="25" customWidth="1"/>
    <col min="2" max="2" width="20" customWidth="1"/>
    <col min="3" max="3" width="15" customWidth="1"/>
    <col min="4" max="4" width="15.44140625" bestFit="1" customWidth="1"/>
    <col min="5" max="5" width="15.44140625" customWidth="1"/>
    <col min="6" max="7" width="80" customWidth="1"/>
  </cols>
  <sheetData>
    <row r="1" spans="1:7" x14ac:dyDescent="0.3">
      <c r="A1" s="1" t="s">
        <v>0</v>
      </c>
      <c r="B1" s="1" t="s">
        <v>38</v>
      </c>
      <c r="C1" s="1" t="s">
        <v>39</v>
      </c>
      <c r="D1" s="1" t="s">
        <v>182</v>
      </c>
      <c r="E1" s="15" t="s">
        <v>197</v>
      </c>
      <c r="F1" s="2" t="s">
        <v>40</v>
      </c>
      <c r="G1" s="2" t="s">
        <v>41</v>
      </c>
    </row>
    <row r="2" spans="1:7" ht="409.6" x14ac:dyDescent="0.3">
      <c r="A2" s="3" t="s">
        <v>13</v>
      </c>
      <c r="B2" s="3" t="s">
        <v>1</v>
      </c>
      <c r="C2" s="3" t="s">
        <v>11</v>
      </c>
      <c r="D2" s="6" t="s">
        <v>183</v>
      </c>
      <c r="E2" s="6" t="s">
        <v>190</v>
      </c>
      <c r="F2" s="4" t="s">
        <v>200</v>
      </c>
      <c r="G2" s="4" t="s">
        <v>42</v>
      </c>
    </row>
    <row r="3" spans="1:7" ht="409.6" x14ac:dyDescent="0.3">
      <c r="A3" s="3" t="s">
        <v>13</v>
      </c>
      <c r="B3" s="3" t="s">
        <v>2</v>
      </c>
      <c r="C3" s="3" t="s">
        <v>12</v>
      </c>
      <c r="D3" s="6" t="s">
        <v>184</v>
      </c>
      <c r="E3" s="6" t="s">
        <v>191</v>
      </c>
      <c r="F3" s="4" t="s">
        <v>201</v>
      </c>
      <c r="G3" s="4" t="s">
        <v>43</v>
      </c>
    </row>
    <row r="4" spans="1:7" ht="409.6" x14ac:dyDescent="0.3">
      <c r="A4" s="3" t="s">
        <v>13</v>
      </c>
      <c r="B4" s="3" t="s">
        <v>3</v>
      </c>
      <c r="C4" s="3" t="s">
        <v>12</v>
      </c>
      <c r="D4" s="6" t="s">
        <v>185</v>
      </c>
      <c r="E4" s="6" t="s">
        <v>192</v>
      </c>
      <c r="F4" s="4" t="s">
        <v>202</v>
      </c>
      <c r="G4" s="4" t="s">
        <v>44</v>
      </c>
    </row>
    <row r="5" spans="1:7" ht="409.6" x14ac:dyDescent="0.3">
      <c r="A5" s="3" t="s">
        <v>13</v>
      </c>
      <c r="B5" s="3" t="s">
        <v>4</v>
      </c>
      <c r="C5" s="3" t="s">
        <v>12</v>
      </c>
      <c r="D5" s="6" t="s">
        <v>186</v>
      </c>
      <c r="E5" s="6" t="s">
        <v>193</v>
      </c>
      <c r="F5" s="4" t="s">
        <v>203</v>
      </c>
      <c r="G5" s="4" t="s">
        <v>45</v>
      </c>
    </row>
    <row r="6" spans="1:7" ht="409.6" x14ac:dyDescent="0.3">
      <c r="A6" s="3" t="s">
        <v>13</v>
      </c>
      <c r="B6" s="3" t="s">
        <v>5</v>
      </c>
      <c r="C6" s="3" t="s">
        <v>12</v>
      </c>
      <c r="D6" s="6" t="s">
        <v>187</v>
      </c>
      <c r="E6" s="6" t="s">
        <v>194</v>
      </c>
      <c r="F6" s="4" t="s">
        <v>204</v>
      </c>
      <c r="G6" s="4" t="s">
        <v>46</v>
      </c>
    </row>
    <row r="7" spans="1:7" ht="409.6" x14ac:dyDescent="0.3">
      <c r="A7" s="3" t="s">
        <v>13</v>
      </c>
      <c r="B7" s="3" t="s">
        <v>6</v>
      </c>
      <c r="C7" s="3" t="s">
        <v>12</v>
      </c>
      <c r="D7" s="6" t="s">
        <v>188</v>
      </c>
      <c r="E7" s="6" t="s">
        <v>195</v>
      </c>
      <c r="F7" s="4" t="s">
        <v>205</v>
      </c>
      <c r="G7" s="4" t="s">
        <v>47</v>
      </c>
    </row>
    <row r="8" spans="1:7" ht="409.6" x14ac:dyDescent="0.3">
      <c r="A8" s="3" t="s">
        <v>13</v>
      </c>
      <c r="B8" s="3" t="s">
        <v>7</v>
      </c>
      <c r="C8" s="3" t="s">
        <v>12</v>
      </c>
      <c r="D8" s="6" t="s">
        <v>189</v>
      </c>
      <c r="E8" s="6" t="s">
        <v>196</v>
      </c>
      <c r="F8" s="4" t="s">
        <v>206</v>
      </c>
      <c r="G8" s="4" t="s">
        <v>48</v>
      </c>
    </row>
    <row r="9" spans="1:7" ht="409.6" x14ac:dyDescent="0.3">
      <c r="A9" s="3" t="s">
        <v>14</v>
      </c>
      <c r="B9" s="3" t="s">
        <v>1</v>
      </c>
      <c r="C9" s="3" t="s">
        <v>10</v>
      </c>
      <c r="D9" s="6" t="s">
        <v>183</v>
      </c>
      <c r="E9" s="6" t="s">
        <v>190</v>
      </c>
      <c r="F9" s="4" t="s">
        <v>207</v>
      </c>
      <c r="G9" s="4" t="s">
        <v>49</v>
      </c>
    </row>
    <row r="10" spans="1:7" ht="409.6" x14ac:dyDescent="0.3">
      <c r="A10" s="3" t="s">
        <v>14</v>
      </c>
      <c r="B10" s="3" t="s">
        <v>2</v>
      </c>
      <c r="C10" s="3" t="s">
        <v>12</v>
      </c>
      <c r="D10" s="6" t="s">
        <v>184</v>
      </c>
      <c r="E10" s="6" t="s">
        <v>191</v>
      </c>
      <c r="F10" s="4" t="s">
        <v>208</v>
      </c>
      <c r="G10" s="4" t="s">
        <v>50</v>
      </c>
    </row>
    <row r="11" spans="1:7" ht="409.6" x14ac:dyDescent="0.3">
      <c r="A11" s="3" t="s">
        <v>14</v>
      </c>
      <c r="B11" s="3" t="s">
        <v>3</v>
      </c>
      <c r="C11" s="3" t="s">
        <v>12</v>
      </c>
      <c r="D11" s="6" t="s">
        <v>185</v>
      </c>
      <c r="E11" s="6" t="s">
        <v>192</v>
      </c>
      <c r="F11" s="4" t="s">
        <v>209</v>
      </c>
      <c r="G11" s="4" t="s">
        <v>51</v>
      </c>
    </row>
    <row r="12" spans="1:7" ht="409.6" x14ac:dyDescent="0.3">
      <c r="A12" s="3" t="s">
        <v>14</v>
      </c>
      <c r="B12" s="3" t="s">
        <v>4</v>
      </c>
      <c r="C12" s="3" t="s">
        <v>12</v>
      </c>
      <c r="D12" s="6" t="s">
        <v>186</v>
      </c>
      <c r="E12" s="6" t="s">
        <v>193</v>
      </c>
      <c r="F12" s="4" t="s">
        <v>210</v>
      </c>
      <c r="G12" s="4" t="s">
        <v>52</v>
      </c>
    </row>
    <row r="13" spans="1:7" ht="409.6" x14ac:dyDescent="0.3">
      <c r="A13" s="3" t="s">
        <v>14</v>
      </c>
      <c r="B13" s="3" t="s">
        <v>5</v>
      </c>
      <c r="C13" s="3" t="s">
        <v>12</v>
      </c>
      <c r="D13" s="6" t="s">
        <v>187</v>
      </c>
      <c r="E13" s="6" t="s">
        <v>194</v>
      </c>
      <c r="F13" s="4" t="s">
        <v>211</v>
      </c>
      <c r="G13" s="4" t="s">
        <v>53</v>
      </c>
    </row>
    <row r="14" spans="1:7" ht="409.6" x14ac:dyDescent="0.3">
      <c r="A14" s="3" t="s">
        <v>14</v>
      </c>
      <c r="B14" s="3" t="s">
        <v>6</v>
      </c>
      <c r="C14" s="3" t="s">
        <v>11</v>
      </c>
      <c r="D14" s="6" t="s">
        <v>188</v>
      </c>
      <c r="E14" s="6" t="s">
        <v>195</v>
      </c>
      <c r="F14" s="4" t="s">
        <v>212</v>
      </c>
      <c r="G14" s="4" t="s">
        <v>54</v>
      </c>
    </row>
    <row r="15" spans="1:7" ht="409.6" x14ac:dyDescent="0.3">
      <c r="A15" s="3" t="s">
        <v>14</v>
      </c>
      <c r="B15" s="3" t="s">
        <v>7</v>
      </c>
      <c r="C15" s="3" t="s">
        <v>11</v>
      </c>
      <c r="D15" s="6" t="s">
        <v>189</v>
      </c>
      <c r="E15" s="6" t="s">
        <v>196</v>
      </c>
      <c r="F15" s="4" t="s">
        <v>213</v>
      </c>
      <c r="G15" s="4" t="s">
        <v>55</v>
      </c>
    </row>
    <row r="16" spans="1:7" x14ac:dyDescent="0.3">
      <c r="E16" s="6"/>
    </row>
  </sheetData>
  <conditionalFormatting sqref="C10:C15 C9:D9 C2:E8 E16 D9:D15">
    <cfRule type="cellIs" dxfId="113" priority="7" operator="equal">
      <formula>"Correct"</formula>
    </cfRule>
    <cfRule type="cellIs" dxfId="112" priority="8" operator="equal">
      <formula>"Incomplete"</formula>
    </cfRule>
    <cfRule type="cellIs" dxfId="111" priority="9" operator="equal">
      <formula>"Incorrect"</formula>
    </cfRule>
  </conditionalFormatting>
  <conditionalFormatting sqref="E9:E15">
    <cfRule type="cellIs" dxfId="110" priority="1" operator="equal">
      <formula>"Correct"</formula>
    </cfRule>
    <cfRule type="cellIs" dxfId="109" priority="2" operator="equal">
      <formula>"Incomplete"</formula>
    </cfRule>
    <cfRule type="cellIs" dxfId="108" priority="3" operator="equal">
      <formula>"Incorrect"</formula>
    </cfRule>
  </conditionalFormatting>
  <pageMargins left="0.75" right="0.75" top="1" bottom="1" header="0.5" footer="0.5"/>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2"/>
  <sheetViews>
    <sheetView topLeftCell="A12" workbookViewId="0">
      <selection activeCell="F13" sqref="F13"/>
    </sheetView>
  </sheetViews>
  <sheetFormatPr defaultRowHeight="14.4" x14ac:dyDescent="0.3"/>
  <cols>
    <col min="1" max="1" width="25" customWidth="1"/>
    <col min="2" max="2" width="20" customWidth="1"/>
    <col min="3" max="5" width="15" customWidth="1"/>
    <col min="6" max="7" width="80" customWidth="1"/>
  </cols>
  <sheetData>
    <row r="1" spans="1:7" ht="14.4" hidden="1" customHeight="1" x14ac:dyDescent="0.3">
      <c r="A1" s="1" t="s">
        <v>0</v>
      </c>
      <c r="B1" s="1" t="s">
        <v>38</v>
      </c>
      <c r="C1" s="1" t="s">
        <v>39</v>
      </c>
      <c r="D1" s="1"/>
      <c r="E1" s="1"/>
      <c r="F1" s="2" t="s">
        <v>40</v>
      </c>
      <c r="G1" s="2" t="s">
        <v>41</v>
      </c>
    </row>
    <row r="2" spans="1:7" ht="144" x14ac:dyDescent="0.3">
      <c r="A2" s="3" t="s">
        <v>15</v>
      </c>
      <c r="B2" s="3" t="s">
        <v>1</v>
      </c>
      <c r="C2" s="3" t="s">
        <v>10</v>
      </c>
      <c r="D2" s="7" t="s">
        <v>183</v>
      </c>
      <c r="E2" s="7" t="s">
        <v>190</v>
      </c>
      <c r="F2" s="4" t="s">
        <v>214</v>
      </c>
      <c r="G2" s="4" t="s">
        <v>56</v>
      </c>
    </row>
    <row r="3" spans="1:7" ht="129.6" x14ac:dyDescent="0.3">
      <c r="A3" s="3" t="s">
        <v>15</v>
      </c>
      <c r="B3" s="3" t="s">
        <v>2</v>
      </c>
      <c r="C3" s="3" t="s">
        <v>10</v>
      </c>
      <c r="D3" s="7" t="s">
        <v>184</v>
      </c>
      <c r="E3" s="7" t="s">
        <v>191</v>
      </c>
      <c r="F3" s="4" t="s">
        <v>215</v>
      </c>
      <c r="G3" s="4" t="s">
        <v>57</v>
      </c>
    </row>
    <row r="4" spans="1:7" ht="100.8" x14ac:dyDescent="0.3">
      <c r="A4" s="3" t="s">
        <v>15</v>
      </c>
      <c r="B4" s="3" t="s">
        <v>3</v>
      </c>
      <c r="C4" s="3" t="s">
        <v>12</v>
      </c>
      <c r="D4" s="7" t="s">
        <v>185</v>
      </c>
      <c r="E4" s="7" t="s">
        <v>192</v>
      </c>
      <c r="F4" s="4" t="s">
        <v>216</v>
      </c>
      <c r="G4" s="4" t="s">
        <v>58</v>
      </c>
    </row>
    <row r="5" spans="1:7" ht="172.8" x14ac:dyDescent="0.3">
      <c r="A5" s="3" t="s">
        <v>15</v>
      </c>
      <c r="B5" s="3" t="s">
        <v>4</v>
      </c>
      <c r="C5" s="3" t="s">
        <v>12</v>
      </c>
      <c r="D5" s="7" t="s">
        <v>186</v>
      </c>
      <c r="E5" s="7" t="s">
        <v>193</v>
      </c>
      <c r="F5" s="4" t="s">
        <v>217</v>
      </c>
      <c r="G5" s="4" t="s">
        <v>59</v>
      </c>
    </row>
    <row r="6" spans="1:7" ht="144" x14ac:dyDescent="0.3">
      <c r="A6" s="3" t="s">
        <v>15</v>
      </c>
      <c r="B6" s="3" t="s">
        <v>5</v>
      </c>
      <c r="C6" s="3" t="s">
        <v>12</v>
      </c>
      <c r="D6" s="7" t="s">
        <v>187</v>
      </c>
      <c r="E6" s="7" t="s">
        <v>194</v>
      </c>
      <c r="F6" s="4" t="s">
        <v>218</v>
      </c>
      <c r="G6" s="4" t="s">
        <v>60</v>
      </c>
    </row>
    <row r="7" spans="1:7" ht="201.6" x14ac:dyDescent="0.3">
      <c r="A7" s="3" t="s">
        <v>15</v>
      </c>
      <c r="B7" s="3" t="s">
        <v>6</v>
      </c>
      <c r="C7" s="3" t="s">
        <v>12</v>
      </c>
      <c r="D7" s="7" t="s">
        <v>188</v>
      </c>
      <c r="E7" s="7" t="s">
        <v>195</v>
      </c>
      <c r="F7" s="4" t="s">
        <v>219</v>
      </c>
      <c r="G7" s="4" t="s">
        <v>61</v>
      </c>
    </row>
    <row r="8" spans="1:7" ht="86.4" x14ac:dyDescent="0.3">
      <c r="A8" s="3" t="s">
        <v>15</v>
      </c>
      <c r="B8" s="3" t="s">
        <v>7</v>
      </c>
      <c r="C8" s="3" t="s">
        <v>10</v>
      </c>
      <c r="D8" s="7" t="s">
        <v>189</v>
      </c>
      <c r="E8" s="7" t="s">
        <v>196</v>
      </c>
      <c r="F8" s="4" t="s">
        <v>220</v>
      </c>
      <c r="G8" s="4" t="s">
        <v>62</v>
      </c>
    </row>
    <row r="9" spans="1:7" ht="144" x14ac:dyDescent="0.3">
      <c r="A9" s="17" t="s">
        <v>16</v>
      </c>
      <c r="B9" s="3" t="s">
        <v>1</v>
      </c>
      <c r="C9" s="3" t="s">
        <v>10</v>
      </c>
      <c r="D9" s="7" t="s">
        <v>183</v>
      </c>
      <c r="E9" s="7" t="s">
        <v>190</v>
      </c>
      <c r="F9" s="4" t="s">
        <v>221</v>
      </c>
      <c r="G9" s="4" t="s">
        <v>63</v>
      </c>
    </row>
    <row r="10" spans="1:7" ht="115.2" x14ac:dyDescent="0.3">
      <c r="A10" s="17"/>
      <c r="B10" s="3" t="s">
        <v>2</v>
      </c>
      <c r="C10" s="3" t="s">
        <v>10</v>
      </c>
      <c r="D10" s="7" t="s">
        <v>184</v>
      </c>
      <c r="E10" s="7" t="s">
        <v>191</v>
      </c>
      <c r="F10" s="4" t="s">
        <v>222</v>
      </c>
      <c r="G10" s="4" t="s">
        <v>64</v>
      </c>
    </row>
    <row r="11" spans="1:7" ht="100.8" x14ac:dyDescent="0.3">
      <c r="A11" s="17"/>
      <c r="B11" s="3" t="s">
        <v>3</v>
      </c>
      <c r="C11" s="3" t="s">
        <v>12</v>
      </c>
      <c r="D11" s="7" t="s">
        <v>185</v>
      </c>
      <c r="E11" s="7" t="s">
        <v>192</v>
      </c>
      <c r="F11" s="4" t="s">
        <v>223</v>
      </c>
      <c r="G11" s="4" t="s">
        <v>65</v>
      </c>
    </row>
    <row r="12" spans="1:7" ht="172.8" x14ac:dyDescent="0.3">
      <c r="A12" s="17"/>
      <c r="B12" s="3" t="s">
        <v>4</v>
      </c>
      <c r="C12" s="3" t="s">
        <v>12</v>
      </c>
      <c r="D12" s="7" t="s">
        <v>186</v>
      </c>
      <c r="E12" s="7" t="s">
        <v>193</v>
      </c>
      <c r="F12" s="4" t="s">
        <v>224</v>
      </c>
      <c r="G12" s="4" t="s">
        <v>66</v>
      </c>
    </row>
    <row r="13" spans="1:7" ht="144" x14ac:dyDescent="0.3">
      <c r="A13" s="17"/>
      <c r="B13" s="3" t="s">
        <v>5</v>
      </c>
      <c r="C13" s="3" t="s">
        <v>12</v>
      </c>
      <c r="D13" s="7" t="s">
        <v>187</v>
      </c>
      <c r="E13" s="7" t="s">
        <v>194</v>
      </c>
      <c r="F13" s="4" t="s">
        <v>225</v>
      </c>
      <c r="G13" s="4" t="s">
        <v>60</v>
      </c>
    </row>
    <row r="14" spans="1:7" ht="201.6" x14ac:dyDescent="0.3">
      <c r="A14" s="17"/>
      <c r="B14" s="3" t="s">
        <v>6</v>
      </c>
      <c r="C14" s="3" t="s">
        <v>10</v>
      </c>
      <c r="D14" s="7" t="s">
        <v>188</v>
      </c>
      <c r="E14" s="7" t="s">
        <v>195</v>
      </c>
      <c r="F14" s="4" t="s">
        <v>226</v>
      </c>
      <c r="G14" s="4" t="s">
        <v>67</v>
      </c>
    </row>
    <row r="15" spans="1:7" ht="72" x14ac:dyDescent="0.3">
      <c r="A15" s="17"/>
      <c r="B15" s="3" t="s">
        <v>7</v>
      </c>
      <c r="C15" s="3" t="s">
        <v>10</v>
      </c>
      <c r="D15" s="7" t="s">
        <v>189</v>
      </c>
      <c r="E15" s="7" t="s">
        <v>196</v>
      </c>
      <c r="F15" s="4" t="s">
        <v>68</v>
      </c>
      <c r="G15" s="4" t="s">
        <v>69</v>
      </c>
    </row>
    <row r="16" spans="1:7" ht="201.6" x14ac:dyDescent="0.3">
      <c r="A16" s="17" t="s">
        <v>227</v>
      </c>
      <c r="B16" s="16" t="s">
        <v>1</v>
      </c>
      <c r="C16" s="16" t="s">
        <v>10</v>
      </c>
      <c r="D16" s="16" t="s">
        <v>183</v>
      </c>
      <c r="E16" s="16" t="s">
        <v>190</v>
      </c>
      <c r="F16" s="4" t="s">
        <v>228</v>
      </c>
      <c r="G16" s="4" t="s">
        <v>63</v>
      </c>
    </row>
    <row r="17" spans="1:7" ht="100.8" x14ac:dyDescent="0.3">
      <c r="A17" s="17"/>
      <c r="B17" s="16" t="s">
        <v>2</v>
      </c>
      <c r="C17" s="16" t="s">
        <v>10</v>
      </c>
      <c r="D17" s="16" t="s">
        <v>184</v>
      </c>
      <c r="E17" s="16" t="s">
        <v>191</v>
      </c>
      <c r="F17" s="4" t="s">
        <v>229</v>
      </c>
      <c r="G17" s="4" t="s">
        <v>64</v>
      </c>
    </row>
    <row r="18" spans="1:7" ht="100.8" x14ac:dyDescent="0.3">
      <c r="A18" s="17"/>
      <c r="B18" s="16" t="s">
        <v>3</v>
      </c>
      <c r="C18" s="16" t="s">
        <v>12</v>
      </c>
      <c r="D18" s="16" t="s">
        <v>185</v>
      </c>
      <c r="E18" s="16" t="s">
        <v>192</v>
      </c>
      <c r="F18" s="4" t="s">
        <v>230</v>
      </c>
      <c r="G18" s="4" t="s">
        <v>65</v>
      </c>
    </row>
    <row r="19" spans="1:7" ht="172.8" x14ac:dyDescent="0.3">
      <c r="A19" s="17"/>
      <c r="B19" s="16" t="s">
        <v>4</v>
      </c>
      <c r="C19" s="16" t="s">
        <v>12</v>
      </c>
      <c r="D19" s="16" t="s">
        <v>186</v>
      </c>
      <c r="E19" s="16" t="s">
        <v>193</v>
      </c>
      <c r="F19" s="4" t="s">
        <v>231</v>
      </c>
      <c r="G19" s="4" t="s">
        <v>66</v>
      </c>
    </row>
    <row r="20" spans="1:7" ht="144" x14ac:dyDescent="0.3">
      <c r="A20" s="17"/>
      <c r="B20" s="16" t="s">
        <v>5</v>
      </c>
      <c r="C20" s="16" t="s">
        <v>12</v>
      </c>
      <c r="D20" s="16" t="s">
        <v>187</v>
      </c>
      <c r="E20" s="16" t="s">
        <v>194</v>
      </c>
      <c r="F20" s="4" t="s">
        <v>232</v>
      </c>
      <c r="G20" s="4" t="s">
        <v>60</v>
      </c>
    </row>
    <row r="21" spans="1:7" ht="201.6" x14ac:dyDescent="0.3">
      <c r="A21" s="17"/>
      <c r="B21" s="16" t="s">
        <v>6</v>
      </c>
      <c r="C21" s="16" t="s">
        <v>10</v>
      </c>
      <c r="D21" s="16" t="s">
        <v>188</v>
      </c>
      <c r="E21" s="16" t="s">
        <v>195</v>
      </c>
      <c r="F21" s="4" t="s">
        <v>233</v>
      </c>
      <c r="G21" s="4" t="s">
        <v>67</v>
      </c>
    </row>
    <row r="22" spans="1:7" ht="72" x14ac:dyDescent="0.3">
      <c r="A22" s="17"/>
      <c r="B22" s="16" t="s">
        <v>7</v>
      </c>
      <c r="C22" s="16" t="s">
        <v>10</v>
      </c>
      <c r="D22" s="16" t="s">
        <v>189</v>
      </c>
      <c r="E22" s="16" t="s">
        <v>196</v>
      </c>
      <c r="F22" s="4" t="s">
        <v>234</v>
      </c>
      <c r="G22" s="4" t="s">
        <v>69</v>
      </c>
    </row>
  </sheetData>
  <mergeCells count="2">
    <mergeCell ref="A9:A15"/>
    <mergeCell ref="A16:A22"/>
  </mergeCells>
  <conditionalFormatting sqref="C2:C15">
    <cfRule type="cellIs" dxfId="107" priority="13" operator="equal">
      <formula>"Correct"</formula>
    </cfRule>
    <cfRule type="cellIs" dxfId="106" priority="14" operator="equal">
      <formula>"Incomplete"</formula>
    </cfRule>
    <cfRule type="cellIs" dxfId="105" priority="15" operator="equal">
      <formula>"Incorrect"</formula>
    </cfRule>
  </conditionalFormatting>
  <conditionalFormatting sqref="D2:E8">
    <cfRule type="cellIs" dxfId="104" priority="10" operator="equal">
      <formula>"Correct"</formula>
    </cfRule>
    <cfRule type="cellIs" dxfId="103" priority="11" operator="equal">
      <formula>"Incomplete"</formula>
    </cfRule>
    <cfRule type="cellIs" dxfId="102" priority="12" operator="equal">
      <formula>"Incorrect"</formula>
    </cfRule>
  </conditionalFormatting>
  <conditionalFormatting sqref="D9:E15">
    <cfRule type="cellIs" dxfId="101" priority="7" operator="equal">
      <formula>"Correct"</formula>
    </cfRule>
    <cfRule type="cellIs" dxfId="100" priority="8" operator="equal">
      <formula>"Incomplete"</formula>
    </cfRule>
    <cfRule type="cellIs" dxfId="99" priority="9" operator="equal">
      <formula>"Incorrect"</formula>
    </cfRule>
  </conditionalFormatting>
  <conditionalFormatting sqref="C16:C22">
    <cfRule type="cellIs" dxfId="98" priority="4" operator="equal">
      <formula>"Correct"</formula>
    </cfRule>
    <cfRule type="cellIs" dxfId="97" priority="5" operator="equal">
      <formula>"Incomplete"</formula>
    </cfRule>
    <cfRule type="cellIs" dxfId="96" priority="6" operator="equal">
      <formula>"Incorrect"</formula>
    </cfRule>
  </conditionalFormatting>
  <conditionalFormatting sqref="D16:E22">
    <cfRule type="cellIs" dxfId="95" priority="1" operator="equal">
      <formula>"Correct"</formula>
    </cfRule>
    <cfRule type="cellIs" dxfId="94" priority="2" operator="equal">
      <formula>"Incomplete"</formula>
    </cfRule>
    <cfRule type="cellIs" dxfId="93" priority="3" operator="equal">
      <formula>"Incorrect"</formula>
    </cfRule>
  </conditionalFormatting>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5"/>
  <sheetViews>
    <sheetView topLeftCell="A6" workbookViewId="0">
      <selection activeCell="F6" sqref="F6"/>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182</v>
      </c>
      <c r="E1" s="1" t="s">
        <v>197</v>
      </c>
      <c r="F1" s="2" t="s">
        <v>40</v>
      </c>
      <c r="G1" s="2" t="s">
        <v>41</v>
      </c>
    </row>
    <row r="2" spans="1:7" ht="144" x14ac:dyDescent="0.3">
      <c r="A2" s="3" t="s">
        <v>17</v>
      </c>
      <c r="B2" s="3" t="s">
        <v>1</v>
      </c>
      <c r="C2" s="3" t="s">
        <v>10</v>
      </c>
      <c r="D2" s="7" t="s">
        <v>183</v>
      </c>
      <c r="E2" s="7" t="s">
        <v>190</v>
      </c>
      <c r="F2" s="4" t="s">
        <v>235</v>
      </c>
      <c r="G2" s="4" t="s">
        <v>70</v>
      </c>
    </row>
    <row r="3" spans="1:7" ht="144" x14ac:dyDescent="0.3">
      <c r="A3" s="3" t="s">
        <v>17</v>
      </c>
      <c r="B3" s="3" t="s">
        <v>2</v>
      </c>
      <c r="C3" s="3" t="s">
        <v>10</v>
      </c>
      <c r="D3" s="7" t="s">
        <v>184</v>
      </c>
      <c r="E3" s="7" t="s">
        <v>191</v>
      </c>
      <c r="F3" s="4" t="s">
        <v>236</v>
      </c>
      <c r="G3" s="4" t="s">
        <v>71</v>
      </c>
    </row>
    <row r="4" spans="1:7" ht="100.8" x14ac:dyDescent="0.3">
      <c r="A4" s="3" t="s">
        <v>17</v>
      </c>
      <c r="B4" s="3" t="s">
        <v>3</v>
      </c>
      <c r="C4" s="3" t="s">
        <v>12</v>
      </c>
      <c r="D4" s="7" t="s">
        <v>185</v>
      </c>
      <c r="E4" s="7" t="s">
        <v>192</v>
      </c>
      <c r="F4" s="4" t="s">
        <v>237</v>
      </c>
      <c r="G4" s="4" t="s">
        <v>72</v>
      </c>
    </row>
    <row r="5" spans="1:7" ht="409.6" x14ac:dyDescent="0.3">
      <c r="A5" s="3" t="s">
        <v>17</v>
      </c>
      <c r="B5" s="3" t="s">
        <v>4</v>
      </c>
      <c r="C5" s="3" t="s">
        <v>10</v>
      </c>
      <c r="D5" s="7" t="s">
        <v>186</v>
      </c>
      <c r="E5" s="7" t="s">
        <v>193</v>
      </c>
      <c r="F5" s="4" t="s">
        <v>238</v>
      </c>
      <c r="G5" s="4" t="s">
        <v>73</v>
      </c>
    </row>
    <row r="6" spans="1:7" ht="144" x14ac:dyDescent="0.3">
      <c r="A6" s="3" t="s">
        <v>17</v>
      </c>
      <c r="B6" s="3" t="s">
        <v>5</v>
      </c>
      <c r="C6" s="3" t="s">
        <v>12</v>
      </c>
      <c r="D6" s="7" t="s">
        <v>187</v>
      </c>
      <c r="E6" s="7" t="s">
        <v>194</v>
      </c>
      <c r="F6" s="4" t="s">
        <v>239</v>
      </c>
      <c r="G6" s="4" t="s">
        <v>74</v>
      </c>
    </row>
    <row r="7" spans="1:7" ht="201.6" x14ac:dyDescent="0.3">
      <c r="A7" s="3" t="s">
        <v>17</v>
      </c>
      <c r="B7" s="3" t="s">
        <v>6</v>
      </c>
      <c r="C7" s="3" t="s">
        <v>10</v>
      </c>
      <c r="D7" s="7" t="s">
        <v>188</v>
      </c>
      <c r="E7" s="7" t="s">
        <v>195</v>
      </c>
      <c r="F7" s="4" t="s">
        <v>240</v>
      </c>
      <c r="G7" s="4" t="s">
        <v>75</v>
      </c>
    </row>
    <row r="8" spans="1:7" ht="187.2" x14ac:dyDescent="0.3">
      <c r="A8" s="3" t="s">
        <v>17</v>
      </c>
      <c r="B8" s="3" t="s">
        <v>7</v>
      </c>
      <c r="C8" s="3" t="s">
        <v>10</v>
      </c>
      <c r="D8" s="7" t="s">
        <v>189</v>
      </c>
      <c r="E8" s="7" t="s">
        <v>196</v>
      </c>
      <c r="F8" s="4" t="s">
        <v>241</v>
      </c>
      <c r="G8" s="4" t="s">
        <v>76</v>
      </c>
    </row>
    <row r="9" spans="1:7" ht="144" x14ac:dyDescent="0.3">
      <c r="A9" s="3" t="s">
        <v>18</v>
      </c>
      <c r="B9" s="3" t="s">
        <v>1</v>
      </c>
      <c r="C9" s="3" t="s">
        <v>10</v>
      </c>
      <c r="D9" s="7" t="s">
        <v>183</v>
      </c>
      <c r="E9" s="7" t="s">
        <v>190</v>
      </c>
      <c r="F9" s="4" t="s">
        <v>242</v>
      </c>
      <c r="G9" s="4" t="s">
        <v>77</v>
      </c>
    </row>
    <row r="10" spans="1:7" ht="158.4" x14ac:dyDescent="0.3">
      <c r="A10" s="3" t="s">
        <v>18</v>
      </c>
      <c r="B10" s="3" t="s">
        <v>2</v>
      </c>
      <c r="C10" s="3" t="s">
        <v>10</v>
      </c>
      <c r="D10" s="7" t="s">
        <v>184</v>
      </c>
      <c r="E10" s="7" t="s">
        <v>191</v>
      </c>
      <c r="F10" s="4" t="s">
        <v>243</v>
      </c>
      <c r="G10" s="4" t="s">
        <v>78</v>
      </c>
    </row>
    <row r="11" spans="1:7" ht="100.8" x14ac:dyDescent="0.3">
      <c r="A11" s="3" t="s">
        <v>18</v>
      </c>
      <c r="B11" s="3" t="s">
        <v>3</v>
      </c>
      <c r="C11" s="3" t="s">
        <v>12</v>
      </c>
      <c r="D11" s="7" t="s">
        <v>185</v>
      </c>
      <c r="E11" s="7" t="s">
        <v>192</v>
      </c>
      <c r="F11" s="4" t="s">
        <v>244</v>
      </c>
      <c r="G11" s="4" t="s">
        <v>79</v>
      </c>
    </row>
    <row r="12" spans="1:7" ht="172.8" x14ac:dyDescent="0.3">
      <c r="A12" s="3" t="s">
        <v>18</v>
      </c>
      <c r="B12" s="3" t="s">
        <v>4</v>
      </c>
      <c r="C12" s="3" t="s">
        <v>10</v>
      </c>
      <c r="D12" s="7" t="s">
        <v>186</v>
      </c>
      <c r="E12" s="7" t="s">
        <v>193</v>
      </c>
      <c r="F12" s="4" t="s">
        <v>245</v>
      </c>
      <c r="G12" s="4" t="s">
        <v>73</v>
      </c>
    </row>
    <row r="13" spans="1:7" ht="172.8" x14ac:dyDescent="0.3">
      <c r="A13" s="3" t="s">
        <v>18</v>
      </c>
      <c r="B13" s="3" t="s">
        <v>5</v>
      </c>
      <c r="C13" s="3" t="s">
        <v>10</v>
      </c>
      <c r="D13" s="7" t="s">
        <v>187</v>
      </c>
      <c r="E13" s="7" t="s">
        <v>194</v>
      </c>
      <c r="F13" s="4" t="s">
        <v>246</v>
      </c>
      <c r="G13" s="4" t="s">
        <v>80</v>
      </c>
    </row>
    <row r="14" spans="1:7" ht="201.6" x14ac:dyDescent="0.3">
      <c r="A14" s="3" t="s">
        <v>18</v>
      </c>
      <c r="B14" s="3" t="s">
        <v>6</v>
      </c>
      <c r="C14" s="3" t="s">
        <v>10</v>
      </c>
      <c r="D14" s="7" t="s">
        <v>188</v>
      </c>
      <c r="E14" s="7" t="s">
        <v>195</v>
      </c>
      <c r="F14" s="4" t="s">
        <v>247</v>
      </c>
      <c r="G14" s="4" t="s">
        <v>81</v>
      </c>
    </row>
    <row r="15" spans="1:7" ht="86.4" x14ac:dyDescent="0.3">
      <c r="A15" s="3" t="s">
        <v>18</v>
      </c>
      <c r="B15" s="3" t="s">
        <v>7</v>
      </c>
      <c r="C15" s="3" t="s">
        <v>10</v>
      </c>
      <c r="D15" s="7" t="s">
        <v>189</v>
      </c>
      <c r="E15" s="7" t="s">
        <v>196</v>
      </c>
      <c r="F15" s="4" t="s">
        <v>248</v>
      </c>
      <c r="G15" s="4" t="s">
        <v>69</v>
      </c>
    </row>
  </sheetData>
  <conditionalFormatting sqref="C2:C15">
    <cfRule type="cellIs" dxfId="92" priority="7" operator="equal">
      <formula>"Correct"</formula>
    </cfRule>
    <cfRule type="cellIs" dxfId="91" priority="8" operator="equal">
      <formula>"Incomplete"</formula>
    </cfRule>
    <cfRule type="cellIs" dxfId="90" priority="9" operator="equal">
      <formula>"Incorrect"</formula>
    </cfRule>
  </conditionalFormatting>
  <conditionalFormatting sqref="D9:E15">
    <cfRule type="cellIs" dxfId="89" priority="1" operator="equal">
      <formula>"Correct"</formula>
    </cfRule>
    <cfRule type="cellIs" dxfId="88" priority="2" operator="equal">
      <formula>"Incomplete"</formula>
    </cfRule>
    <cfRule type="cellIs" dxfId="87" priority="3" operator="equal">
      <formula>"Incorrect"</formula>
    </cfRule>
  </conditionalFormatting>
  <conditionalFormatting sqref="D2:E8">
    <cfRule type="cellIs" dxfId="86" priority="4" operator="equal">
      <formula>"Correct"</formula>
    </cfRule>
    <cfRule type="cellIs" dxfId="85" priority="5" operator="equal">
      <formula>"Incomplete"</formula>
    </cfRule>
    <cfRule type="cellIs" dxfId="84" priority="6" operator="equal">
      <formula>"Incorrect"</formula>
    </cfRule>
  </conditionalFormatting>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5"/>
  <sheetViews>
    <sheetView topLeftCell="A14" workbookViewId="0">
      <selection activeCell="F16" sqref="F16"/>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182</v>
      </c>
      <c r="E1" s="1" t="s">
        <v>197</v>
      </c>
      <c r="F1" s="2" t="s">
        <v>40</v>
      </c>
      <c r="G1" s="2" t="s">
        <v>41</v>
      </c>
    </row>
    <row r="2" spans="1:7" ht="144" x14ac:dyDescent="0.3">
      <c r="A2" s="3" t="s">
        <v>19</v>
      </c>
      <c r="B2" s="3" t="s">
        <v>1</v>
      </c>
      <c r="C2" s="3" t="s">
        <v>10</v>
      </c>
      <c r="D2" s="7" t="s">
        <v>183</v>
      </c>
      <c r="E2" s="7" t="s">
        <v>190</v>
      </c>
      <c r="F2" s="4" t="s">
        <v>249</v>
      </c>
      <c r="G2" s="4" t="s">
        <v>82</v>
      </c>
    </row>
    <row r="3" spans="1:7" ht="288" x14ac:dyDescent="0.3">
      <c r="A3" s="3" t="s">
        <v>19</v>
      </c>
      <c r="B3" s="3" t="s">
        <v>2</v>
      </c>
      <c r="C3" s="3" t="s">
        <v>10</v>
      </c>
      <c r="D3" s="7" t="s">
        <v>184</v>
      </c>
      <c r="E3" s="7" t="s">
        <v>191</v>
      </c>
      <c r="F3" s="4" t="s">
        <v>250</v>
      </c>
      <c r="G3" s="4" t="s">
        <v>83</v>
      </c>
    </row>
    <row r="4" spans="1:7" ht="100.8" x14ac:dyDescent="0.3">
      <c r="A4" s="3" t="s">
        <v>19</v>
      </c>
      <c r="B4" s="3" t="s">
        <v>3</v>
      </c>
      <c r="C4" s="3" t="s">
        <v>12</v>
      </c>
      <c r="D4" s="7" t="s">
        <v>185</v>
      </c>
      <c r="E4" s="7" t="s">
        <v>192</v>
      </c>
      <c r="F4" s="4" t="s">
        <v>251</v>
      </c>
      <c r="G4" s="4" t="s">
        <v>84</v>
      </c>
    </row>
    <row r="5" spans="1:7" ht="172.8" x14ac:dyDescent="0.3">
      <c r="A5" s="3" t="s">
        <v>19</v>
      </c>
      <c r="B5" s="3" t="s">
        <v>4</v>
      </c>
      <c r="C5" s="3" t="s">
        <v>10</v>
      </c>
      <c r="D5" s="7" t="s">
        <v>186</v>
      </c>
      <c r="E5" s="7" t="s">
        <v>193</v>
      </c>
      <c r="F5" s="4" t="s">
        <v>252</v>
      </c>
      <c r="G5" s="4" t="s">
        <v>85</v>
      </c>
    </row>
    <row r="6" spans="1:7" ht="144" x14ac:dyDescent="0.3">
      <c r="A6" s="3" t="s">
        <v>19</v>
      </c>
      <c r="B6" s="3" t="s">
        <v>5</v>
      </c>
      <c r="C6" s="3" t="s">
        <v>10</v>
      </c>
      <c r="D6" s="7" t="s">
        <v>187</v>
      </c>
      <c r="E6" s="7" t="s">
        <v>194</v>
      </c>
      <c r="F6" s="4" t="s">
        <v>253</v>
      </c>
      <c r="G6" s="4" t="s">
        <v>80</v>
      </c>
    </row>
    <row r="7" spans="1:7" ht="409.6" x14ac:dyDescent="0.3">
      <c r="A7" s="3" t="s">
        <v>19</v>
      </c>
      <c r="B7" s="3" t="s">
        <v>6</v>
      </c>
      <c r="C7" s="3" t="s">
        <v>10</v>
      </c>
      <c r="D7" s="7" t="s">
        <v>188</v>
      </c>
      <c r="E7" s="7" t="s">
        <v>195</v>
      </c>
      <c r="F7" s="4" t="s">
        <v>254</v>
      </c>
      <c r="G7" s="4" t="s">
        <v>86</v>
      </c>
    </row>
    <row r="8" spans="1:7" ht="244.8" x14ac:dyDescent="0.3">
      <c r="A8" s="3" t="s">
        <v>19</v>
      </c>
      <c r="B8" s="3" t="s">
        <v>7</v>
      </c>
      <c r="C8" s="3" t="s">
        <v>10</v>
      </c>
      <c r="D8" s="7" t="s">
        <v>189</v>
      </c>
      <c r="E8" s="7" t="s">
        <v>196</v>
      </c>
      <c r="F8" s="4" t="s">
        <v>255</v>
      </c>
      <c r="G8" s="4" t="s">
        <v>87</v>
      </c>
    </row>
    <row r="9" spans="1:7" ht="144" x14ac:dyDescent="0.3">
      <c r="A9" s="3" t="s">
        <v>20</v>
      </c>
      <c r="B9" s="3" t="s">
        <v>1</v>
      </c>
      <c r="C9" s="3" t="s">
        <v>10</v>
      </c>
      <c r="D9" s="7" t="s">
        <v>183</v>
      </c>
      <c r="E9" s="7" t="s">
        <v>190</v>
      </c>
      <c r="F9" s="4" t="s">
        <v>256</v>
      </c>
      <c r="G9" s="4" t="s">
        <v>88</v>
      </c>
    </row>
    <row r="10" spans="1:7" ht="172.8" x14ac:dyDescent="0.3">
      <c r="A10" s="3" t="s">
        <v>20</v>
      </c>
      <c r="B10" s="3" t="s">
        <v>2</v>
      </c>
      <c r="C10" s="3" t="s">
        <v>10</v>
      </c>
      <c r="D10" s="7" t="s">
        <v>184</v>
      </c>
      <c r="E10" s="7" t="s">
        <v>191</v>
      </c>
      <c r="F10" s="4" t="s">
        <v>257</v>
      </c>
      <c r="G10" s="4" t="s">
        <v>83</v>
      </c>
    </row>
    <row r="11" spans="1:7" ht="100.8" x14ac:dyDescent="0.3">
      <c r="A11" s="3" t="s">
        <v>20</v>
      </c>
      <c r="B11" s="3" t="s">
        <v>3</v>
      </c>
      <c r="C11" s="3" t="s">
        <v>12</v>
      </c>
      <c r="D11" s="7" t="s">
        <v>185</v>
      </c>
      <c r="E11" s="7" t="s">
        <v>192</v>
      </c>
      <c r="F11" s="4" t="s">
        <v>258</v>
      </c>
      <c r="G11" s="4" t="s">
        <v>79</v>
      </c>
    </row>
    <row r="12" spans="1:7" ht="172.8" x14ac:dyDescent="0.3">
      <c r="A12" s="3" t="s">
        <v>20</v>
      </c>
      <c r="B12" s="3" t="s">
        <v>4</v>
      </c>
      <c r="C12" s="3" t="s">
        <v>10</v>
      </c>
      <c r="D12" s="7" t="s">
        <v>186</v>
      </c>
      <c r="E12" s="7" t="s">
        <v>193</v>
      </c>
      <c r="F12" s="4" t="s">
        <v>259</v>
      </c>
      <c r="G12" s="4" t="s">
        <v>73</v>
      </c>
    </row>
    <row r="13" spans="1:7" ht="144" x14ac:dyDescent="0.3">
      <c r="A13" s="3" t="s">
        <v>20</v>
      </c>
      <c r="B13" s="3" t="s">
        <v>5</v>
      </c>
      <c r="C13" s="3" t="s">
        <v>10</v>
      </c>
      <c r="D13" s="7" t="s">
        <v>187</v>
      </c>
      <c r="E13" s="7" t="s">
        <v>194</v>
      </c>
      <c r="F13" s="4" t="s">
        <v>260</v>
      </c>
      <c r="G13" s="4" t="s">
        <v>80</v>
      </c>
    </row>
    <row r="14" spans="1:7" ht="288" x14ac:dyDescent="0.3">
      <c r="A14" s="3" t="s">
        <v>20</v>
      </c>
      <c r="B14" s="3" t="s">
        <v>6</v>
      </c>
      <c r="C14" s="3" t="s">
        <v>10</v>
      </c>
      <c r="D14" s="7" t="s">
        <v>188</v>
      </c>
      <c r="E14" s="7" t="s">
        <v>195</v>
      </c>
      <c r="F14" s="4" t="s">
        <v>261</v>
      </c>
      <c r="G14" s="4" t="s">
        <v>89</v>
      </c>
    </row>
    <row r="15" spans="1:7" ht="100.8" x14ac:dyDescent="0.3">
      <c r="A15" s="3" t="s">
        <v>20</v>
      </c>
      <c r="B15" s="3" t="s">
        <v>7</v>
      </c>
      <c r="C15" s="3" t="s">
        <v>10</v>
      </c>
      <c r="D15" s="7" t="s">
        <v>189</v>
      </c>
      <c r="E15" s="7" t="s">
        <v>196</v>
      </c>
      <c r="F15" s="4" t="s">
        <v>262</v>
      </c>
      <c r="G15" s="4" t="s">
        <v>90</v>
      </c>
    </row>
  </sheetData>
  <conditionalFormatting sqref="C2:C15">
    <cfRule type="cellIs" dxfId="83" priority="7" operator="equal">
      <formula>"Correct"</formula>
    </cfRule>
    <cfRule type="cellIs" dxfId="82" priority="8" operator="equal">
      <formula>"Incomplete"</formula>
    </cfRule>
    <cfRule type="cellIs" dxfId="81" priority="9" operator="equal">
      <formula>"Incorrect"</formula>
    </cfRule>
  </conditionalFormatting>
  <conditionalFormatting sqref="D2:E8">
    <cfRule type="cellIs" dxfId="80" priority="4" operator="equal">
      <formula>"Correct"</formula>
    </cfRule>
    <cfRule type="cellIs" dxfId="79" priority="5" operator="equal">
      <formula>"Incomplete"</formula>
    </cfRule>
    <cfRule type="cellIs" dxfId="78" priority="6" operator="equal">
      <formula>"Incorrect"</formula>
    </cfRule>
  </conditionalFormatting>
  <conditionalFormatting sqref="D9:E15">
    <cfRule type="cellIs" dxfId="77" priority="1" operator="equal">
      <formula>"Correct"</formula>
    </cfRule>
    <cfRule type="cellIs" dxfId="76" priority="2" operator="equal">
      <formula>"Incomplete"</formula>
    </cfRule>
    <cfRule type="cellIs" dxfId="75" priority="3" operator="equal">
      <formula>"Incorrect"</formula>
    </cfRule>
  </conditionalFormatting>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8"/>
  <sheetViews>
    <sheetView topLeftCell="A8" workbookViewId="0">
      <selection activeCell="F9" sqref="F9"/>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182</v>
      </c>
      <c r="E1" s="1" t="s">
        <v>197</v>
      </c>
      <c r="F1" s="2" t="s">
        <v>40</v>
      </c>
      <c r="G1" s="2" t="s">
        <v>41</v>
      </c>
    </row>
    <row r="2" spans="1:7" ht="302.39999999999998" x14ac:dyDescent="0.3">
      <c r="A2" s="17" t="s">
        <v>37</v>
      </c>
      <c r="B2" s="3" t="s">
        <v>1</v>
      </c>
      <c r="C2" s="3" t="s">
        <v>10</v>
      </c>
      <c r="D2" s="7" t="s">
        <v>183</v>
      </c>
      <c r="E2" s="7" t="s">
        <v>190</v>
      </c>
      <c r="F2" s="4" t="s">
        <v>263</v>
      </c>
      <c r="G2" s="4" t="s">
        <v>91</v>
      </c>
    </row>
    <row r="3" spans="1:7" ht="403.2" x14ac:dyDescent="0.3">
      <c r="A3" s="17"/>
      <c r="B3" s="3" t="s">
        <v>2</v>
      </c>
      <c r="C3" s="3" t="s">
        <v>10</v>
      </c>
      <c r="D3" s="7" t="s">
        <v>184</v>
      </c>
      <c r="E3" s="7" t="s">
        <v>191</v>
      </c>
      <c r="F3" s="4" t="s">
        <v>264</v>
      </c>
      <c r="G3" s="4" t="s">
        <v>92</v>
      </c>
    </row>
    <row r="4" spans="1:7" ht="302.39999999999998" x14ac:dyDescent="0.3">
      <c r="A4" s="17"/>
      <c r="B4" s="3" t="s">
        <v>3</v>
      </c>
      <c r="C4" s="3" t="s">
        <v>12</v>
      </c>
      <c r="D4" s="7" t="s">
        <v>185</v>
      </c>
      <c r="E4" s="7" t="s">
        <v>192</v>
      </c>
      <c r="F4" s="4" t="s">
        <v>265</v>
      </c>
      <c r="G4" s="4" t="s">
        <v>93</v>
      </c>
    </row>
    <row r="5" spans="1:7" ht="288" x14ac:dyDescent="0.3">
      <c r="A5" s="17"/>
      <c r="B5" s="3" t="s">
        <v>4</v>
      </c>
      <c r="C5" s="3" t="s">
        <v>12</v>
      </c>
      <c r="D5" s="7" t="s">
        <v>186</v>
      </c>
      <c r="E5" s="7" t="s">
        <v>193</v>
      </c>
      <c r="F5" s="4" t="s">
        <v>266</v>
      </c>
      <c r="G5" s="4" t="s">
        <v>94</v>
      </c>
    </row>
    <row r="6" spans="1:7" ht="409.6" x14ac:dyDescent="0.3">
      <c r="A6" s="17"/>
      <c r="B6" s="3" t="s">
        <v>5</v>
      </c>
      <c r="C6" s="3" t="s">
        <v>10</v>
      </c>
      <c r="D6" s="7" t="s">
        <v>187</v>
      </c>
      <c r="E6" s="7" t="s">
        <v>194</v>
      </c>
      <c r="F6" s="4" t="s">
        <v>267</v>
      </c>
      <c r="G6" s="4" t="s">
        <v>95</v>
      </c>
    </row>
    <row r="7" spans="1:7" ht="230.4" x14ac:dyDescent="0.3">
      <c r="A7" s="17"/>
      <c r="B7" s="3" t="s">
        <v>6</v>
      </c>
      <c r="C7" s="3" t="s">
        <v>12</v>
      </c>
      <c r="D7" s="7" t="s">
        <v>188</v>
      </c>
      <c r="E7" s="7" t="s">
        <v>195</v>
      </c>
      <c r="F7" s="4" t="s">
        <v>268</v>
      </c>
      <c r="G7" s="4" t="s">
        <v>96</v>
      </c>
    </row>
    <row r="8" spans="1:7" ht="345.6" x14ac:dyDescent="0.3">
      <c r="A8" s="17"/>
      <c r="B8" s="3" t="s">
        <v>7</v>
      </c>
      <c r="C8" s="3" t="s">
        <v>10</v>
      </c>
      <c r="D8" s="7" t="s">
        <v>189</v>
      </c>
      <c r="E8" s="7" t="s">
        <v>196</v>
      </c>
      <c r="F8" s="4" t="s">
        <v>269</v>
      </c>
      <c r="G8" s="4" t="s">
        <v>97</v>
      </c>
    </row>
  </sheetData>
  <mergeCells count="1">
    <mergeCell ref="A2:A8"/>
  </mergeCells>
  <conditionalFormatting sqref="C2:C8">
    <cfRule type="cellIs" dxfId="74" priority="4" operator="equal">
      <formula>"Correct"</formula>
    </cfRule>
    <cfRule type="cellIs" dxfId="73" priority="5" operator="equal">
      <formula>"Incomplete"</formula>
    </cfRule>
    <cfRule type="cellIs" dxfId="72" priority="6" operator="equal">
      <formula>"Incorrect"</formula>
    </cfRule>
  </conditionalFormatting>
  <conditionalFormatting sqref="D2:E8">
    <cfRule type="cellIs" dxfId="71" priority="1" operator="equal">
      <formula>"Correct"</formula>
    </cfRule>
    <cfRule type="cellIs" dxfId="70" priority="2" operator="equal">
      <formula>"Incomplete"</formula>
    </cfRule>
    <cfRule type="cellIs" dxfId="69" priority="3" operator="equal">
      <formula>"Incorrect"</formula>
    </cfRule>
  </conditionalFormatting>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8"/>
  <sheetViews>
    <sheetView topLeftCell="A8" workbookViewId="0">
      <selection activeCell="F9" sqref="F9"/>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182</v>
      </c>
      <c r="E1" s="1" t="s">
        <v>197</v>
      </c>
      <c r="F1" s="2" t="s">
        <v>40</v>
      </c>
      <c r="G1" s="2" t="s">
        <v>41</v>
      </c>
    </row>
    <row r="2" spans="1:7" ht="144" x14ac:dyDescent="0.3">
      <c r="A2" s="17" t="s">
        <v>23</v>
      </c>
      <c r="B2" s="3" t="s">
        <v>1</v>
      </c>
      <c r="C2" s="3" t="s">
        <v>10</v>
      </c>
      <c r="D2" s="7" t="s">
        <v>183</v>
      </c>
      <c r="E2" s="7" t="s">
        <v>190</v>
      </c>
      <c r="F2" s="4" t="s">
        <v>284</v>
      </c>
      <c r="G2" s="4" t="s">
        <v>98</v>
      </c>
    </row>
    <row r="3" spans="1:7" ht="244.8" x14ac:dyDescent="0.3">
      <c r="A3" s="17"/>
      <c r="B3" s="3" t="s">
        <v>2</v>
      </c>
      <c r="C3" s="3" t="s">
        <v>10</v>
      </c>
      <c r="D3" s="7" t="s">
        <v>184</v>
      </c>
      <c r="E3" s="7" t="s">
        <v>191</v>
      </c>
      <c r="F3" s="4" t="s">
        <v>285</v>
      </c>
      <c r="G3" s="4" t="s">
        <v>64</v>
      </c>
    </row>
    <row r="4" spans="1:7" ht="100.8" x14ac:dyDescent="0.3">
      <c r="A4" s="17"/>
      <c r="B4" s="3" t="s">
        <v>3</v>
      </c>
      <c r="C4" s="3" t="s">
        <v>10</v>
      </c>
      <c r="D4" s="7" t="s">
        <v>185</v>
      </c>
      <c r="E4" s="7" t="s">
        <v>192</v>
      </c>
      <c r="F4" s="4" t="s">
        <v>286</v>
      </c>
      <c r="G4" s="4" t="s">
        <v>99</v>
      </c>
    </row>
    <row r="5" spans="1:7" ht="172.8" x14ac:dyDescent="0.3">
      <c r="A5" s="17"/>
      <c r="B5" s="3" t="s">
        <v>4</v>
      </c>
      <c r="C5" s="3" t="s">
        <v>12</v>
      </c>
      <c r="D5" s="7" t="s">
        <v>186</v>
      </c>
      <c r="E5" s="7" t="s">
        <v>193</v>
      </c>
      <c r="F5" s="4" t="s">
        <v>287</v>
      </c>
      <c r="G5" s="4" t="s">
        <v>66</v>
      </c>
    </row>
    <row r="6" spans="1:7" ht="230.4" x14ac:dyDescent="0.3">
      <c r="A6" s="17"/>
      <c r="B6" s="3" t="s">
        <v>5</v>
      </c>
      <c r="C6" s="3" t="s">
        <v>11</v>
      </c>
      <c r="D6" s="7" t="s">
        <v>187</v>
      </c>
      <c r="E6" s="7" t="s">
        <v>194</v>
      </c>
      <c r="F6" s="4" t="s">
        <v>288</v>
      </c>
      <c r="G6" s="4" t="s">
        <v>100</v>
      </c>
    </row>
    <row r="7" spans="1:7" ht="331.2" x14ac:dyDescent="0.3">
      <c r="A7" s="17"/>
      <c r="B7" s="3" t="s">
        <v>6</v>
      </c>
      <c r="C7" s="3" t="s">
        <v>10</v>
      </c>
      <c r="D7" s="7" t="s">
        <v>188</v>
      </c>
      <c r="E7" s="7" t="s">
        <v>195</v>
      </c>
      <c r="F7" s="4" t="s">
        <v>289</v>
      </c>
      <c r="G7" s="4" t="s">
        <v>101</v>
      </c>
    </row>
    <row r="8" spans="1:7" ht="72" x14ac:dyDescent="0.3">
      <c r="A8" s="17"/>
      <c r="B8" s="3" t="s">
        <v>7</v>
      </c>
      <c r="C8" s="3" t="s">
        <v>10</v>
      </c>
      <c r="D8" s="7" t="s">
        <v>189</v>
      </c>
      <c r="E8" s="7" t="s">
        <v>196</v>
      </c>
      <c r="F8" s="4" t="s">
        <v>290</v>
      </c>
      <c r="G8" s="4" t="s">
        <v>102</v>
      </c>
    </row>
  </sheetData>
  <mergeCells count="1">
    <mergeCell ref="A2:A8"/>
  </mergeCells>
  <conditionalFormatting sqref="C2:C8">
    <cfRule type="cellIs" dxfId="68" priority="4" operator="equal">
      <formula>"Correct"</formula>
    </cfRule>
    <cfRule type="cellIs" dxfId="67" priority="5" operator="equal">
      <formula>"Incomplete"</formula>
    </cfRule>
    <cfRule type="cellIs" dxfId="66" priority="6" operator="equal">
      <formula>"Incorrect"</formula>
    </cfRule>
  </conditionalFormatting>
  <conditionalFormatting sqref="D2:E8">
    <cfRule type="cellIs" dxfId="65" priority="1" operator="equal">
      <formula>"Correct"</formula>
    </cfRule>
    <cfRule type="cellIs" dxfId="64" priority="2" operator="equal">
      <formula>"Incomplete"</formula>
    </cfRule>
    <cfRule type="cellIs" dxfId="63" priority="3" operator="equal">
      <formula>"Incorrect"</formula>
    </cfRule>
  </conditionalFormatting>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5"/>
  <sheetViews>
    <sheetView topLeftCell="A13" workbookViewId="0">
      <selection activeCell="A9" sqref="A9:A15"/>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182</v>
      </c>
      <c r="E1" s="1" t="s">
        <v>197</v>
      </c>
      <c r="F1" s="2" t="s">
        <v>40</v>
      </c>
      <c r="G1" s="2" t="s">
        <v>41</v>
      </c>
    </row>
    <row r="2" spans="1:7" ht="273.60000000000002" x14ac:dyDescent="0.3">
      <c r="A2" s="17" t="s">
        <v>21</v>
      </c>
      <c r="B2" s="3" t="s">
        <v>1</v>
      </c>
      <c r="C2" s="3" t="s">
        <v>10</v>
      </c>
      <c r="D2" s="7" t="s">
        <v>183</v>
      </c>
      <c r="E2" s="7" t="s">
        <v>190</v>
      </c>
      <c r="F2" s="4" t="s">
        <v>270</v>
      </c>
      <c r="G2" s="4" t="s">
        <v>103</v>
      </c>
    </row>
    <row r="3" spans="1:7" ht="201.6" x14ac:dyDescent="0.3">
      <c r="A3" s="17"/>
      <c r="B3" s="3" t="s">
        <v>2</v>
      </c>
      <c r="C3" s="3" t="s">
        <v>12</v>
      </c>
      <c r="D3" s="7" t="s">
        <v>184</v>
      </c>
      <c r="E3" s="7" t="s">
        <v>191</v>
      </c>
      <c r="F3" s="4" t="s">
        <v>271</v>
      </c>
      <c r="G3" s="4" t="s">
        <v>104</v>
      </c>
    </row>
    <row r="4" spans="1:7" ht="100.8" x14ac:dyDescent="0.3">
      <c r="A4" s="17"/>
      <c r="B4" s="3" t="s">
        <v>3</v>
      </c>
      <c r="C4" s="3" t="s">
        <v>12</v>
      </c>
      <c r="D4" s="7" t="s">
        <v>185</v>
      </c>
      <c r="E4" s="7" t="s">
        <v>192</v>
      </c>
      <c r="F4" s="4" t="s">
        <v>272</v>
      </c>
      <c r="G4" s="4" t="s">
        <v>105</v>
      </c>
    </row>
    <row r="5" spans="1:7" ht="172.8" x14ac:dyDescent="0.3">
      <c r="A5" s="17"/>
      <c r="B5" s="3" t="s">
        <v>4</v>
      </c>
      <c r="C5" s="3" t="s">
        <v>12</v>
      </c>
      <c r="D5" s="7" t="s">
        <v>186</v>
      </c>
      <c r="E5" s="7" t="s">
        <v>193</v>
      </c>
      <c r="F5" s="4" t="s">
        <v>273</v>
      </c>
      <c r="G5" s="4" t="s">
        <v>106</v>
      </c>
    </row>
    <row r="6" spans="1:7" ht="144" x14ac:dyDescent="0.3">
      <c r="A6" s="17"/>
      <c r="B6" s="3" t="s">
        <v>5</v>
      </c>
      <c r="C6" s="3" t="s">
        <v>12</v>
      </c>
      <c r="D6" s="7" t="s">
        <v>187</v>
      </c>
      <c r="E6" s="7" t="s">
        <v>194</v>
      </c>
      <c r="F6" s="4" t="s">
        <v>274</v>
      </c>
      <c r="G6" s="4" t="s">
        <v>107</v>
      </c>
    </row>
    <row r="7" spans="1:7" ht="409.6" x14ac:dyDescent="0.3">
      <c r="A7" s="17"/>
      <c r="B7" s="3" t="s">
        <v>6</v>
      </c>
      <c r="C7" s="3" t="s">
        <v>10</v>
      </c>
      <c r="D7" s="7" t="s">
        <v>188</v>
      </c>
      <c r="E7" s="7" t="s">
        <v>195</v>
      </c>
      <c r="F7" s="4" t="s">
        <v>275</v>
      </c>
      <c r="G7" s="4" t="s">
        <v>108</v>
      </c>
    </row>
    <row r="8" spans="1:7" ht="129.6" x14ac:dyDescent="0.3">
      <c r="A8" s="17"/>
      <c r="B8" s="3" t="s">
        <v>7</v>
      </c>
      <c r="C8" s="3" t="s">
        <v>10</v>
      </c>
      <c r="D8" s="7" t="s">
        <v>189</v>
      </c>
      <c r="E8" s="7" t="s">
        <v>196</v>
      </c>
      <c r="F8" s="4" t="s">
        <v>276</v>
      </c>
      <c r="G8" s="4" t="s">
        <v>109</v>
      </c>
    </row>
    <row r="9" spans="1:7" ht="144" x14ac:dyDescent="0.3">
      <c r="A9" s="17" t="s">
        <v>22</v>
      </c>
      <c r="B9" s="3" t="s">
        <v>1</v>
      </c>
      <c r="C9" s="3" t="s">
        <v>10</v>
      </c>
      <c r="D9" s="7" t="s">
        <v>183</v>
      </c>
      <c r="E9" s="7" t="s">
        <v>190</v>
      </c>
      <c r="F9" s="4" t="s">
        <v>277</v>
      </c>
      <c r="G9" s="4" t="s">
        <v>110</v>
      </c>
    </row>
    <row r="10" spans="1:7" ht="144" x14ac:dyDescent="0.3">
      <c r="A10" s="17"/>
      <c r="B10" s="3" t="s">
        <v>2</v>
      </c>
      <c r="C10" s="3" t="s">
        <v>10</v>
      </c>
      <c r="D10" s="7" t="s">
        <v>184</v>
      </c>
      <c r="E10" s="7" t="s">
        <v>191</v>
      </c>
      <c r="F10" s="4" t="s">
        <v>278</v>
      </c>
      <c r="G10" s="4" t="s">
        <v>64</v>
      </c>
    </row>
    <row r="11" spans="1:7" ht="100.8" x14ac:dyDescent="0.3">
      <c r="A11" s="17"/>
      <c r="B11" s="3" t="s">
        <v>3</v>
      </c>
      <c r="C11" s="3" t="s">
        <v>12</v>
      </c>
      <c r="D11" s="7" t="s">
        <v>185</v>
      </c>
      <c r="E11" s="7" t="s">
        <v>192</v>
      </c>
      <c r="F11" s="4" t="s">
        <v>279</v>
      </c>
      <c r="G11" s="4" t="s">
        <v>111</v>
      </c>
    </row>
    <row r="12" spans="1:7" ht="172.8" x14ac:dyDescent="0.3">
      <c r="A12" s="17"/>
      <c r="B12" s="3" t="s">
        <v>4</v>
      </c>
      <c r="C12" s="3" t="s">
        <v>12</v>
      </c>
      <c r="D12" s="7" t="s">
        <v>186</v>
      </c>
      <c r="E12" s="7" t="s">
        <v>193</v>
      </c>
      <c r="F12" s="4" t="s">
        <v>280</v>
      </c>
      <c r="G12" s="4" t="s">
        <v>112</v>
      </c>
    </row>
    <row r="13" spans="1:7" ht="144" x14ac:dyDescent="0.3">
      <c r="A13" s="17"/>
      <c r="B13" s="3" t="s">
        <v>5</v>
      </c>
      <c r="C13" s="3" t="s">
        <v>12</v>
      </c>
      <c r="D13" s="7" t="s">
        <v>187</v>
      </c>
      <c r="E13" s="7" t="s">
        <v>194</v>
      </c>
      <c r="F13" s="4" t="s">
        <v>281</v>
      </c>
      <c r="G13" s="4" t="s">
        <v>113</v>
      </c>
    </row>
    <row r="14" spans="1:7" ht="201.6" x14ac:dyDescent="0.3">
      <c r="A14" s="17"/>
      <c r="B14" s="3" t="s">
        <v>6</v>
      </c>
      <c r="C14" s="3" t="s">
        <v>10</v>
      </c>
      <c r="D14" s="7" t="s">
        <v>188</v>
      </c>
      <c r="E14" s="7" t="s">
        <v>195</v>
      </c>
      <c r="F14" s="4" t="s">
        <v>282</v>
      </c>
      <c r="G14" s="4" t="s">
        <v>114</v>
      </c>
    </row>
    <row r="15" spans="1:7" ht="115.2" x14ac:dyDescent="0.3">
      <c r="A15" s="17"/>
      <c r="B15" s="3" t="s">
        <v>7</v>
      </c>
      <c r="C15" s="3" t="s">
        <v>10</v>
      </c>
      <c r="D15" s="7" t="s">
        <v>189</v>
      </c>
      <c r="E15" s="7" t="s">
        <v>196</v>
      </c>
      <c r="F15" s="4" t="s">
        <v>283</v>
      </c>
      <c r="G15" s="4" t="s">
        <v>69</v>
      </c>
    </row>
  </sheetData>
  <mergeCells count="2">
    <mergeCell ref="A2:A8"/>
    <mergeCell ref="A9:A15"/>
  </mergeCells>
  <conditionalFormatting sqref="C2:C15">
    <cfRule type="cellIs" dxfId="62" priority="7" operator="equal">
      <formula>"Correct"</formula>
    </cfRule>
    <cfRule type="cellIs" dxfId="61" priority="8" operator="equal">
      <formula>"Incomplete"</formula>
    </cfRule>
    <cfRule type="cellIs" dxfId="60" priority="9" operator="equal">
      <formula>"Incorrect"</formula>
    </cfRule>
  </conditionalFormatting>
  <conditionalFormatting sqref="D2:E8">
    <cfRule type="cellIs" dxfId="59" priority="4" operator="equal">
      <formula>"Correct"</formula>
    </cfRule>
    <cfRule type="cellIs" dxfId="58" priority="5" operator="equal">
      <formula>"Incomplete"</formula>
    </cfRule>
    <cfRule type="cellIs" dxfId="57" priority="6" operator="equal">
      <formula>"Incorrect"</formula>
    </cfRule>
  </conditionalFormatting>
  <conditionalFormatting sqref="D9:E15">
    <cfRule type="cellIs" dxfId="56" priority="1" operator="equal">
      <formula>"Correct"</formula>
    </cfRule>
    <cfRule type="cellIs" dxfId="55" priority="2" operator="equal">
      <formula>"Incomplete"</formula>
    </cfRule>
    <cfRule type="cellIs" dxfId="54" priority="3" operator="equal">
      <formula>"Incorrect"</formula>
    </cfRule>
  </conditionalFormatting>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8"/>
  <sheetViews>
    <sheetView topLeftCell="A7" workbookViewId="0">
      <selection activeCell="F9" sqref="F9"/>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182</v>
      </c>
      <c r="E1" s="1" t="s">
        <v>197</v>
      </c>
      <c r="F1" s="2" t="s">
        <v>40</v>
      </c>
      <c r="G1" s="2" t="s">
        <v>41</v>
      </c>
    </row>
    <row r="2" spans="1:7" ht="144" x14ac:dyDescent="0.3">
      <c r="A2" s="17" t="s">
        <v>24</v>
      </c>
      <c r="B2" s="3" t="s">
        <v>1</v>
      </c>
      <c r="C2" s="3" t="s">
        <v>10</v>
      </c>
      <c r="D2" s="7" t="s">
        <v>183</v>
      </c>
      <c r="E2" s="7" t="s">
        <v>190</v>
      </c>
      <c r="F2" s="4" t="s">
        <v>291</v>
      </c>
      <c r="G2" s="4" t="s">
        <v>115</v>
      </c>
    </row>
    <row r="3" spans="1:7" ht="158.4" x14ac:dyDescent="0.3">
      <c r="A3" s="17"/>
      <c r="B3" s="3" t="s">
        <v>2</v>
      </c>
      <c r="C3" s="3" t="s">
        <v>10</v>
      </c>
      <c r="D3" s="7" t="s">
        <v>184</v>
      </c>
      <c r="E3" s="7" t="s">
        <v>191</v>
      </c>
      <c r="F3" s="4" t="s">
        <v>292</v>
      </c>
      <c r="G3" s="4" t="s">
        <v>64</v>
      </c>
    </row>
    <row r="4" spans="1:7" ht="100.8" x14ac:dyDescent="0.3">
      <c r="A4" s="17"/>
      <c r="B4" s="3" t="s">
        <v>3</v>
      </c>
      <c r="C4" s="3" t="s">
        <v>12</v>
      </c>
      <c r="D4" s="7" t="s">
        <v>185</v>
      </c>
      <c r="E4" s="7" t="s">
        <v>192</v>
      </c>
      <c r="F4" s="4" t="s">
        <v>293</v>
      </c>
      <c r="G4" s="4" t="s">
        <v>116</v>
      </c>
    </row>
    <row r="5" spans="1:7" ht="172.8" x14ac:dyDescent="0.3">
      <c r="A5" s="17"/>
      <c r="B5" s="3" t="s">
        <v>4</v>
      </c>
      <c r="C5" s="3" t="s">
        <v>12</v>
      </c>
      <c r="D5" s="7" t="s">
        <v>186</v>
      </c>
      <c r="E5" s="7" t="s">
        <v>193</v>
      </c>
      <c r="F5" s="4" t="s">
        <v>294</v>
      </c>
      <c r="G5" s="4" t="s">
        <v>117</v>
      </c>
    </row>
    <row r="6" spans="1:7" ht="144" x14ac:dyDescent="0.3">
      <c r="A6" s="17"/>
      <c r="B6" s="3" t="s">
        <v>5</v>
      </c>
      <c r="C6" s="3" t="s">
        <v>10</v>
      </c>
      <c r="D6" s="7" t="s">
        <v>187</v>
      </c>
      <c r="E6" s="7" t="s">
        <v>194</v>
      </c>
      <c r="F6" s="4" t="s">
        <v>295</v>
      </c>
      <c r="G6" s="4" t="s">
        <v>80</v>
      </c>
    </row>
    <row r="7" spans="1:7" ht="273.60000000000002" x14ac:dyDescent="0.3">
      <c r="A7" s="17"/>
      <c r="B7" s="3" t="s">
        <v>6</v>
      </c>
      <c r="C7" s="3" t="s">
        <v>10</v>
      </c>
      <c r="D7" s="7" t="s">
        <v>188</v>
      </c>
      <c r="E7" s="7" t="s">
        <v>195</v>
      </c>
      <c r="F7" s="4" t="s">
        <v>296</v>
      </c>
      <c r="G7" s="4" t="s">
        <v>118</v>
      </c>
    </row>
    <row r="8" spans="1:7" ht="72" x14ac:dyDescent="0.3">
      <c r="A8" s="17"/>
      <c r="B8" s="3" t="s">
        <v>7</v>
      </c>
      <c r="C8" s="3" t="s">
        <v>10</v>
      </c>
      <c r="D8" s="7" t="s">
        <v>189</v>
      </c>
      <c r="E8" s="7" t="s">
        <v>196</v>
      </c>
      <c r="F8" s="4" t="s">
        <v>297</v>
      </c>
      <c r="G8" s="4" t="s">
        <v>102</v>
      </c>
    </row>
  </sheetData>
  <mergeCells count="1">
    <mergeCell ref="A2:A8"/>
  </mergeCells>
  <conditionalFormatting sqref="C2:C8">
    <cfRule type="cellIs" dxfId="53" priority="4" operator="equal">
      <formula>"Correct"</formula>
    </cfRule>
    <cfRule type="cellIs" dxfId="52" priority="5" operator="equal">
      <formula>"Incomplete"</formula>
    </cfRule>
    <cfRule type="cellIs" dxfId="51" priority="6" operator="equal">
      <formula>"Incorrect"</formula>
    </cfRule>
  </conditionalFormatting>
  <conditionalFormatting sqref="D2:E8">
    <cfRule type="cellIs" dxfId="50" priority="1" operator="equal">
      <formula>"Correct"</formula>
    </cfRule>
    <cfRule type="cellIs" dxfId="49" priority="2" operator="equal">
      <formula>"Incomplete"</formula>
    </cfRule>
    <cfRule type="cellIs" dxfId="48" priority="3" operator="equal">
      <formula>"Incorrect"</formula>
    </cfRule>
  </conditionalFormatting>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8"/>
  <sheetViews>
    <sheetView topLeftCell="A7" workbookViewId="0">
      <selection activeCell="F9" sqref="F9"/>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182</v>
      </c>
      <c r="E1" s="1" t="s">
        <v>197</v>
      </c>
      <c r="F1" s="2" t="s">
        <v>40</v>
      </c>
      <c r="G1" s="2" t="s">
        <v>41</v>
      </c>
    </row>
    <row r="2" spans="1:7" ht="144" x14ac:dyDescent="0.3">
      <c r="A2" s="17" t="s">
        <v>25</v>
      </c>
      <c r="B2" s="3" t="s">
        <v>1</v>
      </c>
      <c r="C2" s="3" t="s">
        <v>10</v>
      </c>
      <c r="D2" s="7" t="s">
        <v>183</v>
      </c>
      <c r="E2" s="7" t="s">
        <v>190</v>
      </c>
      <c r="F2" s="4" t="s">
        <v>298</v>
      </c>
      <c r="G2" s="4" t="s">
        <v>119</v>
      </c>
    </row>
    <row r="3" spans="1:7" ht="409.6" x14ac:dyDescent="0.3">
      <c r="A3" s="17"/>
      <c r="B3" s="3" t="s">
        <v>2</v>
      </c>
      <c r="C3" s="3" t="s">
        <v>10</v>
      </c>
      <c r="D3" s="7" t="s">
        <v>184</v>
      </c>
      <c r="E3" s="7" t="s">
        <v>191</v>
      </c>
      <c r="F3" s="4" t="s">
        <v>299</v>
      </c>
      <c r="G3" s="4" t="s">
        <v>120</v>
      </c>
    </row>
    <row r="4" spans="1:7" ht="100.8" x14ac:dyDescent="0.3">
      <c r="A4" s="17"/>
      <c r="B4" s="3" t="s">
        <v>3</v>
      </c>
      <c r="C4" s="3" t="s">
        <v>11</v>
      </c>
      <c r="D4" s="7" t="s">
        <v>185</v>
      </c>
      <c r="E4" s="7" t="s">
        <v>192</v>
      </c>
      <c r="F4" s="4" t="s">
        <v>300</v>
      </c>
      <c r="G4" s="4" t="s">
        <v>121</v>
      </c>
    </row>
    <row r="5" spans="1:7" ht="172.8" x14ac:dyDescent="0.3">
      <c r="A5" s="17"/>
      <c r="B5" s="3" t="s">
        <v>4</v>
      </c>
      <c r="C5" s="3" t="s">
        <v>12</v>
      </c>
      <c r="D5" s="7" t="s">
        <v>186</v>
      </c>
      <c r="E5" s="7" t="s">
        <v>193</v>
      </c>
      <c r="F5" s="4" t="s">
        <v>301</v>
      </c>
      <c r="G5" s="4" t="s">
        <v>122</v>
      </c>
    </row>
    <row r="6" spans="1:7" ht="144" x14ac:dyDescent="0.3">
      <c r="A6" s="17"/>
      <c r="B6" s="3" t="s">
        <v>5</v>
      </c>
      <c r="C6" s="3" t="s">
        <v>10</v>
      </c>
      <c r="D6" s="7" t="s">
        <v>187</v>
      </c>
      <c r="E6" s="7" t="s">
        <v>194</v>
      </c>
      <c r="F6" s="4" t="s">
        <v>302</v>
      </c>
      <c r="G6" s="4" t="s">
        <v>123</v>
      </c>
    </row>
    <row r="7" spans="1:7" ht="201.6" x14ac:dyDescent="0.3">
      <c r="A7" s="17"/>
      <c r="B7" s="3" t="s">
        <v>6</v>
      </c>
      <c r="C7" s="3" t="s">
        <v>12</v>
      </c>
      <c r="D7" s="7" t="s">
        <v>188</v>
      </c>
      <c r="E7" s="7" t="s">
        <v>195</v>
      </c>
      <c r="F7" s="4" t="s">
        <v>303</v>
      </c>
      <c r="G7" s="4" t="s">
        <v>124</v>
      </c>
    </row>
    <row r="8" spans="1:7" ht="216" x14ac:dyDescent="0.3">
      <c r="A8" s="17"/>
      <c r="B8" s="3" t="s">
        <v>7</v>
      </c>
      <c r="C8" s="3" t="s">
        <v>10</v>
      </c>
      <c r="D8" s="7" t="s">
        <v>189</v>
      </c>
      <c r="E8" s="7" t="s">
        <v>196</v>
      </c>
      <c r="F8" s="4" t="s">
        <v>304</v>
      </c>
      <c r="G8" s="4" t="s">
        <v>125</v>
      </c>
    </row>
  </sheetData>
  <mergeCells count="1">
    <mergeCell ref="A2:A8"/>
  </mergeCells>
  <conditionalFormatting sqref="C2:C8">
    <cfRule type="cellIs" dxfId="47" priority="4" operator="equal">
      <formula>"Correct"</formula>
    </cfRule>
    <cfRule type="cellIs" dxfId="46" priority="5" operator="equal">
      <formula>"Incomplete"</formula>
    </cfRule>
    <cfRule type="cellIs" dxfId="45" priority="6" operator="equal">
      <formula>"Incorrect"</formula>
    </cfRule>
  </conditionalFormatting>
  <conditionalFormatting sqref="D2:E8">
    <cfRule type="cellIs" dxfId="44" priority="1" operator="equal">
      <formula>"Correct"</formula>
    </cfRule>
    <cfRule type="cellIs" dxfId="43" priority="2" operator="equal">
      <formula>"Incomplete"</formula>
    </cfRule>
    <cfRule type="cellIs" dxfId="42" priority="3" operator="equal">
      <formula>"Incorrect"</formula>
    </cfRule>
  </conditionalFormatting>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8"/>
  <sheetViews>
    <sheetView topLeftCell="A8" workbookViewId="0">
      <selection activeCell="F9" sqref="F9"/>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182</v>
      </c>
      <c r="E1" s="1" t="s">
        <v>197</v>
      </c>
      <c r="F1" s="2" t="s">
        <v>40</v>
      </c>
      <c r="G1" s="2" t="s">
        <v>41</v>
      </c>
    </row>
    <row r="2" spans="1:7" ht="144" x14ac:dyDescent="0.3">
      <c r="A2" s="17" t="s">
        <v>27</v>
      </c>
      <c r="B2" s="3" t="s">
        <v>1</v>
      </c>
      <c r="C2" s="3" t="s">
        <v>10</v>
      </c>
      <c r="D2" s="7" t="s">
        <v>183</v>
      </c>
      <c r="E2" s="7" t="s">
        <v>190</v>
      </c>
      <c r="F2" s="4" t="s">
        <v>312</v>
      </c>
      <c r="G2" s="4" t="s">
        <v>126</v>
      </c>
    </row>
    <row r="3" spans="1:7" ht="409.6" x14ac:dyDescent="0.3">
      <c r="A3" s="17"/>
      <c r="B3" s="3" t="s">
        <v>2</v>
      </c>
      <c r="C3" s="3" t="s">
        <v>11</v>
      </c>
      <c r="D3" s="7" t="s">
        <v>184</v>
      </c>
      <c r="E3" s="7" t="s">
        <v>191</v>
      </c>
      <c r="F3" s="4" t="s">
        <v>313</v>
      </c>
      <c r="G3" s="4" t="s">
        <v>127</v>
      </c>
    </row>
    <row r="4" spans="1:7" ht="100.8" x14ac:dyDescent="0.3">
      <c r="A4" s="17"/>
      <c r="B4" s="3" t="s">
        <v>3</v>
      </c>
      <c r="C4" s="3" t="s">
        <v>10</v>
      </c>
      <c r="D4" s="7" t="s">
        <v>185</v>
      </c>
      <c r="E4" s="7" t="s">
        <v>192</v>
      </c>
      <c r="F4" s="4" t="s">
        <v>314</v>
      </c>
      <c r="G4" s="4" t="s">
        <v>128</v>
      </c>
    </row>
    <row r="5" spans="1:7" ht="172.8" x14ac:dyDescent="0.3">
      <c r="A5" s="17"/>
      <c r="B5" s="3" t="s">
        <v>4</v>
      </c>
      <c r="C5" s="3" t="s">
        <v>12</v>
      </c>
      <c r="D5" s="7" t="s">
        <v>186</v>
      </c>
      <c r="E5" s="7" t="s">
        <v>193</v>
      </c>
      <c r="F5" s="4" t="s">
        <v>315</v>
      </c>
      <c r="G5" s="4" t="s">
        <v>129</v>
      </c>
    </row>
    <row r="6" spans="1:7" ht="144" x14ac:dyDescent="0.3">
      <c r="A6" s="17"/>
      <c r="B6" s="3" t="s">
        <v>5</v>
      </c>
      <c r="C6" s="3" t="s">
        <v>12</v>
      </c>
      <c r="D6" s="7" t="s">
        <v>187</v>
      </c>
      <c r="E6" s="7" t="s">
        <v>194</v>
      </c>
      <c r="F6" s="4" t="s">
        <v>316</v>
      </c>
      <c r="G6" s="4" t="s">
        <v>130</v>
      </c>
    </row>
    <row r="7" spans="1:7" ht="273.60000000000002" x14ac:dyDescent="0.3">
      <c r="A7" s="17"/>
      <c r="B7" s="3" t="s">
        <v>6</v>
      </c>
      <c r="C7" s="3" t="s">
        <v>10</v>
      </c>
      <c r="D7" s="7" t="s">
        <v>188</v>
      </c>
      <c r="E7" s="7" t="s">
        <v>195</v>
      </c>
      <c r="F7" s="4" t="s">
        <v>317</v>
      </c>
      <c r="G7" s="4" t="s">
        <v>131</v>
      </c>
    </row>
    <row r="8" spans="1:7" ht="244.8" x14ac:dyDescent="0.3">
      <c r="A8" s="17"/>
      <c r="B8" s="3" t="s">
        <v>7</v>
      </c>
      <c r="C8" s="3" t="s">
        <v>10</v>
      </c>
      <c r="D8" s="7" t="s">
        <v>189</v>
      </c>
      <c r="E8" s="7" t="s">
        <v>196</v>
      </c>
      <c r="F8" s="4" t="s">
        <v>318</v>
      </c>
      <c r="G8" s="4" t="s">
        <v>132</v>
      </c>
    </row>
  </sheetData>
  <mergeCells count="1">
    <mergeCell ref="A2:A8"/>
  </mergeCells>
  <conditionalFormatting sqref="C2:C8">
    <cfRule type="cellIs" dxfId="41" priority="4" operator="equal">
      <formula>"Correct"</formula>
    </cfRule>
    <cfRule type="cellIs" dxfId="40" priority="5" operator="equal">
      <formula>"Incomplete"</formula>
    </cfRule>
    <cfRule type="cellIs" dxfId="39" priority="6" operator="equal">
      <formula>"Incorrect"</formula>
    </cfRule>
  </conditionalFormatting>
  <conditionalFormatting sqref="D2:E8">
    <cfRule type="cellIs" dxfId="38" priority="1" operator="equal">
      <formula>"Correct"</formula>
    </cfRule>
    <cfRule type="cellIs" dxfId="37" priority="2" operator="equal">
      <formula>"Incomplete"</formula>
    </cfRule>
    <cfRule type="cellIs" dxfId="36" priority="3" operator="equal">
      <formula>"Incorrect"</formula>
    </cfRule>
  </conditionalFormatting>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8"/>
  <sheetViews>
    <sheetView topLeftCell="A8" workbookViewId="0">
      <selection activeCell="F9" sqref="F9"/>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182</v>
      </c>
      <c r="E1" s="1" t="s">
        <v>197</v>
      </c>
      <c r="F1" s="2" t="s">
        <v>40</v>
      </c>
      <c r="G1" s="2" t="s">
        <v>41</v>
      </c>
    </row>
    <row r="2" spans="1:7" ht="409.6" x14ac:dyDescent="0.3">
      <c r="A2" s="17" t="s">
        <v>26</v>
      </c>
      <c r="B2" s="3" t="s">
        <v>1</v>
      </c>
      <c r="C2" s="3" t="s">
        <v>10</v>
      </c>
      <c r="D2" s="7" t="s">
        <v>183</v>
      </c>
      <c r="E2" s="7" t="s">
        <v>190</v>
      </c>
      <c r="F2" s="4" t="s">
        <v>305</v>
      </c>
      <c r="G2" s="4" t="s">
        <v>133</v>
      </c>
    </row>
    <row r="3" spans="1:7" ht="409.6" x14ac:dyDescent="0.3">
      <c r="A3" s="17"/>
      <c r="B3" s="3" t="s">
        <v>2</v>
      </c>
      <c r="C3" s="3" t="s">
        <v>10</v>
      </c>
      <c r="D3" s="7" t="s">
        <v>184</v>
      </c>
      <c r="E3" s="7" t="s">
        <v>191</v>
      </c>
      <c r="F3" s="4" t="s">
        <v>306</v>
      </c>
      <c r="G3" s="4" t="s">
        <v>134</v>
      </c>
    </row>
    <row r="4" spans="1:7" ht="100.8" x14ac:dyDescent="0.3">
      <c r="A4" s="17"/>
      <c r="B4" s="3" t="s">
        <v>3</v>
      </c>
      <c r="C4" s="3" t="s">
        <v>12</v>
      </c>
      <c r="D4" s="7" t="s">
        <v>185</v>
      </c>
      <c r="E4" s="7" t="s">
        <v>192</v>
      </c>
      <c r="F4" s="4" t="s">
        <v>307</v>
      </c>
      <c r="G4" s="4" t="s">
        <v>135</v>
      </c>
    </row>
    <row r="5" spans="1:7" ht="409.6" x14ac:dyDescent="0.3">
      <c r="A5" s="17"/>
      <c r="B5" s="3" t="s">
        <v>4</v>
      </c>
      <c r="C5" s="3" t="s">
        <v>12</v>
      </c>
      <c r="D5" s="7" t="s">
        <v>186</v>
      </c>
      <c r="E5" s="7" t="s">
        <v>193</v>
      </c>
      <c r="F5" s="4" t="s">
        <v>308</v>
      </c>
      <c r="G5" s="4" t="s">
        <v>136</v>
      </c>
    </row>
    <row r="6" spans="1:7" ht="409.6" x14ac:dyDescent="0.3">
      <c r="A6" s="17"/>
      <c r="B6" s="3" t="s">
        <v>5</v>
      </c>
      <c r="C6" s="3" t="s">
        <v>12</v>
      </c>
      <c r="D6" s="7" t="s">
        <v>187</v>
      </c>
      <c r="E6" s="7" t="s">
        <v>194</v>
      </c>
      <c r="F6" s="4" t="s">
        <v>309</v>
      </c>
      <c r="G6" s="4" t="s">
        <v>137</v>
      </c>
    </row>
    <row r="7" spans="1:7" ht="409.6" x14ac:dyDescent="0.3">
      <c r="A7" s="17"/>
      <c r="B7" s="3" t="s">
        <v>6</v>
      </c>
      <c r="C7" s="3" t="s">
        <v>10</v>
      </c>
      <c r="D7" s="7" t="s">
        <v>188</v>
      </c>
      <c r="E7" s="7" t="s">
        <v>195</v>
      </c>
      <c r="F7" s="4" t="s">
        <v>310</v>
      </c>
      <c r="G7" s="4" t="s">
        <v>138</v>
      </c>
    </row>
    <row r="8" spans="1:7" ht="115.2" x14ac:dyDescent="0.3">
      <c r="A8" s="17"/>
      <c r="B8" s="3" t="s">
        <v>7</v>
      </c>
      <c r="C8" s="3" t="s">
        <v>10</v>
      </c>
      <c r="D8" s="7" t="s">
        <v>189</v>
      </c>
      <c r="E8" s="7" t="s">
        <v>196</v>
      </c>
      <c r="F8" s="4" t="s">
        <v>311</v>
      </c>
      <c r="G8" s="4" t="s">
        <v>139</v>
      </c>
    </row>
  </sheetData>
  <mergeCells count="1">
    <mergeCell ref="A2:A8"/>
  </mergeCells>
  <conditionalFormatting sqref="C2:C8">
    <cfRule type="cellIs" dxfId="35" priority="4" operator="equal">
      <formula>"Correct"</formula>
    </cfRule>
    <cfRule type="cellIs" dxfId="34" priority="5" operator="equal">
      <formula>"Incomplete"</formula>
    </cfRule>
    <cfRule type="cellIs" dxfId="33" priority="6" operator="equal">
      <formula>"Incorrect"</formula>
    </cfRule>
  </conditionalFormatting>
  <conditionalFormatting sqref="D2:E8">
    <cfRule type="cellIs" dxfId="32" priority="1" operator="equal">
      <formula>"Correct"</formula>
    </cfRule>
    <cfRule type="cellIs" dxfId="31" priority="2" operator="equal">
      <formula>"Incomplete"</formula>
    </cfRule>
    <cfRule type="cellIs" dxfId="30" priority="3" operator="equal">
      <formula>"Incorrect"</formula>
    </cfRule>
  </conditionalFormatting>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29"/>
  <sheetViews>
    <sheetView topLeftCell="A28" workbookViewId="0">
      <selection activeCell="F30" sqref="F30"/>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182</v>
      </c>
      <c r="E1" s="1" t="s">
        <v>197</v>
      </c>
      <c r="F1" s="2" t="s">
        <v>40</v>
      </c>
      <c r="G1" s="2" t="s">
        <v>41</v>
      </c>
    </row>
    <row r="2" spans="1:7" ht="144" x14ac:dyDescent="0.3">
      <c r="A2" s="17" t="s">
        <v>28</v>
      </c>
      <c r="B2" s="3" t="s">
        <v>1</v>
      </c>
      <c r="C2" s="3" t="s">
        <v>10</v>
      </c>
      <c r="D2" s="7" t="s">
        <v>183</v>
      </c>
      <c r="E2" s="7" t="s">
        <v>190</v>
      </c>
      <c r="F2" s="4" t="s">
        <v>319</v>
      </c>
      <c r="G2" s="4" t="s">
        <v>140</v>
      </c>
    </row>
    <row r="3" spans="1:7" ht="172.8" x14ac:dyDescent="0.3">
      <c r="A3" s="17"/>
      <c r="B3" s="3" t="s">
        <v>2</v>
      </c>
      <c r="C3" s="3" t="s">
        <v>12</v>
      </c>
      <c r="D3" s="7" t="s">
        <v>184</v>
      </c>
      <c r="E3" s="7" t="s">
        <v>191</v>
      </c>
      <c r="F3" s="4" t="s">
        <v>320</v>
      </c>
      <c r="G3" s="4" t="s">
        <v>141</v>
      </c>
    </row>
    <row r="4" spans="1:7" ht="129.6" x14ac:dyDescent="0.3">
      <c r="A4" s="17"/>
      <c r="B4" s="3" t="s">
        <v>3</v>
      </c>
      <c r="C4" s="3" t="s">
        <v>12</v>
      </c>
      <c r="D4" s="7" t="s">
        <v>185</v>
      </c>
      <c r="E4" s="7" t="s">
        <v>192</v>
      </c>
      <c r="F4" s="4" t="s">
        <v>321</v>
      </c>
      <c r="G4" s="4" t="s">
        <v>142</v>
      </c>
    </row>
    <row r="5" spans="1:7" ht="172.8" x14ac:dyDescent="0.3">
      <c r="A5" s="17"/>
      <c r="B5" s="3" t="s">
        <v>4</v>
      </c>
      <c r="C5" s="3" t="s">
        <v>12</v>
      </c>
      <c r="D5" s="7" t="s">
        <v>186</v>
      </c>
      <c r="E5" s="7" t="s">
        <v>193</v>
      </c>
      <c r="F5" s="4" t="s">
        <v>322</v>
      </c>
      <c r="G5" s="4" t="s">
        <v>143</v>
      </c>
    </row>
    <row r="6" spans="1:7" ht="144" x14ac:dyDescent="0.3">
      <c r="A6" s="17"/>
      <c r="B6" s="3" t="s">
        <v>5</v>
      </c>
      <c r="C6" s="3" t="s">
        <v>12</v>
      </c>
      <c r="D6" s="7" t="s">
        <v>187</v>
      </c>
      <c r="E6" s="7" t="s">
        <v>194</v>
      </c>
      <c r="F6" s="4" t="s">
        <v>323</v>
      </c>
      <c r="G6" s="4" t="s">
        <v>60</v>
      </c>
    </row>
    <row r="7" spans="1:7" ht="201.6" x14ac:dyDescent="0.3">
      <c r="A7" s="17"/>
      <c r="B7" s="3" t="s">
        <v>6</v>
      </c>
      <c r="C7" s="3" t="s">
        <v>12</v>
      </c>
      <c r="D7" s="7" t="s">
        <v>188</v>
      </c>
      <c r="E7" s="7" t="s">
        <v>195</v>
      </c>
      <c r="F7" s="4" t="s">
        <v>324</v>
      </c>
      <c r="G7" s="4" t="s">
        <v>144</v>
      </c>
    </row>
    <row r="8" spans="1:7" ht="72" x14ac:dyDescent="0.3">
      <c r="A8" s="17"/>
      <c r="B8" s="3" t="s">
        <v>7</v>
      </c>
      <c r="C8" s="3" t="s">
        <v>10</v>
      </c>
      <c r="D8" s="7" t="s">
        <v>189</v>
      </c>
      <c r="E8" s="7" t="s">
        <v>196</v>
      </c>
      <c r="F8" s="4" t="s">
        <v>325</v>
      </c>
      <c r="G8" s="4" t="s">
        <v>69</v>
      </c>
    </row>
    <row r="9" spans="1:7" ht="144" x14ac:dyDescent="0.3">
      <c r="A9" s="17" t="s">
        <v>29</v>
      </c>
      <c r="B9" s="3" t="s">
        <v>1</v>
      </c>
      <c r="C9" s="3" t="s">
        <v>10</v>
      </c>
      <c r="D9" s="7" t="s">
        <v>183</v>
      </c>
      <c r="E9" s="7" t="s">
        <v>190</v>
      </c>
      <c r="F9" s="4" t="s">
        <v>326</v>
      </c>
      <c r="G9" s="4" t="s">
        <v>145</v>
      </c>
    </row>
    <row r="10" spans="1:7" ht="100.8" x14ac:dyDescent="0.3">
      <c r="A10" s="17"/>
      <c r="B10" s="3" t="s">
        <v>2</v>
      </c>
      <c r="C10" s="3" t="s">
        <v>10</v>
      </c>
      <c r="D10" s="7" t="s">
        <v>184</v>
      </c>
      <c r="E10" s="7" t="s">
        <v>191</v>
      </c>
      <c r="F10" s="4" t="s">
        <v>327</v>
      </c>
      <c r="G10" s="4" t="s">
        <v>64</v>
      </c>
    </row>
    <row r="11" spans="1:7" ht="100.8" x14ac:dyDescent="0.3">
      <c r="A11" s="17"/>
      <c r="B11" s="3" t="s">
        <v>3</v>
      </c>
      <c r="C11" s="3" t="s">
        <v>12</v>
      </c>
      <c r="D11" s="7" t="s">
        <v>185</v>
      </c>
      <c r="E11" s="7" t="s">
        <v>192</v>
      </c>
      <c r="F11" s="4" t="s">
        <v>328</v>
      </c>
      <c r="G11" s="4" t="s">
        <v>146</v>
      </c>
    </row>
    <row r="12" spans="1:7" ht="172.8" x14ac:dyDescent="0.3">
      <c r="A12" s="17"/>
      <c r="B12" s="3" t="s">
        <v>4</v>
      </c>
      <c r="C12" s="3" t="s">
        <v>12</v>
      </c>
      <c r="D12" s="7" t="s">
        <v>186</v>
      </c>
      <c r="E12" s="7" t="s">
        <v>193</v>
      </c>
      <c r="F12" s="4" t="s">
        <v>329</v>
      </c>
      <c r="G12" s="4" t="s">
        <v>147</v>
      </c>
    </row>
    <row r="13" spans="1:7" ht="144" x14ac:dyDescent="0.3">
      <c r="A13" s="17"/>
      <c r="B13" s="3" t="s">
        <v>5</v>
      </c>
      <c r="C13" s="3" t="s">
        <v>11</v>
      </c>
      <c r="D13" s="7" t="s">
        <v>187</v>
      </c>
      <c r="E13" s="7" t="s">
        <v>194</v>
      </c>
      <c r="F13" s="4" t="s">
        <v>330</v>
      </c>
      <c r="G13" s="4" t="s">
        <v>148</v>
      </c>
    </row>
    <row r="14" spans="1:7" ht="409.6" x14ac:dyDescent="0.3">
      <c r="A14" s="17"/>
      <c r="B14" s="3" t="s">
        <v>6</v>
      </c>
      <c r="C14" s="3" t="s">
        <v>10</v>
      </c>
      <c r="D14" s="7" t="s">
        <v>188</v>
      </c>
      <c r="E14" s="7" t="s">
        <v>195</v>
      </c>
      <c r="F14" s="4" t="s">
        <v>331</v>
      </c>
      <c r="G14" s="4" t="s">
        <v>149</v>
      </c>
    </row>
    <row r="15" spans="1:7" ht="86.4" x14ac:dyDescent="0.3">
      <c r="A15" s="17"/>
      <c r="B15" s="3" t="s">
        <v>7</v>
      </c>
      <c r="C15" s="3" t="s">
        <v>10</v>
      </c>
      <c r="D15" s="7" t="s">
        <v>189</v>
      </c>
      <c r="E15" s="7" t="s">
        <v>196</v>
      </c>
      <c r="F15" s="4" t="s">
        <v>332</v>
      </c>
      <c r="G15" s="4" t="s">
        <v>69</v>
      </c>
    </row>
    <row r="16" spans="1:7" ht="144" x14ac:dyDescent="0.3">
      <c r="A16" s="17" t="s">
        <v>30</v>
      </c>
      <c r="B16" s="3" t="s">
        <v>1</v>
      </c>
      <c r="C16" s="3" t="s">
        <v>10</v>
      </c>
      <c r="D16" s="7" t="s">
        <v>183</v>
      </c>
      <c r="E16" s="7" t="s">
        <v>190</v>
      </c>
      <c r="F16" s="4" t="s">
        <v>333</v>
      </c>
      <c r="G16" s="4" t="s">
        <v>140</v>
      </c>
    </row>
    <row r="17" spans="1:7" ht="100.8" x14ac:dyDescent="0.3">
      <c r="A17" s="17"/>
      <c r="B17" s="3" t="s">
        <v>2</v>
      </c>
      <c r="C17" s="3" t="s">
        <v>10</v>
      </c>
      <c r="D17" s="7" t="s">
        <v>184</v>
      </c>
      <c r="E17" s="7" t="s">
        <v>191</v>
      </c>
      <c r="F17" s="4" t="s">
        <v>334</v>
      </c>
      <c r="G17" s="4" t="s">
        <v>78</v>
      </c>
    </row>
    <row r="18" spans="1:7" ht="100.8" x14ac:dyDescent="0.3">
      <c r="A18" s="17"/>
      <c r="B18" s="3" t="s">
        <v>3</v>
      </c>
      <c r="C18" s="3" t="s">
        <v>12</v>
      </c>
      <c r="D18" s="7" t="s">
        <v>185</v>
      </c>
      <c r="E18" s="7" t="s">
        <v>192</v>
      </c>
      <c r="F18" s="4" t="s">
        <v>335</v>
      </c>
      <c r="G18" s="4" t="s">
        <v>150</v>
      </c>
    </row>
    <row r="19" spans="1:7" ht="172.8" x14ac:dyDescent="0.3">
      <c r="A19" s="17"/>
      <c r="B19" s="3" t="s">
        <v>4</v>
      </c>
      <c r="C19" s="3" t="s">
        <v>12</v>
      </c>
      <c r="D19" s="7" t="s">
        <v>186</v>
      </c>
      <c r="E19" s="7" t="s">
        <v>193</v>
      </c>
      <c r="F19" s="4" t="s">
        <v>336</v>
      </c>
      <c r="G19" s="4" t="s">
        <v>151</v>
      </c>
    </row>
    <row r="20" spans="1:7" ht="144" x14ac:dyDescent="0.3">
      <c r="A20" s="17"/>
      <c r="B20" s="3" t="s">
        <v>5</v>
      </c>
      <c r="C20" s="3" t="s">
        <v>12</v>
      </c>
      <c r="D20" s="7" t="s">
        <v>187</v>
      </c>
      <c r="E20" s="7" t="s">
        <v>194</v>
      </c>
      <c r="F20" s="4" t="s">
        <v>337</v>
      </c>
      <c r="G20" s="4" t="s">
        <v>152</v>
      </c>
    </row>
    <row r="21" spans="1:7" ht="201.6" x14ac:dyDescent="0.3">
      <c r="A21" s="17"/>
      <c r="B21" s="3" t="s">
        <v>6</v>
      </c>
      <c r="C21" s="3" t="s">
        <v>10</v>
      </c>
      <c r="D21" s="7" t="s">
        <v>188</v>
      </c>
      <c r="E21" s="7" t="s">
        <v>195</v>
      </c>
      <c r="F21" s="4" t="s">
        <v>338</v>
      </c>
      <c r="G21" s="4" t="s">
        <v>153</v>
      </c>
    </row>
    <row r="22" spans="1:7" ht="72" x14ac:dyDescent="0.3">
      <c r="A22" s="17"/>
      <c r="B22" s="3" t="s">
        <v>7</v>
      </c>
      <c r="C22" s="3" t="s">
        <v>10</v>
      </c>
      <c r="D22" s="7" t="s">
        <v>189</v>
      </c>
      <c r="E22" s="7" t="s">
        <v>196</v>
      </c>
      <c r="F22" s="4" t="s">
        <v>154</v>
      </c>
      <c r="G22" s="4" t="s">
        <v>69</v>
      </c>
    </row>
    <row r="23" spans="1:7" ht="144" x14ac:dyDescent="0.3">
      <c r="A23" s="17" t="s">
        <v>31</v>
      </c>
      <c r="B23" s="3" t="s">
        <v>1</v>
      </c>
      <c r="C23" s="3" t="s">
        <v>10</v>
      </c>
      <c r="D23" s="7" t="s">
        <v>183</v>
      </c>
      <c r="E23" s="7" t="s">
        <v>190</v>
      </c>
      <c r="F23" s="4" t="s">
        <v>339</v>
      </c>
      <c r="G23" s="4" t="s">
        <v>155</v>
      </c>
    </row>
    <row r="24" spans="1:7" ht="100.8" x14ac:dyDescent="0.3">
      <c r="A24" s="17"/>
      <c r="B24" s="3" t="s">
        <v>2</v>
      </c>
      <c r="C24" s="3" t="s">
        <v>10</v>
      </c>
      <c r="D24" s="7" t="s">
        <v>184</v>
      </c>
      <c r="E24" s="7" t="s">
        <v>191</v>
      </c>
      <c r="F24" s="4" t="s">
        <v>340</v>
      </c>
      <c r="G24" s="4" t="s">
        <v>78</v>
      </c>
    </row>
    <row r="25" spans="1:7" ht="100.8" x14ac:dyDescent="0.3">
      <c r="A25" s="17"/>
      <c r="B25" s="3" t="s">
        <v>3</v>
      </c>
      <c r="C25" s="3" t="s">
        <v>12</v>
      </c>
      <c r="D25" s="7" t="s">
        <v>185</v>
      </c>
      <c r="E25" s="7" t="s">
        <v>192</v>
      </c>
      <c r="F25" s="4" t="s">
        <v>341</v>
      </c>
      <c r="G25" s="4" t="s">
        <v>156</v>
      </c>
    </row>
    <row r="26" spans="1:7" ht="172.8" x14ac:dyDescent="0.3">
      <c r="A26" s="17"/>
      <c r="B26" s="3" t="s">
        <v>4</v>
      </c>
      <c r="C26" s="3" t="s">
        <v>10</v>
      </c>
      <c r="D26" s="7" t="s">
        <v>186</v>
      </c>
      <c r="E26" s="7" t="s">
        <v>193</v>
      </c>
      <c r="F26" s="4" t="s">
        <v>342</v>
      </c>
      <c r="G26" s="4" t="s">
        <v>157</v>
      </c>
    </row>
    <row r="27" spans="1:7" ht="144" x14ac:dyDescent="0.3">
      <c r="A27" s="17"/>
      <c r="B27" s="3" t="s">
        <v>5</v>
      </c>
      <c r="C27" s="3" t="s">
        <v>32</v>
      </c>
      <c r="D27" s="7" t="s">
        <v>187</v>
      </c>
      <c r="E27" s="7" t="s">
        <v>194</v>
      </c>
      <c r="F27" s="4" t="s">
        <v>343</v>
      </c>
      <c r="G27" s="4" t="s">
        <v>158</v>
      </c>
    </row>
    <row r="28" spans="1:7" ht="259.2" x14ac:dyDescent="0.3">
      <c r="A28" s="17"/>
      <c r="B28" s="3" t="s">
        <v>6</v>
      </c>
      <c r="C28" s="3" t="s">
        <v>10</v>
      </c>
      <c r="D28" s="7" t="s">
        <v>188</v>
      </c>
      <c r="E28" s="7" t="s">
        <v>195</v>
      </c>
      <c r="F28" s="4" t="s">
        <v>344</v>
      </c>
      <c r="G28" s="4" t="s">
        <v>159</v>
      </c>
    </row>
    <row r="29" spans="1:7" ht="72" x14ac:dyDescent="0.3">
      <c r="A29" s="17"/>
      <c r="B29" s="3" t="s">
        <v>7</v>
      </c>
      <c r="C29" s="3" t="s">
        <v>10</v>
      </c>
      <c r="D29" s="7" t="s">
        <v>189</v>
      </c>
      <c r="E29" s="7" t="s">
        <v>196</v>
      </c>
      <c r="F29" s="4" t="s">
        <v>160</v>
      </c>
      <c r="G29" s="4" t="s">
        <v>69</v>
      </c>
    </row>
  </sheetData>
  <mergeCells count="4">
    <mergeCell ref="A2:A8"/>
    <mergeCell ref="A9:A15"/>
    <mergeCell ref="A16:A22"/>
    <mergeCell ref="A23:A29"/>
  </mergeCells>
  <conditionalFormatting sqref="C2:C29">
    <cfRule type="cellIs" dxfId="29" priority="13" operator="equal">
      <formula>"Correct"</formula>
    </cfRule>
    <cfRule type="cellIs" dxfId="28" priority="14" operator="equal">
      <formula>"Incomplete"</formula>
    </cfRule>
    <cfRule type="cellIs" dxfId="27" priority="15" operator="equal">
      <formula>"Incorrect"</formula>
    </cfRule>
  </conditionalFormatting>
  <conditionalFormatting sqref="D2:E8">
    <cfRule type="cellIs" dxfId="26" priority="10" operator="equal">
      <formula>"Correct"</formula>
    </cfRule>
    <cfRule type="cellIs" dxfId="25" priority="11" operator="equal">
      <formula>"Incomplete"</formula>
    </cfRule>
    <cfRule type="cellIs" dxfId="24" priority="12" operator="equal">
      <formula>"Incorrect"</formula>
    </cfRule>
  </conditionalFormatting>
  <conditionalFormatting sqref="D9:E15">
    <cfRule type="cellIs" dxfId="23" priority="7" operator="equal">
      <formula>"Correct"</formula>
    </cfRule>
    <cfRule type="cellIs" dxfId="22" priority="8" operator="equal">
      <formula>"Incomplete"</formula>
    </cfRule>
    <cfRule type="cellIs" dxfId="21" priority="9" operator="equal">
      <formula>"Incorrect"</formula>
    </cfRule>
  </conditionalFormatting>
  <conditionalFormatting sqref="D16:E22">
    <cfRule type="cellIs" dxfId="20" priority="4" operator="equal">
      <formula>"Correct"</formula>
    </cfRule>
    <cfRule type="cellIs" dxfId="19" priority="5" operator="equal">
      <formula>"Incomplete"</formula>
    </cfRule>
    <cfRule type="cellIs" dxfId="18" priority="6" operator="equal">
      <formula>"Incorrect"</formula>
    </cfRule>
  </conditionalFormatting>
  <conditionalFormatting sqref="D23:E29">
    <cfRule type="cellIs" dxfId="17" priority="1" operator="equal">
      <formula>"Correct"</formula>
    </cfRule>
    <cfRule type="cellIs" dxfId="16" priority="2" operator="equal">
      <formula>"Incomplete"</formula>
    </cfRule>
    <cfRule type="cellIs" dxfId="15" priority="3" operator="equal">
      <formula>"Incorrect"</formula>
    </cfRule>
  </conditionalFormatting>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29"/>
  <sheetViews>
    <sheetView topLeftCell="A29" workbookViewId="0">
      <selection activeCell="F30" sqref="F30"/>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182</v>
      </c>
      <c r="E1" s="1" t="s">
        <v>197</v>
      </c>
      <c r="F1" s="2" t="s">
        <v>40</v>
      </c>
      <c r="G1" s="2" t="s">
        <v>41</v>
      </c>
    </row>
    <row r="2" spans="1:7" ht="230.4" x14ac:dyDescent="0.3">
      <c r="A2" s="17" t="s">
        <v>33</v>
      </c>
      <c r="B2" s="3" t="s">
        <v>1</v>
      </c>
      <c r="C2" s="3" t="s">
        <v>10</v>
      </c>
      <c r="D2" s="7" t="s">
        <v>183</v>
      </c>
      <c r="E2" s="7" t="s">
        <v>190</v>
      </c>
      <c r="F2" s="4" t="s">
        <v>345</v>
      </c>
      <c r="G2" s="4" t="s">
        <v>161</v>
      </c>
    </row>
    <row r="3" spans="1:7" ht="403.2" x14ac:dyDescent="0.3">
      <c r="A3" s="17"/>
      <c r="B3" s="3" t="s">
        <v>2</v>
      </c>
      <c r="C3" s="3" t="s">
        <v>12</v>
      </c>
      <c r="D3" s="7" t="s">
        <v>184</v>
      </c>
      <c r="E3" s="7" t="s">
        <v>191</v>
      </c>
      <c r="F3" s="4" t="s">
        <v>346</v>
      </c>
      <c r="G3" s="4" t="s">
        <v>104</v>
      </c>
    </row>
    <row r="4" spans="1:7" ht="409.6" x14ac:dyDescent="0.3">
      <c r="A4" s="17"/>
      <c r="B4" s="3" t="s">
        <v>3</v>
      </c>
      <c r="C4" s="3" t="s">
        <v>12</v>
      </c>
      <c r="D4" s="7" t="s">
        <v>185</v>
      </c>
      <c r="E4" s="7" t="s">
        <v>192</v>
      </c>
      <c r="F4" s="4" t="s">
        <v>347</v>
      </c>
      <c r="G4" s="4" t="s">
        <v>162</v>
      </c>
    </row>
    <row r="5" spans="1:7" ht="316.8" x14ac:dyDescent="0.3">
      <c r="A5" s="17"/>
      <c r="B5" s="3" t="s">
        <v>4</v>
      </c>
      <c r="C5" s="3" t="s">
        <v>12</v>
      </c>
      <c r="D5" s="7" t="s">
        <v>186</v>
      </c>
      <c r="E5" s="7" t="s">
        <v>193</v>
      </c>
      <c r="F5" s="4" t="s">
        <v>348</v>
      </c>
      <c r="G5" s="4" t="s">
        <v>163</v>
      </c>
    </row>
    <row r="6" spans="1:7" ht="259.2" x14ac:dyDescent="0.3">
      <c r="A6" s="17"/>
      <c r="B6" s="3" t="s">
        <v>5</v>
      </c>
      <c r="C6" s="3" t="s">
        <v>12</v>
      </c>
      <c r="D6" s="7" t="s">
        <v>187</v>
      </c>
      <c r="E6" s="7" t="s">
        <v>194</v>
      </c>
      <c r="F6" s="4" t="s">
        <v>349</v>
      </c>
      <c r="G6" s="4" t="s">
        <v>164</v>
      </c>
    </row>
    <row r="7" spans="1:7" ht="409.6" x14ac:dyDescent="0.3">
      <c r="A7" s="17"/>
      <c r="B7" s="3" t="s">
        <v>6</v>
      </c>
      <c r="C7" s="3" t="s">
        <v>10</v>
      </c>
      <c r="D7" s="7" t="s">
        <v>188</v>
      </c>
      <c r="E7" s="7" t="s">
        <v>195</v>
      </c>
      <c r="F7" s="4" t="s">
        <v>350</v>
      </c>
      <c r="G7" s="4" t="s">
        <v>165</v>
      </c>
    </row>
    <row r="8" spans="1:7" ht="302.39999999999998" x14ac:dyDescent="0.3">
      <c r="A8" s="17"/>
      <c r="B8" s="3" t="s">
        <v>7</v>
      </c>
      <c r="C8" s="3" t="s">
        <v>12</v>
      </c>
      <c r="D8" s="7" t="s">
        <v>189</v>
      </c>
      <c r="E8" s="7" t="s">
        <v>196</v>
      </c>
      <c r="F8" s="4" t="s">
        <v>351</v>
      </c>
      <c r="G8" s="4" t="s">
        <v>166</v>
      </c>
    </row>
    <row r="9" spans="1:7" ht="403.2" x14ac:dyDescent="0.3">
      <c r="A9" s="17" t="s">
        <v>34</v>
      </c>
      <c r="B9" s="3" t="s">
        <v>1</v>
      </c>
      <c r="C9" s="3" t="s">
        <v>10</v>
      </c>
      <c r="D9" s="7" t="s">
        <v>183</v>
      </c>
      <c r="E9" s="7" t="s">
        <v>190</v>
      </c>
      <c r="F9" s="4" t="s">
        <v>352</v>
      </c>
      <c r="G9" s="4" t="s">
        <v>167</v>
      </c>
    </row>
    <row r="10" spans="1:7" ht="403.2" x14ac:dyDescent="0.3">
      <c r="A10" s="17"/>
      <c r="B10" s="3" t="s">
        <v>2</v>
      </c>
      <c r="C10" s="3" t="s">
        <v>10</v>
      </c>
      <c r="D10" s="7" t="s">
        <v>184</v>
      </c>
      <c r="E10" s="7" t="s">
        <v>191</v>
      </c>
      <c r="F10" s="4" t="s">
        <v>353</v>
      </c>
      <c r="G10" s="4" t="s">
        <v>64</v>
      </c>
    </row>
    <row r="11" spans="1:7" ht="409.6" x14ac:dyDescent="0.3">
      <c r="A11" s="17"/>
      <c r="B11" s="3" t="s">
        <v>3</v>
      </c>
      <c r="C11" s="3" t="s">
        <v>12</v>
      </c>
      <c r="D11" s="7" t="s">
        <v>185</v>
      </c>
      <c r="E11" s="7" t="s">
        <v>192</v>
      </c>
      <c r="F11" s="4" t="s">
        <v>354</v>
      </c>
      <c r="G11" s="4" t="s">
        <v>168</v>
      </c>
    </row>
    <row r="12" spans="1:7" ht="409.6" x14ac:dyDescent="0.3">
      <c r="A12" s="17"/>
      <c r="B12" s="3" t="s">
        <v>4</v>
      </c>
      <c r="C12" s="3" t="s">
        <v>12</v>
      </c>
      <c r="D12" s="7" t="s">
        <v>186</v>
      </c>
      <c r="E12" s="7" t="s">
        <v>193</v>
      </c>
      <c r="F12" s="4" t="s">
        <v>355</v>
      </c>
      <c r="G12" s="4" t="s">
        <v>169</v>
      </c>
    </row>
    <row r="13" spans="1:7" ht="345.6" x14ac:dyDescent="0.3">
      <c r="A13" s="17"/>
      <c r="B13" s="3" t="s">
        <v>5</v>
      </c>
      <c r="C13" s="3" t="s">
        <v>12</v>
      </c>
      <c r="D13" s="7" t="s">
        <v>187</v>
      </c>
      <c r="E13" s="7" t="s">
        <v>194</v>
      </c>
      <c r="F13" s="4" t="s">
        <v>356</v>
      </c>
      <c r="G13" s="4" t="s">
        <v>170</v>
      </c>
    </row>
    <row r="14" spans="1:7" ht="409.6" x14ac:dyDescent="0.3">
      <c r="A14" s="17"/>
      <c r="B14" s="3" t="s">
        <v>6</v>
      </c>
      <c r="C14" s="3" t="s">
        <v>10</v>
      </c>
      <c r="D14" s="7" t="s">
        <v>188</v>
      </c>
      <c r="E14" s="7" t="s">
        <v>195</v>
      </c>
      <c r="F14" s="4" t="s">
        <v>357</v>
      </c>
      <c r="G14" s="4" t="s">
        <v>171</v>
      </c>
    </row>
    <row r="15" spans="1:7" ht="158.4" x14ac:dyDescent="0.3">
      <c r="A15" s="17"/>
      <c r="B15" s="3" t="s">
        <v>7</v>
      </c>
      <c r="C15" s="3" t="s">
        <v>12</v>
      </c>
      <c r="D15" s="7" t="s">
        <v>189</v>
      </c>
      <c r="E15" s="7" t="s">
        <v>196</v>
      </c>
      <c r="F15" s="4" t="s">
        <v>358</v>
      </c>
      <c r="G15" s="4" t="s">
        <v>172</v>
      </c>
    </row>
    <row r="16" spans="1:7" ht="409.6" x14ac:dyDescent="0.3">
      <c r="A16" s="17" t="s">
        <v>35</v>
      </c>
      <c r="B16" s="3" t="s">
        <v>1</v>
      </c>
      <c r="C16" s="3" t="s">
        <v>10</v>
      </c>
      <c r="D16" s="7" t="s">
        <v>183</v>
      </c>
      <c r="E16" s="7" t="s">
        <v>190</v>
      </c>
      <c r="F16" s="4" t="s">
        <v>359</v>
      </c>
      <c r="G16" s="4" t="s">
        <v>173</v>
      </c>
    </row>
    <row r="17" spans="1:7" ht="388.8" x14ac:dyDescent="0.3">
      <c r="A17" s="17"/>
      <c r="B17" s="3" t="s">
        <v>2</v>
      </c>
      <c r="C17" s="3" t="s">
        <v>10</v>
      </c>
      <c r="D17" s="7" t="s">
        <v>184</v>
      </c>
      <c r="E17" s="7" t="s">
        <v>191</v>
      </c>
      <c r="F17" s="4" t="s">
        <v>360</v>
      </c>
      <c r="G17" s="4" t="s">
        <v>64</v>
      </c>
    </row>
    <row r="18" spans="1:7" ht="409.6" x14ac:dyDescent="0.3">
      <c r="A18" s="17"/>
      <c r="B18" s="3" t="s">
        <v>3</v>
      </c>
      <c r="C18" s="3" t="s">
        <v>32</v>
      </c>
      <c r="D18" s="7" t="s">
        <v>185</v>
      </c>
      <c r="E18" s="7" t="s">
        <v>192</v>
      </c>
      <c r="F18" s="4" t="s">
        <v>361</v>
      </c>
      <c r="G18" s="4" t="s">
        <v>174</v>
      </c>
    </row>
    <row r="19" spans="1:7" ht="288" x14ac:dyDescent="0.3">
      <c r="A19" s="17"/>
      <c r="B19" s="3" t="s">
        <v>4</v>
      </c>
      <c r="C19" s="3" t="s">
        <v>12</v>
      </c>
      <c r="D19" s="7" t="s">
        <v>186</v>
      </c>
      <c r="E19" s="7" t="s">
        <v>193</v>
      </c>
      <c r="F19" s="4" t="s">
        <v>362</v>
      </c>
      <c r="G19" s="4" t="s">
        <v>175</v>
      </c>
    </row>
    <row r="20" spans="1:7" ht="409.6" x14ac:dyDescent="0.3">
      <c r="A20" s="17"/>
      <c r="B20" s="3" t="s">
        <v>5</v>
      </c>
      <c r="C20" s="3" t="s">
        <v>12</v>
      </c>
      <c r="D20" s="7" t="s">
        <v>187</v>
      </c>
      <c r="E20" s="7" t="s">
        <v>194</v>
      </c>
      <c r="F20" s="4" t="s">
        <v>363</v>
      </c>
      <c r="G20" s="4" t="s">
        <v>176</v>
      </c>
    </row>
    <row r="21" spans="1:7" ht="409.6" x14ac:dyDescent="0.3">
      <c r="A21" s="17"/>
      <c r="B21" s="3" t="s">
        <v>6</v>
      </c>
      <c r="C21" s="3" t="s">
        <v>10</v>
      </c>
      <c r="D21" s="7" t="s">
        <v>188</v>
      </c>
      <c r="E21" s="7" t="s">
        <v>195</v>
      </c>
      <c r="F21" s="4" t="s">
        <v>364</v>
      </c>
      <c r="G21" s="4" t="s">
        <v>177</v>
      </c>
    </row>
    <row r="22" spans="1:7" ht="345.6" x14ac:dyDescent="0.3">
      <c r="A22" s="17"/>
      <c r="B22" s="3" t="s">
        <v>7</v>
      </c>
      <c r="C22" s="3" t="s">
        <v>10</v>
      </c>
      <c r="D22" s="7" t="s">
        <v>189</v>
      </c>
      <c r="E22" s="7" t="s">
        <v>196</v>
      </c>
      <c r="F22" s="4" t="s">
        <v>365</v>
      </c>
      <c r="G22" s="4" t="s">
        <v>102</v>
      </c>
    </row>
    <row r="23" spans="1:7" ht="331.2" x14ac:dyDescent="0.3">
      <c r="A23" s="17" t="s">
        <v>36</v>
      </c>
      <c r="B23" s="3" t="s">
        <v>1</v>
      </c>
      <c r="C23" s="3" t="s">
        <v>10</v>
      </c>
      <c r="D23" s="7" t="s">
        <v>183</v>
      </c>
      <c r="E23" s="7" t="s">
        <v>190</v>
      </c>
      <c r="F23" s="4" t="s">
        <v>366</v>
      </c>
      <c r="G23" s="4" t="s">
        <v>178</v>
      </c>
    </row>
    <row r="24" spans="1:7" ht="409.6" x14ac:dyDescent="0.3">
      <c r="A24" s="17"/>
      <c r="B24" s="3" t="s">
        <v>2</v>
      </c>
      <c r="C24" s="3" t="s">
        <v>10</v>
      </c>
      <c r="D24" s="7" t="s">
        <v>184</v>
      </c>
      <c r="E24" s="7" t="s">
        <v>191</v>
      </c>
      <c r="F24" s="4" t="s">
        <v>367</v>
      </c>
      <c r="G24" s="4" t="s">
        <v>64</v>
      </c>
    </row>
    <row r="25" spans="1:7" ht="273.60000000000002" x14ac:dyDescent="0.3">
      <c r="A25" s="17"/>
      <c r="B25" s="3" t="s">
        <v>3</v>
      </c>
      <c r="C25" s="3" t="s">
        <v>10</v>
      </c>
      <c r="D25" s="7" t="s">
        <v>185</v>
      </c>
      <c r="E25" s="7" t="s">
        <v>192</v>
      </c>
      <c r="F25" s="4" t="s">
        <v>368</v>
      </c>
      <c r="G25" s="4" t="s">
        <v>179</v>
      </c>
    </row>
    <row r="26" spans="1:7" ht="331.2" x14ac:dyDescent="0.3">
      <c r="A26" s="17"/>
      <c r="B26" s="3" t="s">
        <v>4</v>
      </c>
      <c r="C26" s="3" t="s">
        <v>10</v>
      </c>
      <c r="D26" s="7" t="s">
        <v>186</v>
      </c>
      <c r="E26" s="7" t="s">
        <v>193</v>
      </c>
      <c r="F26" s="4" t="s">
        <v>369</v>
      </c>
      <c r="G26" s="4" t="s">
        <v>157</v>
      </c>
    </row>
    <row r="27" spans="1:7" ht="409.6" x14ac:dyDescent="0.3">
      <c r="A27" s="17"/>
      <c r="B27" s="3" t="s">
        <v>5</v>
      </c>
      <c r="C27" s="3" t="s">
        <v>12</v>
      </c>
      <c r="D27" s="7" t="s">
        <v>187</v>
      </c>
      <c r="E27" s="7" t="s">
        <v>194</v>
      </c>
      <c r="F27" s="4" t="s">
        <v>370</v>
      </c>
      <c r="G27" s="4" t="s">
        <v>180</v>
      </c>
    </row>
    <row r="28" spans="1:7" ht="409.6" x14ac:dyDescent="0.3">
      <c r="A28" s="17"/>
      <c r="B28" s="3" t="s">
        <v>6</v>
      </c>
      <c r="C28" s="3" t="s">
        <v>10</v>
      </c>
      <c r="D28" s="7" t="s">
        <v>188</v>
      </c>
      <c r="E28" s="7" t="s">
        <v>195</v>
      </c>
      <c r="F28" s="4" t="s">
        <v>371</v>
      </c>
      <c r="G28" s="4" t="s">
        <v>181</v>
      </c>
    </row>
    <row r="29" spans="1:7" ht="345.6" x14ac:dyDescent="0.3">
      <c r="A29" s="17"/>
      <c r="B29" s="3" t="s">
        <v>7</v>
      </c>
      <c r="C29" s="3" t="s">
        <v>10</v>
      </c>
      <c r="D29" s="7" t="s">
        <v>189</v>
      </c>
      <c r="E29" s="7" t="s">
        <v>196</v>
      </c>
      <c r="F29" s="4" t="s">
        <v>372</v>
      </c>
      <c r="G29" s="4" t="s">
        <v>102</v>
      </c>
    </row>
  </sheetData>
  <mergeCells count="4">
    <mergeCell ref="A2:A8"/>
    <mergeCell ref="A9:A15"/>
    <mergeCell ref="A16:A22"/>
    <mergeCell ref="A23:A29"/>
  </mergeCells>
  <conditionalFormatting sqref="C2:C29">
    <cfRule type="cellIs" dxfId="14" priority="13" operator="equal">
      <formula>"Correct"</formula>
    </cfRule>
    <cfRule type="cellIs" dxfId="13" priority="14" operator="equal">
      <formula>"Incomplete"</formula>
    </cfRule>
    <cfRule type="cellIs" dxfId="12" priority="15" operator="equal">
      <formula>"Incorrect"</formula>
    </cfRule>
  </conditionalFormatting>
  <conditionalFormatting sqref="D2:E8">
    <cfRule type="cellIs" dxfId="11" priority="10" operator="equal">
      <formula>"Correct"</formula>
    </cfRule>
    <cfRule type="cellIs" dxfId="10" priority="11" operator="equal">
      <formula>"Incomplete"</formula>
    </cfRule>
    <cfRule type="cellIs" dxfId="9" priority="12" operator="equal">
      <formula>"Incorrect"</formula>
    </cfRule>
  </conditionalFormatting>
  <conditionalFormatting sqref="D9:E15">
    <cfRule type="cellIs" dxfId="8" priority="7" operator="equal">
      <formula>"Correct"</formula>
    </cfRule>
    <cfRule type="cellIs" dxfId="7" priority="8" operator="equal">
      <formula>"Incomplete"</formula>
    </cfRule>
    <cfRule type="cellIs" dxfId="6" priority="9" operator="equal">
      <formula>"Incorrect"</formula>
    </cfRule>
  </conditionalFormatting>
  <conditionalFormatting sqref="D16:E22">
    <cfRule type="cellIs" dxfId="5" priority="4" operator="equal">
      <formula>"Correct"</formula>
    </cfRule>
    <cfRule type="cellIs" dxfId="4" priority="5" operator="equal">
      <formula>"Incomplete"</formula>
    </cfRule>
    <cfRule type="cellIs" dxfId="3" priority="6" operator="equal">
      <formula>"Incorrect"</formula>
    </cfRule>
  </conditionalFormatting>
  <conditionalFormatting sqref="D23:E29">
    <cfRule type="cellIs" dxfId="2" priority="1" operator="equal">
      <formula>"Correct"</formula>
    </cfRule>
    <cfRule type="cellIs" dxfId="1" priority="2" operator="equal">
      <formula>"Incomplete"</formula>
    </cfRule>
    <cfRule type="cellIs" dxfId="0" priority="3" operator="equal">
      <formula>"Incorrect"</formula>
    </cfRule>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15</vt:i4>
      </vt:variant>
    </vt:vector>
  </HeadingPairs>
  <TitlesOfParts>
    <vt:vector size="15" baseType="lpstr">
      <vt:lpstr>Summary</vt:lpstr>
      <vt:lpstr>Dashboard</vt:lpstr>
      <vt:lpstr>deepseek-r1</vt:lpstr>
      <vt:lpstr>gemma3</vt:lpstr>
      <vt:lpstr>granite3-dense</vt:lpstr>
      <vt:lpstr>granite3.2</vt:lpstr>
      <vt:lpstr>lily_cyber</vt:lpstr>
      <vt:lpstr>llama3</vt:lpstr>
      <vt:lpstr>llama3.2</vt:lpstr>
      <vt:lpstr>mistral</vt:lpstr>
      <vt:lpstr>phi3</vt:lpstr>
      <vt:lpstr>phi4-mini</vt:lpstr>
      <vt:lpstr>phi4-mini-reasoning</vt:lpstr>
      <vt:lpstr>qwen2.5</vt:lpstr>
      <vt:lpstr>qwen3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Paulo Ribeiro</cp:lastModifiedBy>
  <dcterms:created xsi:type="dcterms:W3CDTF">2025-07-05T20:07:48Z</dcterms:created>
  <dcterms:modified xsi:type="dcterms:W3CDTF">2025-07-16T15:05:44Z</dcterms:modified>
</cp:coreProperties>
</file>