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ccgpt-my.sharepoint.com/personal/paulo_ribeiro_ccg_pt/Documents/Ambiente de Trabalho/Projetos/Cyberseurity_sanity_test/Testes_Without_Context/Teste_3/"/>
    </mc:Choice>
  </mc:AlternateContent>
  <xr:revisionPtr revIDLastSave="39" documentId="11_AD4DF034E34935FBC521DC063F5A51B25ADEDD8D" xr6:coauthVersionLast="47" xr6:coauthVersionMax="47" xr10:uidLastSave="{D6672892-6CF4-4061-B55D-782F45E11195}"/>
  <bookViews>
    <workbookView xWindow="-108" yWindow="-108" windowWidth="23256" windowHeight="12456" activeTab="2" xr2:uid="{00000000-000D-0000-FFFF-FFFF00000000}"/>
  </bookViews>
  <sheets>
    <sheet name="Comparative Table" sheetId="1" r:id="rId1"/>
    <sheet name="Dashboard" sheetId="2" r:id="rId2"/>
    <sheet name="Comparative Table 1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" i="3" l="1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3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AG98" i="3" l="1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97" i="3"/>
  <c r="AN101" i="3" l="1"/>
  <c r="AM99" i="3"/>
  <c r="AM106" i="3"/>
  <c r="AO106" i="3" s="1"/>
  <c r="AS105" i="3" s="1"/>
  <c r="AM111" i="3"/>
  <c r="AM113" i="3"/>
  <c r="U120" i="3"/>
  <c r="AN121" i="3" s="1"/>
  <c r="U119" i="3"/>
  <c r="AN120" i="3" s="1"/>
  <c r="U118" i="3"/>
  <c r="AN119" i="3" s="1"/>
  <c r="U117" i="3"/>
  <c r="AN118" i="3" s="1"/>
  <c r="U116" i="3"/>
  <c r="AN117" i="3" s="1"/>
  <c r="U115" i="3"/>
  <c r="AN116" i="3" s="1"/>
  <c r="U114" i="3"/>
  <c r="AN115" i="3" s="1"/>
  <c r="U113" i="3"/>
  <c r="AN114" i="3" s="1"/>
  <c r="U112" i="3"/>
  <c r="AN113" i="3" s="1"/>
  <c r="U111" i="3"/>
  <c r="AN112" i="3" s="1"/>
  <c r="U110" i="3"/>
  <c r="AN111" i="3" s="1"/>
  <c r="U109" i="3"/>
  <c r="AN110" i="3" s="1"/>
  <c r="U108" i="3"/>
  <c r="AN109" i="3" s="1"/>
  <c r="U107" i="3"/>
  <c r="AN108" i="3" s="1"/>
  <c r="U106" i="3"/>
  <c r="AN107" i="3" s="1"/>
  <c r="U105" i="3"/>
  <c r="AN106" i="3" s="1"/>
  <c r="U104" i="3"/>
  <c r="AN105" i="3" s="1"/>
  <c r="U103" i="3"/>
  <c r="AN104" i="3" s="1"/>
  <c r="U102" i="3"/>
  <c r="AN103" i="3" s="1"/>
  <c r="U101" i="3"/>
  <c r="AN102" i="3" s="1"/>
  <c r="U100" i="3"/>
  <c r="U99" i="3"/>
  <c r="AN100" i="3" s="1"/>
  <c r="U98" i="3"/>
  <c r="AN99" i="3" s="1"/>
  <c r="U97" i="3"/>
  <c r="AN98" i="3" s="1"/>
  <c r="U96" i="3"/>
  <c r="AN97" i="3" s="1"/>
  <c r="J120" i="3"/>
  <c r="AM121" i="3" s="1"/>
  <c r="AO121" i="3" s="1"/>
  <c r="AS120" i="3" s="1"/>
  <c r="J119" i="3"/>
  <c r="AM120" i="3" s="1"/>
  <c r="AO120" i="3" s="1"/>
  <c r="AS119" i="3" s="1"/>
  <c r="J118" i="3"/>
  <c r="AM119" i="3" s="1"/>
  <c r="AO119" i="3" s="1"/>
  <c r="AS118" i="3" s="1"/>
  <c r="J117" i="3"/>
  <c r="AM118" i="3" s="1"/>
  <c r="J116" i="3"/>
  <c r="AM117" i="3" s="1"/>
  <c r="AO117" i="3" s="1"/>
  <c r="AS116" i="3" s="1"/>
  <c r="J115" i="3"/>
  <c r="AM116" i="3" s="1"/>
  <c r="AO116" i="3" s="1"/>
  <c r="AS115" i="3" s="1"/>
  <c r="J114" i="3"/>
  <c r="AM115" i="3" s="1"/>
  <c r="AO115" i="3" s="1"/>
  <c r="AS114" i="3" s="1"/>
  <c r="J113" i="3"/>
  <c r="AM114" i="3" s="1"/>
  <c r="J112" i="3"/>
  <c r="J111" i="3"/>
  <c r="AM112" i="3" s="1"/>
  <c r="J110" i="3"/>
  <c r="J109" i="3"/>
  <c r="AM110" i="3" s="1"/>
  <c r="J108" i="3"/>
  <c r="AM109" i="3" s="1"/>
  <c r="AO109" i="3" s="1"/>
  <c r="AS108" i="3" s="1"/>
  <c r="J107" i="3"/>
  <c r="AM108" i="3" s="1"/>
  <c r="AO108" i="3" s="1"/>
  <c r="AS107" i="3" s="1"/>
  <c r="J106" i="3"/>
  <c r="AM107" i="3" s="1"/>
  <c r="AO107" i="3" s="1"/>
  <c r="AS106" i="3" s="1"/>
  <c r="J105" i="3"/>
  <c r="J104" i="3"/>
  <c r="AM105" i="3" s="1"/>
  <c r="AO105" i="3" s="1"/>
  <c r="AS104" i="3" s="1"/>
  <c r="J103" i="3"/>
  <c r="AM104" i="3" s="1"/>
  <c r="AO104" i="3" s="1"/>
  <c r="AS103" i="3" s="1"/>
  <c r="J102" i="3"/>
  <c r="AM103" i="3" s="1"/>
  <c r="AO103" i="3" s="1"/>
  <c r="AS102" i="3" s="1"/>
  <c r="J101" i="3"/>
  <c r="AM102" i="3" s="1"/>
  <c r="J100" i="3"/>
  <c r="AM101" i="3" s="1"/>
  <c r="AO101" i="3" s="1"/>
  <c r="AS100" i="3" s="1"/>
  <c r="J99" i="3"/>
  <c r="AM100" i="3" s="1"/>
  <c r="J98" i="3"/>
  <c r="J97" i="3"/>
  <c r="AM98" i="3" s="1"/>
  <c r="J96" i="3"/>
  <c r="AM97" i="3" s="1"/>
  <c r="AO100" i="3" l="1"/>
  <c r="AS99" i="3" s="1"/>
  <c r="AO112" i="3"/>
  <c r="AS111" i="3" s="1"/>
  <c r="AO113" i="3"/>
  <c r="AS112" i="3" s="1"/>
  <c r="AO114" i="3"/>
  <c r="AS113" i="3" s="1"/>
  <c r="AO102" i="3"/>
  <c r="AS101" i="3" s="1"/>
  <c r="AO111" i="3"/>
  <c r="AS110" i="3" s="1"/>
  <c r="AO99" i="3"/>
  <c r="AS98" i="3" s="1"/>
  <c r="AO98" i="3"/>
  <c r="AS97" i="3" s="1"/>
  <c r="AO110" i="3"/>
  <c r="AS109" i="3" s="1"/>
  <c r="AO118" i="3"/>
  <c r="AS117" i="3" s="1"/>
  <c r="AO97" i="3"/>
  <c r="AS96" i="3" s="1"/>
  <c r="AT96" i="3" l="1" a="1"/>
  <c r="AT96" i="3" s="1"/>
  <c r="AG57" i="3"/>
  <c r="AJ56" i="3" s="1"/>
  <c r="AG56" i="3"/>
  <c r="AJ55" i="3" s="1"/>
  <c r="AG55" i="3"/>
  <c r="AJ54" i="3" s="1"/>
  <c r="AG54" i="3"/>
  <c r="AG27" i="3"/>
  <c r="AJ53" i="3"/>
  <c r="AG53" i="3"/>
  <c r="AJ52" i="3" s="1"/>
  <c r="AG52" i="3"/>
  <c r="AJ51" i="3" s="1"/>
  <c r="AG25" i="3"/>
  <c r="AG51" i="3"/>
  <c r="AJ50" i="3" s="1"/>
  <c r="AG50" i="3"/>
  <c r="AJ49" i="3" s="1"/>
  <c r="AG23" i="3"/>
  <c r="AG49" i="3"/>
  <c r="AJ48" i="3" s="1"/>
  <c r="AG48" i="3"/>
  <c r="AJ47" i="3" s="1"/>
  <c r="AG47" i="3"/>
  <c r="AG20" i="3"/>
  <c r="AJ46" i="3"/>
  <c r="AG46" i="3"/>
  <c r="AJ45" i="3" s="1"/>
  <c r="AG45" i="3"/>
  <c r="AG18" i="3"/>
  <c r="AJ44" i="3"/>
  <c r="AG44" i="3"/>
  <c r="AJ43" i="3" s="1"/>
  <c r="AG17" i="3"/>
  <c r="AG43" i="3"/>
  <c r="AJ42" i="3" s="1"/>
  <c r="AG42" i="3"/>
  <c r="AG15" i="3"/>
  <c r="AJ41" i="3"/>
  <c r="AG41" i="3"/>
  <c r="AJ40" i="3" s="1"/>
  <c r="AG40" i="3"/>
  <c r="AJ39" i="3" s="1"/>
  <c r="AG13" i="3"/>
  <c r="AG39" i="3"/>
  <c r="AJ38" i="3" s="1"/>
  <c r="AG38" i="3"/>
  <c r="AJ37" i="3" s="1"/>
  <c r="AG11" i="3"/>
  <c r="AG37" i="3"/>
  <c r="AJ36" i="3"/>
  <c r="AG36" i="3"/>
  <c r="AJ35" i="3" s="1"/>
  <c r="AG35" i="3"/>
  <c r="AG8" i="3"/>
  <c r="AJ34" i="3"/>
  <c r="AG34" i="3"/>
  <c r="AJ33" i="3" s="1"/>
  <c r="AG33" i="3"/>
  <c r="AJ32" i="3" s="1"/>
  <c r="AG6" i="3"/>
  <c r="AG5" i="3"/>
  <c r="AG4" i="3"/>
  <c r="AG28" i="3"/>
  <c r="AG26" i="3"/>
  <c r="AG24" i="3"/>
  <c r="AG22" i="3"/>
  <c r="AG21" i="3"/>
  <c r="AG19" i="3"/>
  <c r="AG16" i="3"/>
  <c r="AG14" i="3"/>
  <c r="AG12" i="3"/>
  <c r="AG10" i="3"/>
  <c r="AG9" i="3"/>
  <c r="AE7" i="3"/>
  <c r="AG7" i="3" s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67" i="1"/>
  <c r="AK32" i="3" l="1" a="1"/>
  <c r="AK32" i="3" s="1"/>
  <c r="AJ20" i="3"/>
  <c r="AJ17" i="3"/>
  <c r="AJ19" i="3"/>
  <c r="AJ6" i="3"/>
  <c r="AJ11" i="3"/>
  <c r="AJ18" i="3"/>
  <c r="AJ9" i="3"/>
  <c r="AJ10" i="3"/>
  <c r="AJ23" i="3"/>
  <c r="AJ14" i="3"/>
  <c r="AJ16" i="3"/>
  <c r="AJ22" i="3"/>
  <c r="AJ26" i="3"/>
  <c r="AJ7" i="3"/>
  <c r="AJ4" i="3"/>
  <c r="AJ12" i="3"/>
  <c r="AJ21" i="3"/>
  <c r="AJ24" i="3"/>
  <c r="AJ8" i="3"/>
  <c r="AJ5" i="3"/>
  <c r="AJ15" i="3"/>
  <c r="AJ3" i="3"/>
  <c r="AJ13" i="3"/>
  <c r="AJ27" i="3"/>
  <c r="AJ25" i="3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N73" i="1"/>
  <c r="AK3" i="3" l="1" a="1"/>
  <c r="AK3" i="3" s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D73" i="1"/>
  <c r="E73" i="1"/>
  <c r="F73" i="1"/>
  <c r="G73" i="1"/>
  <c r="H73" i="1"/>
  <c r="I73" i="1"/>
  <c r="AJ45" i="1" s="1"/>
  <c r="J73" i="1"/>
  <c r="K73" i="1"/>
  <c r="L73" i="1"/>
  <c r="M73" i="1"/>
  <c r="O73" i="1"/>
  <c r="P73" i="1"/>
  <c r="D74" i="1"/>
  <c r="E74" i="1"/>
  <c r="F74" i="1"/>
  <c r="G74" i="1"/>
  <c r="H74" i="1"/>
  <c r="I74" i="1"/>
  <c r="AJ46" i="1" s="1"/>
  <c r="J74" i="1"/>
  <c r="K74" i="1"/>
  <c r="L74" i="1"/>
  <c r="M74" i="1"/>
  <c r="N74" i="1"/>
  <c r="O74" i="1"/>
  <c r="P74" i="1"/>
  <c r="D75" i="1"/>
  <c r="E75" i="1"/>
  <c r="F75" i="1"/>
  <c r="G75" i="1"/>
  <c r="H75" i="1"/>
  <c r="I75" i="1"/>
  <c r="AJ47" i="1" s="1"/>
  <c r="J75" i="1"/>
  <c r="K75" i="1"/>
  <c r="L75" i="1"/>
  <c r="M75" i="1"/>
  <c r="N75" i="1"/>
  <c r="O75" i="1"/>
  <c r="P75" i="1"/>
  <c r="D76" i="1"/>
  <c r="E76" i="1"/>
  <c r="F76" i="1"/>
  <c r="G76" i="1"/>
  <c r="H76" i="1"/>
  <c r="I76" i="1"/>
  <c r="AJ48" i="1" s="1"/>
  <c r="J76" i="1"/>
  <c r="K76" i="1"/>
  <c r="L76" i="1"/>
  <c r="M76" i="1"/>
  <c r="N76" i="1"/>
  <c r="O76" i="1"/>
  <c r="P76" i="1"/>
  <c r="D77" i="1"/>
  <c r="E77" i="1"/>
  <c r="F77" i="1"/>
  <c r="G77" i="1"/>
  <c r="H77" i="1"/>
  <c r="I77" i="1"/>
  <c r="AJ49" i="1" s="1"/>
  <c r="J77" i="1"/>
  <c r="K77" i="1"/>
  <c r="L77" i="1"/>
  <c r="M77" i="1"/>
  <c r="N77" i="1"/>
  <c r="O77" i="1"/>
  <c r="P77" i="1"/>
  <c r="D78" i="1"/>
  <c r="E78" i="1"/>
  <c r="F78" i="1"/>
  <c r="G78" i="1"/>
  <c r="H78" i="1"/>
  <c r="I78" i="1"/>
  <c r="AJ50" i="1" s="1"/>
  <c r="J78" i="1"/>
  <c r="K78" i="1"/>
  <c r="L78" i="1"/>
  <c r="M78" i="1"/>
  <c r="N78" i="1"/>
  <c r="O78" i="1"/>
  <c r="P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D81" i="1"/>
  <c r="E81" i="1"/>
  <c r="F81" i="1"/>
  <c r="G81" i="1"/>
  <c r="H81" i="1"/>
  <c r="I81" i="1"/>
  <c r="AJ53" i="1" s="1"/>
  <c r="J81" i="1"/>
  <c r="K81" i="1"/>
  <c r="L81" i="1"/>
  <c r="M81" i="1"/>
  <c r="N81" i="1"/>
  <c r="O81" i="1"/>
  <c r="P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67" i="1"/>
  <c r="AJ56" i="1"/>
  <c r="AJ55" i="1"/>
  <c r="AJ54" i="1"/>
  <c r="AJ51" i="1"/>
  <c r="AJ42" i="1"/>
  <c r="AJ41" i="1"/>
  <c r="AJ40" i="1"/>
  <c r="AJ39" i="1"/>
  <c r="AJ37" i="1"/>
  <c r="AJ35" i="1"/>
  <c r="AJ34" i="1"/>
  <c r="AJ33" i="1"/>
  <c r="AJ32" i="1"/>
  <c r="AJ38" i="1"/>
  <c r="AJ36" i="1"/>
  <c r="AJ52" i="1"/>
  <c r="AJ44" i="1"/>
  <c r="AJ43" i="1"/>
  <c r="AK32" i="1" l="1" a="1"/>
  <c r="AK32" i="1" s="1"/>
  <c r="AF5" i="1" l="1"/>
  <c r="AF6" i="1"/>
  <c r="AF7" i="1"/>
  <c r="AF8" i="1"/>
  <c r="AF9" i="1"/>
  <c r="AF10" i="1"/>
  <c r="AF11" i="1"/>
  <c r="AF12" i="1"/>
  <c r="AF13" i="1"/>
  <c r="AG13" i="1" s="1"/>
  <c r="AJ12" i="1" s="1"/>
  <c r="AF14" i="1"/>
  <c r="AF15" i="1"/>
  <c r="AF16" i="1"/>
  <c r="AF17" i="1"/>
  <c r="AF19" i="1"/>
  <c r="AG19" i="1" s="1"/>
  <c r="AJ18" i="1" s="1"/>
  <c r="AF20" i="1"/>
  <c r="AF21" i="1"/>
  <c r="AF22" i="1"/>
  <c r="AF23" i="1"/>
  <c r="AG23" i="1" s="1"/>
  <c r="AJ22" i="1" s="1"/>
  <c r="AF25" i="1"/>
  <c r="AF26" i="1"/>
  <c r="AF27" i="1"/>
  <c r="AF28" i="1"/>
  <c r="AE7" i="1"/>
  <c r="AG8" i="1"/>
  <c r="AJ7" i="1" s="1"/>
  <c r="AG11" i="1"/>
  <c r="AJ10" i="1" s="1"/>
  <c r="AG12" i="1"/>
  <c r="AJ11" i="1" s="1"/>
  <c r="AG22" i="1"/>
  <c r="AJ21" i="1" s="1"/>
  <c r="AG25" i="1"/>
  <c r="AJ24" i="1" s="1"/>
  <c r="AG26" i="1"/>
  <c r="AJ25" i="1" s="1"/>
  <c r="AG27" i="1"/>
  <c r="AJ26" i="1" s="1"/>
  <c r="AG28" i="1"/>
  <c r="AJ27" i="1" s="1"/>
  <c r="AF4" i="1"/>
  <c r="AG21" i="1"/>
  <c r="AJ20" i="1" s="1"/>
  <c r="AG20" i="1"/>
  <c r="AJ19" i="1" s="1"/>
  <c r="AG17" i="1"/>
  <c r="AJ16" i="1" s="1"/>
  <c r="AG10" i="1"/>
  <c r="AJ9" i="1" s="1"/>
  <c r="AG9" i="1"/>
  <c r="AJ8" i="1" s="1"/>
  <c r="AG6" i="1"/>
  <c r="AJ5" i="1" s="1"/>
  <c r="AG5" i="1"/>
  <c r="AJ4" i="1" s="1"/>
  <c r="AG7" i="1"/>
  <c r="AJ6" i="1" s="1"/>
  <c r="J6" i="1"/>
  <c r="L6" i="1"/>
  <c r="K6" i="1" s="1"/>
  <c r="M6" i="1"/>
  <c r="N6" i="1"/>
  <c r="N55" i="1"/>
  <c r="M55" i="1"/>
  <c r="L55" i="1"/>
  <c r="K55" i="1" s="1"/>
  <c r="J55" i="1"/>
  <c r="N54" i="1"/>
  <c r="M54" i="1"/>
  <c r="L54" i="1"/>
  <c r="K54" i="1" s="1"/>
  <c r="J54" i="1"/>
  <c r="N53" i="1"/>
  <c r="M53" i="1"/>
  <c r="L53" i="1"/>
  <c r="K53" i="1" s="1"/>
  <c r="J53" i="1"/>
  <c r="N52" i="1"/>
  <c r="M52" i="1"/>
  <c r="L52" i="1"/>
  <c r="K52" i="1" s="1"/>
  <c r="J52" i="1"/>
  <c r="N51" i="1"/>
  <c r="M51" i="1"/>
  <c r="L51" i="1"/>
  <c r="K51" i="1" s="1"/>
  <c r="J51" i="1"/>
  <c r="AF24" i="1" s="1"/>
  <c r="AG24" i="1" s="1"/>
  <c r="AJ23" i="1" s="1"/>
  <c r="N50" i="1"/>
  <c r="M50" i="1"/>
  <c r="L50" i="1"/>
  <c r="K50" i="1" s="1"/>
  <c r="J50" i="1"/>
  <c r="N49" i="1"/>
  <c r="M49" i="1"/>
  <c r="L49" i="1"/>
  <c r="K49" i="1" s="1"/>
  <c r="J49" i="1"/>
  <c r="N48" i="1"/>
  <c r="M48" i="1"/>
  <c r="L48" i="1"/>
  <c r="K48" i="1" s="1"/>
  <c r="J48" i="1"/>
  <c r="N47" i="1"/>
  <c r="M47" i="1"/>
  <c r="L47" i="1"/>
  <c r="K47" i="1"/>
  <c r="J47" i="1"/>
  <c r="N46" i="1"/>
  <c r="M46" i="1"/>
  <c r="L46" i="1"/>
  <c r="K46" i="1" s="1"/>
  <c r="J46" i="1"/>
  <c r="N45" i="1"/>
  <c r="M45" i="1"/>
  <c r="L45" i="1"/>
  <c r="K45" i="1" s="1"/>
  <c r="J45" i="1"/>
  <c r="AF18" i="1" s="1"/>
  <c r="AG18" i="1" s="1"/>
  <c r="AJ17" i="1" s="1"/>
  <c r="N44" i="1"/>
  <c r="M44" i="1"/>
  <c r="L44" i="1"/>
  <c r="K44" i="1" s="1"/>
  <c r="J44" i="1"/>
  <c r="N43" i="1"/>
  <c r="M43" i="1"/>
  <c r="L43" i="1"/>
  <c r="K43" i="1" s="1"/>
  <c r="J43" i="1"/>
  <c r="N42" i="1"/>
  <c r="M42" i="1"/>
  <c r="L42" i="1"/>
  <c r="K42" i="1" s="1"/>
  <c r="J42" i="1"/>
  <c r="N41" i="1"/>
  <c r="M41" i="1"/>
  <c r="L41" i="1"/>
  <c r="K41" i="1" s="1"/>
  <c r="J41" i="1"/>
  <c r="N40" i="1"/>
  <c r="M40" i="1"/>
  <c r="L40" i="1"/>
  <c r="K40" i="1" s="1"/>
  <c r="J40" i="1"/>
  <c r="N39" i="1"/>
  <c r="M39" i="1"/>
  <c r="L39" i="1"/>
  <c r="K39" i="1" s="1"/>
  <c r="J39" i="1"/>
  <c r="N38" i="1"/>
  <c r="M38" i="1"/>
  <c r="L38" i="1"/>
  <c r="K38" i="1" s="1"/>
  <c r="J38" i="1"/>
  <c r="N37" i="1"/>
  <c r="M37" i="1"/>
  <c r="L37" i="1"/>
  <c r="K37" i="1" s="1"/>
  <c r="J37" i="1"/>
  <c r="N36" i="1"/>
  <c r="M36" i="1"/>
  <c r="L36" i="1"/>
  <c r="K36" i="1" s="1"/>
  <c r="J36" i="1"/>
  <c r="N35" i="1"/>
  <c r="M35" i="1"/>
  <c r="L35" i="1"/>
  <c r="K35" i="1" s="1"/>
  <c r="J35" i="1"/>
  <c r="N34" i="1"/>
  <c r="M34" i="1"/>
  <c r="L34" i="1"/>
  <c r="K34" i="1" s="1"/>
  <c r="J34" i="1"/>
  <c r="N33" i="1"/>
  <c r="M33" i="1"/>
  <c r="L33" i="1"/>
  <c r="K33" i="1" s="1"/>
  <c r="J33" i="1"/>
  <c r="N32" i="1"/>
  <c r="M32" i="1"/>
  <c r="L32" i="1"/>
  <c r="K32" i="1" s="1"/>
  <c r="J32" i="1"/>
  <c r="N31" i="1"/>
  <c r="M31" i="1"/>
  <c r="L31" i="1"/>
  <c r="K31" i="1" s="1"/>
  <c r="J31" i="1"/>
  <c r="N27" i="1"/>
  <c r="M27" i="1"/>
  <c r="L27" i="1"/>
  <c r="K27" i="1" s="1"/>
  <c r="J27" i="1"/>
  <c r="N26" i="1"/>
  <c r="M26" i="1"/>
  <c r="L26" i="1"/>
  <c r="K26" i="1" s="1"/>
  <c r="J26" i="1"/>
  <c r="N25" i="1"/>
  <c r="M25" i="1"/>
  <c r="L25" i="1"/>
  <c r="K25" i="1" s="1"/>
  <c r="J25" i="1"/>
  <c r="N24" i="1"/>
  <c r="M24" i="1"/>
  <c r="L24" i="1"/>
  <c r="K24" i="1" s="1"/>
  <c r="J24" i="1"/>
  <c r="N23" i="1"/>
  <c r="M23" i="1"/>
  <c r="L23" i="1"/>
  <c r="K23" i="1" s="1"/>
  <c r="J23" i="1"/>
  <c r="N22" i="1"/>
  <c r="M22" i="1"/>
  <c r="L22" i="1"/>
  <c r="K22" i="1" s="1"/>
  <c r="J22" i="1"/>
  <c r="N21" i="1"/>
  <c r="M21" i="1"/>
  <c r="L21" i="1"/>
  <c r="K21" i="1" s="1"/>
  <c r="J21" i="1"/>
  <c r="N20" i="1"/>
  <c r="M20" i="1"/>
  <c r="L20" i="1"/>
  <c r="K20" i="1" s="1"/>
  <c r="J20" i="1"/>
  <c r="N19" i="1"/>
  <c r="M19" i="1"/>
  <c r="L19" i="1"/>
  <c r="K19" i="1"/>
  <c r="J19" i="1"/>
  <c r="N18" i="1"/>
  <c r="M18" i="1"/>
  <c r="L18" i="1"/>
  <c r="K18" i="1" s="1"/>
  <c r="J18" i="1"/>
  <c r="N17" i="1"/>
  <c r="M17" i="1"/>
  <c r="L17" i="1"/>
  <c r="K17" i="1" s="1"/>
  <c r="J17" i="1"/>
  <c r="N16" i="1"/>
  <c r="M16" i="1"/>
  <c r="L16" i="1"/>
  <c r="K16" i="1" s="1"/>
  <c r="J16" i="1"/>
  <c r="N15" i="1"/>
  <c r="M15" i="1"/>
  <c r="L15" i="1"/>
  <c r="K15" i="1" s="1"/>
  <c r="J15" i="1"/>
  <c r="N14" i="1"/>
  <c r="M14" i="1"/>
  <c r="L14" i="1"/>
  <c r="K14" i="1" s="1"/>
  <c r="J14" i="1"/>
  <c r="N13" i="1"/>
  <c r="M13" i="1"/>
  <c r="L13" i="1"/>
  <c r="K13" i="1" s="1"/>
  <c r="J13" i="1"/>
  <c r="N12" i="1"/>
  <c r="M12" i="1"/>
  <c r="L12" i="1"/>
  <c r="K12" i="1" s="1"/>
  <c r="J12" i="1"/>
  <c r="N11" i="1"/>
  <c r="M11" i="1"/>
  <c r="L11" i="1"/>
  <c r="K11" i="1" s="1"/>
  <c r="J11" i="1"/>
  <c r="N10" i="1"/>
  <c r="M10" i="1"/>
  <c r="L10" i="1"/>
  <c r="K10" i="1" s="1"/>
  <c r="J10" i="1"/>
  <c r="N9" i="1"/>
  <c r="M9" i="1"/>
  <c r="L9" i="1"/>
  <c r="K9" i="1" s="1"/>
  <c r="J9" i="1"/>
  <c r="N8" i="1"/>
  <c r="M8" i="1"/>
  <c r="L8" i="1"/>
  <c r="K8" i="1" s="1"/>
  <c r="J8" i="1"/>
  <c r="N7" i="1"/>
  <c r="M7" i="1"/>
  <c r="L7" i="1"/>
  <c r="K7" i="1" s="1"/>
  <c r="J7" i="1"/>
  <c r="N5" i="1"/>
  <c r="M5" i="1"/>
  <c r="L5" i="1"/>
  <c r="K5" i="1" s="1"/>
  <c r="J5" i="1"/>
  <c r="N4" i="1"/>
  <c r="M4" i="1"/>
  <c r="L4" i="1"/>
  <c r="K4" i="1" s="1"/>
  <c r="J4" i="1"/>
  <c r="N3" i="1"/>
  <c r="M3" i="1"/>
  <c r="L3" i="1"/>
  <c r="K3" i="1" s="1"/>
  <c r="J3" i="1"/>
  <c r="AG16" i="1" l="1"/>
  <c r="AJ15" i="1" s="1"/>
  <c r="AG14" i="1"/>
  <c r="AJ13" i="1" s="1"/>
  <c r="AG15" i="1"/>
  <c r="AJ14" i="1" s="1"/>
  <c r="AG4" i="1"/>
  <c r="AJ3" i="1" s="1"/>
  <c r="AK3" i="1" s="1" a="1"/>
  <c r="A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<sst xmlns="http://schemas.openxmlformats.org/spreadsheetml/2006/main" count="3750" uniqueCount="63">
  <si>
    <t>Model</t>
  </si>
  <si>
    <t>Basic Definitions</t>
  </si>
  <si>
    <t>Frameworks</t>
  </si>
  <si>
    <t>Security Controls</t>
  </si>
  <si>
    <t>Vulnerabilities</t>
  </si>
  <si>
    <t>Threat Modeling</t>
  </si>
  <si>
    <t>Regulations/Directives</t>
  </si>
  <si>
    <t>Basic Principles</t>
  </si>
  <si>
    <t>Score</t>
  </si>
  <si>
    <t>Correct %</t>
  </si>
  <si>
    <t>Correct</t>
  </si>
  <si>
    <t>Incomplete</t>
  </si>
  <si>
    <t>Incorrect</t>
  </si>
  <si>
    <t>deepseek-r1:1.5b</t>
  </si>
  <si>
    <t>deepseek-r1:7b</t>
  </si>
  <si>
    <t>gemma3:1b</t>
  </si>
  <si>
    <t>gemma3n:e2b</t>
  </si>
  <si>
    <t>gemma3:4b</t>
  </si>
  <si>
    <t>granite3-dense:2b</t>
  </si>
  <si>
    <t>granite3-dense:8b</t>
  </si>
  <si>
    <t>granite3.2:2b</t>
  </si>
  <si>
    <t>granite3.2:8b</t>
  </si>
  <si>
    <t>llama3.2:1b</t>
  </si>
  <si>
    <t>llama3.2:3b</t>
  </si>
  <si>
    <t>llama3:8b</t>
  </si>
  <si>
    <t>mistral:7b</t>
  </si>
  <si>
    <t>phi3:3.8b</t>
  </si>
  <si>
    <t>phi4-mini-reasoning:3.8b</t>
  </si>
  <si>
    <t>phi4-mini:3.8b</t>
  </si>
  <si>
    <t>qwen2.5:0.5b</t>
  </si>
  <si>
    <t>qwen2.5:1.5b</t>
  </si>
  <si>
    <t>qwen2.5:3b</t>
  </si>
  <si>
    <t>qwen2.5:7b</t>
  </si>
  <si>
    <t>qwen3:0.6b</t>
  </si>
  <si>
    <t>qwen3:1.7b</t>
  </si>
  <si>
    <t>qwen3:4b</t>
  </si>
  <si>
    <t>qwen3:8b</t>
  </si>
  <si>
    <t>lily_cyber:latest</t>
  </si>
  <si>
    <t>Perguntas</t>
  </si>
  <si>
    <t>media</t>
  </si>
  <si>
    <t>Erro</t>
  </si>
  <si>
    <t>Combinação de testes</t>
  </si>
  <si>
    <t>Basic Definitions - Identification</t>
  </si>
  <si>
    <t>Frameworks - Application</t>
  </si>
  <si>
    <t>Security Controls - Identification</t>
  </si>
  <si>
    <t>Vulnerabilities - Identification</t>
  </si>
  <si>
    <t>Threat Modeling - Classification</t>
  </si>
  <si>
    <t>Regulations/Directives - Application</t>
  </si>
  <si>
    <t>Basic Principles - Application</t>
  </si>
  <si>
    <t>Teste 3 Reverse</t>
  </si>
  <si>
    <t>incomplete</t>
  </si>
  <si>
    <t>Teste 3 Normal</t>
  </si>
  <si>
    <t>gemma3bn:e2b</t>
  </si>
  <si>
    <t xml:space="preserve"> </t>
  </si>
  <si>
    <t>Test 1 Normal</t>
  </si>
  <si>
    <t>Teste 1 Reverse</t>
  </si>
  <si>
    <t>Teste 2 Normal</t>
  </si>
  <si>
    <t>Teste 2 Reverse</t>
  </si>
  <si>
    <t>3 Rondas de teste</t>
  </si>
  <si>
    <t>Normal</t>
  </si>
  <si>
    <t>Reverse</t>
  </si>
  <si>
    <t>Media 1</t>
  </si>
  <si>
    <t>Media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</si>
</sst>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81BD"/>
        <bgColor rgb="FF4F81BD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1" fillId="2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left" vertical="top" wrapText="1"/>
    </xf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/>
    <xf numFmtId="0" fontId="0" fillId="6" borderId="14" xfId="0" applyFill="1" applyBorder="1"/>
    <xf numFmtId="0" fontId="0" fillId="7" borderId="0" xfId="0" applyFill="1"/>
    <xf numFmtId="0" fontId="0" fillId="3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3" borderId="16" xfId="0" applyFont="1" applyFill="1" applyBorder="1" applyAlignment="1">
      <alignment horizontal="left" vertical="top" wrapText="1"/>
    </xf>
    <xf numFmtId="0" fontId="6" fillId="8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6" borderId="0" xfId="0" applyNumberFormat="1" applyFill="1"/>
    <xf numFmtId="0" fontId="0" fillId="6" borderId="6" xfId="0" applyNumberFormat="1" applyFill="1" applyBorder="1"/>
    <xf numFmtId="0" fontId="0" fillId="6" borderId="7" xfId="0" applyNumberFormat="1" applyFill="1" applyBorder="1"/>
    <xf numFmtId="0" fontId="1" fillId="2" borderId="8" xfId="0" applyNumberFormat="1" applyFont="1" applyFill="1" applyBorder="1" applyAlignment="1">
      <alignment horizontal="center" vertical="center" wrapText="1"/>
    </xf>
    <xf numFmtId="0" fontId="0" fillId="0" borderId="20" xfId="0" applyNumberFormat="1" applyBorder="1"/>
    <xf numFmtId="0" fontId="0" fillId="0" borderId="14" xfId="0" applyNumberFormat="1" applyBorder="1"/>
    <xf numFmtId="0" fontId="4" fillId="2" borderId="0" xfId="0" applyFont="1" applyFill="1" applyBorder="1" applyAlignment="1">
      <alignment horizontal="center" vertical="center" wrapText="1"/>
    </xf>
    <xf numFmtId="165" fontId="0" fillId="0" borderId="0" xfId="0" applyNumberFormat="1"/>
    <xf numFmtId="0" fontId="4" fillId="2" borderId="1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 wrapText="1"/>
    </xf>
    <xf numFmtId="0" fontId="4" fillId="2" borderId="19" xfId="0" applyNumberFormat="1" applyFont="1" applyFill="1" applyBorder="1" applyAlignment="1">
      <alignment horizontal="center" vertical="center" wrapText="1"/>
    </xf>
    <xf numFmtId="0" fontId="2" fillId="5" borderId="19" xfId="0" applyNumberFormat="1" applyFont="1" applyFill="1" applyBorder="1" applyAlignment="1">
      <alignment horizontal="center" vertical="center"/>
    </xf>
    <xf numFmtId="0" fontId="2" fillId="5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7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Table'!$AL$2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Table'!$AK$3:$AK$27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llama3.2:1b</c:v>
                </c:pt>
                <c:pt idx="3">
                  <c:v>deepseek-r1:7b</c:v>
                </c:pt>
                <c:pt idx="4">
                  <c:v>qwen3:0.6b</c:v>
                </c:pt>
                <c:pt idx="5">
                  <c:v>gemma3:1b</c:v>
                </c:pt>
                <c:pt idx="6">
                  <c:v>qwen2.5:1.5b</c:v>
                </c:pt>
                <c:pt idx="7">
                  <c:v>qwen3:1.7b</c:v>
                </c:pt>
                <c:pt idx="8">
                  <c:v>gemma3n:e2b</c:v>
                </c:pt>
                <c:pt idx="9">
                  <c:v>llama3.2:3b</c:v>
                </c:pt>
                <c:pt idx="10">
                  <c:v>phi3:3.8b</c:v>
                </c:pt>
                <c:pt idx="11">
                  <c:v>lily_cyber:latest</c:v>
                </c:pt>
                <c:pt idx="12">
                  <c:v>gemma3:4b</c:v>
                </c:pt>
                <c:pt idx="13">
                  <c:v>granite3-dense:2b</c:v>
                </c:pt>
                <c:pt idx="14">
                  <c:v>qwen2.5:3b</c:v>
                </c:pt>
                <c:pt idx="15">
                  <c:v>granite3.2:2b</c:v>
                </c:pt>
                <c:pt idx="16">
                  <c:v>phi4-mini-reasoning:3.8b</c:v>
                </c:pt>
                <c:pt idx="17">
                  <c:v>phi4-mini:3.8b</c:v>
                </c:pt>
                <c:pt idx="18">
                  <c:v>mistral:7b</c:v>
                </c:pt>
                <c:pt idx="19">
                  <c:v>llama3:8b</c:v>
                </c:pt>
                <c:pt idx="20">
                  <c:v>qwen2.5:7b</c:v>
                </c:pt>
                <c:pt idx="21">
                  <c:v>qwen3:4b</c:v>
                </c:pt>
                <c:pt idx="22">
                  <c:v>granite3-dense:8b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Table'!$AL$3:$AL$27</c:f>
              <c:numCache>
                <c:formatCode>General</c:formatCode>
                <c:ptCount val="25"/>
                <c:pt idx="0">
                  <c:v>0.5</c:v>
                </c:pt>
                <c:pt idx="1">
                  <c:v>2</c:v>
                </c:pt>
                <c:pt idx="2">
                  <c:v>4</c:v>
                </c:pt>
                <c:pt idx="3">
                  <c:v>5.5</c:v>
                </c:pt>
                <c:pt idx="4">
                  <c:v>5.5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12.5</c:v>
                </c:pt>
                <c:pt idx="23">
                  <c:v>12.5</c:v>
                </c:pt>
                <c:pt idx="24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C-4C41-9B79-A16B9EA04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1103903"/>
        <c:axId val="111101407"/>
      </c:barChart>
      <c:catAx>
        <c:axId val="11110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1407"/>
        <c:crosses val="autoZero"/>
        <c:auto val="1"/>
        <c:lblAlgn val="ctr"/>
        <c:lblOffset val="100"/>
        <c:noMultiLvlLbl val="0"/>
      </c:catAx>
      <c:valAx>
        <c:axId val="111101407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Table'!$AL$31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Table'!$AK$32:$AK$56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llama3.2:1b</c:v>
                </c:pt>
                <c:pt idx="3">
                  <c:v>deepseek-r1:7b</c:v>
                </c:pt>
                <c:pt idx="4">
                  <c:v>gemma3:1b</c:v>
                </c:pt>
                <c:pt idx="5">
                  <c:v>phi4-mini:3.8b</c:v>
                </c:pt>
                <c:pt idx="6">
                  <c:v>qwen3:0.6b</c:v>
                </c:pt>
                <c:pt idx="7">
                  <c:v>qwen2.5:1.5b</c:v>
                </c:pt>
                <c:pt idx="8">
                  <c:v>gemma3n:e2b</c:v>
                </c:pt>
                <c:pt idx="9">
                  <c:v>qwen3:1.7b</c:v>
                </c:pt>
                <c:pt idx="10">
                  <c:v>phi3:3.8b</c:v>
                </c:pt>
                <c:pt idx="11">
                  <c:v>phi4-mini-reasoning:3.8b</c:v>
                </c:pt>
                <c:pt idx="12">
                  <c:v>lily_cyber:latest</c:v>
                </c:pt>
                <c:pt idx="13">
                  <c:v>gemma3:4b</c:v>
                </c:pt>
                <c:pt idx="14">
                  <c:v>llama3.2:3b</c:v>
                </c:pt>
                <c:pt idx="15">
                  <c:v>qwen2.5:3b</c:v>
                </c:pt>
                <c:pt idx="16">
                  <c:v>granite3-dense:2b</c:v>
                </c:pt>
                <c:pt idx="17">
                  <c:v>granite3.2:2b</c:v>
                </c:pt>
                <c:pt idx="18">
                  <c:v>llama3:8b</c:v>
                </c:pt>
                <c:pt idx="19">
                  <c:v>mistral:7b</c:v>
                </c:pt>
                <c:pt idx="20">
                  <c:v>qwen2.5:7b</c:v>
                </c:pt>
                <c:pt idx="21">
                  <c:v>qwen3:4b</c:v>
                </c:pt>
                <c:pt idx="22">
                  <c:v>granite3-dense:8b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Table'!$AL$32:$AL$56</c:f>
              <c:numCache>
                <c:formatCode>General</c:formatCode>
                <c:ptCount val="25"/>
                <c:pt idx="0">
                  <c:v>0.5</c:v>
                </c:pt>
                <c:pt idx="1">
                  <c:v>1.5</c:v>
                </c:pt>
                <c:pt idx="2">
                  <c:v>3.5</c:v>
                </c:pt>
                <c:pt idx="3">
                  <c:v>5</c:v>
                </c:pt>
                <c:pt idx="4">
                  <c:v>5</c:v>
                </c:pt>
                <c:pt idx="5">
                  <c:v>6.5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8.5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12.5</c:v>
                </c:pt>
                <c:pt idx="23">
                  <c:v>12.5</c:v>
                </c:pt>
                <c:pt idx="2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9-406C-BFA8-8E4D755A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35062352"/>
        <c:axId val="1335051952"/>
      </c:barChart>
      <c:catAx>
        <c:axId val="1335062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51952"/>
        <c:crosses val="autoZero"/>
        <c:auto val="1"/>
        <c:lblAlgn val="ctr"/>
        <c:lblOffset val="100"/>
        <c:noMultiLvlLbl val="0"/>
      </c:catAx>
      <c:valAx>
        <c:axId val="13350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6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Teste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 1'!$AU$95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 1'!$AT$96:$AT$120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qwen3:0.6b</c:v>
                </c:pt>
                <c:pt idx="3">
                  <c:v>deepseek-r1:7b</c:v>
                </c:pt>
                <c:pt idx="4">
                  <c:v>llama3.2:1b</c:v>
                </c:pt>
                <c:pt idx="5">
                  <c:v>gemma3:1b</c:v>
                </c:pt>
                <c:pt idx="6">
                  <c:v>qwen2.5:1.5b</c:v>
                </c:pt>
                <c:pt idx="7">
                  <c:v>gemma3n:e2b</c:v>
                </c:pt>
                <c:pt idx="8">
                  <c:v>granite3.2:2b</c:v>
                </c:pt>
                <c:pt idx="9">
                  <c:v>qwen2.5:3b</c:v>
                </c:pt>
                <c:pt idx="10">
                  <c:v>phi4-mini-reasoning:3.8b</c:v>
                </c:pt>
                <c:pt idx="11">
                  <c:v>phi4-mini:3.8b</c:v>
                </c:pt>
                <c:pt idx="12">
                  <c:v>qwen3:1.7b</c:v>
                </c:pt>
                <c:pt idx="13">
                  <c:v>lily_cyber:latest</c:v>
                </c:pt>
                <c:pt idx="14">
                  <c:v>mistral:7b</c:v>
                </c:pt>
                <c:pt idx="15">
                  <c:v>llama3.2:3b</c:v>
                </c:pt>
                <c:pt idx="16">
                  <c:v>llama3:8b</c:v>
                </c:pt>
                <c:pt idx="17">
                  <c:v>qwen3:4b</c:v>
                </c:pt>
                <c:pt idx="18">
                  <c:v>gemma3:4b</c:v>
                </c:pt>
                <c:pt idx="19">
                  <c:v>granite3-dense:2b</c:v>
                </c:pt>
                <c:pt idx="20">
                  <c:v>phi3:3.8b</c:v>
                </c:pt>
                <c:pt idx="21">
                  <c:v>granite3-dense:8b</c:v>
                </c:pt>
                <c:pt idx="22">
                  <c:v>qwen2.5:7b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 1'!$AU$96:$AU$120</c:f>
              <c:numCache>
                <c:formatCode>General</c:formatCode>
                <c:ptCount val="25"/>
                <c:pt idx="0">
                  <c:v>1.5</c:v>
                </c:pt>
                <c:pt idx="1">
                  <c:v>2.5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7.5</c:v>
                </c:pt>
                <c:pt idx="6">
                  <c:v>7.5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9.5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11.5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12.5</c:v>
                </c:pt>
                <c:pt idx="22">
                  <c:v>12.5</c:v>
                </c:pt>
                <c:pt idx="23">
                  <c:v>13.5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C-4F20-9E4B-F583C55F8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815005392"/>
        <c:axId val="1815005808"/>
      </c:barChart>
      <c:catAx>
        <c:axId val="1815005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005808"/>
        <c:crosses val="autoZero"/>
        <c:auto val="1"/>
        <c:lblAlgn val="ctr"/>
        <c:lblOffset val="100"/>
        <c:noMultiLvlLbl val="0"/>
      </c:catAx>
      <c:valAx>
        <c:axId val="1815005808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00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20</xdr:col>
      <xdr:colOff>409575</xdr:colOff>
      <xdr:row>35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0EBC9C-3AEE-406C-A2A7-660349DDC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598170</xdr:colOff>
      <xdr:row>35</xdr:row>
      <xdr:rowOff>38100</xdr:rowOff>
    </xdr:from>
    <xdr:to>
      <xdr:col>20</xdr:col>
      <xdr:colOff>342900</xdr:colOff>
      <xdr:row>67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D7FA9B-91F4-4159-87F6-BD42E4C2D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579928</xdr:colOff>
      <xdr:row>68</xdr:row>
      <xdr:rowOff>9645</xdr:rowOff>
    </xdr:from>
    <xdr:to>
      <xdr:col>20</xdr:col>
      <xdr:colOff>366346</xdr:colOff>
      <xdr:row>99</xdr:row>
      <xdr:rowOff>14653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AE6CD6-6145-4EED-B809-0A1B85FA3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paulo_ribeiro_ccg_pt/Documents/Ambiente%20de%20Trabalho/Projetos/Cyberseurity_sanity_test/Test_Summary_Report_Test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Test Summary"/>
      <sheetName val="HeatMap"/>
      <sheetName val="Comparative Tables"/>
    </sheetNames>
    <sheetDataSet>
      <sheetData sheetId="0" refreshError="1"/>
      <sheetData sheetId="1">
        <row r="3">
          <cell r="B3" t="str">
            <v>CORRECT</v>
          </cell>
          <cell r="K3" t="str">
            <v>INCORRECT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C794B-40C3-4044-B444-838393881276}" name="SummaryTable" displayName="SummaryTable" ref="B2:N27">
  <autoFilter ref="B2:N27" xr:uid="{915C794B-40C3-4044-B444-838393881276}"/>
  <tableColumns count="13">
    <tableColumn id="1" xr3:uid="{929004C9-2F0C-4A94-AD17-BAD9DD9CA512}" name="Model"/>
    <tableColumn id="2" xr3:uid="{D2070C41-B3E5-4C07-B105-2803A1BE9ECA}" name="Basic Definitions"/>
    <tableColumn id="3" xr3:uid="{2E48B057-3073-4D3E-BEA4-9E2F49EAB2A4}" name="Frameworks"/>
    <tableColumn id="4" xr3:uid="{48AE8296-A61E-42AF-8BF9-D9F1A6774BB9}" name="Security Controls"/>
    <tableColumn id="5" xr3:uid="{4F58D63D-62F2-42CE-81B7-820F429B8939}" name="Vulnerabilities"/>
    <tableColumn id="6" xr3:uid="{D8B96BBC-2976-4B6F-A79E-145FC31271B8}" name="Threat Modeling"/>
    <tableColumn id="7" xr3:uid="{B59463BF-A3B5-4F96-8D5C-95F655BE4918}" name="Regulations/Directives"/>
    <tableColumn id="8" xr3:uid="{7322A47D-DDF6-40D2-9B9D-DD72E001CEA2}" name="Basic Principles"/>
    <tableColumn id="9" xr3:uid="{CD441784-1D9D-4FA2-84E8-8EFEDE940C10}" name="Score">
      <calculatedColumnFormula>COUNTIF(C3:I3,"Correct")*2 + COUNTIF(C3:I3,"Incomplete")*1</calculatedColumnFormula>
    </tableColumn>
    <tableColumn id="10" xr3:uid="{F67905CB-5C4C-4354-B39D-2DDB52693350}" name="Correct %">
      <calculatedColumnFormula>IF(COUNTA(C3:I3)&gt;0, L3/COUNTA(C3:I3), 0)</calculatedColumnFormula>
    </tableColumn>
    <tableColumn id="11" xr3:uid="{79FC1740-8C71-4D65-9AD8-214BA805B7F7}" name="Correct">
      <calculatedColumnFormula>COUNTIF(C3:I3, "Correct")</calculatedColumnFormula>
    </tableColumn>
    <tableColumn id="12" xr3:uid="{B21DB924-80EB-456C-8815-9A1A2039845C}" name="Incomplete">
      <calculatedColumnFormula>COUNTIF(C3:I3, "Incomplete")</calculatedColumnFormula>
    </tableColumn>
    <tableColumn id="13" xr3:uid="{2289DFEB-982F-4FA6-A617-986D898A37F0}" name="Incorrect">
      <calculatedColumnFormula>COUNTIF(C3:I3, "Incorrect")</calculatedColumnFormula>
    </tableColumn>
  </tableColumns>
  <tableStyleInfo name="TableStyleMedium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FAAA50-E47A-4D41-AF71-5B3F7318A198}" name="SummaryTable4" displayName="SummaryTable4" ref="B30:N55">
  <autoFilter ref="B30:N55" xr:uid="{6AFAAA50-E47A-4D41-AF71-5B3F7318A198}"/>
  <tableColumns count="13">
    <tableColumn id="1" xr3:uid="{43CB2528-E172-44CC-97CB-1FF5F3E10BBD}" name="Model"/>
    <tableColumn id="2" xr3:uid="{5F713628-BEA9-4172-B67B-FF1B2037BF38}" name="Basic Definitions"/>
    <tableColumn id="3" xr3:uid="{43EF8409-14E8-4B3E-89D8-9A631367D31A}" name="Frameworks"/>
    <tableColumn id="4" xr3:uid="{F0D62E2E-20B3-4DB6-8502-CEB23404E55A}" name="Security Controls"/>
    <tableColumn id="5" xr3:uid="{8895614A-2828-4E5B-9307-35EC23E0A0D4}" name="Vulnerabilities"/>
    <tableColumn id="6" xr3:uid="{3C33C2F1-8434-4892-8445-28A1409BE6EB}" name="Threat Modeling"/>
    <tableColumn id="7" xr3:uid="{5F7FB53C-81E2-48A3-B3DC-EC096EFA2C60}" name="Regulations/Directives"/>
    <tableColumn id="8" xr3:uid="{803F6952-F05B-44B2-A460-49945A9BE8E3}" name="Basic Principles"/>
    <tableColumn id="9" xr3:uid="{83643AD8-7CF2-45C4-AB21-131787D00B77}" name="Score">
      <calculatedColumnFormula>COUNTIF(C31:I31,"Correct")*2 + COUNTIF(C31:I31,"Incomplete")*1</calculatedColumnFormula>
    </tableColumn>
    <tableColumn id="10" xr3:uid="{C91A2F68-8963-4159-9F09-60FEB63DE579}" name="Correct %">
      <calculatedColumnFormula>IF(COUNTA(C31:I31)&gt;0, L31/COUNTA(C31:I31), 0)</calculatedColumnFormula>
    </tableColumn>
    <tableColumn id="11" xr3:uid="{42B8B468-726D-4168-8663-D1AE625AF16C}" name="Correct">
      <calculatedColumnFormula>COUNTIF(C31:I31, "Correct")</calculatedColumnFormula>
    </tableColumn>
    <tableColumn id="12" xr3:uid="{06638967-BD88-49A3-AFF1-D0D4CD725C42}" name="Incomplete">
      <calculatedColumnFormula>COUNTIF(C31:I31, "Incomplete")</calculatedColumnFormula>
    </tableColumn>
    <tableColumn id="13" xr3:uid="{E7E5AE3F-553F-47C3-BF29-A3A5284E3819}" name="Incorrect">
      <calculatedColumnFormula>COUNTIF(C31:I31, "Incorrect")</calculatedColumnFormula>
    </tableColumn>
  </tableColumns>
  <tableStyleInfo name="TableStyleMedium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91"/>
  <sheetViews>
    <sheetView topLeftCell="I12" zoomScale="70" zoomScaleNormal="70" workbookViewId="0">
      <selection activeCell="H81" sqref="H81"/>
    </sheetView>
  </sheetViews>
  <sheetFormatPr defaultRowHeight="14.4" x14ac:dyDescent="0.3"/>
  <cols>
    <col min="2" max="2" width="14.6640625" customWidth="1"/>
    <col min="3" max="3" width="13" bestFit="1" customWidth="1"/>
    <col min="4" max="4" width="13.21875" bestFit="1" customWidth="1"/>
    <col min="5" max="5" width="12.21875" customWidth="1"/>
    <col min="6" max="6" width="16.44140625" customWidth="1"/>
    <col min="7" max="7" width="12.77734375" bestFit="1" customWidth="1"/>
    <col min="8" max="8" width="13.33203125" bestFit="1" customWidth="1"/>
    <col min="9" max="9" width="13" bestFit="1" customWidth="1"/>
    <col min="10" max="10" width="10.109375" bestFit="1" customWidth="1"/>
    <col min="11" max="12" width="11.6640625" bestFit="1" customWidth="1"/>
    <col min="13" max="13" width="13.33203125" bestFit="1" customWidth="1"/>
    <col min="14" max="14" width="13" bestFit="1" customWidth="1"/>
    <col min="16" max="16" width="12.44140625" customWidth="1"/>
    <col min="35" max="35" width="15.5546875" customWidth="1"/>
    <col min="36" max="36" width="12" customWidth="1"/>
    <col min="37" max="37" width="16.6640625" customWidth="1"/>
  </cols>
  <sheetData>
    <row r="2" spans="2:38" ht="43.8" customHeight="1" thickBot="1" x14ac:dyDescent="0.3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P2" s="6" t="s">
        <v>0</v>
      </c>
      <c r="Q2" s="58" t="s">
        <v>1</v>
      </c>
      <c r="R2" s="59"/>
      <c r="S2" s="60" t="s">
        <v>2</v>
      </c>
      <c r="T2" s="60"/>
      <c r="U2" s="60" t="s">
        <v>3</v>
      </c>
      <c r="V2" s="60"/>
      <c r="W2" s="60" t="s">
        <v>4</v>
      </c>
      <c r="X2" s="60"/>
      <c r="Y2" s="58" t="s">
        <v>5</v>
      </c>
      <c r="Z2" s="59"/>
      <c r="AA2" s="58" t="s">
        <v>6</v>
      </c>
      <c r="AB2" s="59"/>
      <c r="AC2" s="58" t="s">
        <v>7</v>
      </c>
      <c r="AD2" s="59"/>
      <c r="AE2" s="58" t="s">
        <v>8</v>
      </c>
      <c r="AF2" s="59"/>
      <c r="AG2" s="59"/>
      <c r="AI2" s="6" t="s">
        <v>0</v>
      </c>
      <c r="AJ2" s="7" t="s">
        <v>8</v>
      </c>
      <c r="AK2" s="6" t="s">
        <v>0</v>
      </c>
      <c r="AL2" s="7" t="s">
        <v>8</v>
      </c>
    </row>
    <row r="3" spans="2:38" ht="30" thickTop="1" thickBot="1" x14ac:dyDescent="0.35">
      <c r="B3" s="3" t="s">
        <v>13</v>
      </c>
      <c r="C3" s="3" t="s">
        <v>11</v>
      </c>
      <c r="D3" s="3" t="s">
        <v>12</v>
      </c>
      <c r="E3" s="4" t="s">
        <v>12</v>
      </c>
      <c r="F3" s="4" t="s">
        <v>12</v>
      </c>
      <c r="G3" s="3" t="s">
        <v>12</v>
      </c>
      <c r="H3" s="3" t="s">
        <v>12</v>
      </c>
      <c r="I3" s="3" t="s">
        <v>12</v>
      </c>
      <c r="J3" s="3">
        <f t="shared" ref="J3:J27" si="0">COUNTIF(C3:I3,"Correct")*2 + COUNTIF(C3:I3,"Incomplete")*1</f>
        <v>1</v>
      </c>
      <c r="K3" s="5">
        <f t="shared" ref="K3:K27" si="1">IF(COUNTA(C3:I3)&gt;0, L3/COUNTA(C3:I3), 0)</f>
        <v>0</v>
      </c>
      <c r="L3" s="3">
        <f t="shared" ref="L3:L27" si="2">COUNTIF(C3:I3, "Correct")</f>
        <v>0</v>
      </c>
      <c r="M3" s="3">
        <f t="shared" ref="M3:M27" si="3">COUNTIF(C3:I3, "Incomplete")</f>
        <v>1</v>
      </c>
      <c r="N3" s="3">
        <f t="shared" ref="N3:N27" si="4">COUNTIF(C3:I3, "Incorrect")</f>
        <v>6</v>
      </c>
      <c r="P3" s="10" t="s">
        <v>38</v>
      </c>
      <c r="Q3" s="11">
        <v>1</v>
      </c>
      <c r="R3" s="12">
        <v>2</v>
      </c>
      <c r="S3" s="11">
        <v>1</v>
      </c>
      <c r="T3" s="12">
        <v>2</v>
      </c>
      <c r="U3" s="11">
        <v>1</v>
      </c>
      <c r="V3" s="12">
        <v>2</v>
      </c>
      <c r="W3" s="11">
        <v>1</v>
      </c>
      <c r="X3" s="12">
        <v>2</v>
      </c>
      <c r="Y3" s="11">
        <v>1</v>
      </c>
      <c r="Z3" s="12">
        <v>2</v>
      </c>
      <c r="AA3" s="11">
        <v>1</v>
      </c>
      <c r="AB3" s="12">
        <v>2</v>
      </c>
      <c r="AC3" s="11">
        <v>1</v>
      </c>
      <c r="AD3" s="12">
        <v>2</v>
      </c>
      <c r="AE3" s="23">
        <v>1</v>
      </c>
      <c r="AF3" s="24">
        <v>2</v>
      </c>
      <c r="AG3" s="20" t="s">
        <v>39</v>
      </c>
      <c r="AI3" s="8" t="s">
        <v>13</v>
      </c>
      <c r="AJ3" s="21">
        <f>AG4</f>
        <v>0.5</v>
      </c>
      <c r="AK3" s="25" t="str" cm="1">
        <f t="array" ref="AK3:AL27">_xlfn._xlws.SORT(AI3:AJ27,2,1)</f>
        <v>deepseek-r1:1.5b</v>
      </c>
      <c r="AL3">
        <v>0.5</v>
      </c>
    </row>
    <row r="4" spans="2:38" ht="29.4" thickBot="1" x14ac:dyDescent="0.35">
      <c r="B4" s="3" t="s">
        <v>14</v>
      </c>
      <c r="C4" s="3" t="s">
        <v>10</v>
      </c>
      <c r="D4" s="3" t="s">
        <v>12</v>
      </c>
      <c r="E4" s="4" t="s">
        <v>12</v>
      </c>
      <c r="F4" s="4" t="s">
        <v>12</v>
      </c>
      <c r="G4" s="3" t="s">
        <v>12</v>
      </c>
      <c r="H4" s="3" t="s">
        <v>11</v>
      </c>
      <c r="I4" s="3" t="s">
        <v>10</v>
      </c>
      <c r="J4" s="3">
        <f t="shared" si="0"/>
        <v>5</v>
      </c>
      <c r="K4" s="5">
        <f t="shared" si="1"/>
        <v>0.2857142857142857</v>
      </c>
      <c r="L4" s="3">
        <f t="shared" si="2"/>
        <v>2</v>
      </c>
      <c r="M4" s="3">
        <f t="shared" si="3"/>
        <v>1</v>
      </c>
      <c r="N4" s="3">
        <f t="shared" si="4"/>
        <v>4</v>
      </c>
      <c r="P4" s="13" t="s">
        <v>13</v>
      </c>
      <c r="Q4" s="14" t="s">
        <v>11</v>
      </c>
      <c r="R4" s="26" t="s">
        <v>12</v>
      </c>
      <c r="S4" s="14" t="s">
        <v>12</v>
      </c>
      <c r="T4" s="26" t="s">
        <v>12</v>
      </c>
      <c r="U4" s="16" t="s">
        <v>12</v>
      </c>
      <c r="V4" s="29" t="s">
        <v>12</v>
      </c>
      <c r="W4" s="16" t="s">
        <v>12</v>
      </c>
      <c r="X4" s="29" t="s">
        <v>12</v>
      </c>
      <c r="Y4" s="14" t="s">
        <v>12</v>
      </c>
      <c r="Z4" s="26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>
        <v>1</v>
      </c>
      <c r="AF4" s="15">
        <f>J31</f>
        <v>0</v>
      </c>
      <c r="AG4" s="21">
        <f>(AE4+AF4)/2</f>
        <v>0.5</v>
      </c>
      <c r="AI4" s="8" t="s">
        <v>14</v>
      </c>
      <c r="AJ4" s="21">
        <f t="shared" ref="AJ4:AJ27" si="5">AG5</f>
        <v>5.5</v>
      </c>
      <c r="AK4" s="25" t="str">
        <v>qwen2.5:0.5b</v>
      </c>
      <c r="AL4">
        <v>2</v>
      </c>
    </row>
    <row r="5" spans="2:38" ht="29.4" thickBot="1" x14ac:dyDescent="0.35">
      <c r="B5" s="3" t="s">
        <v>15</v>
      </c>
      <c r="C5" s="3" t="s">
        <v>10</v>
      </c>
      <c r="D5" s="3" t="s">
        <v>10</v>
      </c>
      <c r="E5" s="4" t="s">
        <v>12</v>
      </c>
      <c r="F5" s="4" t="s">
        <v>10</v>
      </c>
      <c r="G5" s="3" t="s">
        <v>12</v>
      </c>
      <c r="H5" s="3" t="s">
        <v>11</v>
      </c>
      <c r="I5" s="3" t="s">
        <v>10</v>
      </c>
      <c r="J5" s="3">
        <f t="shared" si="0"/>
        <v>9</v>
      </c>
      <c r="K5" s="5">
        <f t="shared" si="1"/>
        <v>0.5714285714285714</v>
      </c>
      <c r="L5" s="3">
        <f t="shared" si="2"/>
        <v>4</v>
      </c>
      <c r="M5" s="3">
        <f t="shared" si="3"/>
        <v>1</v>
      </c>
      <c r="N5" s="3">
        <f t="shared" si="4"/>
        <v>2</v>
      </c>
      <c r="P5" s="13" t="s">
        <v>14</v>
      </c>
      <c r="Q5" s="17" t="s">
        <v>10</v>
      </c>
      <c r="R5" s="27" t="s">
        <v>11</v>
      </c>
      <c r="S5" s="17" t="s">
        <v>12</v>
      </c>
      <c r="T5" s="27" t="s">
        <v>12</v>
      </c>
      <c r="U5" s="19" t="s">
        <v>12</v>
      </c>
      <c r="V5" s="30" t="s">
        <v>12</v>
      </c>
      <c r="W5" s="19" t="s">
        <v>12</v>
      </c>
      <c r="X5" s="30" t="s">
        <v>11</v>
      </c>
      <c r="Y5" s="17" t="s">
        <v>12</v>
      </c>
      <c r="Z5" s="27" t="s">
        <v>12</v>
      </c>
      <c r="AA5" s="17" t="s">
        <v>11</v>
      </c>
      <c r="AB5" s="18" t="s">
        <v>10</v>
      </c>
      <c r="AC5" s="17" t="s">
        <v>10</v>
      </c>
      <c r="AD5" s="18" t="s">
        <v>10</v>
      </c>
      <c r="AE5" s="14">
        <v>5</v>
      </c>
      <c r="AF5" s="15">
        <f t="shared" ref="AF5:AF28" si="6">J32</f>
        <v>6</v>
      </c>
      <c r="AG5" s="21">
        <f t="shared" ref="AG5:AG28" si="7">(AE5+AF5)/2</f>
        <v>5.5</v>
      </c>
      <c r="AI5" s="8" t="s">
        <v>15</v>
      </c>
      <c r="AJ5" s="21">
        <f t="shared" si="5"/>
        <v>6</v>
      </c>
      <c r="AK5" s="25" t="str">
        <v>llama3.2:1b</v>
      </c>
      <c r="AL5">
        <v>4</v>
      </c>
    </row>
    <row r="6" spans="2:38" ht="29.4" thickBot="1" x14ac:dyDescent="0.35">
      <c r="B6" s="3" t="s">
        <v>16</v>
      </c>
      <c r="C6" s="3" t="s">
        <v>10</v>
      </c>
      <c r="D6" s="3" t="s">
        <v>10</v>
      </c>
      <c r="E6" s="4" t="s">
        <v>11</v>
      </c>
      <c r="F6" s="4" t="s">
        <v>12</v>
      </c>
      <c r="G6" s="3" t="s">
        <v>10</v>
      </c>
      <c r="H6" s="3" t="s">
        <v>10</v>
      </c>
      <c r="I6" s="3" t="s">
        <v>10</v>
      </c>
      <c r="J6" s="3">
        <f>COUNTIF(C6:I6,"Correct")*2 + COUNTIF(C6:I6,"Incomplete")*1</f>
        <v>11</v>
      </c>
      <c r="K6" s="5">
        <f>IF(COUNTA(C6:I6)&gt;0, L6/COUNTA(C6:I6), 0)</f>
        <v>0.7142857142857143</v>
      </c>
      <c r="L6" s="3">
        <f>COUNTIF(C6:I6, "Correct")</f>
        <v>5</v>
      </c>
      <c r="M6" s="3">
        <f>COUNTIF(C6:I6, "Incomplete")</f>
        <v>1</v>
      </c>
      <c r="N6" s="3">
        <f>COUNTIF(C6:I6, "Incorrect")</f>
        <v>1</v>
      </c>
      <c r="P6" s="13" t="s">
        <v>15</v>
      </c>
      <c r="Q6" s="14" t="s">
        <v>10</v>
      </c>
      <c r="R6" s="26" t="s">
        <v>11</v>
      </c>
      <c r="S6" s="14" t="s">
        <v>10</v>
      </c>
      <c r="T6" s="26" t="s">
        <v>12</v>
      </c>
      <c r="U6" s="16" t="s">
        <v>12</v>
      </c>
      <c r="V6" s="29" t="s">
        <v>12</v>
      </c>
      <c r="W6" s="16" t="s">
        <v>10</v>
      </c>
      <c r="X6" s="29" t="s">
        <v>11</v>
      </c>
      <c r="Y6" s="14" t="s">
        <v>12</v>
      </c>
      <c r="Z6" s="26" t="s">
        <v>12</v>
      </c>
      <c r="AA6" s="14" t="s">
        <v>11</v>
      </c>
      <c r="AB6" s="15" t="s">
        <v>11</v>
      </c>
      <c r="AC6" s="14" t="s">
        <v>10</v>
      </c>
      <c r="AD6" s="15" t="s">
        <v>12</v>
      </c>
      <c r="AE6" s="14">
        <v>9</v>
      </c>
      <c r="AF6" s="15">
        <f t="shared" si="6"/>
        <v>3</v>
      </c>
      <c r="AG6" s="21">
        <f t="shared" si="7"/>
        <v>6</v>
      </c>
      <c r="AI6" s="8" t="s">
        <v>16</v>
      </c>
      <c r="AJ6" s="21">
        <f t="shared" si="5"/>
        <v>9</v>
      </c>
      <c r="AK6" s="25" t="str">
        <v>deepseek-r1:7b</v>
      </c>
      <c r="AL6">
        <v>5.5</v>
      </c>
    </row>
    <row r="7" spans="2:38" ht="29.4" thickBot="1" x14ac:dyDescent="0.35">
      <c r="B7" s="3" t="s">
        <v>17</v>
      </c>
      <c r="C7" s="3" t="s">
        <v>10</v>
      </c>
      <c r="D7" s="3" t="s">
        <v>10</v>
      </c>
      <c r="E7" s="4" t="s">
        <v>12</v>
      </c>
      <c r="F7" s="4" t="s">
        <v>12</v>
      </c>
      <c r="G7" s="3" t="s">
        <v>12</v>
      </c>
      <c r="H7" s="3" t="s">
        <v>10</v>
      </c>
      <c r="I7" s="3" t="s">
        <v>10</v>
      </c>
      <c r="J7" s="3">
        <f t="shared" si="0"/>
        <v>8</v>
      </c>
      <c r="K7" s="5">
        <f t="shared" si="1"/>
        <v>0.5714285714285714</v>
      </c>
      <c r="L7" s="3">
        <f t="shared" si="2"/>
        <v>4</v>
      </c>
      <c r="M7" s="3">
        <f t="shared" si="3"/>
        <v>0</v>
      </c>
      <c r="N7" s="3">
        <f t="shared" si="4"/>
        <v>3</v>
      </c>
      <c r="P7" s="13" t="s">
        <v>16</v>
      </c>
      <c r="Q7" s="17" t="s">
        <v>10</v>
      </c>
      <c r="R7" s="27" t="s">
        <v>10</v>
      </c>
      <c r="S7" s="17" t="s">
        <v>10</v>
      </c>
      <c r="T7" s="27" t="s">
        <v>11</v>
      </c>
      <c r="U7" s="19" t="s">
        <v>12</v>
      </c>
      <c r="V7" s="30" t="s">
        <v>12</v>
      </c>
      <c r="W7" s="19" t="s">
        <v>10</v>
      </c>
      <c r="X7" s="30" t="s">
        <v>10</v>
      </c>
      <c r="Y7" s="17" t="s">
        <v>12</v>
      </c>
      <c r="Z7" s="27" t="s">
        <v>12</v>
      </c>
      <c r="AA7" s="17" t="s">
        <v>10</v>
      </c>
      <c r="AB7" s="18" t="s">
        <v>10</v>
      </c>
      <c r="AC7" s="17" t="s">
        <v>10</v>
      </c>
      <c r="AD7" s="18" t="s">
        <v>12</v>
      </c>
      <c r="AE7" s="14">
        <f t="shared" ref="AE7" si="8">J6</f>
        <v>11</v>
      </c>
      <c r="AF7" s="15">
        <f t="shared" si="6"/>
        <v>7</v>
      </c>
      <c r="AG7" s="21">
        <f t="shared" si="7"/>
        <v>9</v>
      </c>
      <c r="AI7" s="8" t="s">
        <v>17</v>
      </c>
      <c r="AJ7" s="21">
        <f t="shared" si="5"/>
        <v>9.5</v>
      </c>
      <c r="AK7" s="25" t="str">
        <v>qwen3:0.6b</v>
      </c>
      <c r="AL7">
        <v>5.5</v>
      </c>
    </row>
    <row r="8" spans="2:38" ht="29.4" thickBot="1" x14ac:dyDescent="0.35">
      <c r="B8" s="3" t="s">
        <v>18</v>
      </c>
      <c r="C8" s="3" t="s">
        <v>10</v>
      </c>
      <c r="D8" s="3" t="s">
        <v>10</v>
      </c>
      <c r="E8" s="4" t="s">
        <v>12</v>
      </c>
      <c r="F8" s="4" t="s">
        <v>10</v>
      </c>
      <c r="G8" s="3" t="s">
        <v>12</v>
      </c>
      <c r="H8" s="3" t="s">
        <v>10</v>
      </c>
      <c r="I8" s="3" t="s">
        <v>10</v>
      </c>
      <c r="J8" s="3">
        <f t="shared" si="0"/>
        <v>10</v>
      </c>
      <c r="K8" s="5">
        <f t="shared" si="1"/>
        <v>0.7142857142857143</v>
      </c>
      <c r="L8" s="3">
        <f t="shared" si="2"/>
        <v>5</v>
      </c>
      <c r="M8" s="3">
        <f t="shared" si="3"/>
        <v>0</v>
      </c>
      <c r="N8" s="3">
        <f t="shared" si="4"/>
        <v>2</v>
      </c>
      <c r="P8" s="13" t="s">
        <v>17</v>
      </c>
      <c r="Q8" s="14" t="s">
        <v>10</v>
      </c>
      <c r="R8" s="26" t="s">
        <v>10</v>
      </c>
      <c r="S8" s="14" t="s">
        <v>10</v>
      </c>
      <c r="T8" s="26" t="s">
        <v>12</v>
      </c>
      <c r="U8" s="16" t="s">
        <v>12</v>
      </c>
      <c r="V8" s="29" t="s">
        <v>12</v>
      </c>
      <c r="W8" s="16" t="s">
        <v>12</v>
      </c>
      <c r="X8" s="29" t="s">
        <v>10</v>
      </c>
      <c r="Y8" s="14" t="s">
        <v>12</v>
      </c>
      <c r="Z8" s="26" t="s">
        <v>12</v>
      </c>
      <c r="AA8" s="14" t="s">
        <v>10</v>
      </c>
      <c r="AB8" s="15" t="s">
        <v>10</v>
      </c>
      <c r="AC8" s="14" t="s">
        <v>10</v>
      </c>
      <c r="AD8" s="15" t="s">
        <v>10</v>
      </c>
      <c r="AE8" s="14">
        <v>11</v>
      </c>
      <c r="AF8" s="15">
        <f t="shared" si="6"/>
        <v>8</v>
      </c>
      <c r="AG8" s="21">
        <f t="shared" si="7"/>
        <v>9.5</v>
      </c>
      <c r="AI8" s="8" t="s">
        <v>18</v>
      </c>
      <c r="AJ8" s="21">
        <f t="shared" si="5"/>
        <v>9.5</v>
      </c>
      <c r="AK8" s="25" t="str">
        <v>gemma3:1b</v>
      </c>
      <c r="AL8">
        <v>6</v>
      </c>
    </row>
    <row r="9" spans="2:38" ht="29.4" thickBot="1" x14ac:dyDescent="0.35">
      <c r="B9" s="3" t="s">
        <v>19</v>
      </c>
      <c r="C9" s="3" t="s">
        <v>10</v>
      </c>
      <c r="D9" s="3" t="s">
        <v>10</v>
      </c>
      <c r="E9" s="4" t="s">
        <v>12</v>
      </c>
      <c r="F9" s="4" t="s">
        <v>10</v>
      </c>
      <c r="G9" s="3" t="s">
        <v>10</v>
      </c>
      <c r="H9" s="3" t="s">
        <v>10</v>
      </c>
      <c r="I9" s="3" t="s">
        <v>10</v>
      </c>
      <c r="J9" s="3">
        <f t="shared" si="0"/>
        <v>12</v>
      </c>
      <c r="K9" s="5">
        <f t="shared" si="1"/>
        <v>0.8571428571428571</v>
      </c>
      <c r="L9" s="3">
        <f t="shared" si="2"/>
        <v>6</v>
      </c>
      <c r="M9" s="3">
        <f t="shared" si="3"/>
        <v>0</v>
      </c>
      <c r="N9" s="3">
        <f t="shared" si="4"/>
        <v>1</v>
      </c>
      <c r="P9" s="13" t="s">
        <v>18</v>
      </c>
      <c r="Q9" s="17" t="s">
        <v>10</v>
      </c>
      <c r="R9" s="27" t="s">
        <v>10</v>
      </c>
      <c r="S9" s="17" t="s">
        <v>10</v>
      </c>
      <c r="T9" s="27" t="s">
        <v>11</v>
      </c>
      <c r="U9" s="19" t="s">
        <v>12</v>
      </c>
      <c r="V9" s="30" t="s">
        <v>12</v>
      </c>
      <c r="W9" s="19" t="s">
        <v>10</v>
      </c>
      <c r="X9" s="30" t="s">
        <v>10</v>
      </c>
      <c r="Y9" s="17" t="s">
        <v>11</v>
      </c>
      <c r="Z9" s="27" t="s">
        <v>12</v>
      </c>
      <c r="AA9" s="17" t="s">
        <v>10</v>
      </c>
      <c r="AB9" s="18" t="s">
        <v>11</v>
      </c>
      <c r="AC9" s="17" t="s">
        <v>10</v>
      </c>
      <c r="AD9" s="18" t="s">
        <v>10</v>
      </c>
      <c r="AE9" s="14">
        <v>11</v>
      </c>
      <c r="AF9" s="15">
        <f t="shared" si="6"/>
        <v>8</v>
      </c>
      <c r="AG9" s="21">
        <f t="shared" si="7"/>
        <v>9.5</v>
      </c>
      <c r="AI9" s="8" t="s">
        <v>19</v>
      </c>
      <c r="AJ9" s="21">
        <f t="shared" si="5"/>
        <v>12.5</v>
      </c>
      <c r="AK9" s="25" t="str">
        <v>qwen2.5:1.5b</v>
      </c>
      <c r="AL9">
        <v>7</v>
      </c>
    </row>
    <row r="10" spans="2:38" ht="29.4" thickBot="1" x14ac:dyDescent="0.35">
      <c r="B10" s="3" t="s">
        <v>20</v>
      </c>
      <c r="C10" s="3" t="s">
        <v>10</v>
      </c>
      <c r="D10" s="3" t="s">
        <v>10</v>
      </c>
      <c r="E10" s="4" t="s">
        <v>12</v>
      </c>
      <c r="F10" s="4" t="s">
        <v>10</v>
      </c>
      <c r="G10" s="3" t="s">
        <v>10</v>
      </c>
      <c r="H10" s="3" t="s">
        <v>10</v>
      </c>
      <c r="I10" s="3" t="s">
        <v>10</v>
      </c>
      <c r="J10" s="3">
        <f t="shared" si="0"/>
        <v>12</v>
      </c>
      <c r="K10" s="5">
        <f t="shared" si="1"/>
        <v>0.8571428571428571</v>
      </c>
      <c r="L10" s="3">
        <f t="shared" si="2"/>
        <v>6</v>
      </c>
      <c r="M10" s="3">
        <f t="shared" si="3"/>
        <v>0</v>
      </c>
      <c r="N10" s="3">
        <f t="shared" si="4"/>
        <v>1</v>
      </c>
      <c r="P10" s="13" t="s">
        <v>19</v>
      </c>
      <c r="Q10" s="14" t="s">
        <v>10</v>
      </c>
      <c r="R10" s="26" t="s">
        <v>10</v>
      </c>
      <c r="S10" s="14" t="s">
        <v>10</v>
      </c>
      <c r="T10" s="26" t="s">
        <v>11</v>
      </c>
      <c r="U10" s="16" t="s">
        <v>12</v>
      </c>
      <c r="V10" s="29" t="s">
        <v>10</v>
      </c>
      <c r="W10" s="16" t="s">
        <v>10</v>
      </c>
      <c r="X10" s="29" t="s">
        <v>10</v>
      </c>
      <c r="Y10" s="14" t="s">
        <v>10</v>
      </c>
      <c r="Z10" s="26" t="s">
        <v>10</v>
      </c>
      <c r="AA10" s="14" t="s">
        <v>10</v>
      </c>
      <c r="AB10" s="15" t="s">
        <v>10</v>
      </c>
      <c r="AC10" s="14" t="s">
        <v>10</v>
      </c>
      <c r="AD10" s="15" t="s">
        <v>10</v>
      </c>
      <c r="AE10" s="14">
        <v>12</v>
      </c>
      <c r="AF10" s="15">
        <f t="shared" si="6"/>
        <v>13</v>
      </c>
      <c r="AG10" s="21">
        <f t="shared" si="7"/>
        <v>12.5</v>
      </c>
      <c r="AI10" s="8" t="s">
        <v>20</v>
      </c>
      <c r="AJ10" s="21">
        <f t="shared" si="5"/>
        <v>10</v>
      </c>
      <c r="AK10" s="25" t="str">
        <v>qwen3:1.7b</v>
      </c>
      <c r="AL10">
        <v>8</v>
      </c>
    </row>
    <row r="11" spans="2:38" ht="29.4" thickBot="1" x14ac:dyDescent="0.35">
      <c r="B11" s="3" t="s">
        <v>21</v>
      </c>
      <c r="C11" s="3" t="s">
        <v>10</v>
      </c>
      <c r="D11" s="3" t="s">
        <v>10</v>
      </c>
      <c r="E11" s="4" t="s">
        <v>12</v>
      </c>
      <c r="F11" s="4" t="s">
        <v>10</v>
      </c>
      <c r="G11" s="3" t="s">
        <v>10</v>
      </c>
      <c r="H11" s="3" t="s">
        <v>10</v>
      </c>
      <c r="I11" s="3" t="s">
        <v>10</v>
      </c>
      <c r="J11" s="3">
        <f t="shared" si="0"/>
        <v>12</v>
      </c>
      <c r="K11" s="5">
        <f t="shared" si="1"/>
        <v>0.8571428571428571</v>
      </c>
      <c r="L11" s="3">
        <f t="shared" si="2"/>
        <v>6</v>
      </c>
      <c r="M11" s="3">
        <f t="shared" si="3"/>
        <v>0</v>
      </c>
      <c r="N11" s="3">
        <f t="shared" si="4"/>
        <v>1</v>
      </c>
      <c r="P11" s="13" t="s">
        <v>20</v>
      </c>
      <c r="Q11" s="17" t="s">
        <v>10</v>
      </c>
      <c r="R11" s="27" t="s">
        <v>11</v>
      </c>
      <c r="S11" s="17" t="s">
        <v>10</v>
      </c>
      <c r="T11" s="27" t="s">
        <v>11</v>
      </c>
      <c r="U11" s="19" t="s">
        <v>12</v>
      </c>
      <c r="V11" s="30" t="s">
        <v>12</v>
      </c>
      <c r="W11" s="19" t="s">
        <v>10</v>
      </c>
      <c r="X11" s="30" t="s">
        <v>10</v>
      </c>
      <c r="Y11" s="17" t="s">
        <v>10</v>
      </c>
      <c r="Z11" s="27" t="s">
        <v>11</v>
      </c>
      <c r="AA11" s="17" t="s">
        <v>10</v>
      </c>
      <c r="AB11" s="18" t="s">
        <v>10</v>
      </c>
      <c r="AC11" s="17" t="s">
        <v>10</v>
      </c>
      <c r="AD11" s="18" t="s">
        <v>11</v>
      </c>
      <c r="AE11" s="14">
        <v>12</v>
      </c>
      <c r="AF11" s="15">
        <f t="shared" si="6"/>
        <v>8</v>
      </c>
      <c r="AG11" s="21">
        <f t="shared" si="7"/>
        <v>10</v>
      </c>
      <c r="AI11" s="8" t="s">
        <v>21</v>
      </c>
      <c r="AJ11" s="21">
        <f t="shared" si="5"/>
        <v>12.5</v>
      </c>
      <c r="AK11" s="25" t="str">
        <v>gemma3n:e2b</v>
      </c>
      <c r="AL11">
        <v>9</v>
      </c>
    </row>
    <row r="12" spans="2:38" ht="29.4" thickBot="1" x14ac:dyDescent="0.35">
      <c r="B12" s="3" t="s">
        <v>22</v>
      </c>
      <c r="C12" s="3" t="s">
        <v>10</v>
      </c>
      <c r="D12" s="3" t="s">
        <v>12</v>
      </c>
      <c r="E12" s="4" t="s">
        <v>12</v>
      </c>
      <c r="F12" s="4" t="s">
        <v>12</v>
      </c>
      <c r="G12" s="3" t="s">
        <v>12</v>
      </c>
      <c r="H12" s="3" t="s">
        <v>10</v>
      </c>
      <c r="I12" s="3" t="s">
        <v>10</v>
      </c>
      <c r="J12" s="3">
        <f t="shared" si="0"/>
        <v>6</v>
      </c>
      <c r="K12" s="5">
        <f t="shared" si="1"/>
        <v>0.42857142857142855</v>
      </c>
      <c r="L12" s="3">
        <f t="shared" si="2"/>
        <v>3</v>
      </c>
      <c r="M12" s="3">
        <f t="shared" si="3"/>
        <v>0</v>
      </c>
      <c r="N12" s="3">
        <f t="shared" si="4"/>
        <v>4</v>
      </c>
      <c r="P12" s="13" t="s">
        <v>21</v>
      </c>
      <c r="Q12" s="14" t="s">
        <v>10</v>
      </c>
      <c r="R12" s="26" t="s">
        <v>10</v>
      </c>
      <c r="S12" s="14" t="s">
        <v>10</v>
      </c>
      <c r="T12" s="26" t="s">
        <v>11</v>
      </c>
      <c r="U12" s="16" t="s">
        <v>12</v>
      </c>
      <c r="V12" s="29" t="s">
        <v>10</v>
      </c>
      <c r="W12" s="16" t="s">
        <v>10</v>
      </c>
      <c r="X12" s="29" t="s">
        <v>10</v>
      </c>
      <c r="Y12" s="14" t="s">
        <v>10</v>
      </c>
      <c r="Z12" s="26" t="s">
        <v>10</v>
      </c>
      <c r="AA12" s="14" t="s">
        <v>10</v>
      </c>
      <c r="AB12" s="15" t="s">
        <v>10</v>
      </c>
      <c r="AC12" s="14" t="s">
        <v>10</v>
      </c>
      <c r="AD12" s="15" t="s">
        <v>10</v>
      </c>
      <c r="AE12" s="14">
        <v>12</v>
      </c>
      <c r="AF12" s="15">
        <f t="shared" si="6"/>
        <v>13</v>
      </c>
      <c r="AG12" s="21">
        <f t="shared" si="7"/>
        <v>12.5</v>
      </c>
      <c r="AI12" s="8" t="s">
        <v>22</v>
      </c>
      <c r="AJ12" s="21">
        <f t="shared" si="5"/>
        <v>4</v>
      </c>
      <c r="AK12" s="25" t="str">
        <v>llama3.2:3b</v>
      </c>
      <c r="AL12">
        <v>9</v>
      </c>
    </row>
    <row r="13" spans="2:38" ht="15" thickBot="1" x14ac:dyDescent="0.35">
      <c r="B13" s="3" t="s">
        <v>23</v>
      </c>
      <c r="C13" s="3" t="s">
        <v>10</v>
      </c>
      <c r="D13" s="3" t="s">
        <v>10</v>
      </c>
      <c r="E13" s="4" t="s">
        <v>12</v>
      </c>
      <c r="F13" s="4" t="s">
        <v>12</v>
      </c>
      <c r="G13" s="3" t="s">
        <v>12</v>
      </c>
      <c r="H13" s="3" t="s">
        <v>10</v>
      </c>
      <c r="I13" s="3" t="s">
        <v>10</v>
      </c>
      <c r="J13" s="3">
        <f t="shared" si="0"/>
        <v>8</v>
      </c>
      <c r="K13" s="5">
        <f t="shared" si="1"/>
        <v>0.5714285714285714</v>
      </c>
      <c r="L13" s="3">
        <f t="shared" si="2"/>
        <v>4</v>
      </c>
      <c r="M13" s="3">
        <f t="shared" si="3"/>
        <v>0</v>
      </c>
      <c r="N13" s="3">
        <f t="shared" si="4"/>
        <v>3</v>
      </c>
      <c r="P13" s="13" t="s">
        <v>22</v>
      </c>
      <c r="Q13" s="17" t="s">
        <v>10</v>
      </c>
      <c r="R13" s="27" t="s">
        <v>12</v>
      </c>
      <c r="S13" s="17" t="s">
        <v>12</v>
      </c>
      <c r="T13" s="27" t="s">
        <v>12</v>
      </c>
      <c r="U13" s="19" t="s">
        <v>12</v>
      </c>
      <c r="V13" s="30" t="s">
        <v>12</v>
      </c>
      <c r="W13" s="19" t="s">
        <v>12</v>
      </c>
      <c r="X13" s="30" t="s">
        <v>10</v>
      </c>
      <c r="Y13" s="17" t="s">
        <v>12</v>
      </c>
      <c r="Z13" s="27" t="s">
        <v>12</v>
      </c>
      <c r="AA13" s="17" t="s">
        <v>10</v>
      </c>
      <c r="AB13" s="18" t="s">
        <v>12</v>
      </c>
      <c r="AC13" s="17" t="s">
        <v>10</v>
      </c>
      <c r="AD13" s="18" t="s">
        <v>12</v>
      </c>
      <c r="AE13" s="14">
        <v>6</v>
      </c>
      <c r="AF13" s="15">
        <f t="shared" si="6"/>
        <v>2</v>
      </c>
      <c r="AG13" s="21">
        <f t="shared" si="7"/>
        <v>4</v>
      </c>
      <c r="AI13" s="8" t="s">
        <v>23</v>
      </c>
      <c r="AJ13" s="21">
        <f t="shared" si="5"/>
        <v>9</v>
      </c>
      <c r="AK13" s="25" t="str">
        <v>phi3:3.8b</v>
      </c>
      <c r="AL13">
        <v>9</v>
      </c>
    </row>
    <row r="14" spans="2:38" ht="29.4" thickBot="1" x14ac:dyDescent="0.35">
      <c r="B14" s="3" t="s">
        <v>24</v>
      </c>
      <c r="C14" s="3" t="s">
        <v>10</v>
      </c>
      <c r="D14" s="3" t="s">
        <v>10</v>
      </c>
      <c r="E14" s="4" t="s">
        <v>10</v>
      </c>
      <c r="F14" s="4" t="s">
        <v>12</v>
      </c>
      <c r="G14" s="3" t="s">
        <v>11</v>
      </c>
      <c r="H14" s="3" t="s">
        <v>10</v>
      </c>
      <c r="I14" s="3" t="s">
        <v>10</v>
      </c>
      <c r="J14" s="3">
        <f t="shared" si="0"/>
        <v>11</v>
      </c>
      <c r="K14" s="5">
        <f t="shared" si="1"/>
        <v>0.7142857142857143</v>
      </c>
      <c r="L14" s="3">
        <f t="shared" si="2"/>
        <v>5</v>
      </c>
      <c r="M14" s="3">
        <f t="shared" si="3"/>
        <v>1</v>
      </c>
      <c r="N14" s="3">
        <f t="shared" si="4"/>
        <v>1</v>
      </c>
      <c r="P14" s="13" t="s">
        <v>23</v>
      </c>
      <c r="Q14" s="14" t="s">
        <v>10</v>
      </c>
      <c r="R14" s="26" t="s">
        <v>11</v>
      </c>
      <c r="S14" s="14" t="s">
        <v>10</v>
      </c>
      <c r="T14" s="26" t="s">
        <v>11</v>
      </c>
      <c r="U14" s="16" t="s">
        <v>12</v>
      </c>
      <c r="V14" s="29" t="s">
        <v>11</v>
      </c>
      <c r="W14" s="16" t="s">
        <v>12</v>
      </c>
      <c r="X14" s="29" t="s">
        <v>11</v>
      </c>
      <c r="Y14" s="14" t="s">
        <v>12</v>
      </c>
      <c r="Z14" s="26" t="s">
        <v>10</v>
      </c>
      <c r="AA14" s="14" t="s">
        <v>10</v>
      </c>
      <c r="AB14" s="15" t="s">
        <v>10</v>
      </c>
      <c r="AC14" s="14" t="s">
        <v>10</v>
      </c>
      <c r="AD14" s="15" t="s">
        <v>10</v>
      </c>
      <c r="AE14" s="14">
        <v>8</v>
      </c>
      <c r="AF14" s="15">
        <f t="shared" si="6"/>
        <v>10</v>
      </c>
      <c r="AG14" s="21">
        <f t="shared" si="7"/>
        <v>9</v>
      </c>
      <c r="AI14" s="8" t="s">
        <v>24</v>
      </c>
      <c r="AJ14" s="21">
        <f t="shared" si="5"/>
        <v>11</v>
      </c>
      <c r="AK14" s="25" t="str">
        <v>lily_cyber:latest</v>
      </c>
      <c r="AL14">
        <v>9</v>
      </c>
    </row>
    <row r="15" spans="2:38" ht="29.4" thickBot="1" x14ac:dyDescent="0.35">
      <c r="B15" s="3" t="s">
        <v>25</v>
      </c>
      <c r="C15" s="3" t="s">
        <v>10</v>
      </c>
      <c r="D15" s="3" t="s">
        <v>10</v>
      </c>
      <c r="E15" s="4" t="s">
        <v>12</v>
      </c>
      <c r="F15" s="4" t="s">
        <v>12</v>
      </c>
      <c r="G15" s="3" t="s">
        <v>10</v>
      </c>
      <c r="H15" s="3" t="s">
        <v>10</v>
      </c>
      <c r="I15" s="3" t="s">
        <v>10</v>
      </c>
      <c r="J15" s="3">
        <f t="shared" si="0"/>
        <v>10</v>
      </c>
      <c r="K15" s="5">
        <f t="shared" si="1"/>
        <v>0.7142857142857143</v>
      </c>
      <c r="L15" s="3">
        <f t="shared" si="2"/>
        <v>5</v>
      </c>
      <c r="M15" s="3">
        <f t="shared" si="3"/>
        <v>0</v>
      </c>
      <c r="N15" s="3">
        <f t="shared" si="4"/>
        <v>2</v>
      </c>
      <c r="P15" s="13" t="s">
        <v>24</v>
      </c>
      <c r="Q15" s="17" t="s">
        <v>10</v>
      </c>
      <c r="R15" s="27" t="s">
        <v>10</v>
      </c>
      <c r="S15" s="17" t="s">
        <v>10</v>
      </c>
      <c r="T15" s="27" t="s">
        <v>10</v>
      </c>
      <c r="U15" s="19" t="s">
        <v>10</v>
      </c>
      <c r="V15" s="30" t="s">
        <v>11</v>
      </c>
      <c r="W15" s="19" t="s">
        <v>12</v>
      </c>
      <c r="X15" s="30" t="s">
        <v>12</v>
      </c>
      <c r="Y15" s="17" t="s">
        <v>11</v>
      </c>
      <c r="Z15" s="27" t="s">
        <v>10</v>
      </c>
      <c r="AA15" s="17" t="s">
        <v>10</v>
      </c>
      <c r="AB15" s="18" t="s">
        <v>10</v>
      </c>
      <c r="AC15" s="17" t="s">
        <v>10</v>
      </c>
      <c r="AD15" s="18" t="s">
        <v>10</v>
      </c>
      <c r="AE15" s="14">
        <v>11</v>
      </c>
      <c r="AF15" s="15">
        <f t="shared" si="6"/>
        <v>11</v>
      </c>
      <c r="AG15" s="21">
        <f t="shared" si="7"/>
        <v>11</v>
      </c>
      <c r="AI15" s="8" t="s">
        <v>25</v>
      </c>
      <c r="AJ15" s="21">
        <f t="shared" si="5"/>
        <v>10.5</v>
      </c>
      <c r="AK15" s="25" t="str">
        <v>gemma3:4b</v>
      </c>
      <c r="AL15">
        <v>9.5</v>
      </c>
    </row>
    <row r="16" spans="2:38" ht="29.4" thickBot="1" x14ac:dyDescent="0.35">
      <c r="B16" s="3" t="s">
        <v>26</v>
      </c>
      <c r="C16" s="3" t="s">
        <v>10</v>
      </c>
      <c r="D16" s="3" t="s">
        <v>10</v>
      </c>
      <c r="E16" s="4" t="s">
        <v>11</v>
      </c>
      <c r="F16" s="4" t="s">
        <v>12</v>
      </c>
      <c r="G16" s="3" t="s">
        <v>10</v>
      </c>
      <c r="H16" s="3" t="s">
        <v>12</v>
      </c>
      <c r="I16" s="3" t="s">
        <v>10</v>
      </c>
      <c r="J16" s="3">
        <f t="shared" si="0"/>
        <v>9</v>
      </c>
      <c r="K16" s="5">
        <f t="shared" si="1"/>
        <v>0.5714285714285714</v>
      </c>
      <c r="L16" s="3">
        <f t="shared" si="2"/>
        <v>4</v>
      </c>
      <c r="M16" s="3">
        <f t="shared" si="3"/>
        <v>1</v>
      </c>
      <c r="N16" s="3">
        <f t="shared" si="4"/>
        <v>2</v>
      </c>
      <c r="P16" s="13" t="s">
        <v>25</v>
      </c>
      <c r="Q16" s="14" t="s">
        <v>10</v>
      </c>
      <c r="R16" s="26" t="s">
        <v>10</v>
      </c>
      <c r="S16" s="14" t="s">
        <v>10</v>
      </c>
      <c r="T16" s="26" t="s">
        <v>11</v>
      </c>
      <c r="U16" s="16" t="s">
        <v>12</v>
      </c>
      <c r="V16" s="29" t="s">
        <v>12</v>
      </c>
      <c r="W16" s="16" t="s">
        <v>12</v>
      </c>
      <c r="X16" s="29" t="s">
        <v>10</v>
      </c>
      <c r="Y16" s="14" t="s">
        <v>10</v>
      </c>
      <c r="Z16" s="26" t="s">
        <v>10</v>
      </c>
      <c r="AA16" s="14" t="s">
        <v>10</v>
      </c>
      <c r="AB16" s="15" t="s">
        <v>10</v>
      </c>
      <c r="AC16" s="14" t="s">
        <v>10</v>
      </c>
      <c r="AD16" s="15" t="s">
        <v>10</v>
      </c>
      <c r="AE16" s="14">
        <v>10</v>
      </c>
      <c r="AF16" s="15">
        <f t="shared" si="6"/>
        <v>11</v>
      </c>
      <c r="AG16" s="21">
        <f t="shared" si="7"/>
        <v>10.5</v>
      </c>
      <c r="AI16" s="8" t="s">
        <v>26</v>
      </c>
      <c r="AJ16" s="21">
        <f t="shared" si="5"/>
        <v>9</v>
      </c>
      <c r="AK16" s="25" t="str">
        <v>granite3-dense:2b</v>
      </c>
      <c r="AL16">
        <v>9.5</v>
      </c>
    </row>
    <row r="17" spans="2:38" ht="29.4" thickBot="1" x14ac:dyDescent="0.35">
      <c r="B17" s="3" t="s">
        <v>27</v>
      </c>
      <c r="C17" s="3" t="s">
        <v>10</v>
      </c>
      <c r="D17" s="3" t="s">
        <v>10</v>
      </c>
      <c r="E17" s="4" t="s">
        <v>12</v>
      </c>
      <c r="F17" s="4" t="s">
        <v>12</v>
      </c>
      <c r="G17" s="3" t="s">
        <v>12</v>
      </c>
      <c r="H17" s="3" t="s">
        <v>10</v>
      </c>
      <c r="I17" s="3" t="s">
        <v>10</v>
      </c>
      <c r="J17" s="3">
        <f t="shared" si="0"/>
        <v>8</v>
      </c>
      <c r="K17" s="5">
        <f t="shared" si="1"/>
        <v>0.5714285714285714</v>
      </c>
      <c r="L17" s="3">
        <f t="shared" si="2"/>
        <v>4</v>
      </c>
      <c r="M17" s="3">
        <f t="shared" si="3"/>
        <v>0</v>
      </c>
      <c r="N17" s="3">
        <f t="shared" si="4"/>
        <v>3</v>
      </c>
      <c r="P17" s="13" t="s">
        <v>26</v>
      </c>
      <c r="Q17" s="17" t="s">
        <v>10</v>
      </c>
      <c r="R17" s="27" t="s">
        <v>11</v>
      </c>
      <c r="S17" s="17" t="s">
        <v>10</v>
      </c>
      <c r="T17" s="27" t="s">
        <v>10</v>
      </c>
      <c r="U17" s="19" t="s">
        <v>11</v>
      </c>
      <c r="V17" s="30" t="s">
        <v>12</v>
      </c>
      <c r="W17" s="19" t="s">
        <v>12</v>
      </c>
      <c r="X17" s="30" t="s">
        <v>12</v>
      </c>
      <c r="Y17" s="17" t="s">
        <v>10</v>
      </c>
      <c r="Z17" s="27" t="s">
        <v>10</v>
      </c>
      <c r="AA17" s="17" t="s">
        <v>11</v>
      </c>
      <c r="AB17" s="18" t="s">
        <v>11</v>
      </c>
      <c r="AC17" s="17" t="s">
        <v>10</v>
      </c>
      <c r="AD17" s="18" t="s">
        <v>10</v>
      </c>
      <c r="AE17" s="14">
        <v>10</v>
      </c>
      <c r="AF17" s="15">
        <f t="shared" si="6"/>
        <v>8</v>
      </c>
      <c r="AG17" s="21">
        <f t="shared" si="7"/>
        <v>9</v>
      </c>
      <c r="AI17" s="8" t="s">
        <v>27</v>
      </c>
      <c r="AJ17" s="21">
        <f t="shared" si="5"/>
        <v>10</v>
      </c>
      <c r="AK17" s="25" t="str">
        <v>qwen2.5:3b</v>
      </c>
      <c r="AL17">
        <v>9.5</v>
      </c>
    </row>
    <row r="18" spans="2:38" ht="43.8" thickBot="1" x14ac:dyDescent="0.35">
      <c r="B18" s="3" t="s">
        <v>28</v>
      </c>
      <c r="C18" s="3" t="s">
        <v>10</v>
      </c>
      <c r="D18" s="3" t="s">
        <v>11</v>
      </c>
      <c r="E18" s="4" t="s">
        <v>10</v>
      </c>
      <c r="F18" s="4" t="s">
        <v>12</v>
      </c>
      <c r="G18" s="3" t="s">
        <v>12</v>
      </c>
      <c r="H18" s="3" t="s">
        <v>10</v>
      </c>
      <c r="I18" s="3" t="s">
        <v>10</v>
      </c>
      <c r="J18" s="3">
        <f t="shared" si="0"/>
        <v>9</v>
      </c>
      <c r="K18" s="5">
        <f t="shared" si="1"/>
        <v>0.5714285714285714</v>
      </c>
      <c r="L18" s="3">
        <f t="shared" si="2"/>
        <v>4</v>
      </c>
      <c r="M18" s="3">
        <f t="shared" si="3"/>
        <v>1</v>
      </c>
      <c r="N18" s="3">
        <f t="shared" si="4"/>
        <v>2</v>
      </c>
      <c r="P18" s="13" t="s">
        <v>27</v>
      </c>
      <c r="Q18" s="14" t="s">
        <v>10</v>
      </c>
      <c r="R18" s="26" t="s">
        <v>10</v>
      </c>
      <c r="S18" s="14" t="s">
        <v>10</v>
      </c>
      <c r="T18" s="26" t="s">
        <v>10</v>
      </c>
      <c r="U18" s="16" t="s">
        <v>12</v>
      </c>
      <c r="V18" s="29" t="s">
        <v>12</v>
      </c>
      <c r="W18" s="16" t="s">
        <v>12</v>
      </c>
      <c r="X18" s="29" t="s">
        <v>11</v>
      </c>
      <c r="Y18" s="14" t="s">
        <v>12</v>
      </c>
      <c r="Z18" s="26" t="s">
        <v>10</v>
      </c>
      <c r="AA18" s="14" t="s">
        <v>10</v>
      </c>
      <c r="AB18" s="15" t="s">
        <v>10</v>
      </c>
      <c r="AC18" s="14" t="s">
        <v>10</v>
      </c>
      <c r="AD18" s="15" t="s">
        <v>10</v>
      </c>
      <c r="AE18" s="14">
        <v>9</v>
      </c>
      <c r="AF18" s="15">
        <f t="shared" si="6"/>
        <v>11</v>
      </c>
      <c r="AG18" s="21">
        <f t="shared" si="7"/>
        <v>10</v>
      </c>
      <c r="AI18" s="8" t="s">
        <v>28</v>
      </c>
      <c r="AJ18" s="21">
        <f t="shared" si="5"/>
        <v>10</v>
      </c>
      <c r="AK18" s="25" t="str">
        <v>granite3.2:2b</v>
      </c>
      <c r="AL18">
        <v>10</v>
      </c>
    </row>
    <row r="19" spans="2:38" ht="37.200000000000003" customHeight="1" thickBot="1" x14ac:dyDescent="0.35">
      <c r="B19" s="3" t="s">
        <v>29</v>
      </c>
      <c r="C19" s="3" t="s">
        <v>10</v>
      </c>
      <c r="D19" s="3" t="s">
        <v>12</v>
      </c>
      <c r="E19" s="4" t="s">
        <v>12</v>
      </c>
      <c r="F19" s="4" t="s">
        <v>12</v>
      </c>
      <c r="G19" s="3" t="s">
        <v>12</v>
      </c>
      <c r="H19" s="3" t="s">
        <v>12</v>
      </c>
      <c r="I19" s="3" t="s">
        <v>10</v>
      </c>
      <c r="J19" s="3">
        <f t="shared" si="0"/>
        <v>4</v>
      </c>
      <c r="K19" s="5">
        <f t="shared" si="1"/>
        <v>0.2857142857142857</v>
      </c>
      <c r="L19" s="3">
        <f t="shared" si="2"/>
        <v>2</v>
      </c>
      <c r="M19" s="3">
        <f t="shared" si="3"/>
        <v>0</v>
      </c>
      <c r="N19" s="3">
        <f t="shared" si="4"/>
        <v>5</v>
      </c>
      <c r="P19" s="13" t="s">
        <v>28</v>
      </c>
      <c r="Q19" s="17" t="s">
        <v>10</v>
      </c>
      <c r="R19" s="27" t="s">
        <v>10</v>
      </c>
      <c r="S19" s="17" t="s">
        <v>11</v>
      </c>
      <c r="T19" s="27" t="s">
        <v>10</v>
      </c>
      <c r="U19" s="19" t="s">
        <v>10</v>
      </c>
      <c r="V19" s="27" t="s">
        <v>11</v>
      </c>
      <c r="W19" s="19" t="s">
        <v>12</v>
      </c>
      <c r="X19" s="27" t="s">
        <v>11</v>
      </c>
      <c r="Y19" s="17" t="s">
        <v>12</v>
      </c>
      <c r="Z19" s="27" t="s">
        <v>10</v>
      </c>
      <c r="AA19" s="17" t="s">
        <v>10</v>
      </c>
      <c r="AB19" s="18" t="s">
        <v>11</v>
      </c>
      <c r="AC19" s="17" t="s">
        <v>10</v>
      </c>
      <c r="AD19" s="18" t="s">
        <v>10</v>
      </c>
      <c r="AE19" s="14">
        <v>9</v>
      </c>
      <c r="AF19" s="15">
        <f t="shared" si="6"/>
        <v>11</v>
      </c>
      <c r="AG19" s="21">
        <f t="shared" si="7"/>
        <v>10</v>
      </c>
      <c r="AI19" s="8" t="s">
        <v>29</v>
      </c>
      <c r="AJ19" s="21">
        <f t="shared" si="5"/>
        <v>2</v>
      </c>
      <c r="AK19" s="25" t="str">
        <v>phi4-mini-reasoning:3.8b</v>
      </c>
      <c r="AL19">
        <v>10</v>
      </c>
    </row>
    <row r="20" spans="2:38" ht="36.6" customHeight="1" thickBot="1" x14ac:dyDescent="0.35">
      <c r="B20" s="3" t="s">
        <v>30</v>
      </c>
      <c r="C20" s="3" t="s">
        <v>10</v>
      </c>
      <c r="D20" s="3" t="s">
        <v>10</v>
      </c>
      <c r="E20" s="4" t="s">
        <v>12</v>
      </c>
      <c r="F20" s="4" t="s">
        <v>12</v>
      </c>
      <c r="G20" s="3" t="s">
        <v>11</v>
      </c>
      <c r="H20" s="3" t="s">
        <v>10</v>
      </c>
      <c r="I20" s="3" t="s">
        <v>10</v>
      </c>
      <c r="J20" s="3">
        <f t="shared" si="0"/>
        <v>9</v>
      </c>
      <c r="K20" s="5">
        <f t="shared" si="1"/>
        <v>0.5714285714285714</v>
      </c>
      <c r="L20" s="3">
        <f t="shared" si="2"/>
        <v>4</v>
      </c>
      <c r="M20" s="3">
        <f t="shared" si="3"/>
        <v>1</v>
      </c>
      <c r="N20" s="3">
        <f t="shared" si="4"/>
        <v>2</v>
      </c>
      <c r="P20" s="13" t="s">
        <v>29</v>
      </c>
      <c r="Q20" s="14" t="s">
        <v>10</v>
      </c>
      <c r="R20" s="26" t="s">
        <v>12</v>
      </c>
      <c r="S20" s="14" t="s">
        <v>12</v>
      </c>
      <c r="T20" s="26" t="s">
        <v>12</v>
      </c>
      <c r="U20" s="16" t="s">
        <v>12</v>
      </c>
      <c r="V20" s="26" t="s">
        <v>12</v>
      </c>
      <c r="W20" s="16" t="s">
        <v>12</v>
      </c>
      <c r="X20" s="26" t="s">
        <v>12</v>
      </c>
      <c r="Y20" s="14" t="s">
        <v>12</v>
      </c>
      <c r="Z20" s="26" t="s">
        <v>12</v>
      </c>
      <c r="AA20" s="14" t="s">
        <v>12</v>
      </c>
      <c r="AB20" s="15" t="s">
        <v>12</v>
      </c>
      <c r="AC20" s="14" t="s">
        <v>10</v>
      </c>
      <c r="AD20" s="15" t="s">
        <v>12</v>
      </c>
      <c r="AE20" s="14">
        <v>4</v>
      </c>
      <c r="AF20" s="15">
        <f t="shared" si="6"/>
        <v>0</v>
      </c>
      <c r="AG20" s="21">
        <f t="shared" si="7"/>
        <v>2</v>
      </c>
      <c r="AI20" s="8" t="s">
        <v>30</v>
      </c>
      <c r="AJ20" s="21">
        <f t="shared" si="5"/>
        <v>7</v>
      </c>
      <c r="AK20" s="25" t="str">
        <v>phi4-mini:3.8b</v>
      </c>
      <c r="AL20">
        <v>10</v>
      </c>
    </row>
    <row r="21" spans="2:38" ht="29.4" thickBot="1" x14ac:dyDescent="0.35">
      <c r="B21" s="3" t="s">
        <v>31</v>
      </c>
      <c r="C21" s="3" t="s">
        <v>10</v>
      </c>
      <c r="D21" s="3" t="s">
        <v>10</v>
      </c>
      <c r="E21" s="4" t="s">
        <v>12</v>
      </c>
      <c r="F21" s="4" t="s">
        <v>12</v>
      </c>
      <c r="G21" s="3" t="s">
        <v>12</v>
      </c>
      <c r="H21" s="3" t="s">
        <v>10</v>
      </c>
      <c r="I21" s="3" t="s">
        <v>10</v>
      </c>
      <c r="J21" s="3">
        <f t="shared" si="0"/>
        <v>8</v>
      </c>
      <c r="K21" s="5">
        <f t="shared" si="1"/>
        <v>0.5714285714285714</v>
      </c>
      <c r="L21" s="3">
        <f t="shared" si="2"/>
        <v>4</v>
      </c>
      <c r="M21" s="3">
        <f t="shared" si="3"/>
        <v>0</v>
      </c>
      <c r="N21" s="3">
        <f t="shared" si="4"/>
        <v>3</v>
      </c>
      <c r="P21" s="13" t="s">
        <v>30</v>
      </c>
      <c r="Q21" s="17" t="s">
        <v>10</v>
      </c>
      <c r="R21" s="27" t="s">
        <v>10</v>
      </c>
      <c r="S21" s="17" t="s">
        <v>10</v>
      </c>
      <c r="T21" s="27" t="s">
        <v>12</v>
      </c>
      <c r="U21" s="19" t="s">
        <v>12</v>
      </c>
      <c r="V21" s="30" t="s">
        <v>12</v>
      </c>
      <c r="W21" s="19" t="s">
        <v>12</v>
      </c>
      <c r="X21" s="30" t="s">
        <v>10</v>
      </c>
      <c r="Y21" s="17" t="s">
        <v>11</v>
      </c>
      <c r="Z21" s="27" t="s">
        <v>12</v>
      </c>
      <c r="AA21" s="17" t="s">
        <v>10</v>
      </c>
      <c r="AB21" s="18" t="s">
        <v>11</v>
      </c>
      <c r="AC21" s="17" t="s">
        <v>10</v>
      </c>
      <c r="AD21" s="18" t="s">
        <v>12</v>
      </c>
      <c r="AE21" s="14">
        <v>9</v>
      </c>
      <c r="AF21" s="15">
        <f t="shared" si="6"/>
        <v>5</v>
      </c>
      <c r="AG21" s="21">
        <f t="shared" si="7"/>
        <v>7</v>
      </c>
      <c r="AI21" s="8" t="s">
        <v>31</v>
      </c>
      <c r="AJ21" s="21">
        <f t="shared" si="5"/>
        <v>9.5</v>
      </c>
      <c r="AK21" s="25" t="str">
        <v>mistral:7b</v>
      </c>
      <c r="AL21">
        <v>10.5</v>
      </c>
    </row>
    <row r="22" spans="2:38" ht="15" thickBot="1" x14ac:dyDescent="0.35">
      <c r="B22" s="3" t="s">
        <v>32</v>
      </c>
      <c r="C22" s="3" t="s">
        <v>10</v>
      </c>
      <c r="D22" s="3" t="s">
        <v>10</v>
      </c>
      <c r="E22" s="4" t="s">
        <v>12</v>
      </c>
      <c r="F22" s="4" t="s">
        <v>10</v>
      </c>
      <c r="G22" s="3" t="s">
        <v>10</v>
      </c>
      <c r="H22" s="3" t="s">
        <v>10</v>
      </c>
      <c r="I22" s="3" t="s">
        <v>10</v>
      </c>
      <c r="J22" s="3">
        <f t="shared" si="0"/>
        <v>12</v>
      </c>
      <c r="K22" s="5">
        <f t="shared" si="1"/>
        <v>0.8571428571428571</v>
      </c>
      <c r="L22" s="3">
        <f t="shared" si="2"/>
        <v>6</v>
      </c>
      <c r="M22" s="3">
        <f t="shared" si="3"/>
        <v>0</v>
      </c>
      <c r="N22" s="3">
        <f t="shared" si="4"/>
        <v>1</v>
      </c>
      <c r="P22" s="13" t="s">
        <v>31</v>
      </c>
      <c r="Q22" s="14" t="s">
        <v>10</v>
      </c>
      <c r="R22" s="26" t="s">
        <v>10</v>
      </c>
      <c r="S22" s="14" t="s">
        <v>10</v>
      </c>
      <c r="T22" s="26" t="s">
        <v>12</v>
      </c>
      <c r="U22" s="16" t="s">
        <v>12</v>
      </c>
      <c r="V22" s="29" t="s">
        <v>12</v>
      </c>
      <c r="W22" s="16" t="s">
        <v>12</v>
      </c>
      <c r="X22" s="29" t="s">
        <v>10</v>
      </c>
      <c r="Y22" s="14" t="s">
        <v>12</v>
      </c>
      <c r="Z22" s="26" t="s">
        <v>10</v>
      </c>
      <c r="AA22" s="14" t="s">
        <v>10</v>
      </c>
      <c r="AB22" s="15" t="s">
        <v>10</v>
      </c>
      <c r="AC22" s="14" t="s">
        <v>10</v>
      </c>
      <c r="AD22" s="15" t="s">
        <v>10</v>
      </c>
      <c r="AE22" s="14">
        <v>9</v>
      </c>
      <c r="AF22" s="15">
        <f t="shared" si="6"/>
        <v>10</v>
      </c>
      <c r="AG22" s="21">
        <f t="shared" si="7"/>
        <v>9.5</v>
      </c>
      <c r="AI22" s="8" t="s">
        <v>32</v>
      </c>
      <c r="AJ22" s="21">
        <f t="shared" si="5"/>
        <v>12</v>
      </c>
      <c r="AK22" s="25" t="str">
        <v>llama3:8b</v>
      </c>
      <c r="AL22">
        <v>11</v>
      </c>
    </row>
    <row r="23" spans="2:38" ht="15" thickBot="1" x14ac:dyDescent="0.35">
      <c r="B23" s="3" t="s">
        <v>33</v>
      </c>
      <c r="C23" s="3" t="s">
        <v>10</v>
      </c>
      <c r="D23" s="3" t="s">
        <v>12</v>
      </c>
      <c r="E23" s="4" t="s">
        <v>12</v>
      </c>
      <c r="F23" s="4" t="s">
        <v>12</v>
      </c>
      <c r="G23" s="3" t="s">
        <v>12</v>
      </c>
      <c r="H23" s="3" t="s">
        <v>10</v>
      </c>
      <c r="I23" s="3" t="s">
        <v>12</v>
      </c>
      <c r="J23" s="3">
        <f t="shared" si="0"/>
        <v>4</v>
      </c>
      <c r="K23" s="5">
        <f t="shared" si="1"/>
        <v>0.2857142857142857</v>
      </c>
      <c r="L23" s="3">
        <f t="shared" si="2"/>
        <v>2</v>
      </c>
      <c r="M23" s="3">
        <f t="shared" si="3"/>
        <v>0</v>
      </c>
      <c r="N23" s="3">
        <f t="shared" si="4"/>
        <v>5</v>
      </c>
      <c r="P23" s="13" t="s">
        <v>32</v>
      </c>
      <c r="Q23" s="17" t="s">
        <v>10</v>
      </c>
      <c r="R23" s="27" t="s">
        <v>10</v>
      </c>
      <c r="S23" s="17" t="s">
        <v>10</v>
      </c>
      <c r="T23" s="27" t="s">
        <v>12</v>
      </c>
      <c r="U23" s="19" t="s">
        <v>12</v>
      </c>
      <c r="V23" s="30" t="s">
        <v>10</v>
      </c>
      <c r="W23" s="19" t="s">
        <v>10</v>
      </c>
      <c r="X23" s="30" t="s">
        <v>10</v>
      </c>
      <c r="Y23" s="17" t="s">
        <v>10</v>
      </c>
      <c r="Z23" s="27" t="s">
        <v>10</v>
      </c>
      <c r="AA23" s="17" t="s">
        <v>10</v>
      </c>
      <c r="AB23" s="18" t="s">
        <v>10</v>
      </c>
      <c r="AC23" s="17" t="s">
        <v>10</v>
      </c>
      <c r="AD23" s="18" t="s">
        <v>10</v>
      </c>
      <c r="AE23" s="14">
        <v>12</v>
      </c>
      <c r="AF23" s="15">
        <f t="shared" si="6"/>
        <v>12</v>
      </c>
      <c r="AG23" s="21">
        <f t="shared" si="7"/>
        <v>12</v>
      </c>
      <c r="AI23" s="8" t="s">
        <v>33</v>
      </c>
      <c r="AJ23" s="21">
        <f t="shared" si="5"/>
        <v>5.5</v>
      </c>
      <c r="AK23" s="25" t="str">
        <v>qwen2.5:7b</v>
      </c>
      <c r="AL23">
        <v>12</v>
      </c>
    </row>
    <row r="24" spans="2:38" ht="29.4" thickBot="1" x14ac:dyDescent="0.35">
      <c r="B24" s="3" t="s">
        <v>34</v>
      </c>
      <c r="C24" s="3" t="s">
        <v>10</v>
      </c>
      <c r="D24" s="3" t="s">
        <v>10</v>
      </c>
      <c r="E24" s="4" t="s">
        <v>12</v>
      </c>
      <c r="F24" s="4" t="s">
        <v>12</v>
      </c>
      <c r="G24" s="3" t="s">
        <v>12</v>
      </c>
      <c r="H24" s="3" t="s">
        <v>10</v>
      </c>
      <c r="I24" s="3" t="s">
        <v>12</v>
      </c>
      <c r="J24" s="3">
        <f t="shared" si="0"/>
        <v>6</v>
      </c>
      <c r="K24" s="5">
        <f t="shared" si="1"/>
        <v>0.42857142857142855</v>
      </c>
      <c r="L24" s="3">
        <f t="shared" si="2"/>
        <v>3</v>
      </c>
      <c r="M24" s="3">
        <f t="shared" si="3"/>
        <v>0</v>
      </c>
      <c r="N24" s="3">
        <f t="shared" si="4"/>
        <v>4</v>
      </c>
      <c r="P24" s="13" t="s">
        <v>33</v>
      </c>
      <c r="Q24" s="14" t="s">
        <v>10</v>
      </c>
      <c r="R24" s="26" t="s">
        <v>10</v>
      </c>
      <c r="S24" s="14" t="s">
        <v>12</v>
      </c>
      <c r="T24" s="26" t="s">
        <v>12</v>
      </c>
      <c r="U24" s="16" t="s">
        <v>12</v>
      </c>
      <c r="V24" s="29" t="s">
        <v>11</v>
      </c>
      <c r="W24" s="16" t="s">
        <v>12</v>
      </c>
      <c r="X24" s="29" t="s">
        <v>11</v>
      </c>
      <c r="Y24" s="14" t="s">
        <v>12</v>
      </c>
      <c r="Z24" s="26" t="s">
        <v>12</v>
      </c>
      <c r="AA24" s="14" t="s">
        <v>10</v>
      </c>
      <c r="AB24" s="15" t="s">
        <v>11</v>
      </c>
      <c r="AC24" s="14" t="s">
        <v>12</v>
      </c>
      <c r="AD24" s="15" t="s">
        <v>10</v>
      </c>
      <c r="AE24" s="14">
        <v>4</v>
      </c>
      <c r="AF24" s="15">
        <f t="shared" si="6"/>
        <v>7</v>
      </c>
      <c r="AG24" s="21">
        <f t="shared" si="7"/>
        <v>5.5</v>
      </c>
      <c r="AI24" s="8" t="s">
        <v>34</v>
      </c>
      <c r="AJ24" s="21">
        <f t="shared" si="5"/>
        <v>8</v>
      </c>
      <c r="AK24" s="25" t="str">
        <v>qwen3:4b</v>
      </c>
      <c r="AL24">
        <v>12</v>
      </c>
    </row>
    <row r="25" spans="2:38" ht="29.4" thickBot="1" x14ac:dyDescent="0.35">
      <c r="B25" s="3" t="s">
        <v>35</v>
      </c>
      <c r="C25" s="3" t="s">
        <v>10</v>
      </c>
      <c r="D25" s="3" t="s">
        <v>10</v>
      </c>
      <c r="E25" s="4" t="s">
        <v>10</v>
      </c>
      <c r="F25" s="4" t="s">
        <v>12</v>
      </c>
      <c r="G25" s="3" t="s">
        <v>12</v>
      </c>
      <c r="H25" s="3" t="s">
        <v>10</v>
      </c>
      <c r="I25" s="3" t="s">
        <v>10</v>
      </c>
      <c r="J25" s="3">
        <f t="shared" si="0"/>
        <v>10</v>
      </c>
      <c r="K25" s="5">
        <f t="shared" si="1"/>
        <v>0.7142857142857143</v>
      </c>
      <c r="L25" s="3">
        <f t="shared" si="2"/>
        <v>5</v>
      </c>
      <c r="M25" s="3">
        <f t="shared" si="3"/>
        <v>0</v>
      </c>
      <c r="N25" s="3">
        <f t="shared" si="4"/>
        <v>2</v>
      </c>
      <c r="P25" s="13" t="s">
        <v>34</v>
      </c>
      <c r="Q25" s="17" t="s">
        <v>10</v>
      </c>
      <c r="R25" s="27" t="s">
        <v>10</v>
      </c>
      <c r="S25" s="17" t="s">
        <v>10</v>
      </c>
      <c r="T25" s="27" t="s">
        <v>10</v>
      </c>
      <c r="U25" s="19" t="s">
        <v>12</v>
      </c>
      <c r="V25" s="30" t="s">
        <v>12</v>
      </c>
      <c r="W25" s="19" t="s">
        <v>12</v>
      </c>
      <c r="X25" s="30" t="s">
        <v>11</v>
      </c>
      <c r="Y25" s="17" t="s">
        <v>12</v>
      </c>
      <c r="Z25" s="27" t="s">
        <v>12</v>
      </c>
      <c r="AA25" s="17" t="s">
        <v>10</v>
      </c>
      <c r="AB25" s="18" t="s">
        <v>10</v>
      </c>
      <c r="AC25" s="17" t="s">
        <v>12</v>
      </c>
      <c r="AD25" s="18" t="s">
        <v>10</v>
      </c>
      <c r="AE25" s="14">
        <v>7</v>
      </c>
      <c r="AF25" s="15">
        <f t="shared" si="6"/>
        <v>9</v>
      </c>
      <c r="AG25" s="21">
        <f t="shared" si="7"/>
        <v>8</v>
      </c>
      <c r="AI25" s="8" t="s">
        <v>35</v>
      </c>
      <c r="AJ25" s="21">
        <f t="shared" si="5"/>
        <v>12</v>
      </c>
      <c r="AK25" s="25" t="str">
        <v>granite3-dense:8b</v>
      </c>
      <c r="AL25">
        <v>12.5</v>
      </c>
    </row>
    <row r="26" spans="2:38" ht="29.4" thickBot="1" x14ac:dyDescent="0.35">
      <c r="B26" s="3" t="s">
        <v>36</v>
      </c>
      <c r="C26" s="3" t="s">
        <v>10</v>
      </c>
      <c r="D26" s="3" t="s">
        <v>10</v>
      </c>
      <c r="E26" s="4" t="s">
        <v>10</v>
      </c>
      <c r="F26" s="4" t="s">
        <v>10</v>
      </c>
      <c r="G26" s="3" t="s">
        <v>12</v>
      </c>
      <c r="H26" s="3" t="s">
        <v>10</v>
      </c>
      <c r="I26" s="3" t="s">
        <v>10</v>
      </c>
      <c r="J26" s="3">
        <f t="shared" si="0"/>
        <v>12</v>
      </c>
      <c r="K26" s="5">
        <f t="shared" si="1"/>
        <v>0.8571428571428571</v>
      </c>
      <c r="L26" s="3">
        <f t="shared" si="2"/>
        <v>6</v>
      </c>
      <c r="M26" s="3">
        <f t="shared" si="3"/>
        <v>0</v>
      </c>
      <c r="N26" s="3">
        <f t="shared" si="4"/>
        <v>1</v>
      </c>
      <c r="P26" s="13" t="s">
        <v>35</v>
      </c>
      <c r="Q26" s="14" t="s">
        <v>10</v>
      </c>
      <c r="R26" s="26" t="s">
        <v>10</v>
      </c>
      <c r="S26" s="14" t="s">
        <v>10</v>
      </c>
      <c r="T26" s="26" t="s">
        <v>10</v>
      </c>
      <c r="U26" s="16" t="s">
        <v>10</v>
      </c>
      <c r="V26" s="29" t="s">
        <v>11</v>
      </c>
      <c r="W26" s="16" t="s">
        <v>12</v>
      </c>
      <c r="X26" s="29" t="s">
        <v>10</v>
      </c>
      <c r="Y26" s="14" t="s">
        <v>12</v>
      </c>
      <c r="Z26" s="26" t="s">
        <v>10</v>
      </c>
      <c r="AA26" s="14" t="s">
        <v>10</v>
      </c>
      <c r="AB26" s="15" t="s">
        <v>10</v>
      </c>
      <c r="AC26" s="14" t="s">
        <v>10</v>
      </c>
      <c r="AD26" s="15" t="s">
        <v>10</v>
      </c>
      <c r="AE26" s="14">
        <v>11</v>
      </c>
      <c r="AF26" s="15">
        <f t="shared" si="6"/>
        <v>13</v>
      </c>
      <c r="AG26" s="21">
        <f t="shared" si="7"/>
        <v>12</v>
      </c>
      <c r="AI26" s="8" t="s">
        <v>36</v>
      </c>
      <c r="AJ26" s="21">
        <f t="shared" si="5"/>
        <v>13.5</v>
      </c>
      <c r="AK26" s="25" t="str">
        <v>granite3.2:8b</v>
      </c>
      <c r="AL26">
        <v>12.5</v>
      </c>
    </row>
    <row r="27" spans="2:38" ht="15" thickBot="1" x14ac:dyDescent="0.35">
      <c r="B27" s="3" t="s">
        <v>37</v>
      </c>
      <c r="C27" s="3" t="s">
        <v>10</v>
      </c>
      <c r="D27" s="3" t="s">
        <v>10</v>
      </c>
      <c r="E27" s="4" t="s">
        <v>12</v>
      </c>
      <c r="F27" s="4" t="s">
        <v>12</v>
      </c>
      <c r="G27" s="3" t="s">
        <v>10</v>
      </c>
      <c r="H27" s="3" t="s">
        <v>12</v>
      </c>
      <c r="I27" s="3" t="s">
        <v>10</v>
      </c>
      <c r="J27" s="3">
        <f t="shared" si="0"/>
        <v>8</v>
      </c>
      <c r="K27" s="5">
        <f t="shared" si="1"/>
        <v>0.5714285714285714</v>
      </c>
      <c r="L27" s="3">
        <f t="shared" si="2"/>
        <v>4</v>
      </c>
      <c r="M27" s="3">
        <f t="shared" si="3"/>
        <v>0</v>
      </c>
      <c r="N27" s="3">
        <f t="shared" si="4"/>
        <v>3</v>
      </c>
      <c r="P27" s="13" t="s">
        <v>36</v>
      </c>
      <c r="Q27" s="17" t="s">
        <v>10</v>
      </c>
      <c r="R27" s="27" t="s">
        <v>10</v>
      </c>
      <c r="S27" s="17" t="s">
        <v>10</v>
      </c>
      <c r="T27" s="27" t="s">
        <v>10</v>
      </c>
      <c r="U27" s="19" t="s">
        <v>10</v>
      </c>
      <c r="V27" s="30" t="s">
        <v>10</v>
      </c>
      <c r="W27" s="19" t="s">
        <v>10</v>
      </c>
      <c r="X27" s="30" t="s">
        <v>10</v>
      </c>
      <c r="Y27" s="17" t="s">
        <v>12</v>
      </c>
      <c r="Z27" s="27" t="s">
        <v>10</v>
      </c>
      <c r="AA27" s="17" t="s">
        <v>10</v>
      </c>
      <c r="AB27" s="18" t="s">
        <v>10</v>
      </c>
      <c r="AC27" s="17" t="s">
        <v>10</v>
      </c>
      <c r="AD27" s="18" t="s">
        <v>10</v>
      </c>
      <c r="AE27" s="14">
        <v>13</v>
      </c>
      <c r="AF27" s="15">
        <f t="shared" si="6"/>
        <v>14</v>
      </c>
      <c r="AG27" s="21">
        <f t="shared" si="7"/>
        <v>13.5</v>
      </c>
      <c r="AI27" s="9" t="s">
        <v>37</v>
      </c>
      <c r="AJ27" s="21">
        <f t="shared" si="5"/>
        <v>9</v>
      </c>
      <c r="AK27" s="25" t="str">
        <v>qwen3:8b</v>
      </c>
      <c r="AL27">
        <v>13.5</v>
      </c>
    </row>
    <row r="28" spans="2:38" ht="29.4" thickBot="1" x14ac:dyDescent="0.35">
      <c r="P28" s="13" t="s">
        <v>37</v>
      </c>
      <c r="Q28" s="14" t="s">
        <v>10</v>
      </c>
      <c r="R28" s="28" t="s">
        <v>10</v>
      </c>
      <c r="S28" s="14" t="s">
        <v>10</v>
      </c>
      <c r="T28" s="28" t="s">
        <v>11</v>
      </c>
      <c r="U28" s="16" t="s">
        <v>12</v>
      </c>
      <c r="V28" s="31" t="s">
        <v>12</v>
      </c>
      <c r="W28" s="16" t="s">
        <v>12</v>
      </c>
      <c r="X28" s="31" t="s">
        <v>10</v>
      </c>
      <c r="Y28" s="14" t="s">
        <v>10</v>
      </c>
      <c r="Z28" s="28" t="s">
        <v>12</v>
      </c>
      <c r="AA28" s="14" t="s">
        <v>11</v>
      </c>
      <c r="AB28" s="15" t="s">
        <v>10</v>
      </c>
      <c r="AC28" s="14" t="s">
        <v>10</v>
      </c>
      <c r="AD28" s="15" t="s">
        <v>10</v>
      </c>
      <c r="AE28" s="14">
        <v>9</v>
      </c>
      <c r="AF28" s="15">
        <f t="shared" si="6"/>
        <v>9</v>
      </c>
      <c r="AG28" s="22">
        <f t="shared" si="7"/>
        <v>9</v>
      </c>
    </row>
    <row r="30" spans="2:38" ht="28.8" x14ac:dyDescent="0.3">
      <c r="B30" s="1" t="s">
        <v>0</v>
      </c>
      <c r="C30" s="1" t="s">
        <v>1</v>
      </c>
      <c r="D30" s="1" t="s">
        <v>2</v>
      </c>
      <c r="E30" s="2" t="s">
        <v>3</v>
      </c>
      <c r="F30" s="2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</row>
    <row r="31" spans="2:38" ht="29.4" customHeight="1" thickBot="1" x14ac:dyDescent="0.35">
      <c r="B31" s="3" t="s">
        <v>13</v>
      </c>
      <c r="C31" s="3" t="s">
        <v>12</v>
      </c>
      <c r="D31" s="3" t="s">
        <v>12</v>
      </c>
      <c r="E31" s="4" t="s">
        <v>12</v>
      </c>
      <c r="F31" s="4" t="s">
        <v>12</v>
      </c>
      <c r="G31" s="3" t="s">
        <v>12</v>
      </c>
      <c r="H31" s="3" t="s">
        <v>12</v>
      </c>
      <c r="I31" s="3" t="s">
        <v>12</v>
      </c>
      <c r="J31" s="3">
        <f t="shared" ref="J31:J55" si="9">COUNTIF(C31:I31,"Correct")*2 + COUNTIF(C31:I31,"Incomplete")*1</f>
        <v>0</v>
      </c>
      <c r="K31" s="5">
        <f t="shared" ref="K31:K55" si="10">IF(COUNTA(C31:I31)&gt;0, L31/COUNTA(C31:I31), 0)</f>
        <v>0</v>
      </c>
      <c r="L31" s="3">
        <f t="shared" ref="L31:L55" si="11">COUNTIF(C31:I31, "Correct")</f>
        <v>0</v>
      </c>
      <c r="M31" s="3">
        <f t="shared" ref="M31:M55" si="12">COUNTIF(C31:I31, "Incomplete")</f>
        <v>0</v>
      </c>
      <c r="N31" s="3">
        <f t="shared" ref="N31:N55" si="13">COUNTIF(C31:I31, "Incorrect")</f>
        <v>7</v>
      </c>
      <c r="P31" s="6" t="s">
        <v>0</v>
      </c>
      <c r="Q31" s="53" t="s">
        <v>1</v>
      </c>
      <c r="R31" s="54"/>
      <c r="S31" s="55" t="s">
        <v>2</v>
      </c>
      <c r="T31" s="55"/>
      <c r="U31" s="55" t="s">
        <v>3</v>
      </c>
      <c r="V31" s="55"/>
      <c r="W31" s="55" t="s">
        <v>4</v>
      </c>
      <c r="X31" s="56"/>
      <c r="Y31" s="53" t="s">
        <v>5</v>
      </c>
      <c r="Z31" s="57"/>
      <c r="AA31" s="53" t="s">
        <v>6</v>
      </c>
      <c r="AB31" s="57"/>
      <c r="AC31" s="53" t="s">
        <v>7</v>
      </c>
      <c r="AD31" s="57"/>
      <c r="AE31" s="53" t="s">
        <v>8</v>
      </c>
      <c r="AF31" s="54"/>
      <c r="AG31" s="54"/>
      <c r="AI31" s="6" t="s">
        <v>0</v>
      </c>
      <c r="AJ31" s="7" t="s">
        <v>8</v>
      </c>
      <c r="AK31" s="6" t="s">
        <v>0</v>
      </c>
      <c r="AL31" s="7" t="s">
        <v>8</v>
      </c>
    </row>
    <row r="32" spans="2:38" ht="30" thickTop="1" thickBot="1" x14ac:dyDescent="0.35">
      <c r="B32" s="3" t="s">
        <v>14</v>
      </c>
      <c r="C32" s="3" t="s">
        <v>11</v>
      </c>
      <c r="D32" s="3" t="s">
        <v>12</v>
      </c>
      <c r="E32" s="4" t="s">
        <v>12</v>
      </c>
      <c r="F32" s="4" t="s">
        <v>11</v>
      </c>
      <c r="G32" s="3" t="s">
        <v>12</v>
      </c>
      <c r="H32" s="3" t="s">
        <v>10</v>
      </c>
      <c r="I32" s="3" t="s">
        <v>10</v>
      </c>
      <c r="J32" s="3">
        <f t="shared" si="9"/>
        <v>6</v>
      </c>
      <c r="K32" s="5">
        <f t="shared" si="10"/>
        <v>0.2857142857142857</v>
      </c>
      <c r="L32" s="3">
        <f t="shared" si="11"/>
        <v>2</v>
      </c>
      <c r="M32" s="3">
        <f t="shared" si="12"/>
        <v>2</v>
      </c>
      <c r="N32" s="3">
        <f t="shared" si="13"/>
        <v>3</v>
      </c>
      <c r="P32" s="10" t="s">
        <v>38</v>
      </c>
      <c r="Q32" s="11">
        <v>1</v>
      </c>
      <c r="R32" s="12">
        <v>2</v>
      </c>
      <c r="S32" s="11">
        <v>1</v>
      </c>
      <c r="T32" s="12">
        <v>2</v>
      </c>
      <c r="U32" s="11">
        <v>1</v>
      </c>
      <c r="V32" s="12">
        <v>2</v>
      </c>
      <c r="W32" s="11">
        <v>1</v>
      </c>
      <c r="X32" s="12">
        <v>2</v>
      </c>
      <c r="Y32" s="11">
        <v>1</v>
      </c>
      <c r="Z32" s="12">
        <v>2</v>
      </c>
      <c r="AA32" s="11">
        <v>1</v>
      </c>
      <c r="AB32" s="12">
        <v>2</v>
      </c>
      <c r="AC32" s="11">
        <v>1</v>
      </c>
      <c r="AD32" s="12">
        <v>2</v>
      </c>
      <c r="AE32" s="23">
        <v>1</v>
      </c>
      <c r="AF32" s="24">
        <v>2</v>
      </c>
      <c r="AG32" s="20" t="s">
        <v>39</v>
      </c>
      <c r="AI32" s="8" t="s">
        <v>13</v>
      </c>
      <c r="AJ32" s="21">
        <f>AG33</f>
        <v>0.5</v>
      </c>
      <c r="AK32" s="25" t="str" cm="1">
        <f t="array" ref="AK32:AL56">_xlfn._xlws.SORT(AI32:AJ56,2,1)</f>
        <v>deepseek-r1:1.5b</v>
      </c>
      <c r="AL32">
        <v>0.5</v>
      </c>
    </row>
    <row r="33" spans="2:38" ht="29.4" thickBot="1" x14ac:dyDescent="0.35">
      <c r="B33" s="3" t="s">
        <v>15</v>
      </c>
      <c r="C33" s="3" t="s">
        <v>11</v>
      </c>
      <c r="D33" s="3" t="s">
        <v>12</v>
      </c>
      <c r="E33" s="4" t="s">
        <v>12</v>
      </c>
      <c r="F33" s="4" t="s">
        <v>11</v>
      </c>
      <c r="G33" s="3" t="s">
        <v>12</v>
      </c>
      <c r="H33" s="3" t="s">
        <v>11</v>
      </c>
      <c r="I33" s="3" t="s">
        <v>12</v>
      </c>
      <c r="J33" s="3">
        <f t="shared" si="9"/>
        <v>3</v>
      </c>
      <c r="K33" s="5">
        <f t="shared" si="10"/>
        <v>0</v>
      </c>
      <c r="L33" s="3">
        <f t="shared" si="11"/>
        <v>0</v>
      </c>
      <c r="M33" s="3">
        <f t="shared" si="12"/>
        <v>3</v>
      </c>
      <c r="N33" s="3">
        <f t="shared" si="13"/>
        <v>4</v>
      </c>
      <c r="P33" s="13" t="s">
        <v>13</v>
      </c>
      <c r="Q33" s="32" t="s">
        <v>11</v>
      </c>
      <c r="R33" s="26" t="s">
        <v>12</v>
      </c>
      <c r="S33" s="32" t="s">
        <v>12</v>
      </c>
      <c r="T33" s="26" t="s">
        <v>12</v>
      </c>
      <c r="U33" s="35" t="s">
        <v>12</v>
      </c>
      <c r="V33" s="29" t="s">
        <v>12</v>
      </c>
      <c r="W33" s="35" t="s">
        <v>12</v>
      </c>
      <c r="X33" s="29" t="s">
        <v>12</v>
      </c>
      <c r="Y33" s="32" t="s">
        <v>12</v>
      </c>
      <c r="Z33" s="26" t="s">
        <v>12</v>
      </c>
      <c r="AA33" s="32" t="s">
        <v>12</v>
      </c>
      <c r="AB33" s="26" t="s">
        <v>12</v>
      </c>
      <c r="AC33" s="32" t="s">
        <v>12</v>
      </c>
      <c r="AD33" s="26" t="s">
        <v>10</v>
      </c>
      <c r="AE33" s="26">
        <v>1</v>
      </c>
      <c r="AF33" s="26">
        <v>0</v>
      </c>
      <c r="AG33" s="21">
        <f>(AE33+AF33)/2</f>
        <v>0.5</v>
      </c>
      <c r="AI33" s="8" t="s">
        <v>14</v>
      </c>
      <c r="AJ33" s="21">
        <f t="shared" ref="AJ33:AJ56" si="14">AG34</f>
        <v>5</v>
      </c>
      <c r="AK33" s="25" t="str">
        <v>qwen2.5:0.5b</v>
      </c>
      <c r="AL33">
        <v>1.5</v>
      </c>
    </row>
    <row r="34" spans="2:38" ht="29.4" thickBot="1" x14ac:dyDescent="0.35">
      <c r="B34" s="3" t="s">
        <v>16</v>
      </c>
      <c r="C34" s="3" t="s">
        <v>10</v>
      </c>
      <c r="D34" s="3" t="s">
        <v>11</v>
      </c>
      <c r="E34" s="4" t="s">
        <v>12</v>
      </c>
      <c r="F34" s="4" t="s">
        <v>10</v>
      </c>
      <c r="G34" s="3" t="s">
        <v>12</v>
      </c>
      <c r="H34" s="3" t="s">
        <v>10</v>
      </c>
      <c r="I34" s="3" t="s">
        <v>12</v>
      </c>
      <c r="J34" s="3">
        <f t="shared" si="9"/>
        <v>7</v>
      </c>
      <c r="K34" s="5">
        <f t="shared" si="10"/>
        <v>0.42857142857142855</v>
      </c>
      <c r="L34" s="3">
        <f t="shared" si="11"/>
        <v>3</v>
      </c>
      <c r="M34" s="3">
        <f t="shared" si="12"/>
        <v>1</v>
      </c>
      <c r="N34" s="3">
        <f t="shared" si="13"/>
        <v>3</v>
      </c>
      <c r="P34" s="13" t="s">
        <v>14</v>
      </c>
      <c r="Q34" s="33" t="s">
        <v>10</v>
      </c>
      <c r="R34" s="27" t="s">
        <v>10</v>
      </c>
      <c r="S34" s="33" t="s">
        <v>12</v>
      </c>
      <c r="T34" s="27" t="s">
        <v>11</v>
      </c>
      <c r="U34" s="36" t="s">
        <v>12</v>
      </c>
      <c r="V34" s="30" t="s">
        <v>12</v>
      </c>
      <c r="W34" s="36" t="s">
        <v>12</v>
      </c>
      <c r="X34" s="30" t="s">
        <v>11</v>
      </c>
      <c r="Y34" s="33" t="s">
        <v>12</v>
      </c>
      <c r="Z34" s="27" t="s">
        <v>12</v>
      </c>
      <c r="AA34" s="33" t="s">
        <v>11</v>
      </c>
      <c r="AB34" s="27" t="s">
        <v>10</v>
      </c>
      <c r="AC34" s="33" t="s">
        <v>11</v>
      </c>
      <c r="AD34" s="27" t="s">
        <v>10</v>
      </c>
      <c r="AE34" s="27">
        <v>4</v>
      </c>
      <c r="AF34" s="27">
        <v>6</v>
      </c>
      <c r="AG34" s="21">
        <f t="shared" ref="AG34:AG57" si="15">(AE34+AF34)/2</f>
        <v>5</v>
      </c>
      <c r="AI34" s="8" t="s">
        <v>15</v>
      </c>
      <c r="AJ34" s="21">
        <f t="shared" si="14"/>
        <v>5</v>
      </c>
      <c r="AK34" s="25" t="str">
        <v>llama3.2:1b</v>
      </c>
      <c r="AL34">
        <v>3.5</v>
      </c>
    </row>
    <row r="35" spans="2:38" ht="29.4" thickBot="1" x14ac:dyDescent="0.35">
      <c r="B35" s="3" t="s">
        <v>17</v>
      </c>
      <c r="C35" s="3" t="s">
        <v>10</v>
      </c>
      <c r="D35" s="3" t="s">
        <v>12</v>
      </c>
      <c r="E35" s="4" t="s">
        <v>12</v>
      </c>
      <c r="F35" s="4" t="s">
        <v>10</v>
      </c>
      <c r="G35" s="3" t="s">
        <v>12</v>
      </c>
      <c r="H35" s="3" t="s">
        <v>10</v>
      </c>
      <c r="I35" s="3" t="s">
        <v>10</v>
      </c>
      <c r="J35" s="3">
        <f t="shared" si="9"/>
        <v>8</v>
      </c>
      <c r="K35" s="5">
        <f t="shared" si="10"/>
        <v>0.5714285714285714</v>
      </c>
      <c r="L35" s="3">
        <f t="shared" si="11"/>
        <v>4</v>
      </c>
      <c r="M35" s="3">
        <f t="shared" si="12"/>
        <v>0</v>
      </c>
      <c r="N35" s="3">
        <f t="shared" si="13"/>
        <v>3</v>
      </c>
      <c r="P35" s="13" t="s">
        <v>15</v>
      </c>
      <c r="Q35" s="32" t="s">
        <v>10</v>
      </c>
      <c r="R35" s="26" t="s">
        <v>10</v>
      </c>
      <c r="S35" s="32" t="s">
        <v>10</v>
      </c>
      <c r="T35" s="26" t="s">
        <v>10</v>
      </c>
      <c r="U35" s="35" t="s">
        <v>12</v>
      </c>
      <c r="V35" s="29" t="s">
        <v>12</v>
      </c>
      <c r="W35" s="35" t="s">
        <v>12</v>
      </c>
      <c r="X35" s="29" t="s">
        <v>11</v>
      </c>
      <c r="Y35" s="32" t="s">
        <v>12</v>
      </c>
      <c r="Z35" s="26" t="s">
        <v>12</v>
      </c>
      <c r="AA35" s="32" t="s">
        <v>11</v>
      </c>
      <c r="AB35" s="26" t="s">
        <v>11</v>
      </c>
      <c r="AC35" s="32" t="s">
        <v>10</v>
      </c>
      <c r="AD35" s="26" t="s">
        <v>12</v>
      </c>
      <c r="AE35" s="26">
        <v>7</v>
      </c>
      <c r="AF35" s="26">
        <v>3</v>
      </c>
      <c r="AG35" s="21">
        <f t="shared" si="15"/>
        <v>5</v>
      </c>
      <c r="AI35" s="8" t="s">
        <v>16</v>
      </c>
      <c r="AJ35" s="21">
        <f t="shared" si="14"/>
        <v>8.5</v>
      </c>
      <c r="AK35" s="25" t="str">
        <v>deepseek-r1:7b</v>
      </c>
      <c r="AL35">
        <v>5</v>
      </c>
    </row>
    <row r="36" spans="2:38" ht="29.4" thickBot="1" x14ac:dyDescent="0.35">
      <c r="B36" s="3" t="s">
        <v>18</v>
      </c>
      <c r="C36" s="3" t="s">
        <v>10</v>
      </c>
      <c r="D36" s="3" t="s">
        <v>11</v>
      </c>
      <c r="E36" s="4" t="s">
        <v>12</v>
      </c>
      <c r="F36" s="4" t="s">
        <v>10</v>
      </c>
      <c r="G36" s="3" t="s">
        <v>12</v>
      </c>
      <c r="H36" s="3" t="s">
        <v>11</v>
      </c>
      <c r="I36" s="3" t="s">
        <v>10</v>
      </c>
      <c r="J36" s="3">
        <f t="shared" si="9"/>
        <v>8</v>
      </c>
      <c r="K36" s="5">
        <f t="shared" si="10"/>
        <v>0.42857142857142855</v>
      </c>
      <c r="L36" s="3">
        <f t="shared" si="11"/>
        <v>3</v>
      </c>
      <c r="M36" s="3">
        <f t="shared" si="12"/>
        <v>2</v>
      </c>
      <c r="N36" s="3">
        <f t="shared" si="13"/>
        <v>2</v>
      </c>
      <c r="P36" s="13" t="s">
        <v>16</v>
      </c>
      <c r="Q36" s="33" t="s">
        <v>10</v>
      </c>
      <c r="R36" s="27" t="s">
        <v>10</v>
      </c>
      <c r="S36" s="33" t="s">
        <v>10</v>
      </c>
      <c r="T36" s="27" t="s">
        <v>11</v>
      </c>
      <c r="U36" s="36" t="s">
        <v>12</v>
      </c>
      <c r="V36" s="30" t="s">
        <v>12</v>
      </c>
      <c r="W36" s="36" t="s">
        <v>11</v>
      </c>
      <c r="X36" s="30" t="s">
        <v>10</v>
      </c>
      <c r="Y36" s="33" t="s">
        <v>11</v>
      </c>
      <c r="Z36" s="27" t="s">
        <v>12</v>
      </c>
      <c r="AA36" s="33" t="s">
        <v>10</v>
      </c>
      <c r="AB36" s="27" t="s">
        <v>10</v>
      </c>
      <c r="AC36" s="33" t="s">
        <v>10</v>
      </c>
      <c r="AD36" s="27" t="s">
        <v>10</v>
      </c>
      <c r="AE36" s="27">
        <v>10</v>
      </c>
      <c r="AF36" s="27">
        <v>7</v>
      </c>
      <c r="AG36" s="21">
        <f t="shared" si="15"/>
        <v>8.5</v>
      </c>
      <c r="AI36" s="8" t="s">
        <v>17</v>
      </c>
      <c r="AJ36" s="21">
        <f t="shared" si="14"/>
        <v>9.5</v>
      </c>
      <c r="AK36" s="25" t="str">
        <v>gemma3:1b</v>
      </c>
      <c r="AL36">
        <v>5</v>
      </c>
    </row>
    <row r="37" spans="2:38" ht="29.4" thickBot="1" x14ac:dyDescent="0.35">
      <c r="B37" s="3" t="s">
        <v>19</v>
      </c>
      <c r="C37" s="3" t="s">
        <v>10</v>
      </c>
      <c r="D37" s="3" t="s">
        <v>11</v>
      </c>
      <c r="E37" s="4" t="s">
        <v>10</v>
      </c>
      <c r="F37" s="4" t="s">
        <v>10</v>
      </c>
      <c r="G37" s="3" t="s">
        <v>10</v>
      </c>
      <c r="H37" s="3" t="s">
        <v>10</v>
      </c>
      <c r="I37" s="3" t="s">
        <v>10</v>
      </c>
      <c r="J37" s="3">
        <f t="shared" si="9"/>
        <v>13</v>
      </c>
      <c r="K37" s="5">
        <f t="shared" si="10"/>
        <v>0.8571428571428571</v>
      </c>
      <c r="L37" s="3">
        <f t="shared" si="11"/>
        <v>6</v>
      </c>
      <c r="M37" s="3">
        <f t="shared" si="12"/>
        <v>1</v>
      </c>
      <c r="N37" s="3">
        <f t="shared" si="13"/>
        <v>0</v>
      </c>
      <c r="P37" s="13" t="s">
        <v>17</v>
      </c>
      <c r="Q37" s="32" t="s">
        <v>10</v>
      </c>
      <c r="R37" s="26" t="s">
        <v>10</v>
      </c>
      <c r="S37" s="32" t="s">
        <v>10</v>
      </c>
      <c r="T37" s="26" t="s">
        <v>12</v>
      </c>
      <c r="U37" s="35" t="s">
        <v>12</v>
      </c>
      <c r="V37" s="29" t="s">
        <v>12</v>
      </c>
      <c r="W37" s="35" t="s">
        <v>11</v>
      </c>
      <c r="X37" s="29" t="s">
        <v>10</v>
      </c>
      <c r="Y37" s="32" t="s">
        <v>10</v>
      </c>
      <c r="Z37" s="26" t="s">
        <v>12</v>
      </c>
      <c r="AA37" s="32" t="s">
        <v>10</v>
      </c>
      <c r="AB37" s="26" t="s">
        <v>10</v>
      </c>
      <c r="AC37" s="32" t="s">
        <v>10</v>
      </c>
      <c r="AD37" s="26" t="s">
        <v>10</v>
      </c>
      <c r="AE37" s="26">
        <v>11</v>
      </c>
      <c r="AF37" s="26">
        <v>8</v>
      </c>
      <c r="AG37" s="21">
        <f t="shared" si="15"/>
        <v>9.5</v>
      </c>
      <c r="AI37" s="8" t="s">
        <v>18</v>
      </c>
      <c r="AJ37" s="21">
        <f t="shared" si="14"/>
        <v>10</v>
      </c>
      <c r="AK37" s="25" t="str">
        <v>phi4-mini:3.8b</v>
      </c>
      <c r="AL37">
        <v>6.5</v>
      </c>
    </row>
    <row r="38" spans="2:38" ht="29.4" thickBot="1" x14ac:dyDescent="0.35">
      <c r="B38" s="3" t="s">
        <v>20</v>
      </c>
      <c r="C38" s="3" t="s">
        <v>11</v>
      </c>
      <c r="D38" s="3" t="s">
        <v>11</v>
      </c>
      <c r="E38" s="4" t="s">
        <v>12</v>
      </c>
      <c r="F38" s="4" t="s">
        <v>10</v>
      </c>
      <c r="G38" s="3" t="s">
        <v>11</v>
      </c>
      <c r="H38" s="3" t="s">
        <v>10</v>
      </c>
      <c r="I38" s="3" t="s">
        <v>11</v>
      </c>
      <c r="J38" s="3">
        <f t="shared" si="9"/>
        <v>8</v>
      </c>
      <c r="K38" s="5">
        <f t="shared" si="10"/>
        <v>0.2857142857142857</v>
      </c>
      <c r="L38" s="3">
        <f t="shared" si="11"/>
        <v>2</v>
      </c>
      <c r="M38" s="3">
        <f t="shared" si="12"/>
        <v>4</v>
      </c>
      <c r="N38" s="3">
        <f t="shared" si="13"/>
        <v>1</v>
      </c>
      <c r="P38" s="13" t="s">
        <v>18</v>
      </c>
      <c r="Q38" s="33" t="s">
        <v>10</v>
      </c>
      <c r="R38" s="27" t="s">
        <v>10</v>
      </c>
      <c r="S38" s="33" t="s">
        <v>10</v>
      </c>
      <c r="T38" s="27" t="s">
        <v>11</v>
      </c>
      <c r="U38" s="36" t="s">
        <v>12</v>
      </c>
      <c r="V38" s="30" t="s">
        <v>12</v>
      </c>
      <c r="W38" s="36" t="s">
        <v>10</v>
      </c>
      <c r="X38" s="30" t="s">
        <v>10</v>
      </c>
      <c r="Y38" s="33" t="s">
        <v>10</v>
      </c>
      <c r="Z38" s="27" t="s">
        <v>12</v>
      </c>
      <c r="AA38" s="33" t="s">
        <v>10</v>
      </c>
      <c r="AB38" s="27" t="s">
        <v>11</v>
      </c>
      <c r="AC38" s="33" t="s">
        <v>10</v>
      </c>
      <c r="AD38" s="27" t="s">
        <v>10</v>
      </c>
      <c r="AE38" s="27">
        <v>12</v>
      </c>
      <c r="AF38" s="27">
        <v>8</v>
      </c>
      <c r="AG38" s="21">
        <f t="shared" si="15"/>
        <v>10</v>
      </c>
      <c r="AI38" s="8" t="s">
        <v>19</v>
      </c>
      <c r="AJ38" s="21">
        <f t="shared" si="14"/>
        <v>12.5</v>
      </c>
      <c r="AK38" s="25" t="str">
        <v>qwen3:0.6b</v>
      </c>
      <c r="AL38">
        <v>6.5</v>
      </c>
    </row>
    <row r="39" spans="2:38" ht="29.4" thickBot="1" x14ac:dyDescent="0.35">
      <c r="B39" s="3" t="s">
        <v>21</v>
      </c>
      <c r="C39" s="3" t="s">
        <v>10</v>
      </c>
      <c r="D39" s="3" t="s">
        <v>11</v>
      </c>
      <c r="E39" s="4" t="s">
        <v>10</v>
      </c>
      <c r="F39" s="4" t="s">
        <v>10</v>
      </c>
      <c r="G39" s="3" t="s">
        <v>10</v>
      </c>
      <c r="H39" s="3" t="s">
        <v>10</v>
      </c>
      <c r="I39" s="3" t="s">
        <v>10</v>
      </c>
      <c r="J39" s="3">
        <f t="shared" si="9"/>
        <v>13</v>
      </c>
      <c r="K39" s="5">
        <f t="shared" si="10"/>
        <v>0.8571428571428571</v>
      </c>
      <c r="L39" s="3">
        <f t="shared" si="11"/>
        <v>6</v>
      </c>
      <c r="M39" s="3">
        <f t="shared" si="12"/>
        <v>1</v>
      </c>
      <c r="N39" s="3">
        <f t="shared" si="13"/>
        <v>0</v>
      </c>
      <c r="P39" s="13" t="s">
        <v>19</v>
      </c>
      <c r="Q39" s="32" t="s">
        <v>10</v>
      </c>
      <c r="R39" s="26" t="s">
        <v>10</v>
      </c>
      <c r="S39" s="32" t="s">
        <v>10</v>
      </c>
      <c r="T39" s="26" t="s">
        <v>11</v>
      </c>
      <c r="U39" s="35" t="s">
        <v>12</v>
      </c>
      <c r="V39" s="29" t="s">
        <v>10</v>
      </c>
      <c r="W39" s="35" t="s">
        <v>10</v>
      </c>
      <c r="X39" s="29" t="s">
        <v>10</v>
      </c>
      <c r="Y39" s="32" t="s">
        <v>10</v>
      </c>
      <c r="Z39" s="26" t="s">
        <v>10</v>
      </c>
      <c r="AA39" s="32" t="s">
        <v>10</v>
      </c>
      <c r="AB39" s="26" t="s">
        <v>10</v>
      </c>
      <c r="AC39" s="32" t="s">
        <v>10</v>
      </c>
      <c r="AD39" s="26" t="s">
        <v>10</v>
      </c>
      <c r="AE39" s="26">
        <v>12</v>
      </c>
      <c r="AF39" s="26">
        <v>13</v>
      </c>
      <c r="AG39" s="21">
        <f t="shared" si="15"/>
        <v>12.5</v>
      </c>
      <c r="AI39" s="8" t="s">
        <v>20</v>
      </c>
      <c r="AJ39" s="21">
        <f t="shared" si="14"/>
        <v>10</v>
      </c>
      <c r="AK39" s="25" t="str">
        <v>qwen2.5:1.5b</v>
      </c>
      <c r="AL39">
        <v>7.5</v>
      </c>
    </row>
    <row r="40" spans="2:38" ht="29.4" thickBot="1" x14ac:dyDescent="0.35">
      <c r="B40" s="3" t="s">
        <v>22</v>
      </c>
      <c r="C40" s="3" t="s">
        <v>12</v>
      </c>
      <c r="D40" s="3" t="s">
        <v>12</v>
      </c>
      <c r="E40" s="4" t="s">
        <v>12</v>
      </c>
      <c r="F40" s="4" t="s">
        <v>10</v>
      </c>
      <c r="G40" s="3" t="s">
        <v>12</v>
      </c>
      <c r="H40" s="3" t="s">
        <v>12</v>
      </c>
      <c r="I40" s="3" t="s">
        <v>12</v>
      </c>
      <c r="J40" s="3">
        <f t="shared" si="9"/>
        <v>2</v>
      </c>
      <c r="K40" s="5">
        <f t="shared" si="10"/>
        <v>0.14285714285714285</v>
      </c>
      <c r="L40" s="3">
        <f t="shared" si="11"/>
        <v>1</v>
      </c>
      <c r="M40" s="3">
        <f t="shared" si="12"/>
        <v>0</v>
      </c>
      <c r="N40" s="3">
        <f t="shared" si="13"/>
        <v>6</v>
      </c>
      <c r="P40" s="13" t="s">
        <v>20</v>
      </c>
      <c r="Q40" s="33" t="s">
        <v>10</v>
      </c>
      <c r="R40" s="27" t="s">
        <v>10</v>
      </c>
      <c r="S40" s="33" t="s">
        <v>10</v>
      </c>
      <c r="T40" s="27" t="s">
        <v>11</v>
      </c>
      <c r="U40" s="36" t="s">
        <v>12</v>
      </c>
      <c r="V40" s="30" t="s">
        <v>12</v>
      </c>
      <c r="W40" s="36" t="s">
        <v>10</v>
      </c>
      <c r="X40" s="30" t="s">
        <v>10</v>
      </c>
      <c r="Y40" s="33" t="s">
        <v>10</v>
      </c>
      <c r="Z40" s="27" t="s">
        <v>12</v>
      </c>
      <c r="AA40" s="33" t="s">
        <v>10</v>
      </c>
      <c r="AB40" s="27" t="s">
        <v>10</v>
      </c>
      <c r="AC40" s="33" t="s">
        <v>10</v>
      </c>
      <c r="AD40" s="27" t="s">
        <v>11</v>
      </c>
      <c r="AE40" s="27">
        <v>12</v>
      </c>
      <c r="AF40" s="27">
        <v>8</v>
      </c>
      <c r="AG40" s="21">
        <f t="shared" si="15"/>
        <v>10</v>
      </c>
      <c r="AI40" s="8" t="s">
        <v>21</v>
      </c>
      <c r="AJ40" s="21">
        <f t="shared" si="14"/>
        <v>12.5</v>
      </c>
      <c r="AK40" s="25" t="str">
        <v>gemma3n:e2b</v>
      </c>
      <c r="AL40">
        <v>8.5</v>
      </c>
    </row>
    <row r="41" spans="2:38" ht="29.4" thickBot="1" x14ac:dyDescent="0.35">
      <c r="B41" s="3" t="s">
        <v>23</v>
      </c>
      <c r="C41" s="3" t="s">
        <v>11</v>
      </c>
      <c r="D41" s="3" t="s">
        <v>11</v>
      </c>
      <c r="E41" s="4" t="s">
        <v>11</v>
      </c>
      <c r="F41" s="4" t="s">
        <v>11</v>
      </c>
      <c r="G41" s="3" t="s">
        <v>10</v>
      </c>
      <c r="H41" s="3" t="s">
        <v>10</v>
      </c>
      <c r="I41" s="3" t="s">
        <v>10</v>
      </c>
      <c r="J41" s="3">
        <f t="shared" si="9"/>
        <v>10</v>
      </c>
      <c r="K41" s="5">
        <f t="shared" si="10"/>
        <v>0.42857142857142855</v>
      </c>
      <c r="L41" s="3">
        <f t="shared" si="11"/>
        <v>3</v>
      </c>
      <c r="M41" s="3">
        <f t="shared" si="12"/>
        <v>4</v>
      </c>
      <c r="N41" s="3">
        <f t="shared" si="13"/>
        <v>0</v>
      </c>
      <c r="P41" s="13" t="s">
        <v>21</v>
      </c>
      <c r="Q41" s="32" t="s">
        <v>10</v>
      </c>
      <c r="R41" s="26" t="s">
        <v>10</v>
      </c>
      <c r="S41" s="32" t="s">
        <v>10</v>
      </c>
      <c r="T41" s="26" t="s">
        <v>11</v>
      </c>
      <c r="U41" s="35" t="s">
        <v>12</v>
      </c>
      <c r="V41" s="29" t="s">
        <v>10</v>
      </c>
      <c r="W41" s="35" t="s">
        <v>10</v>
      </c>
      <c r="X41" s="29" t="s">
        <v>10</v>
      </c>
      <c r="Y41" s="32" t="s">
        <v>10</v>
      </c>
      <c r="Z41" s="26" t="s">
        <v>10</v>
      </c>
      <c r="AA41" s="32" t="s">
        <v>10</v>
      </c>
      <c r="AB41" s="26" t="s">
        <v>10</v>
      </c>
      <c r="AC41" s="32" t="s">
        <v>10</v>
      </c>
      <c r="AD41" s="26" t="s">
        <v>10</v>
      </c>
      <c r="AE41" s="26">
        <v>12</v>
      </c>
      <c r="AF41" s="26">
        <v>13</v>
      </c>
      <c r="AG41" s="21">
        <f t="shared" si="15"/>
        <v>12.5</v>
      </c>
      <c r="AI41" s="8" t="s">
        <v>22</v>
      </c>
      <c r="AJ41" s="21">
        <f t="shared" si="14"/>
        <v>3.5</v>
      </c>
      <c r="AK41" s="25" t="str">
        <v>qwen3:1.7b</v>
      </c>
      <c r="AL41">
        <v>8.5</v>
      </c>
    </row>
    <row r="42" spans="2:38" ht="29.4" thickBot="1" x14ac:dyDescent="0.35">
      <c r="B42" s="3" t="s">
        <v>24</v>
      </c>
      <c r="C42" s="3" t="s">
        <v>10</v>
      </c>
      <c r="D42" s="3" t="s">
        <v>10</v>
      </c>
      <c r="E42" s="4" t="s">
        <v>11</v>
      </c>
      <c r="F42" s="4" t="s">
        <v>12</v>
      </c>
      <c r="G42" s="3" t="s">
        <v>10</v>
      </c>
      <c r="H42" s="3" t="s">
        <v>10</v>
      </c>
      <c r="I42" s="3" t="s">
        <v>10</v>
      </c>
      <c r="J42" s="3">
        <f t="shared" si="9"/>
        <v>11</v>
      </c>
      <c r="K42" s="5">
        <f t="shared" si="10"/>
        <v>0.7142857142857143</v>
      </c>
      <c r="L42" s="3">
        <f t="shared" si="11"/>
        <v>5</v>
      </c>
      <c r="M42" s="3">
        <f t="shared" si="12"/>
        <v>1</v>
      </c>
      <c r="N42" s="3">
        <f t="shared" si="13"/>
        <v>1</v>
      </c>
      <c r="P42" s="13" t="s">
        <v>22</v>
      </c>
      <c r="Q42" s="33" t="s">
        <v>10</v>
      </c>
      <c r="R42" s="27" t="s">
        <v>10</v>
      </c>
      <c r="S42" s="33" t="s">
        <v>12</v>
      </c>
      <c r="T42" s="27" t="s">
        <v>12</v>
      </c>
      <c r="U42" s="36" t="s">
        <v>12</v>
      </c>
      <c r="V42" s="30" t="s">
        <v>12</v>
      </c>
      <c r="W42" s="36" t="s">
        <v>12</v>
      </c>
      <c r="X42" s="30" t="s">
        <v>11</v>
      </c>
      <c r="Y42" s="33" t="s">
        <v>12</v>
      </c>
      <c r="Z42" s="27" t="s">
        <v>12</v>
      </c>
      <c r="AA42" s="33" t="s">
        <v>11</v>
      </c>
      <c r="AB42" s="27" t="s">
        <v>10</v>
      </c>
      <c r="AC42" s="33" t="s">
        <v>10</v>
      </c>
      <c r="AD42" s="27" t="s">
        <v>12</v>
      </c>
      <c r="AE42" s="27">
        <v>5</v>
      </c>
      <c r="AF42" s="27">
        <v>2</v>
      </c>
      <c r="AG42" s="21">
        <f t="shared" si="15"/>
        <v>3.5</v>
      </c>
      <c r="AI42" s="8" t="s">
        <v>23</v>
      </c>
      <c r="AJ42" s="21">
        <f t="shared" si="14"/>
        <v>9.5</v>
      </c>
      <c r="AK42" s="25" t="str">
        <v>phi3:3.8b</v>
      </c>
      <c r="AL42">
        <v>9</v>
      </c>
    </row>
    <row r="43" spans="2:38" ht="29.4" thickBot="1" x14ac:dyDescent="0.35">
      <c r="B43" s="3" t="s">
        <v>25</v>
      </c>
      <c r="C43" s="3" t="s">
        <v>10</v>
      </c>
      <c r="D43" s="3" t="s">
        <v>11</v>
      </c>
      <c r="E43" s="4" t="s">
        <v>12</v>
      </c>
      <c r="F43" s="4" t="s">
        <v>10</v>
      </c>
      <c r="G43" s="3" t="s">
        <v>10</v>
      </c>
      <c r="H43" s="3" t="s">
        <v>10</v>
      </c>
      <c r="I43" s="3" t="s">
        <v>10</v>
      </c>
      <c r="J43" s="3">
        <f t="shared" si="9"/>
        <v>11</v>
      </c>
      <c r="K43" s="5">
        <f t="shared" si="10"/>
        <v>0.7142857142857143</v>
      </c>
      <c r="L43" s="3">
        <f t="shared" si="11"/>
        <v>5</v>
      </c>
      <c r="M43" s="3">
        <f t="shared" si="12"/>
        <v>1</v>
      </c>
      <c r="N43" s="3">
        <f t="shared" si="13"/>
        <v>1</v>
      </c>
      <c r="P43" s="13" t="s">
        <v>23</v>
      </c>
      <c r="Q43" s="32" t="s">
        <v>10</v>
      </c>
      <c r="R43" s="26" t="s">
        <v>10</v>
      </c>
      <c r="S43" s="32" t="s">
        <v>10</v>
      </c>
      <c r="T43" s="26" t="s">
        <v>11</v>
      </c>
      <c r="U43" s="35" t="s">
        <v>12</v>
      </c>
      <c r="V43" s="29" t="s">
        <v>11</v>
      </c>
      <c r="W43" s="35" t="s">
        <v>12</v>
      </c>
      <c r="X43" s="29" t="s">
        <v>10</v>
      </c>
      <c r="Y43" s="32" t="s">
        <v>11</v>
      </c>
      <c r="Z43" s="26" t="s">
        <v>10</v>
      </c>
      <c r="AA43" s="32" t="s">
        <v>10</v>
      </c>
      <c r="AB43" s="26" t="s">
        <v>10</v>
      </c>
      <c r="AC43" s="32" t="s">
        <v>10</v>
      </c>
      <c r="AD43" s="26" t="s">
        <v>10</v>
      </c>
      <c r="AE43" s="26">
        <v>9</v>
      </c>
      <c r="AF43" s="26">
        <v>10</v>
      </c>
      <c r="AG43" s="21">
        <f t="shared" si="15"/>
        <v>9.5</v>
      </c>
      <c r="AI43" s="8" t="s">
        <v>24</v>
      </c>
      <c r="AJ43" s="21">
        <f t="shared" si="14"/>
        <v>10</v>
      </c>
      <c r="AK43" s="25" t="str">
        <v>phi4-mini-reasoning:3.8b</v>
      </c>
      <c r="AL43">
        <v>9</v>
      </c>
    </row>
    <row r="44" spans="2:38" ht="29.4" thickBot="1" x14ac:dyDescent="0.35">
      <c r="B44" s="3" t="s">
        <v>26</v>
      </c>
      <c r="C44" s="3" t="s">
        <v>11</v>
      </c>
      <c r="D44" s="3" t="s">
        <v>10</v>
      </c>
      <c r="E44" s="4" t="s">
        <v>12</v>
      </c>
      <c r="F44" s="4" t="s">
        <v>12</v>
      </c>
      <c r="G44" s="3" t="s">
        <v>10</v>
      </c>
      <c r="H44" s="3" t="s">
        <v>11</v>
      </c>
      <c r="I44" s="3" t="s">
        <v>10</v>
      </c>
      <c r="J44" s="3">
        <f t="shared" si="9"/>
        <v>8</v>
      </c>
      <c r="K44" s="5">
        <f t="shared" si="10"/>
        <v>0.42857142857142855</v>
      </c>
      <c r="L44" s="3">
        <f t="shared" si="11"/>
        <v>3</v>
      </c>
      <c r="M44" s="3">
        <f t="shared" si="12"/>
        <v>2</v>
      </c>
      <c r="N44" s="3">
        <f t="shared" si="13"/>
        <v>2</v>
      </c>
      <c r="P44" s="13" t="s">
        <v>24</v>
      </c>
      <c r="Q44" s="33" t="s">
        <v>10</v>
      </c>
      <c r="R44" s="27" t="s">
        <v>10</v>
      </c>
      <c r="S44" s="33" t="s">
        <v>10</v>
      </c>
      <c r="T44" s="27" t="s">
        <v>11</v>
      </c>
      <c r="U44" s="36" t="s">
        <v>12</v>
      </c>
      <c r="V44" s="30" t="s">
        <v>10</v>
      </c>
      <c r="W44" s="36" t="s">
        <v>12</v>
      </c>
      <c r="X44" s="30" t="s">
        <v>10</v>
      </c>
      <c r="Y44" s="33" t="s">
        <v>11</v>
      </c>
      <c r="Z44" s="27" t="s">
        <v>12</v>
      </c>
      <c r="AA44" s="33" t="s">
        <v>10</v>
      </c>
      <c r="AB44" s="27" t="s">
        <v>10</v>
      </c>
      <c r="AC44" s="33" t="s">
        <v>10</v>
      </c>
      <c r="AD44" s="27" t="s">
        <v>10</v>
      </c>
      <c r="AE44" s="27">
        <v>9</v>
      </c>
      <c r="AF44" s="27">
        <v>11</v>
      </c>
      <c r="AG44" s="21">
        <f t="shared" si="15"/>
        <v>10</v>
      </c>
      <c r="AI44" s="8" t="s">
        <v>25</v>
      </c>
      <c r="AJ44" s="21">
        <f t="shared" si="14"/>
        <v>10.5</v>
      </c>
      <c r="AK44" s="25" t="str">
        <v>lily_cyber:latest</v>
      </c>
      <c r="AL44">
        <v>9</v>
      </c>
    </row>
    <row r="45" spans="2:38" ht="29.4" thickBot="1" x14ac:dyDescent="0.35">
      <c r="B45" s="3" t="s">
        <v>27</v>
      </c>
      <c r="C45" s="3" t="s">
        <v>10</v>
      </c>
      <c r="D45" s="3" t="s">
        <v>10</v>
      </c>
      <c r="E45" s="4" t="s">
        <v>12</v>
      </c>
      <c r="F45" s="4" t="s">
        <v>11</v>
      </c>
      <c r="G45" s="3" t="s">
        <v>10</v>
      </c>
      <c r="H45" s="3" t="s">
        <v>10</v>
      </c>
      <c r="I45" s="3" t="s">
        <v>10</v>
      </c>
      <c r="J45" s="3">
        <f t="shared" si="9"/>
        <v>11</v>
      </c>
      <c r="K45" s="5">
        <f t="shared" si="10"/>
        <v>0.7142857142857143</v>
      </c>
      <c r="L45" s="3">
        <f t="shared" si="11"/>
        <v>5</v>
      </c>
      <c r="M45" s="3">
        <f t="shared" si="12"/>
        <v>1</v>
      </c>
      <c r="N45" s="3">
        <f t="shared" si="13"/>
        <v>1</v>
      </c>
      <c r="P45" s="13" t="s">
        <v>25</v>
      </c>
      <c r="Q45" s="32" t="s">
        <v>10</v>
      </c>
      <c r="R45" s="26" t="s">
        <v>10</v>
      </c>
      <c r="S45" s="32" t="s">
        <v>10</v>
      </c>
      <c r="T45" s="26" t="s">
        <v>11</v>
      </c>
      <c r="U45" s="35" t="s">
        <v>12</v>
      </c>
      <c r="V45" s="29" t="s">
        <v>10</v>
      </c>
      <c r="W45" s="35" t="s">
        <v>10</v>
      </c>
      <c r="X45" s="29" t="s">
        <v>11</v>
      </c>
      <c r="Y45" s="32" t="s">
        <v>12</v>
      </c>
      <c r="Z45" s="26" t="s">
        <v>10</v>
      </c>
      <c r="AA45" s="32" t="s">
        <v>10</v>
      </c>
      <c r="AB45" s="26" t="s">
        <v>10</v>
      </c>
      <c r="AC45" s="32" t="s">
        <v>10</v>
      </c>
      <c r="AD45" s="26" t="s">
        <v>10</v>
      </c>
      <c r="AE45" s="26">
        <v>10</v>
      </c>
      <c r="AF45" s="26">
        <v>11</v>
      </c>
      <c r="AG45" s="21">
        <f t="shared" si="15"/>
        <v>10.5</v>
      </c>
      <c r="AI45" s="8" t="s">
        <v>26</v>
      </c>
      <c r="AJ45" s="21">
        <f t="shared" si="14"/>
        <v>9</v>
      </c>
      <c r="AK45" s="25" t="str">
        <v>gemma3:4b</v>
      </c>
      <c r="AL45">
        <v>9.5</v>
      </c>
    </row>
    <row r="46" spans="2:38" ht="29.4" thickBot="1" x14ac:dyDescent="0.35">
      <c r="B46" s="3" t="s">
        <v>28</v>
      </c>
      <c r="C46" s="3" t="s">
        <v>10</v>
      </c>
      <c r="D46" s="3" t="s">
        <v>10</v>
      </c>
      <c r="E46" s="3" t="s">
        <v>11</v>
      </c>
      <c r="F46" s="3" t="s">
        <v>11</v>
      </c>
      <c r="G46" s="3" t="s">
        <v>10</v>
      </c>
      <c r="H46" s="3" t="s">
        <v>11</v>
      </c>
      <c r="I46" s="3" t="s">
        <v>10</v>
      </c>
      <c r="J46" s="3">
        <f t="shared" si="9"/>
        <v>11</v>
      </c>
      <c r="K46" s="5">
        <f t="shared" si="10"/>
        <v>0.5714285714285714</v>
      </c>
      <c r="L46" s="3">
        <f t="shared" si="11"/>
        <v>4</v>
      </c>
      <c r="M46" s="3">
        <f t="shared" si="12"/>
        <v>3</v>
      </c>
      <c r="N46" s="3">
        <f t="shared" si="13"/>
        <v>0</v>
      </c>
      <c r="P46" s="13" t="s">
        <v>26</v>
      </c>
      <c r="Q46" s="33" t="s">
        <v>10</v>
      </c>
      <c r="R46" s="27" t="s">
        <v>10</v>
      </c>
      <c r="S46" s="33" t="s">
        <v>10</v>
      </c>
      <c r="T46" s="27" t="s">
        <v>10</v>
      </c>
      <c r="U46" s="36" t="s">
        <v>11</v>
      </c>
      <c r="V46" s="30" t="s">
        <v>12</v>
      </c>
      <c r="W46" s="36" t="s">
        <v>12</v>
      </c>
      <c r="X46" s="30" t="s">
        <v>11</v>
      </c>
      <c r="Y46" s="33" t="s">
        <v>10</v>
      </c>
      <c r="Z46" s="27" t="s">
        <v>10</v>
      </c>
      <c r="AA46" s="33" t="s">
        <v>11</v>
      </c>
      <c r="AB46" s="27" t="s">
        <v>10</v>
      </c>
      <c r="AC46" s="33" t="s">
        <v>10</v>
      </c>
      <c r="AD46" s="27" t="s">
        <v>10</v>
      </c>
      <c r="AE46" s="27">
        <v>10</v>
      </c>
      <c r="AF46" s="27">
        <v>8</v>
      </c>
      <c r="AG46" s="21">
        <f t="shared" si="15"/>
        <v>9</v>
      </c>
      <c r="AI46" s="8" t="s">
        <v>27</v>
      </c>
      <c r="AJ46" s="21">
        <f t="shared" si="14"/>
        <v>9</v>
      </c>
      <c r="AK46" s="25" t="str">
        <v>llama3.2:3b</v>
      </c>
      <c r="AL46">
        <v>9.5</v>
      </c>
    </row>
    <row r="47" spans="2:38" ht="43.8" thickBot="1" x14ac:dyDescent="0.35">
      <c r="B47" s="3" t="s">
        <v>29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>
        <f t="shared" si="9"/>
        <v>0</v>
      </c>
      <c r="K47" s="5">
        <f t="shared" si="10"/>
        <v>0</v>
      </c>
      <c r="L47" s="3">
        <f t="shared" si="11"/>
        <v>0</v>
      </c>
      <c r="M47" s="3">
        <f t="shared" si="12"/>
        <v>0</v>
      </c>
      <c r="N47" s="3">
        <f t="shared" si="13"/>
        <v>7</v>
      </c>
      <c r="P47" s="13" t="s">
        <v>27</v>
      </c>
      <c r="Q47" s="32" t="s">
        <v>10</v>
      </c>
      <c r="R47" s="26" t="s">
        <v>10</v>
      </c>
      <c r="S47" s="32" t="s">
        <v>10</v>
      </c>
      <c r="T47" s="26" t="s">
        <v>10</v>
      </c>
      <c r="U47" s="35" t="s">
        <v>12</v>
      </c>
      <c r="V47" s="29" t="s">
        <v>12</v>
      </c>
      <c r="W47" s="35" t="s">
        <v>12</v>
      </c>
      <c r="X47" s="29" t="s">
        <v>11</v>
      </c>
      <c r="Y47" s="32" t="s">
        <v>11</v>
      </c>
      <c r="Z47" s="26" t="s">
        <v>12</v>
      </c>
      <c r="AA47" s="32" t="s">
        <v>10</v>
      </c>
      <c r="AB47" s="26" t="s">
        <v>10</v>
      </c>
      <c r="AC47" s="32" t="s">
        <v>12</v>
      </c>
      <c r="AD47" s="26" t="s">
        <v>10</v>
      </c>
      <c r="AE47" s="26">
        <v>7</v>
      </c>
      <c r="AF47" s="26">
        <v>11</v>
      </c>
      <c r="AG47" s="21">
        <f t="shared" si="15"/>
        <v>9</v>
      </c>
      <c r="AI47" s="8" t="s">
        <v>28</v>
      </c>
      <c r="AJ47" s="21">
        <f t="shared" si="14"/>
        <v>6.5</v>
      </c>
      <c r="AK47" s="25" t="str">
        <v>qwen2.5:3b</v>
      </c>
      <c r="AL47">
        <v>9.5</v>
      </c>
    </row>
    <row r="48" spans="2:38" ht="29.4" thickBot="1" x14ac:dyDescent="0.35">
      <c r="B48" s="3" t="s">
        <v>30</v>
      </c>
      <c r="C48" s="3" t="s">
        <v>10</v>
      </c>
      <c r="D48" s="3" t="s">
        <v>12</v>
      </c>
      <c r="E48" s="4" t="s">
        <v>12</v>
      </c>
      <c r="F48" s="4" t="s">
        <v>10</v>
      </c>
      <c r="G48" s="3" t="s">
        <v>12</v>
      </c>
      <c r="H48" s="3" t="s">
        <v>11</v>
      </c>
      <c r="I48" s="3" t="s">
        <v>12</v>
      </c>
      <c r="J48" s="3">
        <f t="shared" si="9"/>
        <v>5</v>
      </c>
      <c r="K48" s="5">
        <f t="shared" si="10"/>
        <v>0.2857142857142857</v>
      </c>
      <c r="L48" s="3">
        <f t="shared" si="11"/>
        <v>2</v>
      </c>
      <c r="M48" s="3">
        <f t="shared" si="12"/>
        <v>1</v>
      </c>
      <c r="N48" s="3">
        <f t="shared" si="13"/>
        <v>4</v>
      </c>
      <c r="P48" s="13" t="s">
        <v>28</v>
      </c>
      <c r="Q48" s="33" t="s">
        <v>10</v>
      </c>
      <c r="R48" s="27" t="s">
        <v>10</v>
      </c>
      <c r="S48" s="33" t="s">
        <v>10</v>
      </c>
      <c r="T48" s="27" t="s">
        <v>10</v>
      </c>
      <c r="U48" s="36" t="s">
        <v>10</v>
      </c>
      <c r="V48" s="27" t="s">
        <v>11</v>
      </c>
      <c r="W48" s="36" t="s">
        <v>12</v>
      </c>
      <c r="X48" s="27" t="s">
        <v>10</v>
      </c>
      <c r="Y48" s="33" t="s">
        <v>10</v>
      </c>
      <c r="Z48" s="27" t="s">
        <v>12</v>
      </c>
      <c r="AA48" s="33" t="s">
        <v>10</v>
      </c>
      <c r="AB48" s="27" t="s">
        <v>10</v>
      </c>
      <c r="AC48" s="33" t="s">
        <v>10</v>
      </c>
      <c r="AD48" s="27" t="s">
        <v>10</v>
      </c>
      <c r="AE48" s="27">
        <v>12</v>
      </c>
      <c r="AF48" s="27">
        <v>1</v>
      </c>
      <c r="AG48" s="21">
        <f t="shared" si="15"/>
        <v>6.5</v>
      </c>
      <c r="AI48" s="8" t="s">
        <v>29</v>
      </c>
      <c r="AJ48" s="21">
        <f t="shared" si="14"/>
        <v>1.5</v>
      </c>
      <c r="AK48" s="25" t="str">
        <v>granite3-dense:2b</v>
      </c>
      <c r="AL48">
        <v>10</v>
      </c>
    </row>
    <row r="49" spans="2:38" ht="29.4" thickBot="1" x14ac:dyDescent="0.35">
      <c r="B49" s="3" t="s">
        <v>31</v>
      </c>
      <c r="C49" s="3" t="s">
        <v>10</v>
      </c>
      <c r="D49" s="3" t="s">
        <v>12</v>
      </c>
      <c r="E49" s="4" t="s">
        <v>12</v>
      </c>
      <c r="F49" s="4" t="s">
        <v>10</v>
      </c>
      <c r="G49" s="3" t="s">
        <v>10</v>
      </c>
      <c r="H49" s="3" t="s">
        <v>10</v>
      </c>
      <c r="I49" s="3" t="s">
        <v>10</v>
      </c>
      <c r="J49" s="3">
        <f t="shared" si="9"/>
        <v>10</v>
      </c>
      <c r="K49" s="5">
        <f t="shared" si="10"/>
        <v>0.7142857142857143</v>
      </c>
      <c r="L49" s="3">
        <f t="shared" si="11"/>
        <v>5</v>
      </c>
      <c r="M49" s="3">
        <f t="shared" si="12"/>
        <v>0</v>
      </c>
      <c r="N49" s="3">
        <f t="shared" si="13"/>
        <v>2</v>
      </c>
      <c r="P49" s="13" t="s">
        <v>29</v>
      </c>
      <c r="Q49" s="32" t="s">
        <v>10</v>
      </c>
      <c r="R49" s="26" t="s">
        <v>12</v>
      </c>
      <c r="S49" s="32" t="s">
        <v>11</v>
      </c>
      <c r="T49" s="26" t="s">
        <v>11</v>
      </c>
      <c r="U49" s="35" t="s">
        <v>12</v>
      </c>
      <c r="V49" s="26" t="s">
        <v>12</v>
      </c>
      <c r="W49" s="35" t="s">
        <v>12</v>
      </c>
      <c r="X49" s="26" t="s">
        <v>10</v>
      </c>
      <c r="Y49" s="32" t="s">
        <v>12</v>
      </c>
      <c r="Z49" s="26" t="s">
        <v>12</v>
      </c>
      <c r="AA49" s="32" t="s">
        <v>12</v>
      </c>
      <c r="AB49" s="26" t="s">
        <v>12</v>
      </c>
      <c r="AC49" s="32" t="s">
        <v>12</v>
      </c>
      <c r="AD49" s="26" t="s">
        <v>12</v>
      </c>
      <c r="AE49" s="26">
        <v>3</v>
      </c>
      <c r="AF49" s="26">
        <v>0</v>
      </c>
      <c r="AG49" s="21">
        <f t="shared" si="15"/>
        <v>1.5</v>
      </c>
      <c r="AI49" s="8" t="s">
        <v>30</v>
      </c>
      <c r="AJ49" s="21">
        <f t="shared" si="14"/>
        <v>7.5</v>
      </c>
      <c r="AK49" s="25" t="str">
        <v>granite3.2:2b</v>
      </c>
      <c r="AL49">
        <v>10</v>
      </c>
    </row>
    <row r="50" spans="2:38" ht="29.4" thickBot="1" x14ac:dyDescent="0.35">
      <c r="B50" s="3" t="s">
        <v>32</v>
      </c>
      <c r="C50" s="3" t="s">
        <v>10</v>
      </c>
      <c r="D50" s="3" t="s">
        <v>12</v>
      </c>
      <c r="E50" s="4" t="s">
        <v>10</v>
      </c>
      <c r="F50" s="4" t="s">
        <v>10</v>
      </c>
      <c r="G50" s="3" t="s">
        <v>10</v>
      </c>
      <c r="H50" s="3" t="s">
        <v>10</v>
      </c>
      <c r="I50" s="3" t="s">
        <v>10</v>
      </c>
      <c r="J50" s="3">
        <f t="shared" si="9"/>
        <v>12</v>
      </c>
      <c r="K50" s="5">
        <f t="shared" si="10"/>
        <v>0.8571428571428571</v>
      </c>
      <c r="L50" s="3">
        <f t="shared" si="11"/>
        <v>6</v>
      </c>
      <c r="M50" s="3">
        <f t="shared" si="12"/>
        <v>0</v>
      </c>
      <c r="N50" s="3">
        <f t="shared" si="13"/>
        <v>1</v>
      </c>
      <c r="P50" s="13" t="s">
        <v>30</v>
      </c>
      <c r="Q50" s="33" t="s">
        <v>10</v>
      </c>
      <c r="R50" s="27" t="s">
        <v>10</v>
      </c>
      <c r="S50" s="33" t="s">
        <v>10</v>
      </c>
      <c r="T50" s="27" t="s">
        <v>12</v>
      </c>
      <c r="U50" s="36" t="s">
        <v>12</v>
      </c>
      <c r="V50" s="30" t="s">
        <v>12</v>
      </c>
      <c r="W50" s="36" t="s">
        <v>12</v>
      </c>
      <c r="X50" s="30" t="s">
        <v>10</v>
      </c>
      <c r="Y50" s="33" t="s">
        <v>10</v>
      </c>
      <c r="Z50" s="27" t="s">
        <v>12</v>
      </c>
      <c r="AA50" s="33" t="s">
        <v>10</v>
      </c>
      <c r="AB50" s="27" t="s">
        <v>11</v>
      </c>
      <c r="AC50" s="33" t="s">
        <v>10</v>
      </c>
      <c r="AD50" s="27" t="s">
        <v>10</v>
      </c>
      <c r="AE50" s="27">
        <v>10</v>
      </c>
      <c r="AF50" s="27">
        <v>5</v>
      </c>
      <c r="AG50" s="21">
        <f t="shared" si="15"/>
        <v>7.5</v>
      </c>
      <c r="AI50" s="8" t="s">
        <v>31</v>
      </c>
      <c r="AJ50" s="21">
        <f t="shared" si="14"/>
        <v>9.5</v>
      </c>
      <c r="AK50" s="25" t="str">
        <v>llama3:8b</v>
      </c>
      <c r="AL50">
        <v>10</v>
      </c>
    </row>
    <row r="51" spans="2:38" ht="29.4" thickBot="1" x14ac:dyDescent="0.35">
      <c r="B51" s="3" t="s">
        <v>33</v>
      </c>
      <c r="C51" s="3" t="s">
        <v>10</v>
      </c>
      <c r="D51" s="3" t="s">
        <v>12</v>
      </c>
      <c r="E51" s="4" t="s">
        <v>11</v>
      </c>
      <c r="F51" s="4" t="s">
        <v>11</v>
      </c>
      <c r="G51" s="3" t="s">
        <v>12</v>
      </c>
      <c r="H51" s="3" t="s">
        <v>11</v>
      </c>
      <c r="I51" s="3" t="s">
        <v>10</v>
      </c>
      <c r="J51" s="3">
        <f t="shared" si="9"/>
        <v>7</v>
      </c>
      <c r="K51" s="5">
        <f t="shared" si="10"/>
        <v>0.2857142857142857</v>
      </c>
      <c r="L51" s="3">
        <f t="shared" si="11"/>
        <v>2</v>
      </c>
      <c r="M51" s="3">
        <f t="shared" si="12"/>
        <v>3</v>
      </c>
      <c r="N51" s="3">
        <f t="shared" si="13"/>
        <v>2</v>
      </c>
      <c r="P51" s="13" t="s">
        <v>31</v>
      </c>
      <c r="Q51" s="32" t="s">
        <v>10</v>
      </c>
      <c r="R51" s="26" t="s">
        <v>10</v>
      </c>
      <c r="S51" s="32" t="s">
        <v>10</v>
      </c>
      <c r="T51" s="26" t="s">
        <v>12</v>
      </c>
      <c r="U51" s="35" t="s">
        <v>12</v>
      </c>
      <c r="V51" s="29" t="s">
        <v>12</v>
      </c>
      <c r="W51" s="35" t="s">
        <v>12</v>
      </c>
      <c r="X51" s="29" t="s">
        <v>10</v>
      </c>
      <c r="Y51" s="32" t="s">
        <v>11</v>
      </c>
      <c r="Z51" s="26" t="s">
        <v>12</v>
      </c>
      <c r="AA51" s="32" t="s">
        <v>10</v>
      </c>
      <c r="AB51" s="26" t="s">
        <v>12</v>
      </c>
      <c r="AC51" s="32" t="s">
        <v>10</v>
      </c>
      <c r="AD51" s="26" t="s">
        <v>10</v>
      </c>
      <c r="AE51" s="26">
        <v>9</v>
      </c>
      <c r="AF51" s="26">
        <v>10</v>
      </c>
      <c r="AG51" s="21">
        <f t="shared" si="15"/>
        <v>9.5</v>
      </c>
      <c r="AI51" s="8" t="s">
        <v>32</v>
      </c>
      <c r="AJ51" s="21">
        <f t="shared" si="14"/>
        <v>11</v>
      </c>
      <c r="AK51" s="25" t="str">
        <v>mistral:7b</v>
      </c>
      <c r="AL51">
        <v>10.5</v>
      </c>
    </row>
    <row r="52" spans="2:38" ht="15" thickBot="1" x14ac:dyDescent="0.35">
      <c r="B52" s="3" t="s">
        <v>34</v>
      </c>
      <c r="C52" s="3" t="s">
        <v>10</v>
      </c>
      <c r="D52" s="3" t="s">
        <v>10</v>
      </c>
      <c r="E52" s="4" t="s">
        <v>12</v>
      </c>
      <c r="F52" s="4" t="s">
        <v>11</v>
      </c>
      <c r="G52" s="3" t="s">
        <v>12</v>
      </c>
      <c r="H52" s="3" t="s">
        <v>10</v>
      </c>
      <c r="I52" s="3" t="s">
        <v>10</v>
      </c>
      <c r="J52" s="3">
        <f t="shared" si="9"/>
        <v>9</v>
      </c>
      <c r="K52" s="5">
        <f t="shared" si="10"/>
        <v>0.5714285714285714</v>
      </c>
      <c r="L52" s="3">
        <f t="shared" si="11"/>
        <v>4</v>
      </c>
      <c r="M52" s="3">
        <f t="shared" si="12"/>
        <v>1</v>
      </c>
      <c r="N52" s="3">
        <f t="shared" si="13"/>
        <v>2</v>
      </c>
      <c r="P52" s="13" t="s">
        <v>32</v>
      </c>
      <c r="Q52" s="33" t="s">
        <v>10</v>
      </c>
      <c r="R52" s="27" t="s">
        <v>10</v>
      </c>
      <c r="S52" s="33" t="s">
        <v>40</v>
      </c>
      <c r="T52" s="27" t="s">
        <v>12</v>
      </c>
      <c r="U52" s="36" t="s">
        <v>12</v>
      </c>
      <c r="V52" s="30" t="s">
        <v>10</v>
      </c>
      <c r="W52" s="36" t="s">
        <v>10</v>
      </c>
      <c r="X52" s="30" t="s">
        <v>10</v>
      </c>
      <c r="Y52" s="33" t="s">
        <v>10</v>
      </c>
      <c r="Z52" s="27" t="s">
        <v>10</v>
      </c>
      <c r="AA52" s="33" t="s">
        <v>10</v>
      </c>
      <c r="AB52" s="27" t="s">
        <v>10</v>
      </c>
      <c r="AC52" s="33" t="s">
        <v>10</v>
      </c>
      <c r="AD52" s="27" t="s">
        <v>10</v>
      </c>
      <c r="AE52" s="27">
        <v>10</v>
      </c>
      <c r="AF52" s="27">
        <v>12</v>
      </c>
      <c r="AG52" s="21">
        <f t="shared" si="15"/>
        <v>11</v>
      </c>
      <c r="AI52" s="8" t="s">
        <v>33</v>
      </c>
      <c r="AJ52" s="21">
        <f t="shared" si="14"/>
        <v>6.5</v>
      </c>
      <c r="AK52" s="25" t="str">
        <v>qwen2.5:7b</v>
      </c>
      <c r="AL52">
        <v>11</v>
      </c>
    </row>
    <row r="53" spans="2:38" ht="29.4" thickBot="1" x14ac:dyDescent="0.35">
      <c r="B53" s="3" t="s">
        <v>35</v>
      </c>
      <c r="C53" s="3" t="s">
        <v>10</v>
      </c>
      <c r="D53" s="3" t="s">
        <v>10</v>
      </c>
      <c r="E53" s="4" t="s">
        <v>11</v>
      </c>
      <c r="F53" s="4" t="s">
        <v>10</v>
      </c>
      <c r="G53" s="3" t="s">
        <v>10</v>
      </c>
      <c r="H53" s="3" t="s">
        <v>10</v>
      </c>
      <c r="I53" s="3" t="s">
        <v>10</v>
      </c>
      <c r="J53" s="3">
        <f t="shared" si="9"/>
        <v>13</v>
      </c>
      <c r="K53" s="5">
        <f t="shared" si="10"/>
        <v>0.8571428571428571</v>
      </c>
      <c r="L53" s="3">
        <f t="shared" si="11"/>
        <v>6</v>
      </c>
      <c r="M53" s="3">
        <f t="shared" si="12"/>
        <v>1</v>
      </c>
      <c r="N53" s="3">
        <f t="shared" si="13"/>
        <v>0</v>
      </c>
      <c r="P53" s="13" t="s">
        <v>33</v>
      </c>
      <c r="Q53" s="32" t="s">
        <v>10</v>
      </c>
      <c r="R53" s="26" t="s">
        <v>10</v>
      </c>
      <c r="S53" s="32" t="s">
        <v>12</v>
      </c>
      <c r="T53" s="26" t="s">
        <v>11</v>
      </c>
      <c r="U53" s="35" t="s">
        <v>12</v>
      </c>
      <c r="V53" s="29" t="s">
        <v>12</v>
      </c>
      <c r="W53" s="35" t="s">
        <v>12</v>
      </c>
      <c r="X53" s="29" t="s">
        <v>12</v>
      </c>
      <c r="Y53" s="32" t="s">
        <v>12</v>
      </c>
      <c r="Z53" s="26" t="s">
        <v>12</v>
      </c>
      <c r="AA53" s="32" t="s">
        <v>10</v>
      </c>
      <c r="AB53" s="26" t="s">
        <v>11</v>
      </c>
      <c r="AC53" s="32" t="s">
        <v>10</v>
      </c>
      <c r="AD53" s="26" t="s">
        <v>10</v>
      </c>
      <c r="AE53" s="26">
        <v>6</v>
      </c>
      <c r="AF53" s="26">
        <v>7</v>
      </c>
      <c r="AG53" s="21">
        <f t="shared" si="15"/>
        <v>6.5</v>
      </c>
      <c r="AI53" s="8" t="s">
        <v>34</v>
      </c>
      <c r="AJ53" s="21">
        <f t="shared" si="14"/>
        <v>8.5</v>
      </c>
      <c r="AK53" s="25" t="str">
        <v>qwen3:4b</v>
      </c>
      <c r="AL53">
        <v>11.5</v>
      </c>
    </row>
    <row r="54" spans="2:38" ht="29.4" thickBot="1" x14ac:dyDescent="0.35">
      <c r="B54" s="3" t="s">
        <v>36</v>
      </c>
      <c r="C54" s="3" t="s">
        <v>10</v>
      </c>
      <c r="D54" s="3" t="s">
        <v>10</v>
      </c>
      <c r="E54" s="4" t="s">
        <v>10</v>
      </c>
      <c r="F54" s="4" t="s">
        <v>10</v>
      </c>
      <c r="G54" s="3" t="s">
        <v>10</v>
      </c>
      <c r="H54" s="3" t="s">
        <v>10</v>
      </c>
      <c r="I54" s="3" t="s">
        <v>10</v>
      </c>
      <c r="J54" s="3">
        <f t="shared" si="9"/>
        <v>14</v>
      </c>
      <c r="K54" s="5">
        <f t="shared" si="10"/>
        <v>1</v>
      </c>
      <c r="L54" s="3">
        <f t="shared" si="11"/>
        <v>7</v>
      </c>
      <c r="M54" s="3">
        <f t="shared" si="12"/>
        <v>0</v>
      </c>
      <c r="N54" s="3">
        <f t="shared" si="13"/>
        <v>0</v>
      </c>
      <c r="P54" s="13" t="s">
        <v>34</v>
      </c>
      <c r="Q54" s="33" t="s">
        <v>10</v>
      </c>
      <c r="R54" s="27" t="s">
        <v>10</v>
      </c>
      <c r="S54" s="33" t="s">
        <v>10</v>
      </c>
      <c r="T54" s="27" t="s">
        <v>11</v>
      </c>
      <c r="U54" s="36" t="s">
        <v>12</v>
      </c>
      <c r="V54" s="30" t="s">
        <v>12</v>
      </c>
      <c r="W54" s="36" t="s">
        <v>12</v>
      </c>
      <c r="X54" s="30" t="s">
        <v>11</v>
      </c>
      <c r="Y54" s="33" t="s">
        <v>11</v>
      </c>
      <c r="Z54" s="27" t="s">
        <v>10</v>
      </c>
      <c r="AA54" s="33" t="s">
        <v>10</v>
      </c>
      <c r="AB54" s="27" t="s">
        <v>10</v>
      </c>
      <c r="AC54" s="33" t="s">
        <v>11</v>
      </c>
      <c r="AD54" s="27" t="s">
        <v>10</v>
      </c>
      <c r="AE54" s="27">
        <v>8</v>
      </c>
      <c r="AF54" s="27">
        <v>9</v>
      </c>
      <c r="AG54" s="21">
        <f t="shared" si="15"/>
        <v>8.5</v>
      </c>
      <c r="AI54" s="8" t="s">
        <v>35</v>
      </c>
      <c r="AJ54" s="21">
        <f t="shared" si="14"/>
        <v>11.5</v>
      </c>
      <c r="AK54" s="25" t="str">
        <v>granite3-dense:8b</v>
      </c>
      <c r="AL54">
        <v>12.5</v>
      </c>
    </row>
    <row r="55" spans="2:38" ht="29.4" thickBot="1" x14ac:dyDescent="0.35">
      <c r="B55" s="3" t="s">
        <v>37</v>
      </c>
      <c r="C55" s="3" t="s">
        <v>10</v>
      </c>
      <c r="D55" s="3" t="s">
        <v>11</v>
      </c>
      <c r="E55" s="4" t="s">
        <v>12</v>
      </c>
      <c r="F55" s="4" t="s">
        <v>10</v>
      </c>
      <c r="G55" s="3" t="s">
        <v>12</v>
      </c>
      <c r="H55" s="3" t="s">
        <v>10</v>
      </c>
      <c r="I55" s="3" t="s">
        <v>10</v>
      </c>
      <c r="J55" s="3">
        <f t="shared" si="9"/>
        <v>9</v>
      </c>
      <c r="K55" s="5">
        <f t="shared" si="10"/>
        <v>0.5714285714285714</v>
      </c>
      <c r="L55" s="3">
        <f t="shared" si="11"/>
        <v>4</v>
      </c>
      <c r="M55" s="3">
        <f t="shared" si="12"/>
        <v>1</v>
      </c>
      <c r="N55" s="3">
        <f t="shared" si="13"/>
        <v>2</v>
      </c>
      <c r="P55" s="13" t="s">
        <v>35</v>
      </c>
      <c r="Q55" s="32" t="s">
        <v>10</v>
      </c>
      <c r="R55" s="26" t="s">
        <v>10</v>
      </c>
      <c r="S55" s="32" t="s">
        <v>10</v>
      </c>
      <c r="T55" s="26" t="s">
        <v>10</v>
      </c>
      <c r="U55" s="35" t="s">
        <v>11</v>
      </c>
      <c r="V55" s="29" t="s">
        <v>10</v>
      </c>
      <c r="W55" s="35" t="s">
        <v>12</v>
      </c>
      <c r="X55" s="29" t="s">
        <v>11</v>
      </c>
      <c r="Y55" s="32" t="s">
        <v>11</v>
      </c>
      <c r="Z55" s="26" t="s">
        <v>10</v>
      </c>
      <c r="AA55" s="32" t="s">
        <v>10</v>
      </c>
      <c r="AB55" s="26" t="s">
        <v>10</v>
      </c>
      <c r="AC55" s="32" t="s">
        <v>10</v>
      </c>
      <c r="AD55" s="26" t="s">
        <v>10</v>
      </c>
      <c r="AE55" s="26">
        <v>10</v>
      </c>
      <c r="AF55" s="26">
        <v>13</v>
      </c>
      <c r="AG55" s="21">
        <f t="shared" si="15"/>
        <v>11.5</v>
      </c>
      <c r="AI55" s="8" t="s">
        <v>36</v>
      </c>
      <c r="AJ55" s="21">
        <f t="shared" si="14"/>
        <v>13</v>
      </c>
      <c r="AK55" s="25" t="str">
        <v>granite3.2:8b</v>
      </c>
      <c r="AL55">
        <v>12.5</v>
      </c>
    </row>
    <row r="56" spans="2:38" ht="15" thickBot="1" x14ac:dyDescent="0.35">
      <c r="P56" s="13" t="s">
        <v>36</v>
      </c>
      <c r="Q56" s="33" t="s">
        <v>10</v>
      </c>
      <c r="R56" s="27" t="s">
        <v>10</v>
      </c>
      <c r="S56" s="33" t="s">
        <v>10</v>
      </c>
      <c r="T56" s="27" t="s">
        <v>10</v>
      </c>
      <c r="U56" s="36" t="s">
        <v>10</v>
      </c>
      <c r="V56" s="30" t="s">
        <v>10</v>
      </c>
      <c r="W56" s="36" t="s">
        <v>10</v>
      </c>
      <c r="X56" s="30" t="s">
        <v>10</v>
      </c>
      <c r="Y56" s="33" t="s">
        <v>12</v>
      </c>
      <c r="Z56" s="27" t="s">
        <v>10</v>
      </c>
      <c r="AA56" s="33" t="s">
        <v>10</v>
      </c>
      <c r="AB56" s="27" t="s">
        <v>10</v>
      </c>
      <c r="AC56" s="33" t="s">
        <v>10</v>
      </c>
      <c r="AD56" s="27" t="s">
        <v>10</v>
      </c>
      <c r="AE56" s="27">
        <v>12</v>
      </c>
      <c r="AF56" s="27">
        <v>14</v>
      </c>
      <c r="AG56" s="21">
        <f t="shared" si="15"/>
        <v>13</v>
      </c>
      <c r="AI56" s="9" t="s">
        <v>37</v>
      </c>
      <c r="AJ56" s="21">
        <f t="shared" si="14"/>
        <v>9</v>
      </c>
      <c r="AK56" s="25" t="str">
        <v>qwen3:8b</v>
      </c>
      <c r="AL56">
        <v>13</v>
      </c>
    </row>
    <row r="57" spans="2:38" ht="29.4" thickBot="1" x14ac:dyDescent="0.35">
      <c r="P57" s="13" t="s">
        <v>37</v>
      </c>
      <c r="Q57" s="34" t="s">
        <v>10</v>
      </c>
      <c r="R57" s="28" t="s">
        <v>10</v>
      </c>
      <c r="S57" s="34" t="s">
        <v>10</v>
      </c>
      <c r="T57" s="28" t="s">
        <v>12</v>
      </c>
      <c r="U57" s="37" t="s">
        <v>10</v>
      </c>
      <c r="V57" s="31" t="s">
        <v>12</v>
      </c>
      <c r="W57" s="37" t="s">
        <v>12</v>
      </c>
      <c r="X57" s="31" t="s">
        <v>12</v>
      </c>
      <c r="Y57" s="34" t="s">
        <v>11</v>
      </c>
      <c r="Z57" s="28" t="s">
        <v>12</v>
      </c>
      <c r="AA57" s="34" t="s">
        <v>12</v>
      </c>
      <c r="AB57" s="28" t="s">
        <v>10</v>
      </c>
      <c r="AC57" s="34" t="s">
        <v>10</v>
      </c>
      <c r="AD57" s="28" t="s">
        <v>10</v>
      </c>
      <c r="AE57" s="28">
        <v>9</v>
      </c>
      <c r="AF57" s="28">
        <v>9</v>
      </c>
      <c r="AG57" s="22">
        <f t="shared" si="15"/>
        <v>9</v>
      </c>
    </row>
    <row r="62" spans="2:38" ht="28.8" customHeight="1" x14ac:dyDescent="0.3">
      <c r="B62" s="61" t="s">
        <v>41</v>
      </c>
      <c r="C62" s="61"/>
      <c r="D62" s="61"/>
      <c r="E62" s="61"/>
      <c r="F62" s="61"/>
      <c r="G62" s="61"/>
      <c r="H62" s="61"/>
      <c r="I62" s="61"/>
    </row>
    <row r="65" spans="2:19" ht="15" thickBot="1" x14ac:dyDescent="0.35">
      <c r="B65" s="6" t="s">
        <v>0</v>
      </c>
      <c r="C65" s="58" t="s">
        <v>1</v>
      </c>
      <c r="D65" s="59"/>
      <c r="E65" s="60" t="s">
        <v>2</v>
      </c>
      <c r="F65" s="60"/>
      <c r="G65" s="60" t="s">
        <v>3</v>
      </c>
      <c r="H65" s="60"/>
      <c r="I65" s="60" t="s">
        <v>4</v>
      </c>
      <c r="J65" s="60"/>
      <c r="K65" s="58" t="s">
        <v>5</v>
      </c>
      <c r="L65" s="59"/>
      <c r="M65" s="58" t="s">
        <v>6</v>
      </c>
      <c r="N65" s="59"/>
      <c r="O65" s="58" t="s">
        <v>7</v>
      </c>
      <c r="P65" s="59"/>
      <c r="Q65" s="58" t="s">
        <v>8</v>
      </c>
      <c r="R65" s="59"/>
      <c r="S65" s="59"/>
    </row>
    <row r="66" spans="2:19" ht="15.6" thickTop="1" thickBot="1" x14ac:dyDescent="0.35">
      <c r="B66" s="10" t="s">
        <v>38</v>
      </c>
      <c r="C66" s="11">
        <v>1</v>
      </c>
      <c r="D66" s="12">
        <v>2</v>
      </c>
      <c r="E66" s="11">
        <v>1</v>
      </c>
      <c r="F66" s="12">
        <v>2</v>
      </c>
      <c r="G66" s="11">
        <v>1</v>
      </c>
      <c r="H66" s="12">
        <v>2</v>
      </c>
      <c r="I66" s="11">
        <v>1</v>
      </c>
      <c r="J66" s="12">
        <v>2</v>
      </c>
      <c r="K66" s="11">
        <v>1</v>
      </c>
      <c r="L66" s="12">
        <v>2</v>
      </c>
      <c r="M66" s="11">
        <v>1</v>
      </c>
      <c r="N66" s="12">
        <v>2</v>
      </c>
      <c r="O66" s="11">
        <v>1</v>
      </c>
      <c r="P66" s="12">
        <v>2</v>
      </c>
      <c r="Q66" s="23">
        <v>1</v>
      </c>
      <c r="R66" s="24">
        <v>2</v>
      </c>
      <c r="S66" s="20" t="s">
        <v>39</v>
      </c>
    </row>
    <row r="67" spans="2:19" ht="29.4" thickBot="1" x14ac:dyDescent="0.35">
      <c r="B67" s="13" t="s">
        <v>13</v>
      </c>
      <c r="C67" t="str">
        <f>IF(Q4=Q33, "Igual", "Diferente")</f>
        <v>Igual</v>
      </c>
      <c r="D67" t="str">
        <f t="shared" ref="D67:P82" si="16">IF(R4=R33, "Igual", "Diferente")</f>
        <v>Igual</v>
      </c>
      <c r="E67" t="str">
        <f t="shared" si="16"/>
        <v>Igual</v>
      </c>
      <c r="F67" t="str">
        <f t="shared" si="16"/>
        <v>Igual</v>
      </c>
      <c r="G67" t="str">
        <f t="shared" si="16"/>
        <v>Igual</v>
      </c>
      <c r="H67" t="str">
        <f t="shared" si="16"/>
        <v>Igual</v>
      </c>
      <c r="I67" t="str">
        <f t="shared" si="16"/>
        <v>Igual</v>
      </c>
      <c r="J67" t="str">
        <f t="shared" si="16"/>
        <v>Igual</v>
      </c>
      <c r="K67" t="str">
        <f t="shared" si="16"/>
        <v>Igual</v>
      </c>
      <c r="L67" t="str">
        <f t="shared" si="16"/>
        <v>Igual</v>
      </c>
      <c r="M67" t="str">
        <f t="shared" si="16"/>
        <v>Igual</v>
      </c>
      <c r="N67" t="str">
        <f t="shared" si="16"/>
        <v>Igual</v>
      </c>
      <c r="O67" t="str">
        <f t="shared" si="16"/>
        <v>Igual</v>
      </c>
      <c r="P67" t="str">
        <f t="shared" si="16"/>
        <v>Diferente</v>
      </c>
      <c r="S67">
        <f>(AG4+AG33)/2</f>
        <v>0.5</v>
      </c>
    </row>
    <row r="68" spans="2:19" ht="29.4" customHeight="1" thickBot="1" x14ac:dyDescent="0.35">
      <c r="B68" s="13" t="s">
        <v>14</v>
      </c>
      <c r="C68" t="str">
        <f t="shared" ref="C68:C91" si="17">IF(Q5=Q34, "Igual", "Diferente")</f>
        <v>Igual</v>
      </c>
      <c r="D68" t="str">
        <f t="shared" si="16"/>
        <v>Diferente</v>
      </c>
      <c r="E68" t="str">
        <f t="shared" si="16"/>
        <v>Igual</v>
      </c>
      <c r="F68" t="str">
        <f t="shared" si="16"/>
        <v>Diferente</v>
      </c>
      <c r="G68" t="str">
        <f t="shared" si="16"/>
        <v>Igual</v>
      </c>
      <c r="H68" t="str">
        <f t="shared" si="16"/>
        <v>Igual</v>
      </c>
      <c r="I68" t="str">
        <f t="shared" si="16"/>
        <v>Igual</v>
      </c>
      <c r="J68" t="str">
        <f t="shared" si="16"/>
        <v>Igual</v>
      </c>
      <c r="K68" t="str">
        <f t="shared" si="16"/>
        <v>Igual</v>
      </c>
      <c r="L68" t="str">
        <f t="shared" si="16"/>
        <v>Igual</v>
      </c>
      <c r="M68" t="str">
        <f t="shared" si="16"/>
        <v>Igual</v>
      </c>
      <c r="N68" t="str">
        <f t="shared" si="16"/>
        <v>Igual</v>
      </c>
      <c r="O68" t="str">
        <f t="shared" si="16"/>
        <v>Diferente</v>
      </c>
      <c r="P68" t="str">
        <f t="shared" si="16"/>
        <v>Igual</v>
      </c>
      <c r="S68">
        <f t="shared" ref="S68:S91" si="18">(AG5+AG34)/2</f>
        <v>5.25</v>
      </c>
    </row>
    <row r="69" spans="2:19" ht="15" thickBot="1" x14ac:dyDescent="0.35">
      <c r="B69" s="13" t="s">
        <v>15</v>
      </c>
      <c r="C69" t="str">
        <f t="shared" si="17"/>
        <v>Igual</v>
      </c>
      <c r="D69" t="str">
        <f t="shared" si="16"/>
        <v>Diferente</v>
      </c>
      <c r="E69" t="str">
        <f t="shared" si="16"/>
        <v>Igual</v>
      </c>
      <c r="F69" t="str">
        <f t="shared" si="16"/>
        <v>Diferente</v>
      </c>
      <c r="G69" t="str">
        <f t="shared" si="16"/>
        <v>Igual</v>
      </c>
      <c r="H69" t="str">
        <f t="shared" si="16"/>
        <v>Igual</v>
      </c>
      <c r="I69" t="str">
        <f t="shared" si="16"/>
        <v>Diferente</v>
      </c>
      <c r="J69" t="str">
        <f t="shared" si="16"/>
        <v>Igual</v>
      </c>
      <c r="K69" t="str">
        <f t="shared" si="16"/>
        <v>Igual</v>
      </c>
      <c r="L69" t="str">
        <f t="shared" si="16"/>
        <v>Igual</v>
      </c>
      <c r="M69" t="str">
        <f t="shared" si="16"/>
        <v>Igual</v>
      </c>
      <c r="N69" t="str">
        <f t="shared" si="16"/>
        <v>Igual</v>
      </c>
      <c r="O69" t="str">
        <f t="shared" si="16"/>
        <v>Igual</v>
      </c>
      <c r="P69" t="str">
        <f t="shared" si="16"/>
        <v>Igual</v>
      </c>
      <c r="S69">
        <f t="shared" si="18"/>
        <v>5.5</v>
      </c>
    </row>
    <row r="70" spans="2:19" ht="30.6" customHeight="1" thickBot="1" x14ac:dyDescent="0.35">
      <c r="B70" s="13" t="s">
        <v>16</v>
      </c>
      <c r="C70" t="str">
        <f t="shared" si="17"/>
        <v>Igual</v>
      </c>
      <c r="D70" t="str">
        <f t="shared" si="16"/>
        <v>Igual</v>
      </c>
      <c r="E70" t="str">
        <f t="shared" si="16"/>
        <v>Igual</v>
      </c>
      <c r="F70" t="str">
        <f t="shared" si="16"/>
        <v>Igual</v>
      </c>
      <c r="G70" t="str">
        <f t="shared" si="16"/>
        <v>Igual</v>
      </c>
      <c r="H70" t="str">
        <f t="shared" si="16"/>
        <v>Igual</v>
      </c>
      <c r="I70" t="str">
        <f t="shared" si="16"/>
        <v>Diferente</v>
      </c>
      <c r="J70" t="str">
        <f t="shared" si="16"/>
        <v>Igual</v>
      </c>
      <c r="K70" t="str">
        <f t="shared" si="16"/>
        <v>Diferente</v>
      </c>
      <c r="L70" t="str">
        <f t="shared" si="16"/>
        <v>Igual</v>
      </c>
      <c r="M70" t="str">
        <f t="shared" si="16"/>
        <v>Igual</v>
      </c>
      <c r="N70" t="str">
        <f t="shared" si="16"/>
        <v>Igual</v>
      </c>
      <c r="O70" t="str">
        <f t="shared" si="16"/>
        <v>Igual</v>
      </c>
      <c r="P70" t="str">
        <f t="shared" si="16"/>
        <v>Diferente</v>
      </c>
      <c r="S70">
        <f t="shared" si="18"/>
        <v>8.75</v>
      </c>
    </row>
    <row r="71" spans="2:19" ht="15" thickBot="1" x14ac:dyDescent="0.35">
      <c r="B71" s="13" t="s">
        <v>17</v>
      </c>
      <c r="C71" t="str">
        <f t="shared" si="17"/>
        <v>Igual</v>
      </c>
      <c r="D71" t="str">
        <f t="shared" si="16"/>
        <v>Igual</v>
      </c>
      <c r="E71" t="str">
        <f t="shared" si="16"/>
        <v>Igual</v>
      </c>
      <c r="F71" t="str">
        <f t="shared" si="16"/>
        <v>Igual</v>
      </c>
      <c r="G71" t="str">
        <f t="shared" si="16"/>
        <v>Igual</v>
      </c>
      <c r="H71" t="str">
        <f t="shared" si="16"/>
        <v>Igual</v>
      </c>
      <c r="I71" t="str">
        <f t="shared" si="16"/>
        <v>Diferente</v>
      </c>
      <c r="J71" t="str">
        <f t="shared" si="16"/>
        <v>Igual</v>
      </c>
      <c r="K71" t="str">
        <f t="shared" si="16"/>
        <v>Diferente</v>
      </c>
      <c r="L71" t="str">
        <f t="shared" si="16"/>
        <v>Igual</v>
      </c>
      <c r="M71" t="str">
        <f t="shared" si="16"/>
        <v>Igual</v>
      </c>
      <c r="N71" t="str">
        <f t="shared" si="16"/>
        <v>Igual</v>
      </c>
      <c r="O71" t="str">
        <f t="shared" si="16"/>
        <v>Igual</v>
      </c>
      <c r="P71" t="str">
        <f t="shared" si="16"/>
        <v>Igual</v>
      </c>
      <c r="S71">
        <f t="shared" si="18"/>
        <v>9.5</v>
      </c>
    </row>
    <row r="72" spans="2:19" ht="29.4" thickBot="1" x14ac:dyDescent="0.35">
      <c r="B72" s="13" t="s">
        <v>18</v>
      </c>
      <c r="C72" t="str">
        <f t="shared" si="17"/>
        <v>Igual</v>
      </c>
      <c r="D72" t="str">
        <f t="shared" si="16"/>
        <v>Igual</v>
      </c>
      <c r="E72" t="str">
        <f t="shared" si="16"/>
        <v>Igual</v>
      </c>
      <c r="F72" t="str">
        <f t="shared" si="16"/>
        <v>Igual</v>
      </c>
      <c r="G72" t="str">
        <f t="shared" si="16"/>
        <v>Igual</v>
      </c>
      <c r="H72" t="str">
        <f t="shared" si="16"/>
        <v>Igual</v>
      </c>
      <c r="I72" t="str">
        <f t="shared" si="16"/>
        <v>Igual</v>
      </c>
      <c r="J72" t="str">
        <f t="shared" si="16"/>
        <v>Igual</v>
      </c>
      <c r="K72" t="str">
        <f t="shared" si="16"/>
        <v>Diferente</v>
      </c>
      <c r="L72" t="str">
        <f t="shared" si="16"/>
        <v>Igual</v>
      </c>
      <c r="M72" t="str">
        <f t="shared" si="16"/>
        <v>Igual</v>
      </c>
      <c r="N72" t="str">
        <f t="shared" si="16"/>
        <v>Igual</v>
      </c>
      <c r="O72" t="str">
        <f t="shared" si="16"/>
        <v>Igual</v>
      </c>
      <c r="P72" t="str">
        <f t="shared" si="16"/>
        <v>Igual</v>
      </c>
      <c r="S72">
        <f t="shared" si="18"/>
        <v>9.75</v>
      </c>
    </row>
    <row r="73" spans="2:19" ht="29.4" thickBot="1" x14ac:dyDescent="0.35">
      <c r="B73" s="13" t="s">
        <v>19</v>
      </c>
      <c r="C73" t="str">
        <f t="shared" si="17"/>
        <v>Igual</v>
      </c>
      <c r="D73" t="str">
        <f t="shared" si="16"/>
        <v>Igual</v>
      </c>
      <c r="E73" t="str">
        <f t="shared" si="16"/>
        <v>Igual</v>
      </c>
      <c r="F73" t="str">
        <f t="shared" si="16"/>
        <v>Igual</v>
      </c>
      <c r="G73" t="str">
        <f t="shared" si="16"/>
        <v>Igual</v>
      </c>
      <c r="H73" t="str">
        <f t="shared" si="16"/>
        <v>Igual</v>
      </c>
      <c r="I73" t="str">
        <f t="shared" si="16"/>
        <v>Igual</v>
      </c>
      <c r="J73" t="str">
        <f t="shared" si="16"/>
        <v>Igual</v>
      </c>
      <c r="K73" t="str">
        <f t="shared" si="16"/>
        <v>Igual</v>
      </c>
      <c r="L73" t="str">
        <f t="shared" si="16"/>
        <v>Igual</v>
      </c>
      <c r="M73" t="str">
        <f t="shared" si="16"/>
        <v>Igual</v>
      </c>
      <c r="N73" t="str">
        <f t="shared" si="16"/>
        <v>Igual</v>
      </c>
      <c r="O73" t="str">
        <f t="shared" si="16"/>
        <v>Igual</v>
      </c>
      <c r="P73" t="str">
        <f t="shared" si="16"/>
        <v>Igual</v>
      </c>
      <c r="S73">
        <f t="shared" si="18"/>
        <v>12.5</v>
      </c>
    </row>
    <row r="74" spans="2:19" ht="40.799999999999997" customHeight="1" thickBot="1" x14ac:dyDescent="0.35">
      <c r="B74" s="13" t="s">
        <v>20</v>
      </c>
      <c r="C74" t="str">
        <f t="shared" si="17"/>
        <v>Igual</v>
      </c>
      <c r="D74" t="str">
        <f t="shared" si="16"/>
        <v>Diferente</v>
      </c>
      <c r="E74" t="str">
        <f t="shared" si="16"/>
        <v>Igual</v>
      </c>
      <c r="F74" t="str">
        <f t="shared" si="16"/>
        <v>Igual</v>
      </c>
      <c r="G74" t="str">
        <f t="shared" si="16"/>
        <v>Igual</v>
      </c>
      <c r="H74" t="str">
        <f t="shared" si="16"/>
        <v>Igual</v>
      </c>
      <c r="I74" t="str">
        <f t="shared" si="16"/>
        <v>Igual</v>
      </c>
      <c r="J74" t="str">
        <f t="shared" si="16"/>
        <v>Igual</v>
      </c>
      <c r="K74" t="str">
        <f t="shared" si="16"/>
        <v>Igual</v>
      </c>
      <c r="L74" t="str">
        <f t="shared" si="16"/>
        <v>Diferente</v>
      </c>
      <c r="M74" t="str">
        <f t="shared" si="16"/>
        <v>Igual</v>
      </c>
      <c r="N74" t="str">
        <f t="shared" si="16"/>
        <v>Igual</v>
      </c>
      <c r="O74" t="str">
        <f t="shared" si="16"/>
        <v>Igual</v>
      </c>
      <c r="P74" t="str">
        <f t="shared" si="16"/>
        <v>Igual</v>
      </c>
      <c r="S74">
        <f t="shared" si="18"/>
        <v>10</v>
      </c>
    </row>
    <row r="75" spans="2:19" ht="24.6" customHeight="1" thickBot="1" x14ac:dyDescent="0.35">
      <c r="B75" s="13" t="s">
        <v>21</v>
      </c>
      <c r="C75" t="str">
        <f t="shared" si="17"/>
        <v>Igual</v>
      </c>
      <c r="D75" t="str">
        <f t="shared" si="16"/>
        <v>Igual</v>
      </c>
      <c r="E75" t="str">
        <f t="shared" si="16"/>
        <v>Igual</v>
      </c>
      <c r="F75" t="str">
        <f t="shared" si="16"/>
        <v>Igual</v>
      </c>
      <c r="G75" t="str">
        <f t="shared" si="16"/>
        <v>Igual</v>
      </c>
      <c r="H75" t="str">
        <f t="shared" si="16"/>
        <v>Igual</v>
      </c>
      <c r="I75" t="str">
        <f t="shared" si="16"/>
        <v>Igual</v>
      </c>
      <c r="J75" t="str">
        <f t="shared" si="16"/>
        <v>Igual</v>
      </c>
      <c r="K75" t="str">
        <f t="shared" si="16"/>
        <v>Igual</v>
      </c>
      <c r="L75" t="str">
        <f t="shared" si="16"/>
        <v>Igual</v>
      </c>
      <c r="M75" t="str">
        <f t="shared" si="16"/>
        <v>Igual</v>
      </c>
      <c r="N75" t="str">
        <f t="shared" si="16"/>
        <v>Igual</v>
      </c>
      <c r="O75" t="str">
        <f t="shared" si="16"/>
        <v>Igual</v>
      </c>
      <c r="P75" t="str">
        <f t="shared" si="16"/>
        <v>Igual</v>
      </c>
      <c r="S75">
        <f t="shared" si="18"/>
        <v>12.5</v>
      </c>
    </row>
    <row r="76" spans="2:19" ht="15" thickBot="1" x14ac:dyDescent="0.35">
      <c r="B76" s="13" t="s">
        <v>22</v>
      </c>
      <c r="C76" t="str">
        <f t="shared" si="17"/>
        <v>Igual</v>
      </c>
      <c r="D76" t="str">
        <f t="shared" si="16"/>
        <v>Diferente</v>
      </c>
      <c r="E76" t="str">
        <f t="shared" si="16"/>
        <v>Igual</v>
      </c>
      <c r="F76" t="str">
        <f t="shared" si="16"/>
        <v>Igual</v>
      </c>
      <c r="G76" t="str">
        <f t="shared" si="16"/>
        <v>Igual</v>
      </c>
      <c r="H76" t="str">
        <f t="shared" si="16"/>
        <v>Igual</v>
      </c>
      <c r="I76" t="str">
        <f t="shared" si="16"/>
        <v>Igual</v>
      </c>
      <c r="J76" t="str">
        <f t="shared" si="16"/>
        <v>Diferente</v>
      </c>
      <c r="K76" t="str">
        <f t="shared" si="16"/>
        <v>Igual</v>
      </c>
      <c r="L76" t="str">
        <f t="shared" si="16"/>
        <v>Igual</v>
      </c>
      <c r="M76" t="str">
        <f t="shared" si="16"/>
        <v>Diferente</v>
      </c>
      <c r="N76" t="str">
        <f t="shared" si="16"/>
        <v>Diferente</v>
      </c>
      <c r="O76" t="str">
        <f t="shared" si="16"/>
        <v>Igual</v>
      </c>
      <c r="P76" t="str">
        <f t="shared" si="16"/>
        <v>Igual</v>
      </c>
      <c r="S76">
        <f t="shared" si="18"/>
        <v>3.75</v>
      </c>
    </row>
    <row r="77" spans="2:19" ht="15" thickBot="1" x14ac:dyDescent="0.35">
      <c r="B77" s="13" t="s">
        <v>23</v>
      </c>
      <c r="C77" t="str">
        <f t="shared" si="17"/>
        <v>Igual</v>
      </c>
      <c r="D77" t="str">
        <f t="shared" si="16"/>
        <v>Diferente</v>
      </c>
      <c r="E77" t="str">
        <f t="shared" si="16"/>
        <v>Igual</v>
      </c>
      <c r="F77" t="str">
        <f t="shared" si="16"/>
        <v>Igual</v>
      </c>
      <c r="G77" t="str">
        <f t="shared" si="16"/>
        <v>Igual</v>
      </c>
      <c r="H77" t="str">
        <f t="shared" si="16"/>
        <v>Igual</v>
      </c>
      <c r="I77" t="str">
        <f t="shared" si="16"/>
        <v>Igual</v>
      </c>
      <c r="J77" t="str">
        <f t="shared" si="16"/>
        <v>Diferente</v>
      </c>
      <c r="K77" t="str">
        <f t="shared" si="16"/>
        <v>Diferente</v>
      </c>
      <c r="L77" t="str">
        <f t="shared" si="16"/>
        <v>Igual</v>
      </c>
      <c r="M77" t="str">
        <f t="shared" si="16"/>
        <v>Igual</v>
      </c>
      <c r="N77" t="str">
        <f t="shared" si="16"/>
        <v>Igual</v>
      </c>
      <c r="O77" t="str">
        <f t="shared" si="16"/>
        <v>Igual</v>
      </c>
      <c r="P77" t="str">
        <f t="shared" si="16"/>
        <v>Igual</v>
      </c>
      <c r="S77">
        <f t="shared" si="18"/>
        <v>9.25</v>
      </c>
    </row>
    <row r="78" spans="2:19" ht="15" thickBot="1" x14ac:dyDescent="0.35">
      <c r="B78" s="13" t="s">
        <v>24</v>
      </c>
      <c r="C78" t="str">
        <f t="shared" si="17"/>
        <v>Igual</v>
      </c>
      <c r="D78" t="str">
        <f t="shared" si="16"/>
        <v>Igual</v>
      </c>
      <c r="E78" t="str">
        <f t="shared" si="16"/>
        <v>Igual</v>
      </c>
      <c r="F78" t="str">
        <f t="shared" si="16"/>
        <v>Diferente</v>
      </c>
      <c r="G78" t="str">
        <f t="shared" si="16"/>
        <v>Diferente</v>
      </c>
      <c r="H78" t="str">
        <f t="shared" si="16"/>
        <v>Diferente</v>
      </c>
      <c r="I78" t="str">
        <f t="shared" si="16"/>
        <v>Igual</v>
      </c>
      <c r="J78" t="str">
        <f t="shared" si="16"/>
        <v>Diferente</v>
      </c>
      <c r="K78" t="str">
        <f t="shared" si="16"/>
        <v>Igual</v>
      </c>
      <c r="L78" t="str">
        <f t="shared" si="16"/>
        <v>Diferente</v>
      </c>
      <c r="M78" t="str">
        <f t="shared" si="16"/>
        <v>Igual</v>
      </c>
      <c r="N78" t="str">
        <f t="shared" si="16"/>
        <v>Igual</v>
      </c>
      <c r="O78" t="str">
        <f t="shared" si="16"/>
        <v>Igual</v>
      </c>
      <c r="P78" t="str">
        <f t="shared" si="16"/>
        <v>Igual</v>
      </c>
      <c r="S78">
        <f t="shared" si="18"/>
        <v>10.5</v>
      </c>
    </row>
    <row r="79" spans="2:19" ht="15" thickBot="1" x14ac:dyDescent="0.35">
      <c r="B79" s="13" t="s">
        <v>25</v>
      </c>
      <c r="C79" t="str">
        <f t="shared" si="17"/>
        <v>Igual</v>
      </c>
      <c r="D79" t="str">
        <f t="shared" si="16"/>
        <v>Igual</v>
      </c>
      <c r="E79" t="str">
        <f t="shared" si="16"/>
        <v>Igual</v>
      </c>
      <c r="F79" t="str">
        <f t="shared" si="16"/>
        <v>Igual</v>
      </c>
      <c r="G79" t="str">
        <f t="shared" si="16"/>
        <v>Igual</v>
      </c>
      <c r="H79" t="str">
        <f t="shared" si="16"/>
        <v>Diferente</v>
      </c>
      <c r="I79" t="str">
        <f t="shared" si="16"/>
        <v>Diferente</v>
      </c>
      <c r="J79" t="str">
        <f t="shared" si="16"/>
        <v>Diferente</v>
      </c>
      <c r="K79" t="str">
        <f t="shared" si="16"/>
        <v>Diferente</v>
      </c>
      <c r="L79" t="str">
        <f t="shared" si="16"/>
        <v>Igual</v>
      </c>
      <c r="M79" t="str">
        <f t="shared" si="16"/>
        <v>Igual</v>
      </c>
      <c r="N79" t="str">
        <f t="shared" si="16"/>
        <v>Igual</v>
      </c>
      <c r="O79" t="str">
        <f t="shared" si="16"/>
        <v>Igual</v>
      </c>
      <c r="P79" t="str">
        <f t="shared" si="16"/>
        <v>Igual</v>
      </c>
      <c r="S79">
        <f t="shared" si="18"/>
        <v>10.5</v>
      </c>
    </row>
    <row r="80" spans="2:19" ht="23.4" customHeight="1" thickBot="1" x14ac:dyDescent="0.35">
      <c r="B80" s="13" t="s">
        <v>26</v>
      </c>
      <c r="C80" t="str">
        <f t="shared" si="17"/>
        <v>Igual</v>
      </c>
      <c r="D80" t="str">
        <f t="shared" si="16"/>
        <v>Diferente</v>
      </c>
      <c r="E80" t="str">
        <f t="shared" si="16"/>
        <v>Igual</v>
      </c>
      <c r="F80" t="str">
        <f t="shared" si="16"/>
        <v>Igual</v>
      </c>
      <c r="G80" t="str">
        <f t="shared" si="16"/>
        <v>Igual</v>
      </c>
      <c r="H80" t="str">
        <f t="shared" si="16"/>
        <v>Igual</v>
      </c>
      <c r="I80" t="str">
        <f t="shared" si="16"/>
        <v>Igual</v>
      </c>
      <c r="J80" t="str">
        <f t="shared" si="16"/>
        <v>Diferente</v>
      </c>
      <c r="K80" t="str">
        <f t="shared" si="16"/>
        <v>Igual</v>
      </c>
      <c r="L80" t="str">
        <f t="shared" si="16"/>
        <v>Igual</v>
      </c>
      <c r="M80" t="str">
        <f t="shared" si="16"/>
        <v>Igual</v>
      </c>
      <c r="N80" t="str">
        <f t="shared" si="16"/>
        <v>Diferente</v>
      </c>
      <c r="O80" t="str">
        <f t="shared" si="16"/>
        <v>Igual</v>
      </c>
      <c r="P80" t="str">
        <f t="shared" si="16"/>
        <v>Igual</v>
      </c>
      <c r="S80">
        <f t="shared" si="18"/>
        <v>9</v>
      </c>
    </row>
    <row r="81" spans="2:19" ht="44.4" customHeight="1" thickBot="1" x14ac:dyDescent="0.35">
      <c r="B81" s="13" t="s">
        <v>27</v>
      </c>
      <c r="C81" t="str">
        <f t="shared" si="17"/>
        <v>Igual</v>
      </c>
      <c r="D81" t="str">
        <f t="shared" si="16"/>
        <v>Igual</v>
      </c>
      <c r="E81" t="str">
        <f t="shared" si="16"/>
        <v>Igual</v>
      </c>
      <c r="F81" t="str">
        <f t="shared" si="16"/>
        <v>Igual</v>
      </c>
      <c r="G81" t="str">
        <f t="shared" si="16"/>
        <v>Igual</v>
      </c>
      <c r="H81" t="str">
        <f t="shared" si="16"/>
        <v>Igual</v>
      </c>
      <c r="I81" t="str">
        <f t="shared" si="16"/>
        <v>Igual</v>
      </c>
      <c r="J81" t="str">
        <f t="shared" si="16"/>
        <v>Igual</v>
      </c>
      <c r="K81" t="str">
        <f t="shared" si="16"/>
        <v>Diferente</v>
      </c>
      <c r="L81" t="str">
        <f t="shared" si="16"/>
        <v>Diferente</v>
      </c>
      <c r="M81" t="str">
        <f t="shared" si="16"/>
        <v>Igual</v>
      </c>
      <c r="N81" t="str">
        <f t="shared" si="16"/>
        <v>Igual</v>
      </c>
      <c r="O81" t="str">
        <f t="shared" si="16"/>
        <v>Diferente</v>
      </c>
      <c r="P81" t="str">
        <f t="shared" si="16"/>
        <v>Igual</v>
      </c>
      <c r="S81">
        <f t="shared" si="18"/>
        <v>9.5</v>
      </c>
    </row>
    <row r="82" spans="2:19" ht="27.6" customHeight="1" thickBot="1" x14ac:dyDescent="0.35">
      <c r="B82" s="13" t="s">
        <v>28</v>
      </c>
      <c r="C82" t="str">
        <f t="shared" si="17"/>
        <v>Igual</v>
      </c>
      <c r="D82" t="str">
        <f t="shared" si="16"/>
        <v>Igual</v>
      </c>
      <c r="E82" t="str">
        <f t="shared" si="16"/>
        <v>Diferente</v>
      </c>
      <c r="F82" t="str">
        <f t="shared" si="16"/>
        <v>Igual</v>
      </c>
      <c r="G82" t="str">
        <f t="shared" si="16"/>
        <v>Igual</v>
      </c>
      <c r="H82" t="str">
        <f t="shared" si="16"/>
        <v>Igual</v>
      </c>
      <c r="I82" t="str">
        <f t="shared" si="16"/>
        <v>Igual</v>
      </c>
      <c r="J82" t="str">
        <f t="shared" si="16"/>
        <v>Diferente</v>
      </c>
      <c r="K82" t="str">
        <f t="shared" si="16"/>
        <v>Diferente</v>
      </c>
      <c r="L82" t="str">
        <f t="shared" si="16"/>
        <v>Diferente</v>
      </c>
      <c r="M82" t="str">
        <f t="shared" si="16"/>
        <v>Igual</v>
      </c>
      <c r="N82" t="str">
        <f t="shared" si="16"/>
        <v>Diferente</v>
      </c>
      <c r="O82" t="str">
        <f t="shared" si="16"/>
        <v>Igual</v>
      </c>
      <c r="P82" t="str">
        <f t="shared" si="16"/>
        <v>Igual</v>
      </c>
      <c r="S82">
        <f t="shared" si="18"/>
        <v>8.25</v>
      </c>
    </row>
    <row r="83" spans="2:19" ht="25.8" customHeight="1" thickBot="1" x14ac:dyDescent="0.35">
      <c r="B83" s="13" t="s">
        <v>29</v>
      </c>
      <c r="C83" t="str">
        <f t="shared" si="17"/>
        <v>Igual</v>
      </c>
      <c r="D83" t="str">
        <f t="shared" ref="D83:D91" si="19">IF(R20=R49, "Igual", "Diferente")</f>
        <v>Igual</v>
      </c>
      <c r="E83" t="str">
        <f t="shared" ref="E83:E91" si="20">IF(S20=S49, "Igual", "Diferente")</f>
        <v>Diferente</v>
      </c>
      <c r="F83" t="str">
        <f t="shared" ref="F83:F91" si="21">IF(T20=T49, "Igual", "Diferente")</f>
        <v>Diferente</v>
      </c>
      <c r="G83" t="str">
        <f t="shared" ref="G83:G91" si="22">IF(U20=U49, "Igual", "Diferente")</f>
        <v>Igual</v>
      </c>
      <c r="H83" t="str">
        <f t="shared" ref="H83:H91" si="23">IF(V20=V49, "Igual", "Diferente")</f>
        <v>Igual</v>
      </c>
      <c r="I83" t="str">
        <f t="shared" ref="I83:I91" si="24">IF(W20=W49, "Igual", "Diferente")</f>
        <v>Igual</v>
      </c>
      <c r="J83" t="str">
        <f t="shared" ref="J83:J91" si="25">IF(X20=X49, "Igual", "Diferente")</f>
        <v>Diferente</v>
      </c>
      <c r="K83" t="str">
        <f t="shared" ref="K83:K91" si="26">IF(Y20=Y49, "Igual", "Diferente")</f>
        <v>Igual</v>
      </c>
      <c r="L83" t="str">
        <f t="shared" ref="L83:L91" si="27">IF(Z20=Z49, "Igual", "Diferente")</f>
        <v>Igual</v>
      </c>
      <c r="M83" t="str">
        <f t="shared" ref="M83:M91" si="28">IF(AA20=AA49, "Igual", "Diferente")</f>
        <v>Igual</v>
      </c>
      <c r="N83" t="str">
        <f t="shared" ref="N83:N91" si="29">IF(AB20=AB49, "Igual", "Diferente")</f>
        <v>Igual</v>
      </c>
      <c r="O83" t="str">
        <f t="shared" ref="O83:O91" si="30">IF(AC20=AC49, "Igual", "Diferente")</f>
        <v>Diferente</v>
      </c>
      <c r="P83" t="str">
        <f t="shared" ref="P83:P91" si="31">IF(AD20=AD49, "Igual", "Diferente")</f>
        <v>Igual</v>
      </c>
      <c r="S83">
        <f t="shared" si="18"/>
        <v>1.75</v>
      </c>
    </row>
    <row r="84" spans="2:19" ht="32.4" customHeight="1" thickBot="1" x14ac:dyDescent="0.35">
      <c r="B84" s="13" t="s">
        <v>30</v>
      </c>
      <c r="C84" t="str">
        <f t="shared" si="17"/>
        <v>Igual</v>
      </c>
      <c r="D84" t="str">
        <f t="shared" si="19"/>
        <v>Igual</v>
      </c>
      <c r="E84" t="str">
        <f t="shared" si="20"/>
        <v>Igual</v>
      </c>
      <c r="F84" t="str">
        <f t="shared" si="21"/>
        <v>Igual</v>
      </c>
      <c r="G84" t="str">
        <f t="shared" si="22"/>
        <v>Igual</v>
      </c>
      <c r="H84" t="str">
        <f t="shared" si="23"/>
        <v>Igual</v>
      </c>
      <c r="I84" t="str">
        <f t="shared" si="24"/>
        <v>Igual</v>
      </c>
      <c r="J84" t="str">
        <f t="shared" si="25"/>
        <v>Igual</v>
      </c>
      <c r="K84" t="str">
        <f t="shared" si="26"/>
        <v>Diferente</v>
      </c>
      <c r="L84" t="str">
        <f t="shared" si="27"/>
        <v>Igual</v>
      </c>
      <c r="M84" t="str">
        <f t="shared" si="28"/>
        <v>Igual</v>
      </c>
      <c r="N84" t="str">
        <f t="shared" si="29"/>
        <v>Igual</v>
      </c>
      <c r="O84" t="str">
        <f t="shared" si="30"/>
        <v>Igual</v>
      </c>
      <c r="P84" t="str">
        <f t="shared" si="31"/>
        <v>Diferente</v>
      </c>
      <c r="S84">
        <f t="shared" si="18"/>
        <v>7.25</v>
      </c>
    </row>
    <row r="85" spans="2:19" ht="22.8" customHeight="1" thickBot="1" x14ac:dyDescent="0.35">
      <c r="B85" s="13" t="s">
        <v>31</v>
      </c>
      <c r="C85" t="str">
        <f t="shared" si="17"/>
        <v>Igual</v>
      </c>
      <c r="D85" t="str">
        <f t="shared" si="19"/>
        <v>Igual</v>
      </c>
      <c r="E85" t="str">
        <f t="shared" si="20"/>
        <v>Igual</v>
      </c>
      <c r="F85" t="str">
        <f t="shared" si="21"/>
        <v>Igual</v>
      </c>
      <c r="G85" t="str">
        <f t="shared" si="22"/>
        <v>Igual</v>
      </c>
      <c r="H85" t="str">
        <f t="shared" si="23"/>
        <v>Igual</v>
      </c>
      <c r="I85" t="str">
        <f t="shared" si="24"/>
        <v>Igual</v>
      </c>
      <c r="J85" t="str">
        <f t="shared" si="25"/>
        <v>Igual</v>
      </c>
      <c r="K85" t="str">
        <f t="shared" si="26"/>
        <v>Diferente</v>
      </c>
      <c r="L85" t="str">
        <f t="shared" si="27"/>
        <v>Diferente</v>
      </c>
      <c r="M85" t="str">
        <f t="shared" si="28"/>
        <v>Igual</v>
      </c>
      <c r="N85" t="str">
        <f t="shared" si="29"/>
        <v>Diferente</v>
      </c>
      <c r="O85" t="str">
        <f t="shared" si="30"/>
        <v>Igual</v>
      </c>
      <c r="P85" t="str">
        <f t="shared" si="31"/>
        <v>Igual</v>
      </c>
      <c r="S85">
        <f t="shared" si="18"/>
        <v>9.5</v>
      </c>
    </row>
    <row r="86" spans="2:19" ht="20.399999999999999" customHeight="1" thickBot="1" x14ac:dyDescent="0.35">
      <c r="B86" s="13" t="s">
        <v>32</v>
      </c>
      <c r="C86" t="str">
        <f t="shared" si="17"/>
        <v>Igual</v>
      </c>
      <c r="D86" t="str">
        <f t="shared" si="19"/>
        <v>Igual</v>
      </c>
      <c r="E86" t="str">
        <f t="shared" si="20"/>
        <v>Diferente</v>
      </c>
      <c r="F86" t="str">
        <f t="shared" si="21"/>
        <v>Igual</v>
      </c>
      <c r="G86" t="str">
        <f t="shared" si="22"/>
        <v>Igual</v>
      </c>
      <c r="H86" t="str">
        <f t="shared" si="23"/>
        <v>Igual</v>
      </c>
      <c r="I86" t="str">
        <f t="shared" si="24"/>
        <v>Igual</v>
      </c>
      <c r="J86" t="str">
        <f t="shared" si="25"/>
        <v>Igual</v>
      </c>
      <c r="K86" t="str">
        <f t="shared" si="26"/>
        <v>Igual</v>
      </c>
      <c r="L86" t="str">
        <f t="shared" si="27"/>
        <v>Igual</v>
      </c>
      <c r="M86" t="str">
        <f t="shared" si="28"/>
        <v>Igual</v>
      </c>
      <c r="N86" t="str">
        <f t="shared" si="29"/>
        <v>Igual</v>
      </c>
      <c r="O86" t="str">
        <f t="shared" si="30"/>
        <v>Igual</v>
      </c>
      <c r="P86" t="str">
        <f t="shared" si="31"/>
        <v>Igual</v>
      </c>
      <c r="S86">
        <f t="shared" si="18"/>
        <v>11.5</v>
      </c>
    </row>
    <row r="87" spans="2:19" ht="19.8" customHeight="1" thickBot="1" x14ac:dyDescent="0.35">
      <c r="B87" s="13" t="s">
        <v>33</v>
      </c>
      <c r="C87" t="str">
        <f t="shared" si="17"/>
        <v>Igual</v>
      </c>
      <c r="D87" t="str">
        <f t="shared" si="19"/>
        <v>Igual</v>
      </c>
      <c r="E87" t="str">
        <f t="shared" si="20"/>
        <v>Igual</v>
      </c>
      <c r="F87" t="str">
        <f t="shared" si="21"/>
        <v>Diferente</v>
      </c>
      <c r="G87" t="str">
        <f t="shared" si="22"/>
        <v>Igual</v>
      </c>
      <c r="H87" t="str">
        <f t="shared" si="23"/>
        <v>Diferente</v>
      </c>
      <c r="I87" t="str">
        <f t="shared" si="24"/>
        <v>Igual</v>
      </c>
      <c r="J87" t="str">
        <f t="shared" si="25"/>
        <v>Diferente</v>
      </c>
      <c r="K87" t="str">
        <f t="shared" si="26"/>
        <v>Igual</v>
      </c>
      <c r="L87" t="str">
        <f t="shared" si="27"/>
        <v>Igual</v>
      </c>
      <c r="M87" t="str">
        <f t="shared" si="28"/>
        <v>Igual</v>
      </c>
      <c r="N87" t="str">
        <f t="shared" si="29"/>
        <v>Igual</v>
      </c>
      <c r="O87" t="str">
        <f t="shared" si="30"/>
        <v>Diferente</v>
      </c>
      <c r="P87" t="str">
        <f t="shared" si="31"/>
        <v>Igual</v>
      </c>
      <c r="S87">
        <f t="shared" si="18"/>
        <v>6</v>
      </c>
    </row>
    <row r="88" spans="2:19" ht="25.8" customHeight="1" thickBot="1" x14ac:dyDescent="0.35">
      <c r="B88" s="13" t="s">
        <v>34</v>
      </c>
      <c r="C88" t="str">
        <f t="shared" si="17"/>
        <v>Igual</v>
      </c>
      <c r="D88" t="str">
        <f t="shared" si="19"/>
        <v>Igual</v>
      </c>
      <c r="E88" t="str">
        <f t="shared" si="20"/>
        <v>Igual</v>
      </c>
      <c r="F88" t="str">
        <f t="shared" si="21"/>
        <v>Diferente</v>
      </c>
      <c r="G88" t="str">
        <f t="shared" si="22"/>
        <v>Igual</v>
      </c>
      <c r="H88" t="str">
        <f t="shared" si="23"/>
        <v>Igual</v>
      </c>
      <c r="I88" t="str">
        <f t="shared" si="24"/>
        <v>Igual</v>
      </c>
      <c r="J88" t="str">
        <f t="shared" si="25"/>
        <v>Igual</v>
      </c>
      <c r="K88" t="str">
        <f t="shared" si="26"/>
        <v>Diferente</v>
      </c>
      <c r="L88" t="str">
        <f t="shared" si="27"/>
        <v>Diferente</v>
      </c>
      <c r="M88" t="str">
        <f t="shared" si="28"/>
        <v>Igual</v>
      </c>
      <c r="N88" t="str">
        <f t="shared" si="29"/>
        <v>Igual</v>
      </c>
      <c r="O88" t="str">
        <f t="shared" si="30"/>
        <v>Diferente</v>
      </c>
      <c r="P88" t="str">
        <f t="shared" si="31"/>
        <v>Igual</v>
      </c>
      <c r="S88">
        <f t="shared" si="18"/>
        <v>8.25</v>
      </c>
    </row>
    <row r="89" spans="2:19" ht="23.4" customHeight="1" thickBot="1" x14ac:dyDescent="0.35">
      <c r="B89" s="13" t="s">
        <v>35</v>
      </c>
      <c r="C89" t="str">
        <f t="shared" si="17"/>
        <v>Igual</v>
      </c>
      <c r="D89" t="str">
        <f t="shared" si="19"/>
        <v>Igual</v>
      </c>
      <c r="E89" t="str">
        <f t="shared" si="20"/>
        <v>Igual</v>
      </c>
      <c r="F89" t="str">
        <f t="shared" si="21"/>
        <v>Igual</v>
      </c>
      <c r="G89" t="str">
        <f t="shared" si="22"/>
        <v>Diferente</v>
      </c>
      <c r="H89" t="str">
        <f t="shared" si="23"/>
        <v>Diferente</v>
      </c>
      <c r="I89" t="str">
        <f t="shared" si="24"/>
        <v>Igual</v>
      </c>
      <c r="J89" t="str">
        <f t="shared" si="25"/>
        <v>Diferente</v>
      </c>
      <c r="K89" t="str">
        <f t="shared" si="26"/>
        <v>Diferente</v>
      </c>
      <c r="L89" t="str">
        <f t="shared" si="27"/>
        <v>Igual</v>
      </c>
      <c r="M89" t="str">
        <f t="shared" si="28"/>
        <v>Igual</v>
      </c>
      <c r="N89" t="str">
        <f t="shared" si="29"/>
        <v>Igual</v>
      </c>
      <c r="O89" t="str">
        <f t="shared" si="30"/>
        <v>Igual</v>
      </c>
      <c r="P89" t="str">
        <f t="shared" si="31"/>
        <v>Igual</v>
      </c>
      <c r="S89">
        <f t="shared" si="18"/>
        <v>11.75</v>
      </c>
    </row>
    <row r="90" spans="2:19" ht="19.8" customHeight="1" thickBot="1" x14ac:dyDescent="0.35">
      <c r="B90" s="13" t="s">
        <v>36</v>
      </c>
      <c r="C90" t="str">
        <f t="shared" si="17"/>
        <v>Igual</v>
      </c>
      <c r="D90" t="str">
        <f t="shared" si="19"/>
        <v>Igual</v>
      </c>
      <c r="E90" t="str">
        <f t="shared" si="20"/>
        <v>Igual</v>
      </c>
      <c r="F90" t="str">
        <f t="shared" si="21"/>
        <v>Igual</v>
      </c>
      <c r="G90" t="str">
        <f t="shared" si="22"/>
        <v>Igual</v>
      </c>
      <c r="H90" t="str">
        <f t="shared" si="23"/>
        <v>Igual</v>
      </c>
      <c r="I90" t="str">
        <f t="shared" si="24"/>
        <v>Igual</v>
      </c>
      <c r="J90" t="str">
        <f t="shared" si="25"/>
        <v>Igual</v>
      </c>
      <c r="K90" t="str">
        <f t="shared" si="26"/>
        <v>Igual</v>
      </c>
      <c r="L90" t="str">
        <f t="shared" si="27"/>
        <v>Igual</v>
      </c>
      <c r="M90" t="str">
        <f t="shared" si="28"/>
        <v>Igual</v>
      </c>
      <c r="N90" t="str">
        <f t="shared" si="29"/>
        <v>Igual</v>
      </c>
      <c r="O90" t="str">
        <f t="shared" si="30"/>
        <v>Igual</v>
      </c>
      <c r="P90" t="str">
        <f t="shared" si="31"/>
        <v>Igual</v>
      </c>
      <c r="S90">
        <f t="shared" si="18"/>
        <v>13.25</v>
      </c>
    </row>
    <row r="91" spans="2:19" ht="30" customHeight="1" thickBot="1" x14ac:dyDescent="0.35">
      <c r="B91" s="13" t="s">
        <v>37</v>
      </c>
      <c r="C91" t="str">
        <f t="shared" si="17"/>
        <v>Igual</v>
      </c>
      <c r="D91" t="str">
        <f t="shared" si="19"/>
        <v>Igual</v>
      </c>
      <c r="E91" t="str">
        <f t="shared" si="20"/>
        <v>Igual</v>
      </c>
      <c r="F91" t="str">
        <f t="shared" si="21"/>
        <v>Diferente</v>
      </c>
      <c r="G91" t="str">
        <f t="shared" si="22"/>
        <v>Diferente</v>
      </c>
      <c r="H91" t="str">
        <f t="shared" si="23"/>
        <v>Igual</v>
      </c>
      <c r="I91" t="str">
        <f t="shared" si="24"/>
        <v>Igual</v>
      </c>
      <c r="J91" t="str">
        <f t="shared" si="25"/>
        <v>Diferente</v>
      </c>
      <c r="K91" t="str">
        <f t="shared" si="26"/>
        <v>Diferente</v>
      </c>
      <c r="L91" t="str">
        <f t="shared" si="27"/>
        <v>Igual</v>
      </c>
      <c r="M91" t="str">
        <f t="shared" si="28"/>
        <v>Diferente</v>
      </c>
      <c r="N91" t="str">
        <f t="shared" si="29"/>
        <v>Igual</v>
      </c>
      <c r="O91" t="str">
        <f t="shared" si="30"/>
        <v>Igual</v>
      </c>
      <c r="P91" t="str">
        <f t="shared" si="31"/>
        <v>Igual</v>
      </c>
      <c r="S91">
        <f t="shared" si="18"/>
        <v>9</v>
      </c>
    </row>
  </sheetData>
  <mergeCells count="25">
    <mergeCell ref="B62:I62"/>
    <mergeCell ref="C65:D65"/>
    <mergeCell ref="E65:F65"/>
    <mergeCell ref="G65:H65"/>
    <mergeCell ref="I65:J65"/>
    <mergeCell ref="K65:L65"/>
    <mergeCell ref="M65:N65"/>
    <mergeCell ref="O65:P65"/>
    <mergeCell ref="Q65:S65"/>
    <mergeCell ref="AC2:AD2"/>
    <mergeCell ref="AA31:AB31"/>
    <mergeCell ref="AC31:AD31"/>
    <mergeCell ref="AE2:AG2"/>
    <mergeCell ref="Q2:R2"/>
    <mergeCell ref="S2:T2"/>
    <mergeCell ref="U2:V2"/>
    <mergeCell ref="W2:X2"/>
    <mergeCell ref="Y2:Z2"/>
    <mergeCell ref="AA2:AB2"/>
    <mergeCell ref="AE31:AG31"/>
    <mergeCell ref="Q31:R31"/>
    <mergeCell ref="S31:T31"/>
    <mergeCell ref="U31:V31"/>
    <mergeCell ref="W31:X31"/>
    <mergeCell ref="Y31:Z31"/>
  </mergeCells>
  <conditionalFormatting sqref="C31:I55">
    <cfRule type="cellIs" dxfId="236" priority="210" operator="equal">
      <formula>"Correct"</formula>
    </cfRule>
    <cfRule type="cellIs" dxfId="235" priority="211" operator="equal">
      <formula>"Incomplete"</formula>
    </cfRule>
    <cfRule type="cellIs" dxfId="234" priority="212" operator="equal">
      <formula>"Incorrect"</formula>
    </cfRule>
  </conditionalFormatting>
  <conditionalFormatting sqref="C3:I27">
    <cfRule type="cellIs" dxfId="233" priority="213" operator="equal">
      <formula>"Correct"</formula>
    </cfRule>
    <cfRule type="cellIs" dxfId="232" priority="214" operator="equal">
      <formula>"Incomplete"</formula>
    </cfRule>
    <cfRule type="cellIs" dxfId="231" priority="215" operator="equal">
      <formula>"Incorrect"</formula>
    </cfRule>
  </conditionalFormatting>
  <conditionalFormatting sqref="Q4:Q28">
    <cfRule type="cellIs" dxfId="230" priority="207" operator="equal">
      <formula>"Correct"</formula>
    </cfRule>
    <cfRule type="cellIs" dxfId="229" priority="208" operator="equal">
      <formula>"Incomplete"</formula>
    </cfRule>
    <cfRule type="cellIs" dxfId="228" priority="209" operator="equal">
      <formula>"Incorrect"</formula>
    </cfRule>
  </conditionalFormatting>
  <conditionalFormatting sqref="S4:S28">
    <cfRule type="cellIs" dxfId="227" priority="204" operator="equal">
      <formula>"Correct"</formula>
    </cfRule>
    <cfRule type="cellIs" dxfId="226" priority="205" operator="equal">
      <formula>"Incomplete"</formula>
    </cfRule>
    <cfRule type="cellIs" dxfId="225" priority="206" operator="equal">
      <formula>"Incorrect"</formula>
    </cfRule>
  </conditionalFormatting>
  <conditionalFormatting sqref="U4:U28">
    <cfRule type="cellIs" dxfId="224" priority="201" operator="equal">
      <formula>"Correct"</formula>
    </cfRule>
    <cfRule type="cellIs" dxfId="223" priority="202" operator="equal">
      <formula>"Incomplete"</formula>
    </cfRule>
    <cfRule type="cellIs" dxfId="222" priority="203" operator="equal">
      <formula>"Incorrect"</formula>
    </cfRule>
  </conditionalFormatting>
  <conditionalFormatting sqref="W4:W28">
    <cfRule type="cellIs" dxfId="221" priority="198" operator="equal">
      <formula>"Correct"</formula>
    </cfRule>
    <cfRule type="cellIs" dxfId="220" priority="199" operator="equal">
      <formula>"Incomplete"</formula>
    </cfRule>
    <cfRule type="cellIs" dxfId="219" priority="200" operator="equal">
      <formula>"Incorrect"</formula>
    </cfRule>
  </conditionalFormatting>
  <conditionalFormatting sqref="Y4:Y28">
    <cfRule type="cellIs" dxfId="218" priority="195" operator="equal">
      <formula>"Correct"</formula>
    </cfRule>
    <cfRule type="cellIs" dxfId="217" priority="196" operator="equal">
      <formula>"Incomplete"</formula>
    </cfRule>
    <cfRule type="cellIs" dxfId="216" priority="197" operator="equal">
      <formula>"Incorrect"</formula>
    </cfRule>
  </conditionalFormatting>
  <conditionalFormatting sqref="AA4:AA28">
    <cfRule type="cellIs" dxfId="215" priority="192" operator="equal">
      <formula>"Correct"</formula>
    </cfRule>
    <cfRule type="cellIs" dxfId="214" priority="193" operator="equal">
      <formula>"Incomplete"</formula>
    </cfRule>
    <cfRule type="cellIs" dxfId="213" priority="194" operator="equal">
      <formula>"Incorrect"</formula>
    </cfRule>
  </conditionalFormatting>
  <conditionalFormatting sqref="AC4:AC28">
    <cfRule type="cellIs" dxfId="212" priority="189" operator="equal">
      <formula>"Correct"</formula>
    </cfRule>
    <cfRule type="cellIs" dxfId="211" priority="190" operator="equal">
      <formula>"Incomplete"</formula>
    </cfRule>
    <cfRule type="cellIs" dxfId="210" priority="191" operator="equal">
      <formula>"Incorrect"</formula>
    </cfRule>
  </conditionalFormatting>
  <conditionalFormatting sqref="AB4:AB28">
    <cfRule type="cellIs" dxfId="209" priority="171" operator="equal">
      <formula>"Correct"</formula>
    </cfRule>
    <cfRule type="cellIs" dxfId="208" priority="172" operator="equal">
      <formula>"Incomplete"</formula>
    </cfRule>
    <cfRule type="cellIs" dxfId="207" priority="173" operator="equal">
      <formula>"Incorrect"</formula>
    </cfRule>
  </conditionalFormatting>
  <conditionalFormatting sqref="AD4:AD28">
    <cfRule type="cellIs" dxfId="206" priority="168" operator="equal">
      <formula>"Correct"</formula>
    </cfRule>
    <cfRule type="cellIs" dxfId="205" priority="169" operator="equal">
      <formula>"Incomplete"</formula>
    </cfRule>
    <cfRule type="cellIs" dxfId="204" priority="170" operator="equal">
      <formula>"Incorrect"</formula>
    </cfRule>
  </conditionalFormatting>
  <conditionalFormatting sqref="C67:P91 S67:S91">
    <cfRule type="cellIs" dxfId="203" priority="79" operator="equal">
      <formula>"Diferente"</formula>
    </cfRule>
    <cfRule type="cellIs" dxfId="202" priority="80" operator="equal">
      <formula>"Igual"</formula>
    </cfRule>
  </conditionalFormatting>
  <conditionalFormatting sqref="AD33:AD57">
    <cfRule type="cellIs" dxfId="201" priority="1" operator="equal">
      <formula>"Correct"</formula>
    </cfRule>
    <cfRule type="cellIs" dxfId="200" priority="2" operator="equal">
      <formula>"Incomplete"</formula>
    </cfRule>
    <cfRule type="cellIs" dxfId="199" priority="3" operator="equal">
      <formula>"Incorrect"</formula>
    </cfRule>
  </conditionalFormatting>
  <conditionalFormatting sqref="Q33:Q57">
    <cfRule type="cellIs" dxfId="198" priority="76" operator="equal">
      <formula>"Correct"</formula>
    </cfRule>
    <cfRule type="cellIs" dxfId="197" priority="77" operator="equal">
      <formula>"Incomplete"</formula>
    </cfRule>
    <cfRule type="cellIs" dxfId="196" priority="78" operator="equal">
      <formula>"Incorrect"</formula>
    </cfRule>
  </conditionalFormatting>
  <conditionalFormatting sqref="S33:S57">
    <cfRule type="cellIs" dxfId="195" priority="73" operator="equal">
      <formula>"Correct"</formula>
    </cfRule>
    <cfRule type="cellIs" dxfId="194" priority="74" operator="equal">
      <formula>"Incomplete"</formula>
    </cfRule>
    <cfRule type="cellIs" dxfId="193" priority="75" operator="equal">
      <formula>"Incorrect"</formula>
    </cfRule>
  </conditionalFormatting>
  <conditionalFormatting sqref="U33:U57">
    <cfRule type="cellIs" dxfId="192" priority="70" operator="equal">
      <formula>"Correct"</formula>
    </cfRule>
    <cfRule type="cellIs" dxfId="191" priority="71" operator="equal">
      <formula>"Incomplete"</formula>
    </cfRule>
    <cfRule type="cellIs" dxfId="190" priority="72" operator="equal">
      <formula>"Incorrect"</formula>
    </cfRule>
  </conditionalFormatting>
  <conditionalFormatting sqref="W33:W57">
    <cfRule type="cellIs" dxfId="189" priority="67" operator="equal">
      <formula>"Correct"</formula>
    </cfRule>
    <cfRule type="cellIs" dxfId="188" priority="68" operator="equal">
      <formula>"Incomplete"</formula>
    </cfRule>
    <cfRule type="cellIs" dxfId="187" priority="69" operator="equal">
      <formula>"Incorrect"</formula>
    </cfRule>
  </conditionalFormatting>
  <conditionalFormatting sqref="Y33:Y57">
    <cfRule type="cellIs" dxfId="186" priority="64" operator="equal">
      <formula>"Correct"</formula>
    </cfRule>
    <cfRule type="cellIs" dxfId="185" priority="65" operator="equal">
      <formula>"Incomplete"</formula>
    </cfRule>
    <cfRule type="cellIs" dxfId="184" priority="66" operator="equal">
      <formula>"Incorrect"</formula>
    </cfRule>
  </conditionalFormatting>
  <conditionalFormatting sqref="AA33:AA57">
    <cfRule type="cellIs" dxfId="183" priority="61" operator="equal">
      <formula>"Correct"</formula>
    </cfRule>
    <cfRule type="cellIs" dxfId="182" priority="62" operator="equal">
      <formula>"Incomplete"</formula>
    </cfRule>
    <cfRule type="cellIs" dxfId="181" priority="63" operator="equal">
      <formula>"Incorrect"</formula>
    </cfRule>
  </conditionalFormatting>
  <conditionalFormatting sqref="AC33:AC57">
    <cfRule type="cellIs" dxfId="180" priority="58" operator="equal">
      <formula>"Correct"</formula>
    </cfRule>
    <cfRule type="cellIs" dxfId="179" priority="59" operator="equal">
      <formula>"Incomplete"</formula>
    </cfRule>
    <cfRule type="cellIs" dxfId="178" priority="60" operator="equal">
      <formula>"Incorrect"</formula>
    </cfRule>
  </conditionalFormatting>
  <conditionalFormatting sqref="R4:R28">
    <cfRule type="cellIs" dxfId="177" priority="34" operator="equal">
      <formula>"Correct"</formula>
    </cfRule>
    <cfRule type="cellIs" dxfId="176" priority="35" operator="equal">
      <formula>"Incomplete"</formula>
    </cfRule>
    <cfRule type="cellIs" dxfId="175" priority="36" operator="equal">
      <formula>"Incorrect"</formula>
    </cfRule>
  </conditionalFormatting>
  <conditionalFormatting sqref="T4:T28">
    <cfRule type="cellIs" dxfId="174" priority="31" operator="equal">
      <formula>"Correct"</formula>
    </cfRule>
    <cfRule type="cellIs" dxfId="173" priority="32" operator="equal">
      <formula>"Incomplete"</formula>
    </cfRule>
    <cfRule type="cellIs" dxfId="172" priority="33" operator="equal">
      <formula>"Incorrect"</formula>
    </cfRule>
  </conditionalFormatting>
  <conditionalFormatting sqref="V4:V28">
    <cfRule type="cellIs" dxfId="171" priority="28" operator="equal">
      <formula>"Correct"</formula>
    </cfRule>
    <cfRule type="cellIs" dxfId="170" priority="29" operator="equal">
      <formula>"Incomplete"</formula>
    </cfRule>
    <cfRule type="cellIs" dxfId="169" priority="30" operator="equal">
      <formula>"Incorrect"</formula>
    </cfRule>
  </conditionalFormatting>
  <conditionalFormatting sqref="X4:X28">
    <cfRule type="cellIs" dxfId="168" priority="25" operator="equal">
      <formula>"Correct"</formula>
    </cfRule>
    <cfRule type="cellIs" dxfId="167" priority="26" operator="equal">
      <formula>"Incomplete"</formula>
    </cfRule>
    <cfRule type="cellIs" dxfId="166" priority="27" operator="equal">
      <formula>"Incorrect"</formula>
    </cfRule>
  </conditionalFormatting>
  <conditionalFormatting sqref="Z4:Z28">
    <cfRule type="cellIs" dxfId="165" priority="22" operator="equal">
      <formula>"Correct"</formula>
    </cfRule>
    <cfRule type="cellIs" dxfId="164" priority="23" operator="equal">
      <formula>"Incomplete"</formula>
    </cfRule>
    <cfRule type="cellIs" dxfId="163" priority="24" operator="equal">
      <formula>"Incorrect"</formula>
    </cfRule>
  </conditionalFormatting>
  <conditionalFormatting sqref="R33:R57">
    <cfRule type="cellIs" dxfId="162" priority="19" operator="equal">
      <formula>"Correct"</formula>
    </cfRule>
    <cfRule type="cellIs" dxfId="161" priority="20" operator="equal">
      <formula>"Incomplete"</formula>
    </cfRule>
    <cfRule type="cellIs" dxfId="160" priority="21" operator="equal">
      <formula>"Incorrect"</formula>
    </cfRule>
  </conditionalFormatting>
  <conditionalFormatting sqref="T33:T57">
    <cfRule type="cellIs" dxfId="159" priority="16" operator="equal">
      <formula>"Correct"</formula>
    </cfRule>
    <cfRule type="cellIs" dxfId="158" priority="17" operator="equal">
      <formula>"Incomplete"</formula>
    </cfRule>
    <cfRule type="cellIs" dxfId="157" priority="18" operator="equal">
      <formula>"Incorrect"</formula>
    </cfRule>
  </conditionalFormatting>
  <conditionalFormatting sqref="V33:V57">
    <cfRule type="cellIs" dxfId="156" priority="13" operator="equal">
      <formula>"Correct"</formula>
    </cfRule>
    <cfRule type="cellIs" dxfId="155" priority="14" operator="equal">
      <formula>"Incomplete"</formula>
    </cfRule>
    <cfRule type="cellIs" dxfId="154" priority="15" operator="equal">
      <formula>"Incorrect"</formula>
    </cfRule>
  </conditionalFormatting>
  <conditionalFormatting sqref="X33:X57">
    <cfRule type="cellIs" dxfId="153" priority="10" operator="equal">
      <formula>"Correct"</formula>
    </cfRule>
    <cfRule type="cellIs" dxfId="152" priority="11" operator="equal">
      <formula>"Incomplete"</formula>
    </cfRule>
    <cfRule type="cellIs" dxfId="151" priority="12" operator="equal">
      <formula>"Incorrect"</formula>
    </cfRule>
  </conditionalFormatting>
  <conditionalFormatting sqref="Z33:Z57">
    <cfRule type="cellIs" dxfId="150" priority="7" operator="equal">
      <formula>"Correct"</formula>
    </cfRule>
    <cfRule type="cellIs" dxfId="149" priority="8" operator="equal">
      <formula>"Incomplete"</formula>
    </cfRule>
    <cfRule type="cellIs" dxfId="148" priority="9" operator="equal">
      <formula>"Incorrect"</formula>
    </cfRule>
  </conditionalFormatting>
  <conditionalFormatting sqref="AB33:AB57">
    <cfRule type="cellIs" dxfId="147" priority="4" operator="equal">
      <formula>"Correct"</formula>
    </cfRule>
    <cfRule type="cellIs" dxfId="146" priority="5" operator="equal">
      <formula>"Incomplete"</formula>
    </cfRule>
    <cfRule type="cellIs" dxfId="145" priority="6" operator="equal">
      <formula>"Incorrect"</formula>
    </cfRule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BEA7-CAEC-4B7C-80E1-839462B05830}">
  <dimension ref="A1"/>
  <sheetViews>
    <sheetView topLeftCell="A68" zoomScale="84" zoomScaleNormal="115" workbookViewId="0">
      <selection activeCell="D73" sqref="D7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6727-91F0-4835-8691-FA83CC5005CA}">
  <dimension ref="A1:AU151"/>
  <sheetViews>
    <sheetView tabSelected="1" topLeftCell="A125" zoomScale="81" zoomScaleNormal="100" workbookViewId="0">
      <selection activeCell="E127" sqref="E127"/>
    </sheetView>
  </sheetViews>
  <sheetFormatPr defaultRowHeight="14.4" x14ac:dyDescent="0.3"/>
  <cols>
    <col min="2" max="2" width="20" customWidth="1"/>
    <col min="3" max="3" width="13" bestFit="1" customWidth="1"/>
    <col min="4" max="4" width="19.33203125" bestFit="1" customWidth="1"/>
    <col min="5" max="5" width="12.33203125" bestFit="1" customWidth="1"/>
    <col min="6" max="6" width="16.5546875" bestFit="1" customWidth="1"/>
    <col min="7" max="7" width="12.6640625" bestFit="1" customWidth="1"/>
    <col min="8" max="8" width="15.5546875" bestFit="1" customWidth="1"/>
    <col min="9" max="9" width="13.88671875" bestFit="1" customWidth="1"/>
    <col min="10" max="12" width="10" bestFit="1" customWidth="1"/>
    <col min="13" max="13" width="17.5546875" customWidth="1"/>
    <col min="14" max="14" width="13.21875" bestFit="1" customWidth="1"/>
    <col min="15" max="15" width="12.33203125" bestFit="1" customWidth="1"/>
    <col min="16" max="16" width="15" bestFit="1" customWidth="1"/>
    <col min="17" max="17" width="12.33203125" bestFit="1" customWidth="1"/>
    <col min="18" max="18" width="10" bestFit="1" customWidth="1"/>
    <col min="35" max="35" width="15.5546875" customWidth="1"/>
    <col min="36" max="36" width="12" customWidth="1"/>
    <col min="37" max="37" width="16.6640625" customWidth="1"/>
    <col min="41" max="41" width="11.44140625" bestFit="1" customWidth="1"/>
  </cols>
  <sheetData>
    <row r="1" spans="1:42" x14ac:dyDescent="0.3">
      <c r="A1" t="s">
        <v>53</v>
      </c>
      <c r="B1" t="s">
        <v>54</v>
      </c>
    </row>
    <row r="2" spans="1:42" ht="43.8" customHeight="1" thickBot="1" x14ac:dyDescent="0.35">
      <c r="B2" s="6" t="s">
        <v>0</v>
      </c>
      <c r="C2" s="7" t="s">
        <v>1</v>
      </c>
      <c r="D2" s="7" t="s">
        <v>2</v>
      </c>
      <c r="E2" s="40" t="s">
        <v>3</v>
      </c>
      <c r="F2" s="40" t="s">
        <v>4</v>
      </c>
      <c r="G2" s="7" t="s">
        <v>5</v>
      </c>
      <c r="H2" s="7" t="s">
        <v>6</v>
      </c>
      <c r="I2" s="7" t="s">
        <v>7</v>
      </c>
      <c r="J2" s="1"/>
      <c r="K2" s="1"/>
      <c r="L2" s="1"/>
      <c r="M2" s="1"/>
      <c r="N2" s="1"/>
      <c r="P2" s="6" t="s">
        <v>0</v>
      </c>
      <c r="Q2" s="58" t="s">
        <v>1</v>
      </c>
      <c r="R2" s="59"/>
      <c r="S2" s="60" t="s">
        <v>2</v>
      </c>
      <c r="T2" s="60"/>
      <c r="U2" s="60" t="s">
        <v>3</v>
      </c>
      <c r="V2" s="60"/>
      <c r="W2" s="60" t="s">
        <v>4</v>
      </c>
      <c r="X2" s="60"/>
      <c r="Y2" s="58" t="s">
        <v>5</v>
      </c>
      <c r="Z2" s="59"/>
      <c r="AA2" s="58" t="s">
        <v>6</v>
      </c>
      <c r="AB2" s="59"/>
      <c r="AC2" s="58" t="s">
        <v>7</v>
      </c>
      <c r="AD2" s="59"/>
      <c r="AE2" s="58" t="s">
        <v>8</v>
      </c>
      <c r="AF2" s="59"/>
      <c r="AG2" s="59"/>
      <c r="AI2" s="6" t="s">
        <v>0</v>
      </c>
      <c r="AJ2" s="7" t="s">
        <v>8</v>
      </c>
      <c r="AK2" s="6" t="s">
        <v>0</v>
      </c>
      <c r="AL2" s="7" t="s">
        <v>8</v>
      </c>
      <c r="AN2" s="6" t="s">
        <v>0</v>
      </c>
      <c r="AO2" s="51" t="s">
        <v>61</v>
      </c>
      <c r="AP2" s="51" t="s">
        <v>62</v>
      </c>
    </row>
    <row r="3" spans="1:42" ht="30" thickTop="1" thickBot="1" x14ac:dyDescent="0.35">
      <c r="B3" s="8" t="s">
        <v>13</v>
      </c>
      <c r="C3" s="26" t="s">
        <v>11</v>
      </c>
      <c r="D3" s="26" t="s">
        <v>12</v>
      </c>
      <c r="E3" s="29" t="s">
        <v>12</v>
      </c>
      <c r="F3" s="29" t="s">
        <v>12</v>
      </c>
      <c r="G3" s="26" t="s">
        <v>12</v>
      </c>
      <c r="H3" s="26" t="s">
        <v>12</v>
      </c>
      <c r="I3" s="26" t="s">
        <v>12</v>
      </c>
      <c r="J3" s="3"/>
      <c r="K3" s="5"/>
      <c r="L3" s="3"/>
      <c r="M3" s="3"/>
      <c r="N3" s="3"/>
      <c r="P3" s="10" t="s">
        <v>38</v>
      </c>
      <c r="Q3" s="11">
        <v>1</v>
      </c>
      <c r="R3" s="12">
        <v>2</v>
      </c>
      <c r="S3" s="11">
        <v>1</v>
      </c>
      <c r="T3" s="12">
        <v>2</v>
      </c>
      <c r="U3" s="11">
        <v>1</v>
      </c>
      <c r="V3" s="12">
        <v>2</v>
      </c>
      <c r="W3" s="11">
        <v>1</v>
      </c>
      <c r="X3" s="12">
        <v>2</v>
      </c>
      <c r="Y3" s="11">
        <v>1</v>
      </c>
      <c r="Z3" s="12">
        <v>2</v>
      </c>
      <c r="AA3" s="11">
        <v>1</v>
      </c>
      <c r="AB3" s="12">
        <v>2</v>
      </c>
      <c r="AC3" s="11">
        <v>1</v>
      </c>
      <c r="AD3" s="12">
        <v>2</v>
      </c>
      <c r="AE3" s="23">
        <v>1</v>
      </c>
      <c r="AF3" s="24">
        <v>2</v>
      </c>
      <c r="AG3" s="20" t="s">
        <v>39</v>
      </c>
      <c r="AI3" s="8" t="s">
        <v>13</v>
      </c>
      <c r="AJ3" s="21">
        <f>AG4</f>
        <v>0.5</v>
      </c>
      <c r="AK3" s="25" t="str" cm="1">
        <f t="array" ref="AK3:AL27">_xlfn._xlws.SORT(AI3:AJ27,2,1)</f>
        <v>deepseek-r1:1.5b</v>
      </c>
      <c r="AL3">
        <v>0.5</v>
      </c>
      <c r="AN3" s="8" t="s">
        <v>13</v>
      </c>
      <c r="AO3" s="52">
        <f>(AE4+AE33+AM97)/3</f>
        <v>1.6666666666666667</v>
      </c>
      <c r="AP3">
        <f>AN97</f>
        <v>0</v>
      </c>
    </row>
    <row r="4" spans="1:42" ht="29.4" thickBot="1" x14ac:dyDescent="0.35">
      <c r="B4" s="8" t="s">
        <v>14</v>
      </c>
      <c r="C4" s="27" t="s">
        <v>10</v>
      </c>
      <c r="D4" s="27" t="s">
        <v>12</v>
      </c>
      <c r="E4" s="30" t="s">
        <v>12</v>
      </c>
      <c r="F4" s="30" t="s">
        <v>12</v>
      </c>
      <c r="G4" s="27" t="s">
        <v>12</v>
      </c>
      <c r="H4" s="27" t="s">
        <v>11</v>
      </c>
      <c r="I4" s="27" t="s">
        <v>10</v>
      </c>
      <c r="J4" s="3"/>
      <c r="K4" s="5"/>
      <c r="L4" s="3"/>
      <c r="M4" s="3"/>
      <c r="N4" s="3"/>
      <c r="P4" s="13" t="s">
        <v>13</v>
      </c>
      <c r="Q4" s="14" t="s">
        <v>11</v>
      </c>
      <c r="R4" s="26" t="s">
        <v>12</v>
      </c>
      <c r="S4" s="14" t="s">
        <v>12</v>
      </c>
      <c r="T4" s="26" t="s">
        <v>12</v>
      </c>
      <c r="U4" s="16" t="s">
        <v>12</v>
      </c>
      <c r="V4" s="29" t="s">
        <v>12</v>
      </c>
      <c r="W4" s="16" t="s">
        <v>12</v>
      </c>
      <c r="X4" s="29" t="s">
        <v>12</v>
      </c>
      <c r="Y4" s="14" t="s">
        <v>12</v>
      </c>
      <c r="Z4" s="26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>
        <v>1</v>
      </c>
      <c r="AF4" s="15">
        <v>0</v>
      </c>
      <c r="AG4" s="21">
        <f>(AE4+AF4)/2</f>
        <v>0.5</v>
      </c>
      <c r="AI4" s="8" t="s">
        <v>14</v>
      </c>
      <c r="AJ4" s="21">
        <f t="shared" ref="AJ4:AJ27" si="0">AG5</f>
        <v>5.5</v>
      </c>
      <c r="AK4" s="25" t="str">
        <v>qwen2.5:0.5b</v>
      </c>
      <c r="AL4">
        <v>2</v>
      </c>
      <c r="AN4" s="8" t="s">
        <v>14</v>
      </c>
      <c r="AO4" s="52">
        <f t="shared" ref="AO4:AO27" si="1">(AE5+AE34+AM98)/3</f>
        <v>5</v>
      </c>
      <c r="AP4">
        <f t="shared" ref="AP4:AP27" si="2">AN98</f>
        <v>5</v>
      </c>
    </row>
    <row r="5" spans="1:42" ht="29.4" thickBot="1" x14ac:dyDescent="0.35">
      <c r="B5" s="8" t="s">
        <v>15</v>
      </c>
      <c r="C5" s="26" t="s">
        <v>10</v>
      </c>
      <c r="D5" s="26" t="s">
        <v>10</v>
      </c>
      <c r="E5" s="29" t="s">
        <v>12</v>
      </c>
      <c r="F5" s="29" t="s">
        <v>10</v>
      </c>
      <c r="G5" s="26" t="s">
        <v>12</v>
      </c>
      <c r="H5" s="26" t="s">
        <v>11</v>
      </c>
      <c r="I5" s="26" t="s">
        <v>10</v>
      </c>
      <c r="J5" s="3"/>
      <c r="K5" s="5"/>
      <c r="L5" s="3"/>
      <c r="M5" s="3"/>
      <c r="N5" s="3"/>
      <c r="P5" s="13" t="s">
        <v>14</v>
      </c>
      <c r="Q5" s="17" t="s">
        <v>10</v>
      </c>
      <c r="R5" s="27" t="s">
        <v>11</v>
      </c>
      <c r="S5" s="17" t="s">
        <v>12</v>
      </c>
      <c r="T5" s="27" t="s">
        <v>12</v>
      </c>
      <c r="U5" s="19" t="s">
        <v>12</v>
      </c>
      <c r="V5" s="30" t="s">
        <v>12</v>
      </c>
      <c r="W5" s="19" t="s">
        <v>12</v>
      </c>
      <c r="X5" s="30" t="s">
        <v>11</v>
      </c>
      <c r="Y5" s="17" t="s">
        <v>12</v>
      </c>
      <c r="Z5" s="27" t="s">
        <v>12</v>
      </c>
      <c r="AA5" s="17" t="s">
        <v>11</v>
      </c>
      <c r="AB5" s="18" t="s">
        <v>10</v>
      </c>
      <c r="AC5" s="17" t="s">
        <v>10</v>
      </c>
      <c r="AD5" s="18" t="s">
        <v>10</v>
      </c>
      <c r="AE5" s="14">
        <v>5</v>
      </c>
      <c r="AF5" s="15">
        <v>6</v>
      </c>
      <c r="AG5" s="21">
        <f t="shared" ref="AG5:AG28" si="3">(AE5+AF5)/2</f>
        <v>5.5</v>
      </c>
      <c r="AI5" s="8" t="s">
        <v>15</v>
      </c>
      <c r="AJ5" s="21">
        <f t="shared" si="0"/>
        <v>6</v>
      </c>
      <c r="AK5" s="25" t="str">
        <v>gemma3n:e2b</v>
      </c>
      <c r="AL5">
        <v>3.5</v>
      </c>
      <c r="AN5" s="8" t="s">
        <v>15</v>
      </c>
      <c r="AO5" s="52">
        <f t="shared" si="1"/>
        <v>9.3333333333333339</v>
      </c>
      <c r="AP5">
        <f t="shared" si="2"/>
        <v>3</v>
      </c>
    </row>
    <row r="6" spans="1:42" ht="29.4" thickBot="1" x14ac:dyDescent="0.35">
      <c r="B6" s="8" t="s">
        <v>17</v>
      </c>
      <c r="C6" s="27" t="s">
        <v>10</v>
      </c>
      <c r="D6" s="27" t="s">
        <v>10</v>
      </c>
      <c r="E6" s="30" t="s">
        <v>12</v>
      </c>
      <c r="F6" s="30" t="s">
        <v>12</v>
      </c>
      <c r="G6" s="27" t="s">
        <v>12</v>
      </c>
      <c r="H6" s="27" t="s">
        <v>10</v>
      </c>
      <c r="I6" s="27" t="s">
        <v>10</v>
      </c>
      <c r="J6" s="3"/>
      <c r="K6" s="5"/>
      <c r="L6" s="3"/>
      <c r="M6" s="3"/>
      <c r="N6" s="3"/>
      <c r="P6" s="13" t="s">
        <v>15</v>
      </c>
      <c r="Q6" s="14" t="s">
        <v>10</v>
      </c>
      <c r="R6" s="26" t="s">
        <v>11</v>
      </c>
      <c r="S6" s="14" t="s">
        <v>10</v>
      </c>
      <c r="T6" s="26" t="s">
        <v>12</v>
      </c>
      <c r="U6" s="16" t="s">
        <v>12</v>
      </c>
      <c r="V6" s="29" t="s">
        <v>12</v>
      </c>
      <c r="W6" s="16" t="s">
        <v>10</v>
      </c>
      <c r="X6" s="29" t="s">
        <v>11</v>
      </c>
      <c r="Y6" s="14" t="s">
        <v>12</v>
      </c>
      <c r="Z6" s="26" t="s">
        <v>12</v>
      </c>
      <c r="AA6" s="14" t="s">
        <v>11</v>
      </c>
      <c r="AB6" s="15" t="s">
        <v>11</v>
      </c>
      <c r="AC6" s="14" t="s">
        <v>10</v>
      </c>
      <c r="AD6" s="15" t="s">
        <v>12</v>
      </c>
      <c r="AE6" s="14">
        <v>9</v>
      </c>
      <c r="AF6" s="15">
        <v>3</v>
      </c>
      <c r="AG6" s="21">
        <f t="shared" si="3"/>
        <v>6</v>
      </c>
      <c r="AI6" s="8" t="s">
        <v>16</v>
      </c>
      <c r="AJ6" s="21">
        <f t="shared" si="0"/>
        <v>3.5</v>
      </c>
      <c r="AK6" s="25" t="str">
        <v>llama3.2:1b</v>
      </c>
      <c r="AL6">
        <v>4</v>
      </c>
      <c r="AN6" s="8" t="s">
        <v>16</v>
      </c>
      <c r="AO6" s="52">
        <f t="shared" si="1"/>
        <v>7</v>
      </c>
      <c r="AP6">
        <f t="shared" si="2"/>
        <v>7</v>
      </c>
    </row>
    <row r="7" spans="1:42" ht="29.4" thickBot="1" x14ac:dyDescent="0.35">
      <c r="B7" s="8" t="s">
        <v>52</v>
      </c>
      <c r="C7" s="26" t="s">
        <v>10</v>
      </c>
      <c r="D7" s="26" t="s">
        <v>10</v>
      </c>
      <c r="E7" s="29" t="s">
        <v>11</v>
      </c>
      <c r="F7" s="29" t="s">
        <v>12</v>
      </c>
      <c r="G7" s="26" t="s">
        <v>10</v>
      </c>
      <c r="H7" s="26" t="s">
        <v>10</v>
      </c>
      <c r="I7" s="26" t="s">
        <v>10</v>
      </c>
      <c r="J7" s="3"/>
      <c r="K7" s="5"/>
      <c r="L7" s="3"/>
      <c r="M7" s="3"/>
      <c r="N7" s="3"/>
      <c r="P7" s="13" t="s">
        <v>16</v>
      </c>
      <c r="Q7" s="17" t="s">
        <v>10</v>
      </c>
      <c r="R7" s="27" t="s">
        <v>10</v>
      </c>
      <c r="S7" s="17" t="s">
        <v>10</v>
      </c>
      <c r="T7" s="27" t="s">
        <v>11</v>
      </c>
      <c r="U7" s="19" t="s">
        <v>12</v>
      </c>
      <c r="V7" s="30" t="s">
        <v>12</v>
      </c>
      <c r="W7" s="19" t="s">
        <v>10</v>
      </c>
      <c r="X7" s="30" t="s">
        <v>10</v>
      </c>
      <c r="Y7" s="17" t="s">
        <v>12</v>
      </c>
      <c r="Z7" s="27" t="s">
        <v>12</v>
      </c>
      <c r="AA7" s="17" t="s">
        <v>10</v>
      </c>
      <c r="AB7" s="18" t="s">
        <v>10</v>
      </c>
      <c r="AC7" s="17" t="s">
        <v>10</v>
      </c>
      <c r="AD7" s="18" t="s">
        <v>12</v>
      </c>
      <c r="AE7" s="14">
        <f t="shared" ref="AE7" si="4">J6</f>
        <v>0</v>
      </c>
      <c r="AF7" s="15">
        <v>7</v>
      </c>
      <c r="AG7" s="21">
        <f t="shared" si="3"/>
        <v>3.5</v>
      </c>
      <c r="AI7" s="8" t="s">
        <v>17</v>
      </c>
      <c r="AJ7" s="21">
        <f t="shared" si="0"/>
        <v>9.5</v>
      </c>
      <c r="AK7" s="25" t="str">
        <v>deepseek-r1:7b</v>
      </c>
      <c r="AL7">
        <v>5.5</v>
      </c>
      <c r="AN7" s="8" t="s">
        <v>17</v>
      </c>
      <c r="AO7" s="52">
        <f t="shared" si="1"/>
        <v>11.333333333333334</v>
      </c>
      <c r="AP7">
        <f t="shared" si="2"/>
        <v>12</v>
      </c>
    </row>
    <row r="8" spans="1:42" ht="29.4" thickBot="1" x14ac:dyDescent="0.35">
      <c r="B8" s="8" t="s">
        <v>18</v>
      </c>
      <c r="C8" s="27" t="s">
        <v>10</v>
      </c>
      <c r="D8" s="27" t="s">
        <v>10</v>
      </c>
      <c r="E8" s="30" t="s">
        <v>12</v>
      </c>
      <c r="F8" s="30" t="s">
        <v>10</v>
      </c>
      <c r="G8" s="27" t="s">
        <v>11</v>
      </c>
      <c r="H8" s="27" t="s">
        <v>10</v>
      </c>
      <c r="I8" s="27" t="s">
        <v>10</v>
      </c>
      <c r="J8" s="3"/>
      <c r="K8" s="5"/>
      <c r="L8" s="3"/>
      <c r="M8" s="3"/>
      <c r="N8" s="3"/>
      <c r="P8" s="13" t="s">
        <v>17</v>
      </c>
      <c r="Q8" s="14" t="s">
        <v>10</v>
      </c>
      <c r="R8" s="26" t="s">
        <v>10</v>
      </c>
      <c r="S8" s="14" t="s">
        <v>10</v>
      </c>
      <c r="T8" s="26" t="s">
        <v>12</v>
      </c>
      <c r="U8" s="16" t="s">
        <v>12</v>
      </c>
      <c r="V8" s="29" t="s">
        <v>12</v>
      </c>
      <c r="W8" s="16" t="s">
        <v>12</v>
      </c>
      <c r="X8" s="29" t="s">
        <v>10</v>
      </c>
      <c r="Y8" s="14" t="s">
        <v>12</v>
      </c>
      <c r="Z8" s="26" t="s">
        <v>12</v>
      </c>
      <c r="AA8" s="14" t="s">
        <v>10</v>
      </c>
      <c r="AB8" s="15" t="s">
        <v>10</v>
      </c>
      <c r="AC8" s="14" t="s">
        <v>10</v>
      </c>
      <c r="AD8" s="15" t="s">
        <v>10</v>
      </c>
      <c r="AE8" s="14">
        <v>11</v>
      </c>
      <c r="AF8" s="15">
        <v>8</v>
      </c>
      <c r="AG8" s="21">
        <f t="shared" si="3"/>
        <v>9.5</v>
      </c>
      <c r="AI8" s="8" t="s">
        <v>18</v>
      </c>
      <c r="AJ8" s="21">
        <f t="shared" si="0"/>
        <v>9.5</v>
      </c>
      <c r="AK8" s="25" t="str">
        <v>qwen3:0.6b</v>
      </c>
      <c r="AL8">
        <v>5.5</v>
      </c>
      <c r="AN8" s="8" t="s">
        <v>18</v>
      </c>
      <c r="AO8" s="52">
        <f t="shared" si="1"/>
        <v>12</v>
      </c>
      <c r="AP8">
        <f t="shared" si="2"/>
        <v>11</v>
      </c>
    </row>
    <row r="9" spans="1:42" ht="29.4" thickBot="1" x14ac:dyDescent="0.35">
      <c r="B9" s="8" t="s">
        <v>19</v>
      </c>
      <c r="C9" s="26" t="s">
        <v>10</v>
      </c>
      <c r="D9" s="26" t="s">
        <v>10</v>
      </c>
      <c r="E9" s="29" t="s">
        <v>12</v>
      </c>
      <c r="F9" s="29" t="s">
        <v>10</v>
      </c>
      <c r="G9" s="26" t="s">
        <v>10</v>
      </c>
      <c r="H9" s="26" t="s">
        <v>10</v>
      </c>
      <c r="I9" s="26" t="s">
        <v>10</v>
      </c>
      <c r="J9" s="3"/>
      <c r="K9" s="5"/>
      <c r="L9" s="3"/>
      <c r="M9" s="3"/>
      <c r="N9" s="3"/>
      <c r="P9" s="13" t="s">
        <v>18</v>
      </c>
      <c r="Q9" s="17" t="s">
        <v>10</v>
      </c>
      <c r="R9" s="27" t="s">
        <v>10</v>
      </c>
      <c r="S9" s="17" t="s">
        <v>10</v>
      </c>
      <c r="T9" s="27" t="s">
        <v>11</v>
      </c>
      <c r="U9" s="19" t="s">
        <v>12</v>
      </c>
      <c r="V9" s="30" t="s">
        <v>12</v>
      </c>
      <c r="W9" s="19" t="s">
        <v>10</v>
      </c>
      <c r="X9" s="30" t="s">
        <v>10</v>
      </c>
      <c r="Y9" s="17" t="s">
        <v>11</v>
      </c>
      <c r="Z9" s="27" t="s">
        <v>12</v>
      </c>
      <c r="AA9" s="17" t="s">
        <v>10</v>
      </c>
      <c r="AB9" s="18" t="s">
        <v>11</v>
      </c>
      <c r="AC9" s="17" t="s">
        <v>10</v>
      </c>
      <c r="AD9" s="18" t="s">
        <v>10</v>
      </c>
      <c r="AE9" s="14">
        <v>11</v>
      </c>
      <c r="AF9" s="15">
        <v>8</v>
      </c>
      <c r="AG9" s="21">
        <f t="shared" si="3"/>
        <v>9.5</v>
      </c>
      <c r="AI9" s="8" t="s">
        <v>19</v>
      </c>
      <c r="AJ9" s="21">
        <f t="shared" si="0"/>
        <v>12.5</v>
      </c>
      <c r="AK9" s="25" t="str">
        <v>gemma3:1b</v>
      </c>
      <c r="AL9">
        <v>6</v>
      </c>
      <c r="AN9" s="8" t="s">
        <v>19</v>
      </c>
      <c r="AO9" s="52">
        <f t="shared" si="1"/>
        <v>12.333333333333334</v>
      </c>
      <c r="AP9">
        <f t="shared" si="2"/>
        <v>12</v>
      </c>
    </row>
    <row r="10" spans="1:42" ht="29.4" thickBot="1" x14ac:dyDescent="0.35">
      <c r="B10" s="8" t="s">
        <v>20</v>
      </c>
      <c r="C10" s="27" t="s">
        <v>10</v>
      </c>
      <c r="D10" s="27" t="s">
        <v>10</v>
      </c>
      <c r="E10" s="30" t="s">
        <v>12</v>
      </c>
      <c r="F10" s="30" t="s">
        <v>10</v>
      </c>
      <c r="G10" s="27" t="s">
        <v>10</v>
      </c>
      <c r="H10" s="27" t="s">
        <v>10</v>
      </c>
      <c r="I10" s="27" t="s">
        <v>10</v>
      </c>
      <c r="J10" s="3"/>
      <c r="K10" s="5"/>
      <c r="L10" s="3"/>
      <c r="M10" s="3"/>
      <c r="N10" s="3"/>
      <c r="P10" s="13" t="s">
        <v>19</v>
      </c>
      <c r="Q10" s="14" t="s">
        <v>10</v>
      </c>
      <c r="R10" s="26" t="s">
        <v>10</v>
      </c>
      <c r="S10" s="14" t="s">
        <v>10</v>
      </c>
      <c r="T10" s="26" t="s">
        <v>11</v>
      </c>
      <c r="U10" s="16" t="s">
        <v>12</v>
      </c>
      <c r="V10" s="29" t="s">
        <v>10</v>
      </c>
      <c r="W10" s="16" t="s">
        <v>10</v>
      </c>
      <c r="X10" s="29" t="s">
        <v>10</v>
      </c>
      <c r="Y10" s="14" t="s">
        <v>10</v>
      </c>
      <c r="Z10" s="26" t="s">
        <v>10</v>
      </c>
      <c r="AA10" s="14" t="s">
        <v>10</v>
      </c>
      <c r="AB10" s="15" t="s">
        <v>10</v>
      </c>
      <c r="AC10" s="14" t="s">
        <v>10</v>
      </c>
      <c r="AD10" s="15" t="s">
        <v>10</v>
      </c>
      <c r="AE10" s="14">
        <v>12</v>
      </c>
      <c r="AF10" s="15">
        <v>13</v>
      </c>
      <c r="AG10" s="21">
        <f t="shared" si="3"/>
        <v>12.5</v>
      </c>
      <c r="AI10" s="8" t="s">
        <v>20</v>
      </c>
      <c r="AJ10" s="21">
        <f t="shared" si="0"/>
        <v>10</v>
      </c>
      <c r="AK10" s="25" t="str">
        <v>qwen2.5:1.5b</v>
      </c>
      <c r="AL10">
        <v>7</v>
      </c>
      <c r="AN10" s="8" t="s">
        <v>20</v>
      </c>
      <c r="AO10" s="52">
        <f t="shared" si="1"/>
        <v>12.333333333333334</v>
      </c>
      <c r="AP10">
        <f t="shared" si="2"/>
        <v>5</v>
      </c>
    </row>
    <row r="11" spans="1:42" ht="29.4" thickBot="1" x14ac:dyDescent="0.35">
      <c r="B11" s="8" t="s">
        <v>21</v>
      </c>
      <c r="C11" s="26" t="s">
        <v>10</v>
      </c>
      <c r="D11" s="26" t="s">
        <v>10</v>
      </c>
      <c r="E11" s="29" t="s">
        <v>12</v>
      </c>
      <c r="F11" s="29" t="s">
        <v>10</v>
      </c>
      <c r="G11" s="26" t="s">
        <v>10</v>
      </c>
      <c r="H11" s="26" t="s">
        <v>10</v>
      </c>
      <c r="I11" s="26" t="s">
        <v>10</v>
      </c>
      <c r="J11" s="3"/>
      <c r="K11" s="5"/>
      <c r="L11" s="3"/>
      <c r="M11" s="3"/>
      <c r="N11" s="3"/>
      <c r="P11" s="13" t="s">
        <v>20</v>
      </c>
      <c r="Q11" s="17" t="s">
        <v>10</v>
      </c>
      <c r="R11" s="27" t="s">
        <v>11</v>
      </c>
      <c r="S11" s="17" t="s">
        <v>10</v>
      </c>
      <c r="T11" s="27" t="s">
        <v>11</v>
      </c>
      <c r="U11" s="19" t="s">
        <v>12</v>
      </c>
      <c r="V11" s="30" t="s">
        <v>12</v>
      </c>
      <c r="W11" s="19" t="s">
        <v>10</v>
      </c>
      <c r="X11" s="30" t="s">
        <v>10</v>
      </c>
      <c r="Y11" s="17" t="s">
        <v>10</v>
      </c>
      <c r="Z11" s="27" t="s">
        <v>11</v>
      </c>
      <c r="AA11" s="17" t="s">
        <v>10</v>
      </c>
      <c r="AB11" s="18" t="s">
        <v>10</v>
      </c>
      <c r="AC11" s="17" t="s">
        <v>10</v>
      </c>
      <c r="AD11" s="18" t="s">
        <v>11</v>
      </c>
      <c r="AE11" s="14">
        <v>12</v>
      </c>
      <c r="AF11" s="15">
        <v>8</v>
      </c>
      <c r="AG11" s="21">
        <f t="shared" si="3"/>
        <v>10</v>
      </c>
      <c r="AI11" s="8" t="s">
        <v>21</v>
      </c>
      <c r="AJ11" s="21">
        <f t="shared" si="0"/>
        <v>12.5</v>
      </c>
      <c r="AK11" s="25" t="str">
        <v>qwen3:1.7b</v>
      </c>
      <c r="AL11">
        <v>8</v>
      </c>
      <c r="AN11" s="8" t="s">
        <v>21</v>
      </c>
      <c r="AO11" s="52">
        <f t="shared" si="1"/>
        <v>12.333333333333334</v>
      </c>
      <c r="AP11">
        <f t="shared" si="2"/>
        <v>14</v>
      </c>
    </row>
    <row r="12" spans="1:42" ht="29.4" thickBot="1" x14ac:dyDescent="0.35">
      <c r="B12" s="8" t="s">
        <v>22</v>
      </c>
      <c r="C12" s="27" t="s">
        <v>10</v>
      </c>
      <c r="D12" s="27" t="s">
        <v>12</v>
      </c>
      <c r="E12" s="30" t="s">
        <v>12</v>
      </c>
      <c r="F12" s="30" t="s">
        <v>12</v>
      </c>
      <c r="G12" s="27" t="s">
        <v>12</v>
      </c>
      <c r="H12" s="27" t="s">
        <v>10</v>
      </c>
      <c r="I12" s="27" t="s">
        <v>10</v>
      </c>
      <c r="J12" s="3"/>
      <c r="K12" s="5"/>
      <c r="L12" s="3"/>
      <c r="M12" s="3"/>
      <c r="N12" s="3"/>
      <c r="P12" s="13" t="s">
        <v>21</v>
      </c>
      <c r="Q12" s="14" t="s">
        <v>10</v>
      </c>
      <c r="R12" s="26" t="s">
        <v>10</v>
      </c>
      <c r="S12" s="14" t="s">
        <v>10</v>
      </c>
      <c r="T12" s="26" t="s">
        <v>11</v>
      </c>
      <c r="U12" s="16" t="s">
        <v>12</v>
      </c>
      <c r="V12" s="29" t="s">
        <v>10</v>
      </c>
      <c r="W12" s="16" t="s">
        <v>10</v>
      </c>
      <c r="X12" s="29" t="s">
        <v>10</v>
      </c>
      <c r="Y12" s="14" t="s">
        <v>10</v>
      </c>
      <c r="Z12" s="26" t="s">
        <v>10</v>
      </c>
      <c r="AA12" s="14" t="s">
        <v>10</v>
      </c>
      <c r="AB12" s="15" t="s">
        <v>10</v>
      </c>
      <c r="AC12" s="14" t="s">
        <v>10</v>
      </c>
      <c r="AD12" s="15" t="s">
        <v>10</v>
      </c>
      <c r="AE12" s="14">
        <v>12</v>
      </c>
      <c r="AF12" s="15">
        <v>13</v>
      </c>
      <c r="AG12" s="21">
        <f t="shared" si="3"/>
        <v>12.5</v>
      </c>
      <c r="AI12" s="8" t="s">
        <v>22</v>
      </c>
      <c r="AJ12" s="21">
        <f t="shared" si="0"/>
        <v>4</v>
      </c>
      <c r="AK12" s="25" t="str">
        <v>llama3.2:3b</v>
      </c>
      <c r="AL12">
        <v>9</v>
      </c>
      <c r="AN12" s="8" t="s">
        <v>22</v>
      </c>
      <c r="AO12" s="52">
        <f t="shared" si="1"/>
        <v>6</v>
      </c>
      <c r="AP12">
        <f t="shared" si="2"/>
        <v>4</v>
      </c>
    </row>
    <row r="13" spans="1:42" ht="29.4" thickBot="1" x14ac:dyDescent="0.35">
      <c r="B13" s="8" t="s">
        <v>23</v>
      </c>
      <c r="C13" s="26" t="s">
        <v>10</v>
      </c>
      <c r="D13" s="26" t="s">
        <v>10</v>
      </c>
      <c r="E13" s="29" t="s">
        <v>12</v>
      </c>
      <c r="F13" s="29" t="s">
        <v>12</v>
      </c>
      <c r="G13" s="26" t="s">
        <v>12</v>
      </c>
      <c r="H13" s="26" t="s">
        <v>10</v>
      </c>
      <c r="I13" s="26" t="s">
        <v>10</v>
      </c>
      <c r="J13" s="3"/>
      <c r="K13" s="5"/>
      <c r="L13" s="3"/>
      <c r="M13" s="3"/>
      <c r="N13" s="3"/>
      <c r="P13" s="13" t="s">
        <v>22</v>
      </c>
      <c r="Q13" s="17" t="s">
        <v>10</v>
      </c>
      <c r="R13" s="27" t="s">
        <v>12</v>
      </c>
      <c r="S13" s="17" t="s">
        <v>12</v>
      </c>
      <c r="T13" s="27" t="s">
        <v>12</v>
      </c>
      <c r="U13" s="19" t="s">
        <v>12</v>
      </c>
      <c r="V13" s="30" t="s">
        <v>12</v>
      </c>
      <c r="W13" s="19" t="s">
        <v>12</v>
      </c>
      <c r="X13" s="30" t="s">
        <v>10</v>
      </c>
      <c r="Y13" s="17" t="s">
        <v>12</v>
      </c>
      <c r="Z13" s="27" t="s">
        <v>12</v>
      </c>
      <c r="AA13" s="17" t="s">
        <v>10</v>
      </c>
      <c r="AB13" s="18" t="s">
        <v>12</v>
      </c>
      <c r="AC13" s="17" t="s">
        <v>10</v>
      </c>
      <c r="AD13" s="18" t="s">
        <v>12</v>
      </c>
      <c r="AE13" s="14">
        <v>6</v>
      </c>
      <c r="AF13" s="15">
        <v>2</v>
      </c>
      <c r="AG13" s="21">
        <f t="shared" si="3"/>
        <v>4</v>
      </c>
      <c r="AI13" s="8" t="s">
        <v>23</v>
      </c>
      <c r="AJ13" s="21">
        <f t="shared" si="0"/>
        <v>9</v>
      </c>
      <c r="AK13" s="25" t="str">
        <v>phi3:3.8b</v>
      </c>
      <c r="AL13">
        <v>9</v>
      </c>
      <c r="AN13" s="8" t="s">
        <v>23</v>
      </c>
      <c r="AO13" s="52">
        <f t="shared" si="1"/>
        <v>9.3333333333333339</v>
      </c>
      <c r="AP13">
        <f t="shared" si="2"/>
        <v>11</v>
      </c>
    </row>
    <row r="14" spans="1:42" ht="29.4" thickBot="1" x14ac:dyDescent="0.35">
      <c r="B14" s="8" t="s">
        <v>24</v>
      </c>
      <c r="C14" s="27" t="s">
        <v>10</v>
      </c>
      <c r="D14" s="27" t="s">
        <v>10</v>
      </c>
      <c r="E14" s="30" t="s">
        <v>10</v>
      </c>
      <c r="F14" s="30" t="s">
        <v>12</v>
      </c>
      <c r="G14" s="27" t="s">
        <v>11</v>
      </c>
      <c r="H14" s="27" t="s">
        <v>10</v>
      </c>
      <c r="I14" s="27" t="s">
        <v>10</v>
      </c>
      <c r="J14" s="3"/>
      <c r="K14" s="5"/>
      <c r="L14" s="3"/>
      <c r="M14" s="3"/>
      <c r="N14" s="3"/>
      <c r="P14" s="13" t="s">
        <v>23</v>
      </c>
      <c r="Q14" s="14" t="s">
        <v>10</v>
      </c>
      <c r="R14" s="26" t="s">
        <v>11</v>
      </c>
      <c r="S14" s="14" t="s">
        <v>10</v>
      </c>
      <c r="T14" s="26" t="s">
        <v>11</v>
      </c>
      <c r="U14" s="16" t="s">
        <v>12</v>
      </c>
      <c r="V14" s="29" t="s">
        <v>11</v>
      </c>
      <c r="W14" s="16" t="s">
        <v>12</v>
      </c>
      <c r="X14" s="29" t="s">
        <v>11</v>
      </c>
      <c r="Y14" s="14" t="s">
        <v>12</v>
      </c>
      <c r="Z14" s="26" t="s">
        <v>10</v>
      </c>
      <c r="AA14" s="14" t="s">
        <v>10</v>
      </c>
      <c r="AB14" s="15" t="s">
        <v>10</v>
      </c>
      <c r="AC14" s="14" t="s">
        <v>10</v>
      </c>
      <c r="AD14" s="15" t="s">
        <v>10</v>
      </c>
      <c r="AE14" s="14">
        <v>8</v>
      </c>
      <c r="AF14" s="15">
        <v>10</v>
      </c>
      <c r="AG14" s="21">
        <f t="shared" si="3"/>
        <v>9</v>
      </c>
      <c r="AI14" s="8" t="s">
        <v>24</v>
      </c>
      <c r="AJ14" s="21">
        <f t="shared" si="0"/>
        <v>11</v>
      </c>
      <c r="AK14" s="25" t="str">
        <v>lily_cyber:latest</v>
      </c>
      <c r="AL14">
        <v>9</v>
      </c>
      <c r="AN14" s="8" t="s">
        <v>24</v>
      </c>
      <c r="AO14" s="52">
        <f t="shared" si="1"/>
        <v>11</v>
      </c>
      <c r="AP14">
        <f t="shared" si="2"/>
        <v>9</v>
      </c>
    </row>
    <row r="15" spans="1:42" ht="29.4" thickBot="1" x14ac:dyDescent="0.35">
      <c r="B15" s="8" t="s">
        <v>25</v>
      </c>
      <c r="C15" s="26" t="s">
        <v>10</v>
      </c>
      <c r="D15" s="26" t="s">
        <v>10</v>
      </c>
      <c r="E15" s="29" t="s">
        <v>12</v>
      </c>
      <c r="F15" s="29" t="s">
        <v>12</v>
      </c>
      <c r="G15" s="26" t="s">
        <v>10</v>
      </c>
      <c r="H15" s="26" t="s">
        <v>10</v>
      </c>
      <c r="I15" s="26" t="s">
        <v>10</v>
      </c>
      <c r="J15" s="3"/>
      <c r="K15" s="5"/>
      <c r="L15" s="3"/>
      <c r="M15" s="3"/>
      <c r="N15" s="3"/>
      <c r="P15" s="13" t="s">
        <v>24</v>
      </c>
      <c r="Q15" s="17" t="s">
        <v>10</v>
      </c>
      <c r="R15" s="27" t="s">
        <v>10</v>
      </c>
      <c r="S15" s="17" t="s">
        <v>10</v>
      </c>
      <c r="T15" s="27" t="s">
        <v>10</v>
      </c>
      <c r="U15" s="19" t="s">
        <v>10</v>
      </c>
      <c r="V15" s="30" t="s">
        <v>11</v>
      </c>
      <c r="W15" s="19" t="s">
        <v>12</v>
      </c>
      <c r="X15" s="30" t="s">
        <v>12</v>
      </c>
      <c r="Y15" s="17" t="s">
        <v>11</v>
      </c>
      <c r="Z15" s="27" t="s">
        <v>10</v>
      </c>
      <c r="AA15" s="17" t="s">
        <v>10</v>
      </c>
      <c r="AB15" s="18" t="s">
        <v>10</v>
      </c>
      <c r="AC15" s="17" t="s">
        <v>10</v>
      </c>
      <c r="AD15" s="18" t="s">
        <v>10</v>
      </c>
      <c r="AE15" s="14">
        <v>11</v>
      </c>
      <c r="AF15" s="15">
        <v>11</v>
      </c>
      <c r="AG15" s="21">
        <f t="shared" si="3"/>
        <v>11</v>
      </c>
      <c r="AI15" s="8" t="s">
        <v>25</v>
      </c>
      <c r="AJ15" s="21">
        <f t="shared" si="0"/>
        <v>10.5</v>
      </c>
      <c r="AK15" s="25" t="str">
        <v>gemma3:4b</v>
      </c>
      <c r="AL15">
        <v>9.5</v>
      </c>
      <c r="AN15" s="8" t="s">
        <v>25</v>
      </c>
      <c r="AO15" s="52">
        <f t="shared" si="1"/>
        <v>10.666666666666666</v>
      </c>
      <c r="AP15">
        <f t="shared" si="2"/>
        <v>9</v>
      </c>
    </row>
    <row r="16" spans="1:42" ht="29.4" thickBot="1" x14ac:dyDescent="0.35">
      <c r="B16" s="8" t="s">
        <v>26</v>
      </c>
      <c r="C16" s="27" t="s">
        <v>10</v>
      </c>
      <c r="D16" s="27" t="s">
        <v>10</v>
      </c>
      <c r="E16" s="30" t="s">
        <v>11</v>
      </c>
      <c r="F16" s="30" t="s">
        <v>12</v>
      </c>
      <c r="G16" s="27" t="s">
        <v>10</v>
      </c>
      <c r="H16" s="27" t="s">
        <v>11</v>
      </c>
      <c r="I16" s="27" t="s">
        <v>10</v>
      </c>
      <c r="J16" s="3"/>
      <c r="K16" s="5"/>
      <c r="L16" s="3"/>
      <c r="M16" s="3"/>
      <c r="N16" s="3"/>
      <c r="P16" s="13" t="s">
        <v>25</v>
      </c>
      <c r="Q16" s="14" t="s">
        <v>10</v>
      </c>
      <c r="R16" s="26" t="s">
        <v>10</v>
      </c>
      <c r="S16" s="14" t="s">
        <v>10</v>
      </c>
      <c r="T16" s="26" t="s">
        <v>11</v>
      </c>
      <c r="U16" s="16" t="s">
        <v>12</v>
      </c>
      <c r="V16" s="29" t="s">
        <v>12</v>
      </c>
      <c r="W16" s="16" t="s">
        <v>12</v>
      </c>
      <c r="X16" s="29" t="s">
        <v>10</v>
      </c>
      <c r="Y16" s="14" t="s">
        <v>10</v>
      </c>
      <c r="Z16" s="26" t="s">
        <v>10</v>
      </c>
      <c r="AA16" s="14" t="s">
        <v>10</v>
      </c>
      <c r="AB16" s="15" t="s">
        <v>10</v>
      </c>
      <c r="AC16" s="14" t="s">
        <v>10</v>
      </c>
      <c r="AD16" s="15" t="s">
        <v>10</v>
      </c>
      <c r="AE16" s="14">
        <v>10</v>
      </c>
      <c r="AF16" s="15">
        <v>11</v>
      </c>
      <c r="AG16" s="21">
        <f t="shared" si="3"/>
        <v>10.5</v>
      </c>
      <c r="AI16" s="8" t="s">
        <v>26</v>
      </c>
      <c r="AJ16" s="21">
        <f t="shared" si="0"/>
        <v>9</v>
      </c>
      <c r="AK16" s="25" t="str">
        <v>granite3-dense:2b</v>
      </c>
      <c r="AL16">
        <v>9.5</v>
      </c>
      <c r="AN16" s="8" t="s">
        <v>26</v>
      </c>
      <c r="AO16" s="52">
        <f t="shared" si="1"/>
        <v>10.666666666666666</v>
      </c>
      <c r="AP16">
        <f t="shared" si="2"/>
        <v>12</v>
      </c>
    </row>
    <row r="17" spans="2:42" ht="58.2" thickBot="1" x14ac:dyDescent="0.35">
      <c r="B17" s="8" t="s">
        <v>27</v>
      </c>
      <c r="C17" s="26" t="s">
        <v>10</v>
      </c>
      <c r="D17" s="26" t="s">
        <v>10</v>
      </c>
      <c r="E17" s="29" t="s">
        <v>12</v>
      </c>
      <c r="F17" s="29" t="s">
        <v>12</v>
      </c>
      <c r="G17" s="26" t="s">
        <v>11</v>
      </c>
      <c r="H17" s="26" t="s">
        <v>10</v>
      </c>
      <c r="I17" s="26" t="s">
        <v>10</v>
      </c>
      <c r="J17" s="3"/>
      <c r="K17" s="5"/>
      <c r="L17" s="3"/>
      <c r="M17" s="3"/>
      <c r="N17" s="3"/>
      <c r="P17" s="13" t="s">
        <v>26</v>
      </c>
      <c r="Q17" s="17" t="s">
        <v>10</v>
      </c>
      <c r="R17" s="27" t="s">
        <v>11</v>
      </c>
      <c r="S17" s="17" t="s">
        <v>10</v>
      </c>
      <c r="T17" s="27" t="s">
        <v>10</v>
      </c>
      <c r="U17" s="19" t="s">
        <v>11</v>
      </c>
      <c r="V17" s="30" t="s">
        <v>12</v>
      </c>
      <c r="W17" s="19" t="s">
        <v>12</v>
      </c>
      <c r="X17" s="30" t="s">
        <v>12</v>
      </c>
      <c r="Y17" s="17" t="s">
        <v>10</v>
      </c>
      <c r="Z17" s="27" t="s">
        <v>10</v>
      </c>
      <c r="AA17" s="17" t="s">
        <v>11</v>
      </c>
      <c r="AB17" s="18" t="s">
        <v>11</v>
      </c>
      <c r="AC17" s="17" t="s">
        <v>10</v>
      </c>
      <c r="AD17" s="18" t="s">
        <v>10</v>
      </c>
      <c r="AE17" s="14">
        <v>10</v>
      </c>
      <c r="AF17" s="15">
        <v>8</v>
      </c>
      <c r="AG17" s="21">
        <f t="shared" si="3"/>
        <v>9</v>
      </c>
      <c r="AI17" s="8" t="s">
        <v>27</v>
      </c>
      <c r="AJ17" s="21">
        <f t="shared" si="0"/>
        <v>10</v>
      </c>
      <c r="AK17" s="25" t="str">
        <v>qwen2.5:3b</v>
      </c>
      <c r="AL17">
        <v>9.5</v>
      </c>
      <c r="AN17" s="8" t="s">
        <v>27</v>
      </c>
      <c r="AO17" s="52">
        <f t="shared" si="1"/>
        <v>8.3333333333333339</v>
      </c>
      <c r="AP17">
        <f t="shared" si="2"/>
        <v>10</v>
      </c>
    </row>
    <row r="18" spans="2:42" ht="29.4" thickBot="1" x14ac:dyDescent="0.35">
      <c r="B18" s="8" t="s">
        <v>28</v>
      </c>
      <c r="C18" s="27" t="s">
        <v>10</v>
      </c>
      <c r="D18" s="27" t="s">
        <v>11</v>
      </c>
      <c r="E18" s="30" t="s">
        <v>10</v>
      </c>
      <c r="F18" s="30" t="s">
        <v>12</v>
      </c>
      <c r="G18" s="27" t="s">
        <v>12</v>
      </c>
      <c r="H18" s="27" t="s">
        <v>10</v>
      </c>
      <c r="I18" s="27" t="s">
        <v>10</v>
      </c>
      <c r="J18" s="3"/>
      <c r="K18" s="5"/>
      <c r="L18" s="3"/>
      <c r="M18" s="3"/>
      <c r="N18" s="3"/>
      <c r="P18" s="13" t="s">
        <v>27</v>
      </c>
      <c r="Q18" s="14" t="s">
        <v>10</v>
      </c>
      <c r="R18" s="26" t="s">
        <v>10</v>
      </c>
      <c r="S18" s="14" t="s">
        <v>10</v>
      </c>
      <c r="T18" s="26" t="s">
        <v>10</v>
      </c>
      <c r="U18" s="16" t="s">
        <v>12</v>
      </c>
      <c r="V18" s="29" t="s">
        <v>12</v>
      </c>
      <c r="W18" s="16" t="s">
        <v>12</v>
      </c>
      <c r="X18" s="29" t="s">
        <v>11</v>
      </c>
      <c r="Y18" s="14" t="s">
        <v>12</v>
      </c>
      <c r="Z18" s="26" t="s">
        <v>10</v>
      </c>
      <c r="AA18" s="14" t="s">
        <v>10</v>
      </c>
      <c r="AB18" s="15" t="s">
        <v>10</v>
      </c>
      <c r="AC18" s="14" t="s">
        <v>10</v>
      </c>
      <c r="AD18" s="15" t="s">
        <v>10</v>
      </c>
      <c r="AE18" s="14">
        <v>9</v>
      </c>
      <c r="AF18" s="15">
        <v>11</v>
      </c>
      <c r="AG18" s="21">
        <f t="shared" si="3"/>
        <v>10</v>
      </c>
      <c r="AI18" s="8" t="s">
        <v>28</v>
      </c>
      <c r="AJ18" s="21">
        <f t="shared" si="0"/>
        <v>10</v>
      </c>
      <c r="AK18" s="25" t="str">
        <v>granite3.2:2b</v>
      </c>
      <c r="AL18">
        <v>10</v>
      </c>
      <c r="AN18" s="8" t="s">
        <v>28</v>
      </c>
      <c r="AO18" s="52">
        <f t="shared" si="1"/>
        <v>10.666666666666666</v>
      </c>
      <c r="AP18">
        <f t="shared" si="2"/>
        <v>9</v>
      </c>
    </row>
    <row r="19" spans="2:42" ht="37.200000000000003" customHeight="1" thickBot="1" x14ac:dyDescent="0.35">
      <c r="B19" s="8" t="s">
        <v>29</v>
      </c>
      <c r="C19" s="26" t="s">
        <v>10</v>
      </c>
      <c r="D19" s="26" t="s">
        <v>12</v>
      </c>
      <c r="E19" s="29" t="s">
        <v>12</v>
      </c>
      <c r="F19" s="29" t="s">
        <v>12</v>
      </c>
      <c r="G19" s="26" t="s">
        <v>12</v>
      </c>
      <c r="H19" s="26" t="s">
        <v>12</v>
      </c>
      <c r="I19" s="26" t="s">
        <v>10</v>
      </c>
      <c r="J19" s="3"/>
      <c r="K19" s="5"/>
      <c r="L19" s="3"/>
      <c r="M19" s="3"/>
      <c r="N19" s="3"/>
      <c r="P19" s="13" t="s">
        <v>28</v>
      </c>
      <c r="Q19" s="17" t="s">
        <v>10</v>
      </c>
      <c r="R19" s="27" t="s">
        <v>10</v>
      </c>
      <c r="S19" s="17" t="s">
        <v>11</v>
      </c>
      <c r="T19" s="27" t="s">
        <v>10</v>
      </c>
      <c r="U19" s="19" t="s">
        <v>10</v>
      </c>
      <c r="V19" s="27" t="s">
        <v>11</v>
      </c>
      <c r="W19" s="19" t="s">
        <v>12</v>
      </c>
      <c r="X19" s="27" t="s">
        <v>11</v>
      </c>
      <c r="Y19" s="17" t="s">
        <v>12</v>
      </c>
      <c r="Z19" s="27" t="s">
        <v>10</v>
      </c>
      <c r="AA19" s="17" t="s">
        <v>10</v>
      </c>
      <c r="AB19" s="18" t="s">
        <v>11</v>
      </c>
      <c r="AC19" s="17" t="s">
        <v>10</v>
      </c>
      <c r="AD19" s="18" t="s">
        <v>10</v>
      </c>
      <c r="AE19" s="14">
        <v>9</v>
      </c>
      <c r="AF19" s="15">
        <v>11</v>
      </c>
      <c r="AG19" s="21">
        <f t="shared" si="3"/>
        <v>10</v>
      </c>
      <c r="AI19" s="8" t="s">
        <v>29</v>
      </c>
      <c r="AJ19" s="21">
        <f t="shared" si="0"/>
        <v>2</v>
      </c>
      <c r="AK19" s="25" t="str">
        <v>phi4-mini-reasoning:3.8b</v>
      </c>
      <c r="AL19">
        <v>10</v>
      </c>
      <c r="AN19" s="8" t="s">
        <v>29</v>
      </c>
      <c r="AO19" s="52">
        <f t="shared" si="1"/>
        <v>3</v>
      </c>
      <c r="AP19">
        <f t="shared" si="2"/>
        <v>3</v>
      </c>
    </row>
    <row r="20" spans="2:42" ht="36.6" customHeight="1" thickBot="1" x14ac:dyDescent="0.35">
      <c r="B20" s="8" t="s">
        <v>30</v>
      </c>
      <c r="C20" s="27" t="s">
        <v>10</v>
      </c>
      <c r="D20" s="27" t="s">
        <v>10</v>
      </c>
      <c r="E20" s="30" t="s">
        <v>12</v>
      </c>
      <c r="F20" s="30" t="s">
        <v>12</v>
      </c>
      <c r="G20" s="27" t="s">
        <v>11</v>
      </c>
      <c r="H20" s="27" t="s">
        <v>10</v>
      </c>
      <c r="I20" s="27" t="s">
        <v>10</v>
      </c>
      <c r="J20" s="3"/>
      <c r="K20" s="5"/>
      <c r="L20" s="3"/>
      <c r="M20" s="3"/>
      <c r="N20" s="3"/>
      <c r="P20" s="13" t="s">
        <v>29</v>
      </c>
      <c r="Q20" s="14" t="s">
        <v>10</v>
      </c>
      <c r="R20" s="26" t="s">
        <v>12</v>
      </c>
      <c r="S20" s="14" t="s">
        <v>12</v>
      </c>
      <c r="T20" s="26" t="s">
        <v>12</v>
      </c>
      <c r="U20" s="16" t="s">
        <v>12</v>
      </c>
      <c r="V20" s="26" t="s">
        <v>12</v>
      </c>
      <c r="W20" s="16" t="s">
        <v>12</v>
      </c>
      <c r="X20" s="26" t="s">
        <v>12</v>
      </c>
      <c r="Y20" s="14" t="s">
        <v>12</v>
      </c>
      <c r="Z20" s="26" t="s">
        <v>12</v>
      </c>
      <c r="AA20" s="14" t="s">
        <v>12</v>
      </c>
      <c r="AB20" s="15" t="s">
        <v>12</v>
      </c>
      <c r="AC20" s="14" t="s">
        <v>10</v>
      </c>
      <c r="AD20" s="15" t="s">
        <v>12</v>
      </c>
      <c r="AE20" s="14">
        <v>4</v>
      </c>
      <c r="AF20" s="15">
        <v>0</v>
      </c>
      <c r="AG20" s="21">
        <f t="shared" si="3"/>
        <v>2</v>
      </c>
      <c r="AI20" s="8" t="s">
        <v>30</v>
      </c>
      <c r="AJ20" s="21">
        <f t="shared" si="0"/>
        <v>7</v>
      </c>
      <c r="AK20" s="25" t="str">
        <v>phi4-mini:3.8b</v>
      </c>
      <c r="AL20">
        <v>10</v>
      </c>
      <c r="AN20" s="8" t="s">
        <v>30</v>
      </c>
      <c r="AO20" s="52">
        <f t="shared" si="1"/>
        <v>9.3333333333333339</v>
      </c>
      <c r="AP20">
        <f t="shared" si="2"/>
        <v>6</v>
      </c>
    </row>
    <row r="21" spans="2:42" ht="29.4" thickBot="1" x14ac:dyDescent="0.35">
      <c r="B21" s="8" t="s">
        <v>31</v>
      </c>
      <c r="C21" s="26" t="s">
        <v>10</v>
      </c>
      <c r="D21" s="26" t="s">
        <v>10</v>
      </c>
      <c r="E21" s="29" t="s">
        <v>12</v>
      </c>
      <c r="F21" s="29" t="s">
        <v>12</v>
      </c>
      <c r="G21" s="26" t="s">
        <v>11</v>
      </c>
      <c r="H21" s="26" t="s">
        <v>10</v>
      </c>
      <c r="I21" s="26" t="s">
        <v>10</v>
      </c>
      <c r="J21" s="3"/>
      <c r="K21" s="5"/>
      <c r="L21" s="3"/>
      <c r="M21" s="3"/>
      <c r="N21" s="3"/>
      <c r="P21" s="13" t="s">
        <v>30</v>
      </c>
      <c r="Q21" s="17" t="s">
        <v>10</v>
      </c>
      <c r="R21" s="27" t="s">
        <v>10</v>
      </c>
      <c r="S21" s="17" t="s">
        <v>10</v>
      </c>
      <c r="T21" s="27" t="s">
        <v>12</v>
      </c>
      <c r="U21" s="19" t="s">
        <v>12</v>
      </c>
      <c r="V21" s="30" t="s">
        <v>12</v>
      </c>
      <c r="W21" s="19" t="s">
        <v>12</v>
      </c>
      <c r="X21" s="30" t="s">
        <v>10</v>
      </c>
      <c r="Y21" s="17" t="s">
        <v>11</v>
      </c>
      <c r="Z21" s="27" t="s">
        <v>12</v>
      </c>
      <c r="AA21" s="17" t="s">
        <v>10</v>
      </c>
      <c r="AB21" s="18" t="s">
        <v>11</v>
      </c>
      <c r="AC21" s="17" t="s">
        <v>10</v>
      </c>
      <c r="AD21" s="18" t="s">
        <v>12</v>
      </c>
      <c r="AE21" s="14">
        <v>9</v>
      </c>
      <c r="AF21" s="15">
        <v>5</v>
      </c>
      <c r="AG21" s="21">
        <f t="shared" si="3"/>
        <v>7</v>
      </c>
      <c r="AI21" s="8" t="s">
        <v>31</v>
      </c>
      <c r="AJ21" s="21">
        <f t="shared" si="0"/>
        <v>9.5</v>
      </c>
      <c r="AK21" s="25" t="str">
        <v>mistral:7b</v>
      </c>
      <c r="AL21">
        <v>10.5</v>
      </c>
      <c r="AN21" s="8" t="s">
        <v>31</v>
      </c>
      <c r="AO21" s="52">
        <f t="shared" si="1"/>
        <v>10</v>
      </c>
      <c r="AP21">
        <f t="shared" si="2"/>
        <v>6</v>
      </c>
    </row>
    <row r="22" spans="2:42" ht="29.4" thickBot="1" x14ac:dyDescent="0.35">
      <c r="B22" s="8" t="s">
        <v>32</v>
      </c>
      <c r="C22" s="27" t="s">
        <v>10</v>
      </c>
      <c r="D22" s="27" t="s">
        <v>10</v>
      </c>
      <c r="E22" s="30" t="s">
        <v>12</v>
      </c>
      <c r="F22" s="30" t="s">
        <v>10</v>
      </c>
      <c r="G22" s="27" t="s">
        <v>10</v>
      </c>
      <c r="H22" s="27" t="s">
        <v>10</v>
      </c>
      <c r="I22" s="27" t="s">
        <v>10</v>
      </c>
      <c r="J22" s="3"/>
      <c r="K22" s="5"/>
      <c r="L22" s="3"/>
      <c r="M22" s="3"/>
      <c r="N22" s="3"/>
      <c r="P22" s="13" t="s">
        <v>31</v>
      </c>
      <c r="Q22" s="14" t="s">
        <v>10</v>
      </c>
      <c r="R22" s="26" t="s">
        <v>10</v>
      </c>
      <c r="S22" s="14" t="s">
        <v>10</v>
      </c>
      <c r="T22" s="26" t="s">
        <v>12</v>
      </c>
      <c r="U22" s="16" t="s">
        <v>12</v>
      </c>
      <c r="V22" s="29" t="s">
        <v>12</v>
      </c>
      <c r="W22" s="16" t="s">
        <v>12</v>
      </c>
      <c r="X22" s="29" t="s">
        <v>10</v>
      </c>
      <c r="Y22" s="14" t="s">
        <v>12</v>
      </c>
      <c r="Z22" s="26" t="s">
        <v>10</v>
      </c>
      <c r="AA22" s="14" t="s">
        <v>10</v>
      </c>
      <c r="AB22" s="15" t="s">
        <v>10</v>
      </c>
      <c r="AC22" s="14" t="s">
        <v>10</v>
      </c>
      <c r="AD22" s="15" t="s">
        <v>10</v>
      </c>
      <c r="AE22" s="14">
        <v>9</v>
      </c>
      <c r="AF22" s="15">
        <v>10</v>
      </c>
      <c r="AG22" s="21">
        <f t="shared" si="3"/>
        <v>9.5</v>
      </c>
      <c r="AI22" s="8" t="s">
        <v>32</v>
      </c>
      <c r="AJ22" s="21">
        <f t="shared" si="0"/>
        <v>12</v>
      </c>
      <c r="AK22" s="25" t="str">
        <v>llama3:8b</v>
      </c>
      <c r="AL22">
        <v>11</v>
      </c>
      <c r="AN22" s="8" t="s">
        <v>32</v>
      </c>
      <c r="AO22" s="52">
        <f t="shared" si="1"/>
        <v>11.333333333333334</v>
      </c>
      <c r="AP22">
        <f t="shared" si="2"/>
        <v>13</v>
      </c>
    </row>
    <row r="23" spans="2:42" ht="29.4" thickBot="1" x14ac:dyDescent="0.35">
      <c r="B23" s="8" t="s">
        <v>33</v>
      </c>
      <c r="C23" s="26" t="s">
        <v>10</v>
      </c>
      <c r="D23" s="26" t="s">
        <v>12</v>
      </c>
      <c r="E23" s="29" t="s">
        <v>12</v>
      </c>
      <c r="F23" s="29" t="s">
        <v>12</v>
      </c>
      <c r="G23" s="26" t="s">
        <v>12</v>
      </c>
      <c r="H23" s="26" t="s">
        <v>10</v>
      </c>
      <c r="I23" s="26" t="s">
        <v>12</v>
      </c>
      <c r="J23" s="3"/>
      <c r="K23" s="5"/>
      <c r="L23" s="3"/>
      <c r="M23" s="3"/>
      <c r="N23" s="3"/>
      <c r="P23" s="13" t="s">
        <v>32</v>
      </c>
      <c r="Q23" s="17" t="s">
        <v>10</v>
      </c>
      <c r="R23" s="27" t="s">
        <v>10</v>
      </c>
      <c r="S23" s="17" t="s">
        <v>10</v>
      </c>
      <c r="T23" s="27" t="s">
        <v>12</v>
      </c>
      <c r="U23" s="19" t="s">
        <v>12</v>
      </c>
      <c r="V23" s="30" t="s">
        <v>10</v>
      </c>
      <c r="W23" s="19" t="s">
        <v>10</v>
      </c>
      <c r="X23" s="30" t="s">
        <v>10</v>
      </c>
      <c r="Y23" s="17" t="s">
        <v>10</v>
      </c>
      <c r="Z23" s="27" t="s">
        <v>10</v>
      </c>
      <c r="AA23" s="17" t="s">
        <v>10</v>
      </c>
      <c r="AB23" s="18" t="s">
        <v>10</v>
      </c>
      <c r="AC23" s="17" t="s">
        <v>10</v>
      </c>
      <c r="AD23" s="18" t="s">
        <v>10</v>
      </c>
      <c r="AE23" s="14">
        <v>12</v>
      </c>
      <c r="AF23" s="15">
        <v>12</v>
      </c>
      <c r="AG23" s="21">
        <f t="shared" si="3"/>
        <v>12</v>
      </c>
      <c r="AI23" s="8" t="s">
        <v>33</v>
      </c>
      <c r="AJ23" s="21">
        <f t="shared" si="0"/>
        <v>5.5</v>
      </c>
      <c r="AK23" s="25" t="str">
        <v>qwen2.5:7b</v>
      </c>
      <c r="AL23">
        <v>12</v>
      </c>
      <c r="AN23" s="8" t="s">
        <v>33</v>
      </c>
      <c r="AO23" s="52">
        <f t="shared" si="1"/>
        <v>4.666666666666667</v>
      </c>
      <c r="AP23">
        <f t="shared" si="2"/>
        <v>6</v>
      </c>
    </row>
    <row r="24" spans="2:42" ht="29.4" thickBot="1" x14ac:dyDescent="0.35">
      <c r="B24" s="8" t="s">
        <v>34</v>
      </c>
      <c r="C24" s="27" t="s">
        <v>10</v>
      </c>
      <c r="D24" s="27" t="s">
        <v>10</v>
      </c>
      <c r="E24" s="30" t="s">
        <v>12</v>
      </c>
      <c r="F24" s="30" t="s">
        <v>12</v>
      </c>
      <c r="G24" s="27" t="s">
        <v>11</v>
      </c>
      <c r="H24" s="27" t="s">
        <v>10</v>
      </c>
      <c r="I24" s="27" t="s">
        <v>12</v>
      </c>
      <c r="J24" s="3"/>
      <c r="K24" s="5"/>
      <c r="L24" s="3"/>
      <c r="M24" s="3"/>
      <c r="N24" s="3"/>
      <c r="P24" s="13" t="s">
        <v>33</v>
      </c>
      <c r="Q24" s="14" t="s">
        <v>10</v>
      </c>
      <c r="R24" s="26" t="s">
        <v>10</v>
      </c>
      <c r="S24" s="14" t="s">
        <v>12</v>
      </c>
      <c r="T24" s="26" t="s">
        <v>12</v>
      </c>
      <c r="U24" s="16" t="s">
        <v>12</v>
      </c>
      <c r="V24" s="29" t="s">
        <v>11</v>
      </c>
      <c r="W24" s="16" t="s">
        <v>12</v>
      </c>
      <c r="X24" s="29" t="s">
        <v>11</v>
      </c>
      <c r="Y24" s="14" t="s">
        <v>12</v>
      </c>
      <c r="Z24" s="26" t="s">
        <v>12</v>
      </c>
      <c r="AA24" s="14" t="s">
        <v>10</v>
      </c>
      <c r="AB24" s="15" t="s">
        <v>11</v>
      </c>
      <c r="AC24" s="14" t="s">
        <v>12</v>
      </c>
      <c r="AD24" s="15" t="s">
        <v>10</v>
      </c>
      <c r="AE24" s="14">
        <v>4</v>
      </c>
      <c r="AF24" s="15">
        <v>7</v>
      </c>
      <c r="AG24" s="21">
        <f t="shared" si="3"/>
        <v>5.5</v>
      </c>
      <c r="AI24" s="8" t="s">
        <v>34</v>
      </c>
      <c r="AJ24" s="21">
        <f t="shared" si="0"/>
        <v>8</v>
      </c>
      <c r="AK24" s="25" t="str">
        <v>qwen3:4b</v>
      </c>
      <c r="AL24">
        <v>12</v>
      </c>
      <c r="AN24" s="8" t="s">
        <v>34</v>
      </c>
      <c r="AO24" s="52">
        <f t="shared" si="1"/>
        <v>8</v>
      </c>
      <c r="AP24">
        <f t="shared" si="2"/>
        <v>11</v>
      </c>
    </row>
    <row r="25" spans="2:42" ht="29.4" thickBot="1" x14ac:dyDescent="0.35">
      <c r="B25" s="8" t="s">
        <v>35</v>
      </c>
      <c r="C25" s="26" t="s">
        <v>10</v>
      </c>
      <c r="D25" s="26" t="s">
        <v>10</v>
      </c>
      <c r="E25" s="29" t="s">
        <v>10</v>
      </c>
      <c r="F25" s="29" t="s">
        <v>12</v>
      </c>
      <c r="G25" s="26" t="s">
        <v>11</v>
      </c>
      <c r="H25" s="26" t="s">
        <v>10</v>
      </c>
      <c r="I25" s="26" t="s">
        <v>10</v>
      </c>
      <c r="J25" s="3"/>
      <c r="K25" s="5"/>
      <c r="L25" s="3"/>
      <c r="M25" s="3"/>
      <c r="N25" s="3"/>
      <c r="P25" s="13" t="s">
        <v>34</v>
      </c>
      <c r="Q25" s="17" t="s">
        <v>10</v>
      </c>
      <c r="R25" s="27" t="s">
        <v>10</v>
      </c>
      <c r="S25" s="17" t="s">
        <v>10</v>
      </c>
      <c r="T25" s="27" t="s">
        <v>10</v>
      </c>
      <c r="U25" s="19" t="s">
        <v>12</v>
      </c>
      <c r="V25" s="30" t="s">
        <v>12</v>
      </c>
      <c r="W25" s="19" t="s">
        <v>12</v>
      </c>
      <c r="X25" s="30" t="s">
        <v>11</v>
      </c>
      <c r="Y25" s="17" t="s">
        <v>12</v>
      </c>
      <c r="Z25" s="27" t="s">
        <v>12</v>
      </c>
      <c r="AA25" s="17" t="s">
        <v>10</v>
      </c>
      <c r="AB25" s="18" t="s">
        <v>10</v>
      </c>
      <c r="AC25" s="17" t="s">
        <v>12</v>
      </c>
      <c r="AD25" s="18" t="s">
        <v>10</v>
      </c>
      <c r="AE25" s="14">
        <v>7</v>
      </c>
      <c r="AF25" s="15">
        <v>9</v>
      </c>
      <c r="AG25" s="21">
        <f t="shared" si="3"/>
        <v>8</v>
      </c>
      <c r="AI25" s="8" t="s">
        <v>35</v>
      </c>
      <c r="AJ25" s="21">
        <f t="shared" si="0"/>
        <v>12</v>
      </c>
      <c r="AK25" s="25" t="str">
        <v>granite3-dense:8b</v>
      </c>
      <c r="AL25">
        <v>12.5</v>
      </c>
      <c r="AN25" s="8" t="s">
        <v>35</v>
      </c>
      <c r="AO25" s="52">
        <f t="shared" si="1"/>
        <v>10.333333333333334</v>
      </c>
      <c r="AP25">
        <f t="shared" si="2"/>
        <v>13</v>
      </c>
    </row>
    <row r="26" spans="2:42" ht="29.4" thickBot="1" x14ac:dyDescent="0.35">
      <c r="B26" s="8" t="s">
        <v>36</v>
      </c>
      <c r="C26" s="27" t="s">
        <v>10</v>
      </c>
      <c r="D26" s="27" t="s">
        <v>10</v>
      </c>
      <c r="E26" s="30" t="s">
        <v>10</v>
      </c>
      <c r="F26" s="30" t="s">
        <v>10</v>
      </c>
      <c r="G26" s="27" t="s">
        <v>11</v>
      </c>
      <c r="H26" s="27" t="s">
        <v>10</v>
      </c>
      <c r="I26" s="27" t="s">
        <v>10</v>
      </c>
      <c r="J26" s="3"/>
      <c r="K26" s="5"/>
      <c r="L26" s="3"/>
      <c r="M26" s="3"/>
      <c r="N26" s="3"/>
      <c r="P26" s="13" t="s">
        <v>35</v>
      </c>
      <c r="Q26" s="14" t="s">
        <v>10</v>
      </c>
      <c r="R26" s="26" t="s">
        <v>10</v>
      </c>
      <c r="S26" s="14" t="s">
        <v>10</v>
      </c>
      <c r="T26" s="26" t="s">
        <v>10</v>
      </c>
      <c r="U26" s="16" t="s">
        <v>10</v>
      </c>
      <c r="V26" s="29" t="s">
        <v>11</v>
      </c>
      <c r="W26" s="16" t="s">
        <v>12</v>
      </c>
      <c r="X26" s="29" t="s">
        <v>10</v>
      </c>
      <c r="Y26" s="14" t="s">
        <v>12</v>
      </c>
      <c r="Z26" s="26" t="s">
        <v>10</v>
      </c>
      <c r="AA26" s="14" t="s">
        <v>10</v>
      </c>
      <c r="AB26" s="15" t="s">
        <v>10</v>
      </c>
      <c r="AC26" s="14" t="s">
        <v>10</v>
      </c>
      <c r="AD26" s="15" t="s">
        <v>10</v>
      </c>
      <c r="AE26" s="14">
        <v>11</v>
      </c>
      <c r="AF26" s="15">
        <v>13</v>
      </c>
      <c r="AG26" s="21">
        <f t="shared" si="3"/>
        <v>12</v>
      </c>
      <c r="AI26" s="8" t="s">
        <v>36</v>
      </c>
      <c r="AJ26" s="21">
        <f t="shared" si="0"/>
        <v>13.5</v>
      </c>
      <c r="AK26" s="25" t="str">
        <v>granite3.2:8b</v>
      </c>
      <c r="AL26">
        <v>12.5</v>
      </c>
      <c r="AN26" s="8" t="s">
        <v>36</v>
      </c>
      <c r="AO26" s="52">
        <f t="shared" si="1"/>
        <v>13</v>
      </c>
      <c r="AP26">
        <f t="shared" si="2"/>
        <v>14</v>
      </c>
    </row>
    <row r="27" spans="2:42" ht="29.4" thickBot="1" x14ac:dyDescent="0.35">
      <c r="B27" s="9" t="s">
        <v>37</v>
      </c>
      <c r="C27" s="28" t="s">
        <v>10</v>
      </c>
      <c r="D27" s="28" t="s">
        <v>10</v>
      </c>
      <c r="E27" s="31" t="s">
        <v>12</v>
      </c>
      <c r="F27" s="31" t="s">
        <v>12</v>
      </c>
      <c r="G27" s="28" t="s">
        <v>10</v>
      </c>
      <c r="H27" s="28" t="s">
        <v>11</v>
      </c>
      <c r="I27" s="28" t="s">
        <v>10</v>
      </c>
      <c r="J27" s="3"/>
      <c r="K27" s="5"/>
      <c r="L27" s="3"/>
      <c r="M27" s="3"/>
      <c r="N27" s="3"/>
      <c r="P27" s="13" t="s">
        <v>36</v>
      </c>
      <c r="Q27" s="17" t="s">
        <v>10</v>
      </c>
      <c r="R27" s="27" t="s">
        <v>10</v>
      </c>
      <c r="S27" s="17" t="s">
        <v>10</v>
      </c>
      <c r="T27" s="27" t="s">
        <v>10</v>
      </c>
      <c r="U27" s="19" t="s">
        <v>10</v>
      </c>
      <c r="V27" s="30" t="s">
        <v>10</v>
      </c>
      <c r="W27" s="19" t="s">
        <v>10</v>
      </c>
      <c r="X27" s="30" t="s">
        <v>10</v>
      </c>
      <c r="Y27" s="17" t="s">
        <v>12</v>
      </c>
      <c r="Z27" s="27" t="s">
        <v>10</v>
      </c>
      <c r="AA27" s="17" t="s">
        <v>10</v>
      </c>
      <c r="AB27" s="18" t="s">
        <v>10</v>
      </c>
      <c r="AC27" s="17" t="s">
        <v>10</v>
      </c>
      <c r="AD27" s="18" t="s">
        <v>10</v>
      </c>
      <c r="AE27" s="14">
        <v>13</v>
      </c>
      <c r="AF27" s="15">
        <v>14</v>
      </c>
      <c r="AG27" s="21">
        <f t="shared" si="3"/>
        <v>13.5</v>
      </c>
      <c r="AI27" s="9" t="s">
        <v>37</v>
      </c>
      <c r="AJ27" s="21">
        <f t="shared" si="0"/>
        <v>9</v>
      </c>
      <c r="AK27" s="25" t="str">
        <v>qwen3:8b</v>
      </c>
      <c r="AL27">
        <v>13.5</v>
      </c>
      <c r="AN27" s="9" t="s">
        <v>37</v>
      </c>
      <c r="AO27" s="52">
        <f t="shared" si="1"/>
        <v>9</v>
      </c>
      <c r="AP27">
        <f t="shared" si="2"/>
        <v>11</v>
      </c>
    </row>
    <row r="28" spans="2:42" ht="29.4" thickBot="1" x14ac:dyDescent="0.35">
      <c r="P28" s="13" t="s">
        <v>37</v>
      </c>
      <c r="Q28" s="14" t="s">
        <v>10</v>
      </c>
      <c r="R28" s="28" t="s">
        <v>10</v>
      </c>
      <c r="S28" s="14" t="s">
        <v>10</v>
      </c>
      <c r="T28" s="28" t="s">
        <v>11</v>
      </c>
      <c r="U28" s="16" t="s">
        <v>12</v>
      </c>
      <c r="V28" s="31" t="s">
        <v>12</v>
      </c>
      <c r="W28" s="16" t="s">
        <v>12</v>
      </c>
      <c r="X28" s="31" t="s">
        <v>10</v>
      </c>
      <c r="Y28" s="14" t="s">
        <v>10</v>
      </c>
      <c r="Z28" s="28" t="s">
        <v>12</v>
      </c>
      <c r="AA28" s="14" t="s">
        <v>11</v>
      </c>
      <c r="AB28" s="15" t="s">
        <v>10</v>
      </c>
      <c r="AC28" s="14" t="s">
        <v>10</v>
      </c>
      <c r="AD28" s="15" t="s">
        <v>10</v>
      </c>
      <c r="AE28" s="14">
        <v>9</v>
      </c>
      <c r="AF28" s="15">
        <v>9</v>
      </c>
      <c r="AG28" s="22">
        <f t="shared" si="3"/>
        <v>9</v>
      </c>
    </row>
    <row r="29" spans="2:42" x14ac:dyDescent="0.3">
      <c r="B29" s="39" t="s">
        <v>55</v>
      </c>
    </row>
    <row r="30" spans="2:42" ht="29.4" thickBot="1" x14ac:dyDescent="0.35">
      <c r="B30" s="6" t="s">
        <v>0</v>
      </c>
      <c r="C30" s="7" t="s">
        <v>1</v>
      </c>
      <c r="D30" s="7" t="s">
        <v>2</v>
      </c>
      <c r="E30" s="40" t="s">
        <v>3</v>
      </c>
      <c r="F30" s="40" t="s">
        <v>4</v>
      </c>
      <c r="G30" s="7" t="s">
        <v>5</v>
      </c>
      <c r="H30" s="7" t="s">
        <v>6</v>
      </c>
      <c r="I30" s="7" t="s">
        <v>7</v>
      </c>
      <c r="J30" s="1"/>
      <c r="K30" s="1"/>
      <c r="L30" s="1"/>
      <c r="M30" s="1"/>
      <c r="N30" s="1"/>
    </row>
    <row r="31" spans="2:42" ht="29.4" customHeight="1" thickTop="1" thickBot="1" x14ac:dyDescent="0.35">
      <c r="B31" s="8" t="s">
        <v>13</v>
      </c>
      <c r="C31" s="26" t="s">
        <v>12</v>
      </c>
      <c r="D31" s="26" t="s">
        <v>12</v>
      </c>
      <c r="E31" s="29" t="s">
        <v>12</v>
      </c>
      <c r="F31" s="29" t="s">
        <v>12</v>
      </c>
      <c r="G31" s="26" t="s">
        <v>12</v>
      </c>
      <c r="H31" s="26" t="s">
        <v>12</v>
      </c>
      <c r="I31" s="26" t="s">
        <v>12</v>
      </c>
      <c r="J31" s="3"/>
      <c r="K31" s="5"/>
      <c r="L31" s="3"/>
      <c r="M31" s="3"/>
      <c r="N31" s="3"/>
      <c r="P31" s="6" t="s">
        <v>0</v>
      </c>
      <c r="Q31" s="53" t="s">
        <v>1</v>
      </c>
      <c r="R31" s="54"/>
      <c r="S31" s="55" t="s">
        <v>2</v>
      </c>
      <c r="T31" s="55"/>
      <c r="U31" s="55" t="s">
        <v>3</v>
      </c>
      <c r="V31" s="55"/>
      <c r="W31" s="55" t="s">
        <v>4</v>
      </c>
      <c r="X31" s="56"/>
      <c r="Y31" s="53" t="s">
        <v>5</v>
      </c>
      <c r="Z31" s="57"/>
      <c r="AA31" s="53" t="s">
        <v>6</v>
      </c>
      <c r="AB31" s="57"/>
      <c r="AC31" s="53" t="s">
        <v>7</v>
      </c>
      <c r="AD31" s="57"/>
      <c r="AE31" s="53" t="s">
        <v>8</v>
      </c>
      <c r="AF31" s="54"/>
      <c r="AG31" s="54"/>
      <c r="AI31" s="6" t="s">
        <v>0</v>
      </c>
      <c r="AJ31" s="7" t="s">
        <v>8</v>
      </c>
      <c r="AK31" s="6" t="s">
        <v>0</v>
      </c>
      <c r="AL31" s="7" t="s">
        <v>8</v>
      </c>
    </row>
    <row r="32" spans="2:42" ht="30" thickTop="1" thickBot="1" x14ac:dyDescent="0.35">
      <c r="B32" s="8" t="s">
        <v>14</v>
      </c>
      <c r="C32" s="27" t="s">
        <v>11</v>
      </c>
      <c r="D32" s="27" t="s">
        <v>12</v>
      </c>
      <c r="E32" s="30" t="s">
        <v>12</v>
      </c>
      <c r="F32" s="30" t="s">
        <v>11</v>
      </c>
      <c r="G32" s="27" t="s">
        <v>12</v>
      </c>
      <c r="H32" s="27" t="s">
        <v>10</v>
      </c>
      <c r="I32" s="27" t="s">
        <v>10</v>
      </c>
      <c r="J32" s="3"/>
      <c r="K32" s="5"/>
      <c r="L32" s="3"/>
      <c r="M32" s="3"/>
      <c r="N32" s="3"/>
      <c r="P32" s="10" t="s">
        <v>38</v>
      </c>
      <c r="Q32" s="11">
        <v>1</v>
      </c>
      <c r="R32" s="12">
        <v>2</v>
      </c>
      <c r="S32" s="11">
        <v>1</v>
      </c>
      <c r="T32" s="12">
        <v>2</v>
      </c>
      <c r="U32" s="11">
        <v>1</v>
      </c>
      <c r="V32" s="12">
        <v>2</v>
      </c>
      <c r="W32" s="11">
        <v>1</v>
      </c>
      <c r="X32" s="12">
        <v>2</v>
      </c>
      <c r="Y32" s="11">
        <v>1</v>
      </c>
      <c r="Z32" s="12">
        <v>2</v>
      </c>
      <c r="AA32" s="11">
        <v>1</v>
      </c>
      <c r="AB32" s="12">
        <v>2</v>
      </c>
      <c r="AC32" s="11">
        <v>1</v>
      </c>
      <c r="AD32" s="12">
        <v>2</v>
      </c>
      <c r="AE32" s="23">
        <v>1</v>
      </c>
      <c r="AF32" s="24">
        <v>2</v>
      </c>
      <c r="AG32" s="20" t="s">
        <v>39</v>
      </c>
      <c r="AI32" s="8" t="s">
        <v>13</v>
      </c>
      <c r="AJ32" s="21">
        <f>AG33</f>
        <v>0.5</v>
      </c>
      <c r="AK32" s="25" t="str" cm="1">
        <f t="array" ref="AK32:AL56">_xlfn._xlws.SORT(AI32:AJ56,2,1)</f>
        <v>deepseek-r1:1.5b</v>
      </c>
      <c r="AL32">
        <v>0.5</v>
      </c>
    </row>
    <row r="33" spans="2:38" ht="29.4" thickBot="1" x14ac:dyDescent="0.35">
      <c r="B33" s="8" t="s">
        <v>15</v>
      </c>
      <c r="C33" s="26" t="s">
        <v>11</v>
      </c>
      <c r="D33" s="26" t="s">
        <v>12</v>
      </c>
      <c r="E33" s="29" t="s">
        <v>12</v>
      </c>
      <c r="F33" s="29" t="s">
        <v>11</v>
      </c>
      <c r="G33" s="26" t="s">
        <v>12</v>
      </c>
      <c r="H33" s="26" t="s">
        <v>11</v>
      </c>
      <c r="I33" s="26" t="s">
        <v>12</v>
      </c>
      <c r="J33" s="3"/>
      <c r="K33" s="5"/>
      <c r="L33" s="3"/>
      <c r="M33" s="3"/>
      <c r="N33" s="3"/>
      <c r="P33" s="13" t="s">
        <v>13</v>
      </c>
      <c r="Q33" s="32" t="s">
        <v>11</v>
      </c>
      <c r="R33" s="26" t="s">
        <v>12</v>
      </c>
      <c r="S33" s="32" t="s">
        <v>12</v>
      </c>
      <c r="T33" s="26" t="s">
        <v>12</v>
      </c>
      <c r="U33" s="35" t="s">
        <v>12</v>
      </c>
      <c r="V33" s="29" t="s">
        <v>12</v>
      </c>
      <c r="W33" s="35" t="s">
        <v>12</v>
      </c>
      <c r="X33" s="29" t="s">
        <v>12</v>
      </c>
      <c r="Y33" s="32" t="s">
        <v>12</v>
      </c>
      <c r="Z33" s="26" t="s">
        <v>12</v>
      </c>
      <c r="AA33" s="32" t="s">
        <v>12</v>
      </c>
      <c r="AB33" s="26" t="s">
        <v>12</v>
      </c>
      <c r="AC33" s="32" t="s">
        <v>12</v>
      </c>
      <c r="AD33" s="26" t="s">
        <v>10</v>
      </c>
      <c r="AE33" s="26">
        <v>1</v>
      </c>
      <c r="AF33" s="26">
        <v>0</v>
      </c>
      <c r="AG33" s="21">
        <f>(AE33+AF33)/2</f>
        <v>0.5</v>
      </c>
      <c r="AI33" s="8" t="s">
        <v>14</v>
      </c>
      <c r="AJ33" s="21">
        <f t="shared" ref="AJ33:AJ56" si="5">AG34</f>
        <v>5</v>
      </c>
      <c r="AK33" s="25" t="str">
        <v>qwen2.5:0.5b</v>
      </c>
      <c r="AL33">
        <v>1.5</v>
      </c>
    </row>
    <row r="34" spans="2:38" ht="29.4" thickBot="1" x14ac:dyDescent="0.35">
      <c r="B34" s="8" t="s">
        <v>16</v>
      </c>
      <c r="C34" s="27" t="s">
        <v>10</v>
      </c>
      <c r="D34" s="27" t="s">
        <v>11</v>
      </c>
      <c r="E34" s="30" t="s">
        <v>12</v>
      </c>
      <c r="F34" s="30" t="s">
        <v>10</v>
      </c>
      <c r="G34" s="27" t="s">
        <v>12</v>
      </c>
      <c r="H34" s="27" t="s">
        <v>10</v>
      </c>
      <c r="I34" s="27" t="s">
        <v>12</v>
      </c>
      <c r="J34" s="3"/>
      <c r="K34" s="5"/>
      <c r="L34" s="3"/>
      <c r="M34" s="3"/>
      <c r="N34" s="3"/>
      <c r="P34" s="13" t="s">
        <v>14</v>
      </c>
      <c r="Q34" s="33" t="s">
        <v>10</v>
      </c>
      <c r="R34" s="27" t="s">
        <v>10</v>
      </c>
      <c r="S34" s="33" t="s">
        <v>12</v>
      </c>
      <c r="T34" s="27" t="s">
        <v>11</v>
      </c>
      <c r="U34" s="36" t="s">
        <v>12</v>
      </c>
      <c r="V34" s="30" t="s">
        <v>12</v>
      </c>
      <c r="W34" s="36" t="s">
        <v>12</v>
      </c>
      <c r="X34" s="30" t="s">
        <v>11</v>
      </c>
      <c r="Y34" s="33" t="s">
        <v>12</v>
      </c>
      <c r="Z34" s="27" t="s">
        <v>12</v>
      </c>
      <c r="AA34" s="33" t="s">
        <v>11</v>
      </c>
      <c r="AB34" s="27" t="s">
        <v>10</v>
      </c>
      <c r="AC34" s="33" t="s">
        <v>11</v>
      </c>
      <c r="AD34" s="27" t="s">
        <v>10</v>
      </c>
      <c r="AE34" s="27">
        <v>4</v>
      </c>
      <c r="AF34" s="27">
        <v>6</v>
      </c>
      <c r="AG34" s="21">
        <f t="shared" ref="AG34:AG57" si="6">(AE34+AF34)/2</f>
        <v>5</v>
      </c>
      <c r="AI34" s="8" t="s">
        <v>15</v>
      </c>
      <c r="AJ34" s="21">
        <f t="shared" si="5"/>
        <v>5</v>
      </c>
      <c r="AK34" s="25" t="str">
        <v>llama3.2:1b</v>
      </c>
      <c r="AL34">
        <v>3.5</v>
      </c>
    </row>
    <row r="35" spans="2:38" ht="29.4" thickBot="1" x14ac:dyDescent="0.35">
      <c r="B35" s="8" t="s">
        <v>17</v>
      </c>
      <c r="C35" s="26" t="s">
        <v>10</v>
      </c>
      <c r="D35" s="26" t="s">
        <v>12</v>
      </c>
      <c r="E35" s="29" t="s">
        <v>12</v>
      </c>
      <c r="F35" s="29" t="s">
        <v>10</v>
      </c>
      <c r="G35" s="26" t="s">
        <v>12</v>
      </c>
      <c r="H35" s="26" t="s">
        <v>10</v>
      </c>
      <c r="I35" s="26" t="s">
        <v>10</v>
      </c>
      <c r="J35" s="3"/>
      <c r="K35" s="5"/>
      <c r="L35" s="3"/>
      <c r="M35" s="3"/>
      <c r="N35" s="3"/>
      <c r="P35" s="13" t="s">
        <v>15</v>
      </c>
      <c r="Q35" s="32" t="s">
        <v>10</v>
      </c>
      <c r="R35" s="26" t="s">
        <v>10</v>
      </c>
      <c r="S35" s="32" t="s">
        <v>10</v>
      </c>
      <c r="T35" s="26" t="s">
        <v>10</v>
      </c>
      <c r="U35" s="35" t="s">
        <v>12</v>
      </c>
      <c r="V35" s="29" t="s">
        <v>12</v>
      </c>
      <c r="W35" s="35" t="s">
        <v>12</v>
      </c>
      <c r="X35" s="29" t="s">
        <v>11</v>
      </c>
      <c r="Y35" s="32" t="s">
        <v>12</v>
      </c>
      <c r="Z35" s="26" t="s">
        <v>12</v>
      </c>
      <c r="AA35" s="32" t="s">
        <v>11</v>
      </c>
      <c r="AB35" s="26" t="s">
        <v>11</v>
      </c>
      <c r="AC35" s="32" t="s">
        <v>10</v>
      </c>
      <c r="AD35" s="26" t="s">
        <v>12</v>
      </c>
      <c r="AE35" s="26">
        <v>7</v>
      </c>
      <c r="AF35" s="26">
        <v>3</v>
      </c>
      <c r="AG35" s="21">
        <f t="shared" si="6"/>
        <v>5</v>
      </c>
      <c r="AI35" s="8" t="s">
        <v>16</v>
      </c>
      <c r="AJ35" s="21">
        <f t="shared" si="5"/>
        <v>8.5</v>
      </c>
      <c r="AK35" s="25" t="str">
        <v>deepseek-r1:7b</v>
      </c>
      <c r="AL35">
        <v>5</v>
      </c>
    </row>
    <row r="36" spans="2:38" ht="29.4" thickBot="1" x14ac:dyDescent="0.35">
      <c r="B36" s="8" t="s">
        <v>18</v>
      </c>
      <c r="C36" s="27" t="s">
        <v>10</v>
      </c>
      <c r="D36" s="27" t="s">
        <v>11</v>
      </c>
      <c r="E36" s="30" t="s">
        <v>12</v>
      </c>
      <c r="F36" s="30" t="s">
        <v>10</v>
      </c>
      <c r="G36" s="27" t="s">
        <v>12</v>
      </c>
      <c r="H36" s="27" t="s">
        <v>11</v>
      </c>
      <c r="I36" s="27" t="s">
        <v>10</v>
      </c>
      <c r="J36" s="3"/>
      <c r="K36" s="5"/>
      <c r="L36" s="3"/>
      <c r="M36" s="3"/>
      <c r="N36" s="3"/>
      <c r="P36" s="13" t="s">
        <v>16</v>
      </c>
      <c r="Q36" s="33" t="s">
        <v>10</v>
      </c>
      <c r="R36" s="27" t="s">
        <v>10</v>
      </c>
      <c r="S36" s="33" t="s">
        <v>10</v>
      </c>
      <c r="T36" s="27" t="s">
        <v>11</v>
      </c>
      <c r="U36" s="36" t="s">
        <v>12</v>
      </c>
      <c r="V36" s="30" t="s">
        <v>12</v>
      </c>
      <c r="W36" s="36" t="s">
        <v>11</v>
      </c>
      <c r="X36" s="30" t="s">
        <v>10</v>
      </c>
      <c r="Y36" s="33" t="s">
        <v>11</v>
      </c>
      <c r="Z36" s="27" t="s">
        <v>12</v>
      </c>
      <c r="AA36" s="33" t="s">
        <v>10</v>
      </c>
      <c r="AB36" s="27" t="s">
        <v>10</v>
      </c>
      <c r="AC36" s="33" t="s">
        <v>10</v>
      </c>
      <c r="AD36" s="27" t="s">
        <v>10</v>
      </c>
      <c r="AE36" s="27">
        <v>10</v>
      </c>
      <c r="AF36" s="27">
        <v>7</v>
      </c>
      <c r="AG36" s="21">
        <f t="shared" si="6"/>
        <v>8.5</v>
      </c>
      <c r="AI36" s="8" t="s">
        <v>17</v>
      </c>
      <c r="AJ36" s="21">
        <f t="shared" si="5"/>
        <v>9.5</v>
      </c>
      <c r="AK36" s="25" t="str">
        <v>gemma3:1b</v>
      </c>
      <c r="AL36">
        <v>5</v>
      </c>
    </row>
    <row r="37" spans="2:38" ht="29.4" thickBot="1" x14ac:dyDescent="0.35">
      <c r="B37" s="8" t="s">
        <v>19</v>
      </c>
      <c r="C37" s="26" t="s">
        <v>10</v>
      </c>
      <c r="D37" s="26" t="s">
        <v>11</v>
      </c>
      <c r="E37" s="29" t="s">
        <v>10</v>
      </c>
      <c r="F37" s="29" t="s">
        <v>10</v>
      </c>
      <c r="G37" s="26" t="s">
        <v>10</v>
      </c>
      <c r="H37" s="26" t="s">
        <v>10</v>
      </c>
      <c r="I37" s="26" t="s">
        <v>10</v>
      </c>
      <c r="J37" s="3"/>
      <c r="K37" s="5"/>
      <c r="L37" s="3"/>
      <c r="M37" s="3"/>
      <c r="N37" s="3"/>
      <c r="P37" s="13" t="s">
        <v>17</v>
      </c>
      <c r="Q37" s="32" t="s">
        <v>10</v>
      </c>
      <c r="R37" s="26" t="s">
        <v>10</v>
      </c>
      <c r="S37" s="32" t="s">
        <v>10</v>
      </c>
      <c r="T37" s="26" t="s">
        <v>12</v>
      </c>
      <c r="U37" s="35" t="s">
        <v>12</v>
      </c>
      <c r="V37" s="29" t="s">
        <v>12</v>
      </c>
      <c r="W37" s="35" t="s">
        <v>11</v>
      </c>
      <c r="X37" s="29" t="s">
        <v>10</v>
      </c>
      <c r="Y37" s="32" t="s">
        <v>10</v>
      </c>
      <c r="Z37" s="26" t="s">
        <v>12</v>
      </c>
      <c r="AA37" s="32" t="s">
        <v>10</v>
      </c>
      <c r="AB37" s="26" t="s">
        <v>10</v>
      </c>
      <c r="AC37" s="32" t="s">
        <v>10</v>
      </c>
      <c r="AD37" s="26" t="s">
        <v>10</v>
      </c>
      <c r="AE37" s="26">
        <v>11</v>
      </c>
      <c r="AF37" s="26">
        <v>8</v>
      </c>
      <c r="AG37" s="21">
        <f t="shared" si="6"/>
        <v>9.5</v>
      </c>
      <c r="AI37" s="8" t="s">
        <v>18</v>
      </c>
      <c r="AJ37" s="21">
        <f t="shared" si="5"/>
        <v>10</v>
      </c>
      <c r="AK37" s="25" t="str">
        <v>phi4-mini:3.8b</v>
      </c>
      <c r="AL37">
        <v>6.5</v>
      </c>
    </row>
    <row r="38" spans="2:38" ht="29.4" thickBot="1" x14ac:dyDescent="0.35">
      <c r="B38" s="8" t="s">
        <v>20</v>
      </c>
      <c r="C38" s="27" t="s">
        <v>11</v>
      </c>
      <c r="D38" s="27" t="s">
        <v>11</v>
      </c>
      <c r="E38" s="30" t="s">
        <v>12</v>
      </c>
      <c r="F38" s="30" t="s">
        <v>10</v>
      </c>
      <c r="G38" s="27" t="s">
        <v>11</v>
      </c>
      <c r="H38" s="27" t="s">
        <v>10</v>
      </c>
      <c r="I38" s="27" t="s">
        <v>11</v>
      </c>
      <c r="J38" s="3"/>
      <c r="K38" s="5"/>
      <c r="L38" s="3"/>
      <c r="M38" s="3"/>
      <c r="N38" s="3"/>
      <c r="P38" s="13" t="s">
        <v>18</v>
      </c>
      <c r="Q38" s="33" t="s">
        <v>10</v>
      </c>
      <c r="R38" s="27" t="s">
        <v>10</v>
      </c>
      <c r="S38" s="33" t="s">
        <v>10</v>
      </c>
      <c r="T38" s="27" t="s">
        <v>11</v>
      </c>
      <c r="U38" s="36" t="s">
        <v>12</v>
      </c>
      <c r="V38" s="30" t="s">
        <v>12</v>
      </c>
      <c r="W38" s="36" t="s">
        <v>10</v>
      </c>
      <c r="X38" s="30" t="s">
        <v>10</v>
      </c>
      <c r="Y38" s="33" t="s">
        <v>10</v>
      </c>
      <c r="Z38" s="27" t="s">
        <v>12</v>
      </c>
      <c r="AA38" s="33" t="s">
        <v>10</v>
      </c>
      <c r="AB38" s="27" t="s">
        <v>11</v>
      </c>
      <c r="AC38" s="33" t="s">
        <v>10</v>
      </c>
      <c r="AD38" s="27" t="s">
        <v>10</v>
      </c>
      <c r="AE38" s="27">
        <v>12</v>
      </c>
      <c r="AF38" s="27">
        <v>8</v>
      </c>
      <c r="AG38" s="21">
        <f t="shared" si="6"/>
        <v>10</v>
      </c>
      <c r="AI38" s="8" t="s">
        <v>19</v>
      </c>
      <c r="AJ38" s="21">
        <f t="shared" si="5"/>
        <v>12.5</v>
      </c>
      <c r="AK38" s="25" t="str">
        <v>qwen3:0.6b</v>
      </c>
      <c r="AL38">
        <v>6.5</v>
      </c>
    </row>
    <row r="39" spans="2:38" ht="29.4" thickBot="1" x14ac:dyDescent="0.35">
      <c r="B39" s="8" t="s">
        <v>21</v>
      </c>
      <c r="C39" s="26" t="s">
        <v>10</v>
      </c>
      <c r="D39" s="26" t="s">
        <v>11</v>
      </c>
      <c r="E39" s="29" t="s">
        <v>10</v>
      </c>
      <c r="F39" s="29" t="s">
        <v>10</v>
      </c>
      <c r="G39" s="26" t="s">
        <v>10</v>
      </c>
      <c r="H39" s="26" t="s">
        <v>10</v>
      </c>
      <c r="I39" s="26" t="s">
        <v>10</v>
      </c>
      <c r="J39" s="3"/>
      <c r="K39" s="5"/>
      <c r="L39" s="3"/>
      <c r="M39" s="3"/>
      <c r="N39" s="3"/>
      <c r="P39" s="13" t="s">
        <v>19</v>
      </c>
      <c r="Q39" s="32" t="s">
        <v>10</v>
      </c>
      <c r="R39" s="26" t="s">
        <v>10</v>
      </c>
      <c r="S39" s="32" t="s">
        <v>10</v>
      </c>
      <c r="T39" s="26" t="s">
        <v>11</v>
      </c>
      <c r="U39" s="35" t="s">
        <v>12</v>
      </c>
      <c r="V39" s="29" t="s">
        <v>10</v>
      </c>
      <c r="W39" s="35" t="s">
        <v>10</v>
      </c>
      <c r="X39" s="29" t="s">
        <v>10</v>
      </c>
      <c r="Y39" s="32" t="s">
        <v>10</v>
      </c>
      <c r="Z39" s="26" t="s">
        <v>10</v>
      </c>
      <c r="AA39" s="32" t="s">
        <v>10</v>
      </c>
      <c r="AB39" s="26" t="s">
        <v>10</v>
      </c>
      <c r="AC39" s="32" t="s">
        <v>10</v>
      </c>
      <c r="AD39" s="26" t="s">
        <v>10</v>
      </c>
      <c r="AE39" s="26">
        <v>12</v>
      </c>
      <c r="AF39" s="26">
        <v>13</v>
      </c>
      <c r="AG39" s="21">
        <f t="shared" si="6"/>
        <v>12.5</v>
      </c>
      <c r="AI39" s="8" t="s">
        <v>20</v>
      </c>
      <c r="AJ39" s="21">
        <f t="shared" si="5"/>
        <v>10</v>
      </c>
      <c r="AK39" s="25" t="str">
        <v>qwen2.5:1.5b</v>
      </c>
      <c r="AL39">
        <v>7.5</v>
      </c>
    </row>
    <row r="40" spans="2:38" ht="29.4" thickBot="1" x14ac:dyDescent="0.35">
      <c r="B40" s="8" t="s">
        <v>22</v>
      </c>
      <c r="C40" s="27" t="s">
        <v>12</v>
      </c>
      <c r="D40" s="27" t="s">
        <v>12</v>
      </c>
      <c r="E40" s="30" t="s">
        <v>12</v>
      </c>
      <c r="F40" s="30" t="s">
        <v>10</v>
      </c>
      <c r="G40" s="27" t="s">
        <v>12</v>
      </c>
      <c r="H40" s="27" t="s">
        <v>12</v>
      </c>
      <c r="I40" s="27" t="s">
        <v>12</v>
      </c>
      <c r="J40" s="3"/>
      <c r="K40" s="5"/>
      <c r="L40" s="3"/>
      <c r="M40" s="3"/>
      <c r="N40" s="3"/>
      <c r="P40" s="13" t="s">
        <v>20</v>
      </c>
      <c r="Q40" s="33" t="s">
        <v>10</v>
      </c>
      <c r="R40" s="27" t="s">
        <v>10</v>
      </c>
      <c r="S40" s="33" t="s">
        <v>10</v>
      </c>
      <c r="T40" s="27" t="s">
        <v>11</v>
      </c>
      <c r="U40" s="36" t="s">
        <v>12</v>
      </c>
      <c r="V40" s="30" t="s">
        <v>12</v>
      </c>
      <c r="W40" s="36" t="s">
        <v>10</v>
      </c>
      <c r="X40" s="30" t="s">
        <v>10</v>
      </c>
      <c r="Y40" s="33" t="s">
        <v>10</v>
      </c>
      <c r="Z40" s="27" t="s">
        <v>12</v>
      </c>
      <c r="AA40" s="33" t="s">
        <v>10</v>
      </c>
      <c r="AB40" s="27" t="s">
        <v>10</v>
      </c>
      <c r="AC40" s="33" t="s">
        <v>10</v>
      </c>
      <c r="AD40" s="27" t="s">
        <v>11</v>
      </c>
      <c r="AE40" s="27">
        <v>12</v>
      </c>
      <c r="AF40" s="27">
        <v>8</v>
      </c>
      <c r="AG40" s="21">
        <f t="shared" si="6"/>
        <v>10</v>
      </c>
      <c r="AI40" s="8" t="s">
        <v>21</v>
      </c>
      <c r="AJ40" s="21">
        <f t="shared" si="5"/>
        <v>12.5</v>
      </c>
      <c r="AK40" s="25" t="str">
        <v>gemma3n:e2b</v>
      </c>
      <c r="AL40">
        <v>8.5</v>
      </c>
    </row>
    <row r="41" spans="2:38" ht="29.4" thickBot="1" x14ac:dyDescent="0.35">
      <c r="B41" s="8" t="s">
        <v>23</v>
      </c>
      <c r="C41" s="26" t="s">
        <v>11</v>
      </c>
      <c r="D41" s="26" t="s">
        <v>11</v>
      </c>
      <c r="E41" s="29" t="s">
        <v>11</v>
      </c>
      <c r="F41" s="29" t="s">
        <v>11</v>
      </c>
      <c r="G41" s="26" t="s">
        <v>10</v>
      </c>
      <c r="H41" s="26" t="s">
        <v>10</v>
      </c>
      <c r="I41" s="26" t="s">
        <v>10</v>
      </c>
      <c r="J41" s="3"/>
      <c r="K41" s="5"/>
      <c r="L41" s="3"/>
      <c r="M41" s="3"/>
      <c r="N41" s="3"/>
      <c r="P41" s="13" t="s">
        <v>21</v>
      </c>
      <c r="Q41" s="32" t="s">
        <v>10</v>
      </c>
      <c r="R41" s="26" t="s">
        <v>10</v>
      </c>
      <c r="S41" s="32" t="s">
        <v>10</v>
      </c>
      <c r="T41" s="26" t="s">
        <v>11</v>
      </c>
      <c r="U41" s="35" t="s">
        <v>12</v>
      </c>
      <c r="V41" s="29" t="s">
        <v>10</v>
      </c>
      <c r="W41" s="35" t="s">
        <v>10</v>
      </c>
      <c r="X41" s="29" t="s">
        <v>10</v>
      </c>
      <c r="Y41" s="32" t="s">
        <v>10</v>
      </c>
      <c r="Z41" s="26" t="s">
        <v>10</v>
      </c>
      <c r="AA41" s="32" t="s">
        <v>10</v>
      </c>
      <c r="AB41" s="26" t="s">
        <v>10</v>
      </c>
      <c r="AC41" s="32" t="s">
        <v>10</v>
      </c>
      <c r="AD41" s="26" t="s">
        <v>10</v>
      </c>
      <c r="AE41" s="26">
        <v>12</v>
      </c>
      <c r="AF41" s="26">
        <v>13</v>
      </c>
      <c r="AG41" s="21">
        <f t="shared" si="6"/>
        <v>12.5</v>
      </c>
      <c r="AI41" s="8" t="s">
        <v>22</v>
      </c>
      <c r="AJ41" s="21">
        <f t="shared" si="5"/>
        <v>3.5</v>
      </c>
      <c r="AK41" s="25" t="str">
        <v>qwen3:1.7b</v>
      </c>
      <c r="AL41">
        <v>8.5</v>
      </c>
    </row>
    <row r="42" spans="2:38" ht="29.4" thickBot="1" x14ac:dyDescent="0.35">
      <c r="B42" s="8" t="s">
        <v>24</v>
      </c>
      <c r="C42" s="27" t="s">
        <v>10</v>
      </c>
      <c r="D42" s="27" t="s">
        <v>10</v>
      </c>
      <c r="E42" s="30" t="s">
        <v>11</v>
      </c>
      <c r="F42" s="30" t="s">
        <v>12</v>
      </c>
      <c r="G42" s="27" t="s">
        <v>10</v>
      </c>
      <c r="H42" s="27" t="s">
        <v>10</v>
      </c>
      <c r="I42" s="27" t="s">
        <v>10</v>
      </c>
      <c r="J42" s="3"/>
      <c r="K42" s="5"/>
      <c r="L42" s="3"/>
      <c r="M42" s="3"/>
      <c r="N42" s="3"/>
      <c r="P42" s="13" t="s">
        <v>22</v>
      </c>
      <c r="Q42" s="33" t="s">
        <v>10</v>
      </c>
      <c r="R42" s="27" t="s">
        <v>10</v>
      </c>
      <c r="S42" s="33" t="s">
        <v>12</v>
      </c>
      <c r="T42" s="27" t="s">
        <v>12</v>
      </c>
      <c r="U42" s="36" t="s">
        <v>12</v>
      </c>
      <c r="V42" s="30" t="s">
        <v>12</v>
      </c>
      <c r="W42" s="36" t="s">
        <v>12</v>
      </c>
      <c r="X42" s="30" t="s">
        <v>11</v>
      </c>
      <c r="Y42" s="33" t="s">
        <v>12</v>
      </c>
      <c r="Z42" s="27" t="s">
        <v>12</v>
      </c>
      <c r="AA42" s="33" t="s">
        <v>11</v>
      </c>
      <c r="AB42" s="27" t="s">
        <v>10</v>
      </c>
      <c r="AC42" s="33" t="s">
        <v>10</v>
      </c>
      <c r="AD42" s="27" t="s">
        <v>12</v>
      </c>
      <c r="AE42" s="27">
        <v>5</v>
      </c>
      <c r="AF42" s="27">
        <v>2</v>
      </c>
      <c r="AG42" s="21">
        <f t="shared" si="6"/>
        <v>3.5</v>
      </c>
      <c r="AI42" s="8" t="s">
        <v>23</v>
      </c>
      <c r="AJ42" s="21">
        <f t="shared" si="5"/>
        <v>9.5</v>
      </c>
      <c r="AK42" s="25" t="str">
        <v>phi3:3.8b</v>
      </c>
      <c r="AL42">
        <v>9</v>
      </c>
    </row>
    <row r="43" spans="2:38" ht="29.4" thickBot="1" x14ac:dyDescent="0.35">
      <c r="B43" s="8" t="s">
        <v>25</v>
      </c>
      <c r="C43" s="26" t="s">
        <v>10</v>
      </c>
      <c r="D43" s="26" t="s">
        <v>11</v>
      </c>
      <c r="E43" s="29" t="s">
        <v>12</v>
      </c>
      <c r="F43" s="29" t="s">
        <v>10</v>
      </c>
      <c r="G43" s="26" t="s">
        <v>10</v>
      </c>
      <c r="H43" s="26" t="s">
        <v>10</v>
      </c>
      <c r="I43" s="26" t="s">
        <v>10</v>
      </c>
      <c r="J43" s="3"/>
      <c r="K43" s="5"/>
      <c r="L43" s="3"/>
      <c r="M43" s="3"/>
      <c r="N43" s="3"/>
      <c r="P43" s="13" t="s">
        <v>23</v>
      </c>
      <c r="Q43" s="32" t="s">
        <v>10</v>
      </c>
      <c r="R43" s="26" t="s">
        <v>10</v>
      </c>
      <c r="S43" s="32" t="s">
        <v>10</v>
      </c>
      <c r="T43" s="26" t="s">
        <v>11</v>
      </c>
      <c r="U43" s="35" t="s">
        <v>12</v>
      </c>
      <c r="V43" s="29" t="s">
        <v>11</v>
      </c>
      <c r="W43" s="35" t="s">
        <v>12</v>
      </c>
      <c r="X43" s="29" t="s">
        <v>10</v>
      </c>
      <c r="Y43" s="32" t="s">
        <v>11</v>
      </c>
      <c r="Z43" s="26" t="s">
        <v>10</v>
      </c>
      <c r="AA43" s="32" t="s">
        <v>10</v>
      </c>
      <c r="AB43" s="26" t="s">
        <v>10</v>
      </c>
      <c r="AC43" s="32" t="s">
        <v>10</v>
      </c>
      <c r="AD43" s="26" t="s">
        <v>10</v>
      </c>
      <c r="AE43" s="26">
        <v>9</v>
      </c>
      <c r="AF43" s="26">
        <v>10</v>
      </c>
      <c r="AG43" s="21">
        <f t="shared" si="6"/>
        <v>9.5</v>
      </c>
      <c r="AI43" s="8" t="s">
        <v>24</v>
      </c>
      <c r="AJ43" s="21">
        <f t="shared" si="5"/>
        <v>10</v>
      </c>
      <c r="AK43" s="25" t="str">
        <v>phi4-mini-reasoning:3.8b</v>
      </c>
      <c r="AL43">
        <v>9</v>
      </c>
    </row>
    <row r="44" spans="2:38" ht="29.4" thickBot="1" x14ac:dyDescent="0.35">
      <c r="B44" s="8" t="s">
        <v>26</v>
      </c>
      <c r="C44" s="27" t="s">
        <v>11</v>
      </c>
      <c r="D44" s="27" t="s">
        <v>10</v>
      </c>
      <c r="E44" s="30" t="s">
        <v>12</v>
      </c>
      <c r="F44" s="30" t="s">
        <v>12</v>
      </c>
      <c r="G44" s="27" t="s">
        <v>10</v>
      </c>
      <c r="H44" s="27" t="s">
        <v>11</v>
      </c>
      <c r="I44" s="27" t="s">
        <v>10</v>
      </c>
      <c r="J44" s="3"/>
      <c r="K44" s="5"/>
      <c r="L44" s="3"/>
      <c r="M44" s="3"/>
      <c r="N44" s="3"/>
      <c r="P44" s="13" t="s">
        <v>24</v>
      </c>
      <c r="Q44" s="33" t="s">
        <v>10</v>
      </c>
      <c r="R44" s="27" t="s">
        <v>10</v>
      </c>
      <c r="S44" s="33" t="s">
        <v>10</v>
      </c>
      <c r="T44" s="27" t="s">
        <v>11</v>
      </c>
      <c r="U44" s="36" t="s">
        <v>12</v>
      </c>
      <c r="V44" s="30" t="s">
        <v>10</v>
      </c>
      <c r="W44" s="36" t="s">
        <v>12</v>
      </c>
      <c r="X44" s="30" t="s">
        <v>10</v>
      </c>
      <c r="Y44" s="33" t="s">
        <v>11</v>
      </c>
      <c r="Z44" s="27" t="s">
        <v>12</v>
      </c>
      <c r="AA44" s="33" t="s">
        <v>10</v>
      </c>
      <c r="AB44" s="27" t="s">
        <v>10</v>
      </c>
      <c r="AC44" s="33" t="s">
        <v>10</v>
      </c>
      <c r="AD44" s="27" t="s">
        <v>10</v>
      </c>
      <c r="AE44" s="27">
        <v>9</v>
      </c>
      <c r="AF44" s="27">
        <v>11</v>
      </c>
      <c r="AG44" s="21">
        <f t="shared" si="6"/>
        <v>10</v>
      </c>
      <c r="AI44" s="8" t="s">
        <v>25</v>
      </c>
      <c r="AJ44" s="21">
        <f t="shared" si="5"/>
        <v>10.5</v>
      </c>
      <c r="AK44" s="25" t="str">
        <v>lily_cyber:latest</v>
      </c>
      <c r="AL44">
        <v>9</v>
      </c>
    </row>
    <row r="45" spans="2:38" ht="29.4" thickBot="1" x14ac:dyDescent="0.35">
      <c r="B45" s="8" t="s">
        <v>27</v>
      </c>
      <c r="C45" s="26" t="s">
        <v>10</v>
      </c>
      <c r="D45" s="26" t="s">
        <v>10</v>
      </c>
      <c r="E45" s="29" t="s">
        <v>12</v>
      </c>
      <c r="F45" s="29" t="s">
        <v>11</v>
      </c>
      <c r="G45" s="26" t="s">
        <v>10</v>
      </c>
      <c r="H45" s="26" t="s">
        <v>10</v>
      </c>
      <c r="I45" s="26" t="s">
        <v>10</v>
      </c>
      <c r="J45" s="3"/>
      <c r="K45" s="5"/>
      <c r="L45" s="3"/>
      <c r="M45" s="3"/>
      <c r="N45" s="3"/>
      <c r="P45" s="13" t="s">
        <v>25</v>
      </c>
      <c r="Q45" s="32" t="s">
        <v>10</v>
      </c>
      <c r="R45" s="26" t="s">
        <v>10</v>
      </c>
      <c r="S45" s="32" t="s">
        <v>10</v>
      </c>
      <c r="T45" s="26" t="s">
        <v>11</v>
      </c>
      <c r="U45" s="35" t="s">
        <v>12</v>
      </c>
      <c r="V45" s="29" t="s">
        <v>10</v>
      </c>
      <c r="W45" s="35" t="s">
        <v>10</v>
      </c>
      <c r="X45" s="29" t="s">
        <v>11</v>
      </c>
      <c r="Y45" s="32" t="s">
        <v>12</v>
      </c>
      <c r="Z45" s="26" t="s">
        <v>10</v>
      </c>
      <c r="AA45" s="32" t="s">
        <v>10</v>
      </c>
      <c r="AB45" s="26" t="s">
        <v>10</v>
      </c>
      <c r="AC45" s="32" t="s">
        <v>10</v>
      </c>
      <c r="AD45" s="26" t="s">
        <v>10</v>
      </c>
      <c r="AE45" s="26">
        <v>10</v>
      </c>
      <c r="AF45" s="26">
        <v>11</v>
      </c>
      <c r="AG45" s="21">
        <f t="shared" si="6"/>
        <v>10.5</v>
      </c>
      <c r="AI45" s="8" t="s">
        <v>26</v>
      </c>
      <c r="AJ45" s="21">
        <f t="shared" si="5"/>
        <v>9</v>
      </c>
      <c r="AK45" s="25" t="str">
        <v>gemma3:4b</v>
      </c>
      <c r="AL45">
        <v>9.5</v>
      </c>
    </row>
    <row r="46" spans="2:38" ht="29.4" thickBot="1" x14ac:dyDescent="0.35">
      <c r="B46" s="8" t="s">
        <v>28</v>
      </c>
      <c r="C46" s="27" t="s">
        <v>10</v>
      </c>
      <c r="D46" s="27" t="s">
        <v>10</v>
      </c>
      <c r="E46" s="27" t="s">
        <v>11</v>
      </c>
      <c r="F46" s="27" t="s">
        <v>11</v>
      </c>
      <c r="G46" s="27" t="s">
        <v>10</v>
      </c>
      <c r="H46" s="27" t="s">
        <v>11</v>
      </c>
      <c r="I46" s="27" t="s">
        <v>10</v>
      </c>
      <c r="J46" s="3"/>
      <c r="K46" s="5"/>
      <c r="L46" s="3"/>
      <c r="M46" s="3"/>
      <c r="N46" s="3"/>
      <c r="P46" s="13" t="s">
        <v>26</v>
      </c>
      <c r="Q46" s="33" t="s">
        <v>10</v>
      </c>
      <c r="R46" s="27" t="s">
        <v>10</v>
      </c>
      <c r="S46" s="33" t="s">
        <v>10</v>
      </c>
      <c r="T46" s="27" t="s">
        <v>10</v>
      </c>
      <c r="U46" s="36" t="s">
        <v>11</v>
      </c>
      <c r="V46" s="30" t="s">
        <v>12</v>
      </c>
      <c r="W46" s="36" t="s">
        <v>12</v>
      </c>
      <c r="X46" s="30" t="s">
        <v>11</v>
      </c>
      <c r="Y46" s="33" t="s">
        <v>10</v>
      </c>
      <c r="Z46" s="27" t="s">
        <v>10</v>
      </c>
      <c r="AA46" s="33" t="s">
        <v>11</v>
      </c>
      <c r="AB46" s="27" t="s">
        <v>10</v>
      </c>
      <c r="AC46" s="33" t="s">
        <v>10</v>
      </c>
      <c r="AD46" s="27" t="s">
        <v>10</v>
      </c>
      <c r="AE46" s="27">
        <v>10</v>
      </c>
      <c r="AF46" s="27">
        <v>8</v>
      </c>
      <c r="AG46" s="21">
        <f t="shared" si="6"/>
        <v>9</v>
      </c>
      <c r="AI46" s="8" t="s">
        <v>27</v>
      </c>
      <c r="AJ46" s="21">
        <f t="shared" si="5"/>
        <v>9</v>
      </c>
      <c r="AK46" s="25" t="str">
        <v>llama3.2:3b</v>
      </c>
      <c r="AL46">
        <v>9.5</v>
      </c>
    </row>
    <row r="47" spans="2:38" ht="29.4" thickBot="1" x14ac:dyDescent="0.35">
      <c r="B47" s="8" t="s">
        <v>29</v>
      </c>
      <c r="C47" s="26" t="s">
        <v>12</v>
      </c>
      <c r="D47" s="26" t="s">
        <v>12</v>
      </c>
      <c r="E47" s="26" t="s">
        <v>12</v>
      </c>
      <c r="F47" s="26" t="s">
        <v>12</v>
      </c>
      <c r="G47" s="26" t="s">
        <v>12</v>
      </c>
      <c r="H47" s="26" t="s">
        <v>12</v>
      </c>
      <c r="I47" s="26" t="s">
        <v>12</v>
      </c>
      <c r="J47" s="3"/>
      <c r="K47" s="5"/>
      <c r="L47" s="3"/>
      <c r="M47" s="3"/>
      <c r="N47" s="3"/>
      <c r="P47" s="13" t="s">
        <v>27</v>
      </c>
      <c r="Q47" s="32" t="s">
        <v>10</v>
      </c>
      <c r="R47" s="26" t="s">
        <v>10</v>
      </c>
      <c r="S47" s="32" t="s">
        <v>10</v>
      </c>
      <c r="T47" s="26" t="s">
        <v>10</v>
      </c>
      <c r="U47" s="35" t="s">
        <v>12</v>
      </c>
      <c r="V47" s="29" t="s">
        <v>12</v>
      </c>
      <c r="W47" s="35" t="s">
        <v>12</v>
      </c>
      <c r="X47" s="29" t="s">
        <v>11</v>
      </c>
      <c r="Y47" s="32" t="s">
        <v>11</v>
      </c>
      <c r="Z47" s="26" t="s">
        <v>12</v>
      </c>
      <c r="AA47" s="32" t="s">
        <v>10</v>
      </c>
      <c r="AB47" s="26" t="s">
        <v>10</v>
      </c>
      <c r="AC47" s="32" t="s">
        <v>12</v>
      </c>
      <c r="AD47" s="26" t="s">
        <v>10</v>
      </c>
      <c r="AE47" s="26">
        <v>7</v>
      </c>
      <c r="AF47" s="26">
        <v>11</v>
      </c>
      <c r="AG47" s="21">
        <f t="shared" si="6"/>
        <v>9</v>
      </c>
      <c r="AI47" s="8" t="s">
        <v>28</v>
      </c>
      <c r="AJ47" s="21">
        <f t="shared" si="5"/>
        <v>6.5</v>
      </c>
      <c r="AK47" s="25" t="str">
        <v>qwen2.5:3b</v>
      </c>
      <c r="AL47">
        <v>9.5</v>
      </c>
    </row>
    <row r="48" spans="2:38" ht="29.4" thickBot="1" x14ac:dyDescent="0.35">
      <c r="B48" s="8" t="s">
        <v>30</v>
      </c>
      <c r="C48" s="27" t="s">
        <v>10</v>
      </c>
      <c r="D48" s="27" t="s">
        <v>12</v>
      </c>
      <c r="E48" s="30" t="s">
        <v>12</v>
      </c>
      <c r="F48" s="30" t="s">
        <v>10</v>
      </c>
      <c r="G48" s="27" t="s">
        <v>12</v>
      </c>
      <c r="H48" s="27" t="s">
        <v>11</v>
      </c>
      <c r="I48" s="27" t="s">
        <v>12</v>
      </c>
      <c r="J48" s="3"/>
      <c r="K48" s="5"/>
      <c r="L48" s="3"/>
      <c r="M48" s="3"/>
      <c r="N48" s="3"/>
      <c r="P48" s="13" t="s">
        <v>28</v>
      </c>
      <c r="Q48" s="33" t="s">
        <v>10</v>
      </c>
      <c r="R48" s="27" t="s">
        <v>10</v>
      </c>
      <c r="S48" s="33" t="s">
        <v>10</v>
      </c>
      <c r="T48" s="27" t="s">
        <v>10</v>
      </c>
      <c r="U48" s="36" t="s">
        <v>10</v>
      </c>
      <c r="V48" s="27" t="s">
        <v>11</v>
      </c>
      <c r="W48" s="36" t="s">
        <v>12</v>
      </c>
      <c r="X48" s="27" t="s">
        <v>10</v>
      </c>
      <c r="Y48" s="33" t="s">
        <v>10</v>
      </c>
      <c r="Z48" s="27" t="s">
        <v>12</v>
      </c>
      <c r="AA48" s="33" t="s">
        <v>10</v>
      </c>
      <c r="AB48" s="27" t="s">
        <v>10</v>
      </c>
      <c r="AC48" s="33" t="s">
        <v>10</v>
      </c>
      <c r="AD48" s="27" t="s">
        <v>10</v>
      </c>
      <c r="AE48" s="27">
        <v>12</v>
      </c>
      <c r="AF48" s="27">
        <v>1</v>
      </c>
      <c r="AG48" s="21">
        <f t="shared" si="6"/>
        <v>6.5</v>
      </c>
      <c r="AI48" s="8" t="s">
        <v>29</v>
      </c>
      <c r="AJ48" s="21">
        <f t="shared" si="5"/>
        <v>1.5</v>
      </c>
      <c r="AK48" s="25" t="str">
        <v>granite3-dense:2b</v>
      </c>
      <c r="AL48">
        <v>10</v>
      </c>
    </row>
    <row r="49" spans="2:38" ht="29.4" thickBot="1" x14ac:dyDescent="0.35">
      <c r="B49" s="8" t="s">
        <v>31</v>
      </c>
      <c r="C49" s="26" t="s">
        <v>10</v>
      </c>
      <c r="D49" s="26" t="s">
        <v>12</v>
      </c>
      <c r="E49" s="29" t="s">
        <v>12</v>
      </c>
      <c r="F49" s="29" t="s">
        <v>10</v>
      </c>
      <c r="G49" s="26" t="s">
        <v>10</v>
      </c>
      <c r="H49" s="26" t="s">
        <v>10</v>
      </c>
      <c r="I49" s="26" t="s">
        <v>10</v>
      </c>
      <c r="J49" s="3"/>
      <c r="K49" s="5"/>
      <c r="L49" s="3"/>
      <c r="M49" s="3"/>
      <c r="N49" s="3"/>
      <c r="P49" s="13" t="s">
        <v>29</v>
      </c>
      <c r="Q49" s="32" t="s">
        <v>10</v>
      </c>
      <c r="R49" s="26" t="s">
        <v>12</v>
      </c>
      <c r="S49" s="32" t="s">
        <v>11</v>
      </c>
      <c r="T49" s="26" t="s">
        <v>11</v>
      </c>
      <c r="U49" s="35" t="s">
        <v>12</v>
      </c>
      <c r="V49" s="26" t="s">
        <v>12</v>
      </c>
      <c r="W49" s="35" t="s">
        <v>12</v>
      </c>
      <c r="X49" s="26" t="s">
        <v>10</v>
      </c>
      <c r="Y49" s="32" t="s">
        <v>12</v>
      </c>
      <c r="Z49" s="26" t="s">
        <v>12</v>
      </c>
      <c r="AA49" s="32" t="s">
        <v>12</v>
      </c>
      <c r="AB49" s="26" t="s">
        <v>12</v>
      </c>
      <c r="AC49" s="32" t="s">
        <v>12</v>
      </c>
      <c r="AD49" s="26" t="s">
        <v>12</v>
      </c>
      <c r="AE49" s="26">
        <v>3</v>
      </c>
      <c r="AF49" s="26">
        <v>0</v>
      </c>
      <c r="AG49" s="21">
        <f t="shared" si="6"/>
        <v>1.5</v>
      </c>
      <c r="AI49" s="8" t="s">
        <v>30</v>
      </c>
      <c r="AJ49" s="21">
        <f t="shared" si="5"/>
        <v>7.5</v>
      </c>
      <c r="AK49" s="25" t="str">
        <v>granite3.2:2b</v>
      </c>
      <c r="AL49">
        <v>10</v>
      </c>
    </row>
    <row r="50" spans="2:38" ht="29.4" thickBot="1" x14ac:dyDescent="0.35">
      <c r="B50" s="8" t="s">
        <v>32</v>
      </c>
      <c r="C50" s="27" t="s">
        <v>10</v>
      </c>
      <c r="D50" s="27" t="s">
        <v>12</v>
      </c>
      <c r="E50" s="30" t="s">
        <v>10</v>
      </c>
      <c r="F50" s="30" t="s">
        <v>10</v>
      </c>
      <c r="G50" s="27" t="s">
        <v>10</v>
      </c>
      <c r="H50" s="27" t="s">
        <v>10</v>
      </c>
      <c r="I50" s="27" t="s">
        <v>10</v>
      </c>
      <c r="J50" s="3"/>
      <c r="K50" s="5"/>
      <c r="L50" s="3"/>
      <c r="M50" s="3"/>
      <c r="N50" s="3"/>
      <c r="P50" s="13" t="s">
        <v>30</v>
      </c>
      <c r="Q50" s="33" t="s">
        <v>10</v>
      </c>
      <c r="R50" s="27" t="s">
        <v>10</v>
      </c>
      <c r="S50" s="33" t="s">
        <v>10</v>
      </c>
      <c r="T50" s="27" t="s">
        <v>12</v>
      </c>
      <c r="U50" s="36" t="s">
        <v>12</v>
      </c>
      <c r="V50" s="30" t="s">
        <v>12</v>
      </c>
      <c r="W50" s="36" t="s">
        <v>12</v>
      </c>
      <c r="X50" s="30" t="s">
        <v>10</v>
      </c>
      <c r="Y50" s="33" t="s">
        <v>10</v>
      </c>
      <c r="Z50" s="27" t="s">
        <v>12</v>
      </c>
      <c r="AA50" s="33" t="s">
        <v>10</v>
      </c>
      <c r="AB50" s="27" t="s">
        <v>11</v>
      </c>
      <c r="AC50" s="33" t="s">
        <v>10</v>
      </c>
      <c r="AD50" s="27" t="s">
        <v>10</v>
      </c>
      <c r="AE50" s="27">
        <v>10</v>
      </c>
      <c r="AF50" s="27">
        <v>5</v>
      </c>
      <c r="AG50" s="21">
        <f t="shared" si="6"/>
        <v>7.5</v>
      </c>
      <c r="AI50" s="8" t="s">
        <v>31</v>
      </c>
      <c r="AJ50" s="21">
        <f t="shared" si="5"/>
        <v>9.5</v>
      </c>
      <c r="AK50" s="25" t="str">
        <v>llama3:8b</v>
      </c>
      <c r="AL50">
        <v>10</v>
      </c>
    </row>
    <row r="51" spans="2:38" ht="29.4" thickBot="1" x14ac:dyDescent="0.35">
      <c r="B51" s="8" t="s">
        <v>33</v>
      </c>
      <c r="C51" s="26" t="s">
        <v>10</v>
      </c>
      <c r="D51" s="26" t="s">
        <v>12</v>
      </c>
      <c r="E51" s="29" t="s">
        <v>11</v>
      </c>
      <c r="F51" s="29" t="s">
        <v>11</v>
      </c>
      <c r="G51" s="26" t="s">
        <v>12</v>
      </c>
      <c r="H51" s="26" t="s">
        <v>11</v>
      </c>
      <c r="I51" s="26" t="s">
        <v>10</v>
      </c>
      <c r="J51" s="3"/>
      <c r="K51" s="5"/>
      <c r="L51" s="3"/>
      <c r="M51" s="3"/>
      <c r="N51" s="3"/>
      <c r="P51" s="13" t="s">
        <v>31</v>
      </c>
      <c r="Q51" s="32" t="s">
        <v>10</v>
      </c>
      <c r="R51" s="26" t="s">
        <v>10</v>
      </c>
      <c r="S51" s="32" t="s">
        <v>10</v>
      </c>
      <c r="T51" s="26" t="s">
        <v>12</v>
      </c>
      <c r="U51" s="35" t="s">
        <v>12</v>
      </c>
      <c r="V51" s="29" t="s">
        <v>12</v>
      </c>
      <c r="W51" s="35" t="s">
        <v>12</v>
      </c>
      <c r="X51" s="29" t="s">
        <v>10</v>
      </c>
      <c r="Y51" s="32" t="s">
        <v>11</v>
      </c>
      <c r="Z51" s="26" t="s">
        <v>12</v>
      </c>
      <c r="AA51" s="32" t="s">
        <v>10</v>
      </c>
      <c r="AB51" s="26" t="s">
        <v>12</v>
      </c>
      <c r="AC51" s="32" t="s">
        <v>10</v>
      </c>
      <c r="AD51" s="26" t="s">
        <v>10</v>
      </c>
      <c r="AE51" s="26">
        <v>9</v>
      </c>
      <c r="AF51" s="26">
        <v>10</v>
      </c>
      <c r="AG51" s="21">
        <f t="shared" si="6"/>
        <v>9.5</v>
      </c>
      <c r="AI51" s="8" t="s">
        <v>32</v>
      </c>
      <c r="AJ51" s="21">
        <f t="shared" si="5"/>
        <v>11</v>
      </c>
      <c r="AK51" s="25" t="str">
        <v>mistral:7b</v>
      </c>
      <c r="AL51">
        <v>10.5</v>
      </c>
    </row>
    <row r="52" spans="2:38" ht="15" thickBot="1" x14ac:dyDescent="0.35">
      <c r="B52" s="8" t="s">
        <v>34</v>
      </c>
      <c r="C52" s="27" t="s">
        <v>10</v>
      </c>
      <c r="D52" s="27" t="s">
        <v>10</v>
      </c>
      <c r="E52" s="30" t="s">
        <v>12</v>
      </c>
      <c r="F52" s="30" t="s">
        <v>11</v>
      </c>
      <c r="G52" s="27" t="s">
        <v>12</v>
      </c>
      <c r="H52" s="27" t="s">
        <v>10</v>
      </c>
      <c r="I52" s="27" t="s">
        <v>10</v>
      </c>
      <c r="J52" s="3"/>
      <c r="K52" s="5"/>
      <c r="L52" s="3"/>
      <c r="M52" s="3"/>
      <c r="N52" s="3"/>
      <c r="P52" s="13" t="s">
        <v>32</v>
      </c>
      <c r="Q52" s="33" t="s">
        <v>10</v>
      </c>
      <c r="R52" s="27" t="s">
        <v>10</v>
      </c>
      <c r="S52" s="33" t="s">
        <v>40</v>
      </c>
      <c r="T52" s="27" t="s">
        <v>12</v>
      </c>
      <c r="U52" s="36" t="s">
        <v>12</v>
      </c>
      <c r="V52" s="30" t="s">
        <v>10</v>
      </c>
      <c r="W52" s="36" t="s">
        <v>10</v>
      </c>
      <c r="X52" s="30" t="s">
        <v>10</v>
      </c>
      <c r="Y52" s="33" t="s">
        <v>10</v>
      </c>
      <c r="Z52" s="27" t="s">
        <v>10</v>
      </c>
      <c r="AA52" s="33" t="s">
        <v>10</v>
      </c>
      <c r="AB52" s="27" t="s">
        <v>10</v>
      </c>
      <c r="AC52" s="33" t="s">
        <v>10</v>
      </c>
      <c r="AD52" s="27" t="s">
        <v>10</v>
      </c>
      <c r="AE52" s="27">
        <v>10</v>
      </c>
      <c r="AF52" s="27">
        <v>12</v>
      </c>
      <c r="AG52" s="21">
        <f t="shared" si="6"/>
        <v>11</v>
      </c>
      <c r="AI52" s="8" t="s">
        <v>33</v>
      </c>
      <c r="AJ52" s="21">
        <f t="shared" si="5"/>
        <v>6.5</v>
      </c>
      <c r="AK52" s="25" t="str">
        <v>qwen2.5:7b</v>
      </c>
      <c r="AL52">
        <v>11</v>
      </c>
    </row>
    <row r="53" spans="2:38" ht="29.4" thickBot="1" x14ac:dyDescent="0.35">
      <c r="B53" s="8" t="s">
        <v>35</v>
      </c>
      <c r="C53" s="26" t="s">
        <v>10</v>
      </c>
      <c r="D53" s="26" t="s">
        <v>10</v>
      </c>
      <c r="E53" s="29" t="s">
        <v>11</v>
      </c>
      <c r="F53" s="29" t="s">
        <v>10</v>
      </c>
      <c r="G53" s="26" t="s">
        <v>10</v>
      </c>
      <c r="H53" s="26" t="s">
        <v>10</v>
      </c>
      <c r="I53" s="26" t="s">
        <v>10</v>
      </c>
      <c r="J53" s="3"/>
      <c r="K53" s="5"/>
      <c r="L53" s="3"/>
      <c r="M53" s="3"/>
      <c r="N53" s="3"/>
      <c r="P53" s="13" t="s">
        <v>33</v>
      </c>
      <c r="Q53" s="32" t="s">
        <v>10</v>
      </c>
      <c r="R53" s="26" t="s">
        <v>10</v>
      </c>
      <c r="S53" s="32" t="s">
        <v>12</v>
      </c>
      <c r="T53" s="26" t="s">
        <v>11</v>
      </c>
      <c r="U53" s="35" t="s">
        <v>12</v>
      </c>
      <c r="V53" s="29" t="s">
        <v>12</v>
      </c>
      <c r="W53" s="35" t="s">
        <v>12</v>
      </c>
      <c r="X53" s="29" t="s">
        <v>12</v>
      </c>
      <c r="Y53" s="32" t="s">
        <v>12</v>
      </c>
      <c r="Z53" s="26" t="s">
        <v>12</v>
      </c>
      <c r="AA53" s="32" t="s">
        <v>10</v>
      </c>
      <c r="AB53" s="26" t="s">
        <v>11</v>
      </c>
      <c r="AC53" s="32" t="s">
        <v>10</v>
      </c>
      <c r="AD53" s="26" t="s">
        <v>10</v>
      </c>
      <c r="AE53" s="26">
        <v>6</v>
      </c>
      <c r="AF53" s="26">
        <v>7</v>
      </c>
      <c r="AG53" s="21">
        <f t="shared" si="6"/>
        <v>6.5</v>
      </c>
      <c r="AI53" s="8" t="s">
        <v>34</v>
      </c>
      <c r="AJ53" s="21">
        <f t="shared" si="5"/>
        <v>8.5</v>
      </c>
      <c r="AK53" s="25" t="str">
        <v>qwen3:4b</v>
      </c>
      <c r="AL53">
        <v>11.5</v>
      </c>
    </row>
    <row r="54" spans="2:38" ht="29.4" thickBot="1" x14ac:dyDescent="0.35">
      <c r="B54" s="8" t="s">
        <v>36</v>
      </c>
      <c r="C54" s="27" t="s">
        <v>10</v>
      </c>
      <c r="D54" s="27" t="s">
        <v>10</v>
      </c>
      <c r="E54" s="30" t="s">
        <v>10</v>
      </c>
      <c r="F54" s="30" t="s">
        <v>10</v>
      </c>
      <c r="G54" s="27" t="s">
        <v>10</v>
      </c>
      <c r="H54" s="27" t="s">
        <v>10</v>
      </c>
      <c r="I54" s="27" t="s">
        <v>10</v>
      </c>
      <c r="J54" s="3"/>
      <c r="K54" s="5"/>
      <c r="L54" s="3"/>
      <c r="M54" s="3"/>
      <c r="N54" s="3"/>
      <c r="P54" s="13" t="s">
        <v>34</v>
      </c>
      <c r="Q54" s="33" t="s">
        <v>10</v>
      </c>
      <c r="R54" s="27" t="s">
        <v>10</v>
      </c>
      <c r="S54" s="33" t="s">
        <v>10</v>
      </c>
      <c r="T54" s="27" t="s">
        <v>11</v>
      </c>
      <c r="U54" s="36" t="s">
        <v>12</v>
      </c>
      <c r="V54" s="30" t="s">
        <v>12</v>
      </c>
      <c r="W54" s="36" t="s">
        <v>12</v>
      </c>
      <c r="X54" s="30" t="s">
        <v>11</v>
      </c>
      <c r="Y54" s="33" t="s">
        <v>11</v>
      </c>
      <c r="Z54" s="27" t="s">
        <v>10</v>
      </c>
      <c r="AA54" s="33" t="s">
        <v>10</v>
      </c>
      <c r="AB54" s="27" t="s">
        <v>10</v>
      </c>
      <c r="AC54" s="33" t="s">
        <v>11</v>
      </c>
      <c r="AD54" s="27" t="s">
        <v>10</v>
      </c>
      <c r="AE54" s="27">
        <v>8</v>
      </c>
      <c r="AF54" s="27">
        <v>9</v>
      </c>
      <c r="AG54" s="21">
        <f t="shared" si="6"/>
        <v>8.5</v>
      </c>
      <c r="AI54" s="8" t="s">
        <v>35</v>
      </c>
      <c r="AJ54" s="21">
        <f t="shared" si="5"/>
        <v>11.5</v>
      </c>
      <c r="AK54" s="25" t="str">
        <v>granite3-dense:8b</v>
      </c>
      <c r="AL54">
        <v>12.5</v>
      </c>
    </row>
    <row r="55" spans="2:38" ht="29.4" thickBot="1" x14ac:dyDescent="0.35">
      <c r="B55" s="9" t="s">
        <v>37</v>
      </c>
      <c r="C55" s="28" t="s">
        <v>10</v>
      </c>
      <c r="D55" s="28" t="s">
        <v>11</v>
      </c>
      <c r="E55" s="31" t="s">
        <v>12</v>
      </c>
      <c r="F55" s="31" t="s">
        <v>10</v>
      </c>
      <c r="G55" s="28" t="s">
        <v>12</v>
      </c>
      <c r="H55" s="28" t="s">
        <v>10</v>
      </c>
      <c r="I55" s="28" t="s">
        <v>10</v>
      </c>
      <c r="J55" s="3"/>
      <c r="K55" s="5"/>
      <c r="L55" s="3"/>
      <c r="M55" s="3"/>
      <c r="N55" s="3"/>
      <c r="P55" s="13" t="s">
        <v>35</v>
      </c>
      <c r="Q55" s="32" t="s">
        <v>10</v>
      </c>
      <c r="R55" s="26" t="s">
        <v>10</v>
      </c>
      <c r="S55" s="32" t="s">
        <v>10</v>
      </c>
      <c r="T55" s="26" t="s">
        <v>10</v>
      </c>
      <c r="U55" s="35" t="s">
        <v>11</v>
      </c>
      <c r="V55" s="29" t="s">
        <v>10</v>
      </c>
      <c r="W55" s="35" t="s">
        <v>12</v>
      </c>
      <c r="X55" s="29" t="s">
        <v>11</v>
      </c>
      <c r="Y55" s="32" t="s">
        <v>11</v>
      </c>
      <c r="Z55" s="26" t="s">
        <v>10</v>
      </c>
      <c r="AA55" s="32" t="s">
        <v>10</v>
      </c>
      <c r="AB55" s="26" t="s">
        <v>10</v>
      </c>
      <c r="AC55" s="32" t="s">
        <v>10</v>
      </c>
      <c r="AD55" s="26" t="s">
        <v>10</v>
      </c>
      <c r="AE55" s="26">
        <v>10</v>
      </c>
      <c r="AF55" s="26">
        <v>13</v>
      </c>
      <c r="AG55" s="21">
        <f t="shared" si="6"/>
        <v>11.5</v>
      </c>
      <c r="AI55" s="8" t="s">
        <v>36</v>
      </c>
      <c r="AJ55" s="21">
        <f t="shared" si="5"/>
        <v>13</v>
      </c>
      <c r="AK55" s="25" t="str">
        <v>granite3.2:8b</v>
      </c>
      <c r="AL55">
        <v>12.5</v>
      </c>
    </row>
    <row r="56" spans="2:38" ht="15" thickBot="1" x14ac:dyDescent="0.35">
      <c r="P56" s="13" t="s">
        <v>36</v>
      </c>
      <c r="Q56" s="33" t="s">
        <v>10</v>
      </c>
      <c r="R56" s="27" t="s">
        <v>10</v>
      </c>
      <c r="S56" s="33" t="s">
        <v>10</v>
      </c>
      <c r="T56" s="27" t="s">
        <v>10</v>
      </c>
      <c r="U56" s="36" t="s">
        <v>10</v>
      </c>
      <c r="V56" s="30" t="s">
        <v>10</v>
      </c>
      <c r="W56" s="36" t="s">
        <v>10</v>
      </c>
      <c r="X56" s="30" t="s">
        <v>10</v>
      </c>
      <c r="Y56" s="33" t="s">
        <v>12</v>
      </c>
      <c r="Z56" s="27" t="s">
        <v>10</v>
      </c>
      <c r="AA56" s="33" t="s">
        <v>10</v>
      </c>
      <c r="AB56" s="27" t="s">
        <v>10</v>
      </c>
      <c r="AC56" s="33" t="s">
        <v>10</v>
      </c>
      <c r="AD56" s="27" t="s">
        <v>10</v>
      </c>
      <c r="AE56" s="27">
        <v>12</v>
      </c>
      <c r="AF56" s="27">
        <v>14</v>
      </c>
      <c r="AG56" s="21">
        <f t="shared" si="6"/>
        <v>13</v>
      </c>
      <c r="AI56" s="9" t="s">
        <v>37</v>
      </c>
      <c r="AJ56" s="21">
        <f t="shared" si="5"/>
        <v>9</v>
      </c>
      <c r="AK56" s="25" t="str">
        <v>qwen3:8b</v>
      </c>
      <c r="AL56">
        <v>13</v>
      </c>
    </row>
    <row r="57" spans="2:38" ht="29.4" thickBot="1" x14ac:dyDescent="0.35">
      <c r="P57" s="13" t="s">
        <v>37</v>
      </c>
      <c r="Q57" s="34" t="s">
        <v>10</v>
      </c>
      <c r="R57" s="28" t="s">
        <v>10</v>
      </c>
      <c r="S57" s="34" t="s">
        <v>10</v>
      </c>
      <c r="T57" s="28" t="s">
        <v>12</v>
      </c>
      <c r="U57" s="37" t="s">
        <v>10</v>
      </c>
      <c r="V57" s="31" t="s">
        <v>12</v>
      </c>
      <c r="W57" s="37" t="s">
        <v>12</v>
      </c>
      <c r="X57" s="31" t="s">
        <v>12</v>
      </c>
      <c r="Y57" s="34" t="s">
        <v>11</v>
      </c>
      <c r="Z57" s="28" t="s">
        <v>12</v>
      </c>
      <c r="AA57" s="34" t="s">
        <v>12</v>
      </c>
      <c r="AB57" s="28" t="s">
        <v>10</v>
      </c>
      <c r="AC57" s="34" t="s">
        <v>10</v>
      </c>
      <c r="AD57" s="28" t="s">
        <v>10</v>
      </c>
      <c r="AE57" s="28">
        <v>9</v>
      </c>
      <c r="AF57" s="28">
        <v>9</v>
      </c>
      <c r="AG57" s="22">
        <f t="shared" si="6"/>
        <v>9</v>
      </c>
    </row>
    <row r="62" spans="2:38" ht="28.8" customHeight="1" x14ac:dyDescent="0.3">
      <c r="B62" s="61" t="s">
        <v>41</v>
      </c>
      <c r="C62" s="61"/>
      <c r="D62" s="61"/>
      <c r="E62" s="61"/>
      <c r="F62" s="61"/>
      <c r="G62" s="61"/>
      <c r="H62" s="61"/>
      <c r="I62" s="61"/>
    </row>
    <row r="64" spans="2:38" x14ac:dyDescent="0.3">
      <c r="B64" t="s">
        <v>56</v>
      </c>
      <c r="M64" t="s">
        <v>57</v>
      </c>
    </row>
    <row r="65" spans="2:20" ht="43.8" thickBot="1" x14ac:dyDescent="0.35">
      <c r="B65" s="6" t="s">
        <v>0</v>
      </c>
      <c r="C65" s="7" t="s">
        <v>1</v>
      </c>
      <c r="D65" s="7" t="s">
        <v>2</v>
      </c>
      <c r="E65" s="40" t="s">
        <v>3</v>
      </c>
      <c r="F65" s="40" t="s">
        <v>4</v>
      </c>
      <c r="G65" s="7" t="s">
        <v>5</v>
      </c>
      <c r="H65" s="7" t="s">
        <v>6</v>
      </c>
      <c r="I65" s="7" t="s">
        <v>7</v>
      </c>
      <c r="J65" s="42"/>
      <c r="K65" s="41"/>
      <c r="L65" s="43"/>
      <c r="M65" s="6" t="s">
        <v>0</v>
      </c>
      <c r="N65" s="7" t="s">
        <v>1</v>
      </c>
      <c r="O65" s="7" t="s">
        <v>2</v>
      </c>
      <c r="P65" s="40" t="s">
        <v>3</v>
      </c>
      <c r="Q65" s="40" t="s">
        <v>4</v>
      </c>
      <c r="R65" s="7" t="s">
        <v>5</v>
      </c>
      <c r="S65" s="7" t="s">
        <v>6</v>
      </c>
      <c r="T65" s="7" t="s">
        <v>7</v>
      </c>
    </row>
    <row r="66" spans="2:20" ht="15" thickTop="1" x14ac:dyDescent="0.3">
      <c r="B66" s="8" t="s">
        <v>13</v>
      </c>
      <c r="C66" s="26" t="s">
        <v>11</v>
      </c>
      <c r="D66" s="26" t="s">
        <v>12</v>
      </c>
      <c r="E66" s="29" t="s">
        <v>12</v>
      </c>
      <c r="F66" s="29" t="s">
        <v>12</v>
      </c>
      <c r="G66" s="26" t="s">
        <v>12</v>
      </c>
      <c r="H66" s="26" t="s">
        <v>12</v>
      </c>
      <c r="I66" s="26" t="s">
        <v>12</v>
      </c>
      <c r="J66" s="12"/>
      <c r="K66" s="11"/>
      <c r="L66" s="12"/>
      <c r="M66" s="8" t="s">
        <v>13</v>
      </c>
      <c r="N66" s="26" t="s">
        <v>12</v>
      </c>
      <c r="O66" s="26" t="s">
        <v>12</v>
      </c>
      <c r="P66" s="29" t="s">
        <v>12</v>
      </c>
      <c r="Q66" s="29" t="s">
        <v>12</v>
      </c>
      <c r="R66" s="26" t="s">
        <v>12</v>
      </c>
      <c r="S66" s="26" t="s">
        <v>12</v>
      </c>
      <c r="T66" s="26" t="s">
        <v>10</v>
      </c>
    </row>
    <row r="67" spans="2:20" x14ac:dyDescent="0.3">
      <c r="B67" s="8" t="s">
        <v>14</v>
      </c>
      <c r="C67" s="27" t="s">
        <v>10</v>
      </c>
      <c r="D67" s="27" t="s">
        <v>12</v>
      </c>
      <c r="E67" s="30" t="s">
        <v>12</v>
      </c>
      <c r="F67" s="30" t="s">
        <v>12</v>
      </c>
      <c r="G67" s="27" t="s">
        <v>12</v>
      </c>
      <c r="H67" s="27" t="s">
        <v>11</v>
      </c>
      <c r="I67" s="27" t="s">
        <v>11</v>
      </c>
      <c r="M67" s="8" t="s">
        <v>14</v>
      </c>
      <c r="N67" s="27" t="s">
        <v>10</v>
      </c>
      <c r="O67" s="27" t="s">
        <v>11</v>
      </c>
      <c r="P67" s="30" t="s">
        <v>12</v>
      </c>
      <c r="Q67" s="30" t="s">
        <v>11</v>
      </c>
      <c r="R67" s="27" t="s">
        <v>12</v>
      </c>
      <c r="S67" s="27" t="s">
        <v>10</v>
      </c>
      <c r="T67" s="27" t="s">
        <v>10</v>
      </c>
    </row>
    <row r="68" spans="2:20" ht="29.4" customHeight="1" x14ac:dyDescent="0.3">
      <c r="B68" s="8" t="s">
        <v>15</v>
      </c>
      <c r="C68" s="26" t="s">
        <v>10</v>
      </c>
      <c r="D68" s="26" t="s">
        <v>10</v>
      </c>
      <c r="E68" s="29" t="s">
        <v>12</v>
      </c>
      <c r="F68" s="29" t="s">
        <v>12</v>
      </c>
      <c r="G68" s="26" t="s">
        <v>12</v>
      </c>
      <c r="H68" s="26" t="s">
        <v>11</v>
      </c>
      <c r="I68" s="26" t="s">
        <v>10</v>
      </c>
      <c r="M68" s="8" t="s">
        <v>15</v>
      </c>
      <c r="N68" s="26" t="s">
        <v>10</v>
      </c>
      <c r="O68" s="26" t="s">
        <v>10</v>
      </c>
      <c r="P68" s="29" t="s">
        <v>12</v>
      </c>
      <c r="Q68" s="29" t="s">
        <v>11</v>
      </c>
      <c r="R68" s="26" t="s">
        <v>12</v>
      </c>
      <c r="S68" s="26" t="s">
        <v>11</v>
      </c>
      <c r="T68" s="26" t="s">
        <v>12</v>
      </c>
    </row>
    <row r="69" spans="2:20" x14ac:dyDescent="0.3">
      <c r="B69" s="8" t="s">
        <v>17</v>
      </c>
      <c r="C69" s="27" t="s">
        <v>10</v>
      </c>
      <c r="D69" s="27" t="s">
        <v>10</v>
      </c>
      <c r="E69" s="30" t="s">
        <v>12</v>
      </c>
      <c r="F69" s="30" t="s">
        <v>11</v>
      </c>
      <c r="G69" s="27" t="s">
        <v>11</v>
      </c>
      <c r="H69" s="27" t="s">
        <v>10</v>
      </c>
      <c r="I69" s="27" t="s">
        <v>10</v>
      </c>
      <c r="M69" s="8" t="s">
        <v>16</v>
      </c>
      <c r="N69" s="27" t="s">
        <v>10</v>
      </c>
      <c r="O69" s="27" t="s">
        <v>11</v>
      </c>
      <c r="P69" s="30" t="s">
        <v>12</v>
      </c>
      <c r="Q69" s="30" t="s">
        <v>10</v>
      </c>
      <c r="R69" s="27" t="s">
        <v>12</v>
      </c>
      <c r="S69" s="27" t="s">
        <v>10</v>
      </c>
      <c r="T69" s="27" t="s">
        <v>10</v>
      </c>
    </row>
    <row r="70" spans="2:20" ht="30.6" customHeight="1" x14ac:dyDescent="0.3">
      <c r="B70" s="8" t="s">
        <v>16</v>
      </c>
      <c r="C70" s="26" t="s">
        <v>10</v>
      </c>
      <c r="D70" s="26" t="s">
        <v>10</v>
      </c>
      <c r="E70" s="29" t="s">
        <v>12</v>
      </c>
      <c r="F70" s="29" t="s">
        <v>11</v>
      </c>
      <c r="G70" s="26" t="s">
        <v>10</v>
      </c>
      <c r="H70" s="26" t="s">
        <v>10</v>
      </c>
      <c r="I70" s="26" t="s">
        <v>10</v>
      </c>
      <c r="M70" s="8" t="s">
        <v>17</v>
      </c>
      <c r="N70" s="26" t="s">
        <v>10</v>
      </c>
      <c r="O70" s="26" t="s">
        <v>12</v>
      </c>
      <c r="P70" s="29" t="s">
        <v>12</v>
      </c>
      <c r="Q70" s="29" t="s">
        <v>10</v>
      </c>
      <c r="R70" s="26" t="s">
        <v>12</v>
      </c>
      <c r="S70" s="26" t="s">
        <v>10</v>
      </c>
      <c r="T70" s="26" t="s">
        <v>10</v>
      </c>
    </row>
    <row r="71" spans="2:20" ht="28.8" x14ac:dyDescent="0.3">
      <c r="B71" s="8" t="s">
        <v>18</v>
      </c>
      <c r="C71" s="27" t="s">
        <v>10</v>
      </c>
      <c r="D71" s="27" t="s">
        <v>10</v>
      </c>
      <c r="E71" s="30" t="s">
        <v>12</v>
      </c>
      <c r="F71" s="30" t="s">
        <v>10</v>
      </c>
      <c r="G71" s="27" t="s">
        <v>10</v>
      </c>
      <c r="H71" s="27" t="s">
        <v>10</v>
      </c>
      <c r="I71" s="27" t="s">
        <v>10</v>
      </c>
      <c r="M71" s="8" t="s">
        <v>18</v>
      </c>
      <c r="N71" s="27" t="s">
        <v>10</v>
      </c>
      <c r="O71" s="27" t="s">
        <v>11</v>
      </c>
      <c r="P71" s="30" t="s">
        <v>12</v>
      </c>
      <c r="Q71" s="30" t="s">
        <v>10</v>
      </c>
      <c r="R71" s="27" t="s">
        <v>12</v>
      </c>
      <c r="S71" s="27" t="s">
        <v>11</v>
      </c>
      <c r="T71" s="27" t="s">
        <v>10</v>
      </c>
    </row>
    <row r="72" spans="2:20" x14ac:dyDescent="0.3">
      <c r="B72" s="8" t="s">
        <v>19</v>
      </c>
      <c r="C72" s="26" t="s">
        <v>10</v>
      </c>
      <c r="D72" s="26" t="s">
        <v>10</v>
      </c>
      <c r="E72" s="29" t="s">
        <v>12</v>
      </c>
      <c r="F72" s="29" t="s">
        <v>10</v>
      </c>
      <c r="G72" s="26" t="s">
        <v>10</v>
      </c>
      <c r="H72" s="26" t="s">
        <v>10</v>
      </c>
      <c r="I72" s="26" t="s">
        <v>10</v>
      </c>
      <c r="M72" s="8" t="s">
        <v>19</v>
      </c>
      <c r="N72" s="26" t="s">
        <v>10</v>
      </c>
      <c r="O72" s="26" t="s">
        <v>11</v>
      </c>
      <c r="P72" s="29" t="s">
        <v>10</v>
      </c>
      <c r="Q72" s="29" t="s">
        <v>10</v>
      </c>
      <c r="R72" s="26" t="s">
        <v>10</v>
      </c>
      <c r="S72" s="26" t="s">
        <v>10</v>
      </c>
      <c r="T72" s="26" t="s">
        <v>10</v>
      </c>
    </row>
    <row r="73" spans="2:20" ht="28.8" x14ac:dyDescent="0.3">
      <c r="B73" s="8" t="s">
        <v>20</v>
      </c>
      <c r="C73" s="27" t="s">
        <v>10</v>
      </c>
      <c r="D73" s="27" t="s">
        <v>10</v>
      </c>
      <c r="E73" s="30" t="s">
        <v>12</v>
      </c>
      <c r="F73" s="30" t="s">
        <v>10</v>
      </c>
      <c r="G73" s="27" t="s">
        <v>10</v>
      </c>
      <c r="H73" s="27" t="s">
        <v>10</v>
      </c>
      <c r="I73" s="27" t="s">
        <v>10</v>
      </c>
      <c r="M73" s="8" t="s">
        <v>20</v>
      </c>
      <c r="N73" s="27" t="s">
        <v>10</v>
      </c>
      <c r="O73" s="27" t="s">
        <v>11</v>
      </c>
      <c r="P73" s="30" t="s">
        <v>12</v>
      </c>
      <c r="Q73" s="30" t="s">
        <v>10</v>
      </c>
      <c r="R73" s="27" t="s">
        <v>12</v>
      </c>
      <c r="S73" s="27" t="s">
        <v>10</v>
      </c>
      <c r="T73" s="27" t="s">
        <v>11</v>
      </c>
    </row>
    <row r="74" spans="2:20" ht="40.799999999999997" customHeight="1" x14ac:dyDescent="0.3">
      <c r="B74" s="8" t="s">
        <v>21</v>
      </c>
      <c r="C74" s="26" t="s">
        <v>10</v>
      </c>
      <c r="D74" s="26" t="s">
        <v>10</v>
      </c>
      <c r="E74" s="29" t="s">
        <v>12</v>
      </c>
      <c r="F74" s="29" t="s">
        <v>10</v>
      </c>
      <c r="G74" s="26" t="s">
        <v>10</v>
      </c>
      <c r="H74" s="26" t="s">
        <v>10</v>
      </c>
      <c r="I74" s="26" t="s">
        <v>10</v>
      </c>
      <c r="M74" s="8" t="s">
        <v>21</v>
      </c>
      <c r="N74" s="26" t="s">
        <v>10</v>
      </c>
      <c r="O74" s="26" t="s">
        <v>11</v>
      </c>
      <c r="P74" s="29" t="s">
        <v>10</v>
      </c>
      <c r="Q74" s="29" t="s">
        <v>10</v>
      </c>
      <c r="R74" s="26" t="s">
        <v>10</v>
      </c>
      <c r="S74" s="26" t="s">
        <v>10</v>
      </c>
      <c r="T74" s="26" t="s">
        <v>10</v>
      </c>
    </row>
    <row r="75" spans="2:20" ht="24.6" customHeight="1" x14ac:dyDescent="0.3">
      <c r="B75" s="8" t="s">
        <v>22</v>
      </c>
      <c r="C75" s="27" t="s">
        <v>10</v>
      </c>
      <c r="D75" s="27" t="s">
        <v>12</v>
      </c>
      <c r="E75" s="30" t="s">
        <v>12</v>
      </c>
      <c r="F75" s="30" t="s">
        <v>12</v>
      </c>
      <c r="G75" s="27" t="s">
        <v>12</v>
      </c>
      <c r="H75" s="27" t="s">
        <v>11</v>
      </c>
      <c r="I75" s="27" t="s">
        <v>10</v>
      </c>
      <c r="M75" s="8" t="s">
        <v>22</v>
      </c>
      <c r="N75" s="27" t="s">
        <v>10</v>
      </c>
      <c r="O75" s="27" t="s">
        <v>12</v>
      </c>
      <c r="P75" s="30" t="s">
        <v>12</v>
      </c>
      <c r="Q75" s="30" t="s">
        <v>11</v>
      </c>
      <c r="R75" s="27" t="s">
        <v>12</v>
      </c>
      <c r="S75" s="27" t="s">
        <v>10</v>
      </c>
      <c r="T75" s="27" t="s">
        <v>12</v>
      </c>
    </row>
    <row r="76" spans="2:20" x14ac:dyDescent="0.3">
      <c r="B76" s="8" t="s">
        <v>23</v>
      </c>
      <c r="C76" s="26" t="s">
        <v>10</v>
      </c>
      <c r="D76" s="26" t="s">
        <v>10</v>
      </c>
      <c r="E76" s="29" t="s">
        <v>12</v>
      </c>
      <c r="F76" s="29" t="s">
        <v>12</v>
      </c>
      <c r="G76" s="26" t="s">
        <v>11</v>
      </c>
      <c r="H76" s="26" t="s">
        <v>10</v>
      </c>
      <c r="I76" s="26" t="s">
        <v>10</v>
      </c>
      <c r="M76" s="8" t="s">
        <v>23</v>
      </c>
      <c r="N76" s="26" t="s">
        <v>10</v>
      </c>
      <c r="O76" s="26" t="s">
        <v>11</v>
      </c>
      <c r="P76" s="29" t="s">
        <v>11</v>
      </c>
      <c r="Q76" s="29" t="s">
        <v>10</v>
      </c>
      <c r="R76" s="26" t="s">
        <v>10</v>
      </c>
      <c r="S76" s="26" t="s">
        <v>10</v>
      </c>
      <c r="T76" s="26" t="s">
        <v>10</v>
      </c>
    </row>
    <row r="77" spans="2:20" x14ac:dyDescent="0.3">
      <c r="B77" s="8" t="s">
        <v>24</v>
      </c>
      <c r="C77" s="27" t="s">
        <v>10</v>
      </c>
      <c r="D77" s="27" t="s">
        <v>10</v>
      </c>
      <c r="E77" s="30" t="s">
        <v>12</v>
      </c>
      <c r="F77" s="30" t="s">
        <v>12</v>
      </c>
      <c r="G77" s="27" t="s">
        <v>11</v>
      </c>
      <c r="H77" s="27" t="s">
        <v>10</v>
      </c>
      <c r="I77" s="27" t="s">
        <v>10</v>
      </c>
      <c r="M77" s="8" t="s">
        <v>24</v>
      </c>
      <c r="N77" s="27" t="s">
        <v>10</v>
      </c>
      <c r="O77" s="27" t="s">
        <v>11</v>
      </c>
      <c r="P77" s="30" t="s">
        <v>10</v>
      </c>
      <c r="Q77" s="30" t="s">
        <v>10</v>
      </c>
      <c r="R77" s="27" t="s">
        <v>12</v>
      </c>
      <c r="S77" s="27" t="s">
        <v>10</v>
      </c>
      <c r="T77" s="27" t="s">
        <v>10</v>
      </c>
    </row>
    <row r="78" spans="2:20" x14ac:dyDescent="0.3">
      <c r="B78" s="8" t="s">
        <v>25</v>
      </c>
      <c r="C78" s="26" t="s">
        <v>10</v>
      </c>
      <c r="D78" s="26" t="s">
        <v>10</v>
      </c>
      <c r="E78" s="29" t="s">
        <v>12</v>
      </c>
      <c r="F78" s="29" t="s">
        <v>10</v>
      </c>
      <c r="G78" s="26" t="s">
        <v>12</v>
      </c>
      <c r="H78" s="26" t="s">
        <v>10</v>
      </c>
      <c r="I78" s="26" t="s">
        <v>10</v>
      </c>
      <c r="M78" s="8" t="s">
        <v>25</v>
      </c>
      <c r="N78" s="26" t="s">
        <v>10</v>
      </c>
      <c r="O78" s="26" t="s">
        <v>11</v>
      </c>
      <c r="P78" s="29" t="s">
        <v>10</v>
      </c>
      <c r="Q78" s="29" t="s">
        <v>11</v>
      </c>
      <c r="R78" s="26" t="s">
        <v>10</v>
      </c>
      <c r="S78" s="26" t="s">
        <v>10</v>
      </c>
      <c r="T78" s="26" t="s">
        <v>10</v>
      </c>
    </row>
    <row r="79" spans="2:20" x14ac:dyDescent="0.3">
      <c r="B79" s="8" t="s">
        <v>26</v>
      </c>
      <c r="C79" s="27" t="s">
        <v>10</v>
      </c>
      <c r="D79" s="27" t="s">
        <v>10</v>
      </c>
      <c r="E79" s="30" t="s">
        <v>11</v>
      </c>
      <c r="F79" s="30" t="s">
        <v>12</v>
      </c>
      <c r="G79" s="27" t="s">
        <v>10</v>
      </c>
      <c r="H79" s="27" t="s">
        <v>11</v>
      </c>
      <c r="I79" s="27" t="s">
        <v>10</v>
      </c>
      <c r="M79" s="8" t="s">
        <v>26</v>
      </c>
      <c r="N79" s="27" t="s">
        <v>10</v>
      </c>
      <c r="O79" s="27" t="s">
        <v>10</v>
      </c>
      <c r="P79" s="30" t="s">
        <v>12</v>
      </c>
      <c r="Q79" s="30" t="s">
        <v>11</v>
      </c>
      <c r="R79" s="27" t="s">
        <v>10</v>
      </c>
      <c r="S79" s="27" t="s">
        <v>10</v>
      </c>
      <c r="T79" s="27" t="s">
        <v>10</v>
      </c>
    </row>
    <row r="80" spans="2:20" ht="23.4" customHeight="1" x14ac:dyDescent="0.3">
      <c r="B80" s="8" t="s">
        <v>27</v>
      </c>
      <c r="C80" s="26" t="s">
        <v>10</v>
      </c>
      <c r="D80" s="26" t="s">
        <v>10</v>
      </c>
      <c r="E80" s="29" t="s">
        <v>12</v>
      </c>
      <c r="F80" s="29" t="s">
        <v>12</v>
      </c>
      <c r="G80" s="26" t="s">
        <v>11</v>
      </c>
      <c r="H80" s="26" t="s">
        <v>10</v>
      </c>
      <c r="I80" s="26" t="s">
        <v>12</v>
      </c>
      <c r="M80" s="8" t="s">
        <v>27</v>
      </c>
      <c r="N80" s="26" t="s">
        <v>10</v>
      </c>
      <c r="O80" s="26" t="s">
        <v>10</v>
      </c>
      <c r="P80" s="29" t="s">
        <v>12</v>
      </c>
      <c r="Q80" s="29" t="s">
        <v>11</v>
      </c>
      <c r="R80" s="26" t="s">
        <v>12</v>
      </c>
      <c r="S80" s="26" t="s">
        <v>10</v>
      </c>
      <c r="T80" s="26" t="s">
        <v>10</v>
      </c>
    </row>
    <row r="81" spans="2:47" ht="44.4" customHeight="1" x14ac:dyDescent="0.3">
      <c r="B81" s="8" t="s">
        <v>28</v>
      </c>
      <c r="C81" s="27" t="s">
        <v>10</v>
      </c>
      <c r="D81" s="27" t="s">
        <v>10</v>
      </c>
      <c r="E81" s="30" t="s">
        <v>10</v>
      </c>
      <c r="F81" s="30" t="s">
        <v>12</v>
      </c>
      <c r="G81" s="27" t="s">
        <v>10</v>
      </c>
      <c r="H81" s="27" t="s">
        <v>10</v>
      </c>
      <c r="I81" s="27" t="s">
        <v>10</v>
      </c>
      <c r="M81" s="8" t="s">
        <v>28</v>
      </c>
      <c r="N81" s="27" t="s">
        <v>10</v>
      </c>
      <c r="O81" s="27" t="s">
        <v>10</v>
      </c>
      <c r="P81" s="27" t="s">
        <v>11</v>
      </c>
      <c r="Q81" s="27" t="s">
        <v>10</v>
      </c>
      <c r="R81" s="27" t="s">
        <v>12</v>
      </c>
      <c r="S81" s="27" t="s">
        <v>10</v>
      </c>
      <c r="T81" s="27" t="s">
        <v>10</v>
      </c>
    </row>
    <row r="82" spans="2:47" ht="27.6" customHeight="1" x14ac:dyDescent="0.3">
      <c r="B82" s="8" t="s">
        <v>29</v>
      </c>
      <c r="C82" s="26" t="s">
        <v>10</v>
      </c>
      <c r="D82" s="26" t="s">
        <v>11</v>
      </c>
      <c r="E82" s="29" t="s">
        <v>12</v>
      </c>
      <c r="F82" s="29" t="s">
        <v>12</v>
      </c>
      <c r="G82" s="26" t="s">
        <v>12</v>
      </c>
      <c r="H82" s="26" t="s">
        <v>12</v>
      </c>
      <c r="I82" s="26" t="s">
        <v>12</v>
      </c>
      <c r="M82" s="8" t="s">
        <v>29</v>
      </c>
      <c r="N82" s="26" t="s">
        <v>12</v>
      </c>
      <c r="O82" s="26" t="s">
        <v>11</v>
      </c>
      <c r="P82" s="26" t="s">
        <v>12</v>
      </c>
      <c r="Q82" s="26" t="s">
        <v>10</v>
      </c>
      <c r="R82" s="26" t="s">
        <v>12</v>
      </c>
      <c r="S82" s="26" t="s">
        <v>12</v>
      </c>
      <c r="T82" s="26" t="s">
        <v>12</v>
      </c>
    </row>
    <row r="83" spans="2:47" ht="25.8" customHeight="1" x14ac:dyDescent="0.3">
      <c r="B83" s="8" t="s">
        <v>30</v>
      </c>
      <c r="C83" s="27" t="s">
        <v>10</v>
      </c>
      <c r="D83" s="27" t="s">
        <v>10</v>
      </c>
      <c r="E83" s="30" t="s">
        <v>12</v>
      </c>
      <c r="F83" s="30" t="s">
        <v>12</v>
      </c>
      <c r="G83" s="27" t="s">
        <v>10</v>
      </c>
      <c r="H83" s="27" t="s">
        <v>10</v>
      </c>
      <c r="I83" s="27" t="s">
        <v>10</v>
      </c>
      <c r="M83" s="8" t="s">
        <v>30</v>
      </c>
      <c r="N83" s="27" t="s">
        <v>10</v>
      </c>
      <c r="O83" s="27" t="s">
        <v>12</v>
      </c>
      <c r="P83" s="30" t="s">
        <v>12</v>
      </c>
      <c r="Q83" s="30" t="s">
        <v>10</v>
      </c>
      <c r="R83" s="27" t="s">
        <v>12</v>
      </c>
      <c r="S83" s="27" t="s">
        <v>11</v>
      </c>
      <c r="T83" s="27" t="s">
        <v>10</v>
      </c>
    </row>
    <row r="84" spans="2:47" ht="32.4" customHeight="1" x14ac:dyDescent="0.3">
      <c r="B84" s="8" t="s">
        <v>31</v>
      </c>
      <c r="C84" s="26" t="s">
        <v>10</v>
      </c>
      <c r="D84" s="26" t="s">
        <v>10</v>
      </c>
      <c r="E84" s="29" t="s">
        <v>12</v>
      </c>
      <c r="F84" s="29" t="s">
        <v>12</v>
      </c>
      <c r="G84" s="26" t="s">
        <v>11</v>
      </c>
      <c r="H84" s="26" t="s">
        <v>10</v>
      </c>
      <c r="I84" s="26" t="s">
        <v>10</v>
      </c>
      <c r="M84" s="8" t="s">
        <v>31</v>
      </c>
      <c r="N84" s="26" t="s">
        <v>10</v>
      </c>
      <c r="O84" s="26" t="s">
        <v>12</v>
      </c>
      <c r="P84" s="29" t="s">
        <v>12</v>
      </c>
      <c r="Q84" s="29" t="s">
        <v>10</v>
      </c>
      <c r="R84" s="26" t="s">
        <v>12</v>
      </c>
      <c r="S84" s="26" t="s">
        <v>12</v>
      </c>
      <c r="T84" s="26" t="s">
        <v>10</v>
      </c>
    </row>
    <row r="85" spans="2:47" ht="22.8" customHeight="1" x14ac:dyDescent="0.3">
      <c r="B85" s="8" t="s">
        <v>32</v>
      </c>
      <c r="C85" s="27" t="s">
        <v>10</v>
      </c>
      <c r="D85" s="27" t="s">
        <v>40</v>
      </c>
      <c r="E85" s="30" t="s">
        <v>12</v>
      </c>
      <c r="F85" s="30" t="s">
        <v>10</v>
      </c>
      <c r="G85" s="27" t="s">
        <v>10</v>
      </c>
      <c r="H85" s="27" t="s">
        <v>10</v>
      </c>
      <c r="I85" s="27" t="s">
        <v>10</v>
      </c>
      <c r="M85" s="8" t="s">
        <v>32</v>
      </c>
      <c r="N85" s="27" t="s">
        <v>10</v>
      </c>
      <c r="O85" s="27" t="s">
        <v>12</v>
      </c>
      <c r="P85" s="30" t="s">
        <v>10</v>
      </c>
      <c r="Q85" s="30" t="s">
        <v>10</v>
      </c>
      <c r="R85" s="27" t="s">
        <v>10</v>
      </c>
      <c r="S85" s="27" t="s">
        <v>10</v>
      </c>
      <c r="T85" s="27" t="s">
        <v>10</v>
      </c>
    </row>
    <row r="86" spans="2:47" ht="20.399999999999999" customHeight="1" x14ac:dyDescent="0.3">
      <c r="B86" s="8" t="s">
        <v>33</v>
      </c>
      <c r="C86" s="26" t="s">
        <v>10</v>
      </c>
      <c r="D86" s="26" t="s">
        <v>12</v>
      </c>
      <c r="E86" s="29" t="s">
        <v>12</v>
      </c>
      <c r="F86" s="29" t="s">
        <v>12</v>
      </c>
      <c r="G86" s="26" t="s">
        <v>12</v>
      </c>
      <c r="H86" s="26" t="s">
        <v>10</v>
      </c>
      <c r="I86" s="26" t="s">
        <v>10</v>
      </c>
      <c r="M86" s="8" t="s">
        <v>33</v>
      </c>
      <c r="N86" s="26" t="s">
        <v>10</v>
      </c>
      <c r="O86" s="26" t="s">
        <v>11</v>
      </c>
      <c r="P86" s="29" t="s">
        <v>12</v>
      </c>
      <c r="Q86" s="29" t="s">
        <v>12</v>
      </c>
      <c r="R86" s="26" t="s">
        <v>12</v>
      </c>
      <c r="S86" s="26" t="s">
        <v>11</v>
      </c>
      <c r="T86" s="26" t="s">
        <v>10</v>
      </c>
    </row>
    <row r="87" spans="2:47" ht="19.8" customHeight="1" x14ac:dyDescent="0.3">
      <c r="B87" s="8" t="s">
        <v>34</v>
      </c>
      <c r="C87" s="27" t="s">
        <v>10</v>
      </c>
      <c r="D87" s="27" t="s">
        <v>10</v>
      </c>
      <c r="E87" s="30" t="s">
        <v>12</v>
      </c>
      <c r="F87" s="30" t="s">
        <v>12</v>
      </c>
      <c r="G87" s="27" t="s">
        <v>11</v>
      </c>
      <c r="H87" s="27" t="s">
        <v>10</v>
      </c>
      <c r="I87" s="27" t="s">
        <v>11</v>
      </c>
      <c r="M87" s="8" t="s">
        <v>34</v>
      </c>
      <c r="N87" s="27" t="s">
        <v>10</v>
      </c>
      <c r="O87" s="27" t="s">
        <v>11</v>
      </c>
      <c r="P87" s="30" t="s">
        <v>12</v>
      </c>
      <c r="Q87" s="30" t="s">
        <v>11</v>
      </c>
      <c r="R87" s="27" t="s">
        <v>10</v>
      </c>
      <c r="S87" s="27" t="s">
        <v>10</v>
      </c>
      <c r="T87" s="27" t="s">
        <v>10</v>
      </c>
    </row>
    <row r="88" spans="2:47" ht="25.8" customHeight="1" x14ac:dyDescent="0.3">
      <c r="B88" s="8" t="s">
        <v>35</v>
      </c>
      <c r="C88" s="26" t="s">
        <v>10</v>
      </c>
      <c r="D88" s="26" t="s">
        <v>10</v>
      </c>
      <c r="E88" s="29" t="s">
        <v>11</v>
      </c>
      <c r="F88" s="29" t="s">
        <v>12</v>
      </c>
      <c r="G88" s="26" t="s">
        <v>11</v>
      </c>
      <c r="H88" s="26" t="s">
        <v>10</v>
      </c>
      <c r="I88" s="26" t="s">
        <v>10</v>
      </c>
      <c r="M88" s="8" t="s">
        <v>35</v>
      </c>
      <c r="N88" s="26" t="s">
        <v>10</v>
      </c>
      <c r="O88" s="26" t="s">
        <v>10</v>
      </c>
      <c r="P88" s="29" t="s">
        <v>10</v>
      </c>
      <c r="Q88" s="29" t="s">
        <v>11</v>
      </c>
      <c r="R88" s="26" t="s">
        <v>10</v>
      </c>
      <c r="S88" s="26" t="s">
        <v>10</v>
      </c>
      <c r="T88" s="26" t="s">
        <v>10</v>
      </c>
    </row>
    <row r="89" spans="2:47" ht="23.4" customHeight="1" x14ac:dyDescent="0.3">
      <c r="B89" s="8" t="s">
        <v>36</v>
      </c>
      <c r="C89" s="27" t="s">
        <v>10</v>
      </c>
      <c r="D89" s="27" t="s">
        <v>10</v>
      </c>
      <c r="E89" s="30" t="s">
        <v>10</v>
      </c>
      <c r="F89" s="30" t="s">
        <v>10</v>
      </c>
      <c r="G89" s="27" t="s">
        <v>12</v>
      </c>
      <c r="H89" s="27" t="s">
        <v>10</v>
      </c>
      <c r="I89" s="27" t="s">
        <v>10</v>
      </c>
      <c r="M89" s="8" t="s">
        <v>36</v>
      </c>
      <c r="N89" s="27" t="s">
        <v>10</v>
      </c>
      <c r="O89" s="27" t="s">
        <v>10</v>
      </c>
      <c r="P89" s="30" t="s">
        <v>10</v>
      </c>
      <c r="Q89" s="30" t="s">
        <v>10</v>
      </c>
      <c r="R89" s="27" t="s">
        <v>10</v>
      </c>
      <c r="S89" s="27" t="s">
        <v>10</v>
      </c>
      <c r="T89" s="27" t="s">
        <v>10</v>
      </c>
    </row>
    <row r="90" spans="2:47" ht="19.8" customHeight="1" thickBot="1" x14ac:dyDescent="0.35">
      <c r="B90" s="9" t="s">
        <v>37</v>
      </c>
      <c r="C90" s="28" t="s">
        <v>10</v>
      </c>
      <c r="D90" s="28" t="s">
        <v>10</v>
      </c>
      <c r="E90" s="31" t="s">
        <v>10</v>
      </c>
      <c r="F90" s="31" t="s">
        <v>12</v>
      </c>
      <c r="G90" s="28" t="s">
        <v>11</v>
      </c>
      <c r="H90" s="28" t="s">
        <v>12</v>
      </c>
      <c r="I90" s="28" t="s">
        <v>10</v>
      </c>
      <c r="M90" s="9" t="s">
        <v>37</v>
      </c>
      <c r="N90" s="28" t="s">
        <v>10</v>
      </c>
      <c r="O90" s="28" t="s">
        <v>12</v>
      </c>
      <c r="P90" s="31" t="s">
        <v>12</v>
      </c>
      <c r="Q90" s="31" t="s">
        <v>12</v>
      </c>
      <c r="R90" s="28" t="s">
        <v>12</v>
      </c>
      <c r="S90" s="28" t="s">
        <v>10</v>
      </c>
      <c r="T90" s="28" t="s">
        <v>10</v>
      </c>
    </row>
    <row r="91" spans="2:47" ht="30" customHeight="1" thickBot="1" x14ac:dyDescent="0.35">
      <c r="B91" s="13"/>
    </row>
    <row r="94" spans="2:47" x14ac:dyDescent="0.3">
      <c r="B94" s="39" t="s">
        <v>51</v>
      </c>
      <c r="M94" s="39" t="s">
        <v>49</v>
      </c>
    </row>
    <row r="95" spans="2:47" ht="72.599999999999994" thickBot="1" x14ac:dyDescent="0.35">
      <c r="B95" s="38" t="s">
        <v>0</v>
      </c>
      <c r="C95" s="38" t="s">
        <v>1</v>
      </c>
      <c r="D95" s="38" t="s">
        <v>2</v>
      </c>
      <c r="E95" s="38" t="s">
        <v>3</v>
      </c>
      <c r="F95" s="38" t="s">
        <v>4</v>
      </c>
      <c r="G95" s="38" t="s">
        <v>5</v>
      </c>
      <c r="H95" s="38" t="s">
        <v>6</v>
      </c>
      <c r="I95" s="38" t="s">
        <v>7</v>
      </c>
      <c r="J95" s="38" t="s">
        <v>8</v>
      </c>
      <c r="M95" s="38" t="s">
        <v>0</v>
      </c>
      <c r="N95" s="38" t="s">
        <v>42</v>
      </c>
      <c r="O95" s="38" t="s">
        <v>43</v>
      </c>
      <c r="P95" s="38" t="s">
        <v>44</v>
      </c>
      <c r="Q95" s="38" t="s">
        <v>45</v>
      </c>
      <c r="R95" s="38" t="s">
        <v>46</v>
      </c>
      <c r="S95" s="38" t="s">
        <v>47</v>
      </c>
      <c r="T95" s="38" t="s">
        <v>48</v>
      </c>
      <c r="U95" s="38" t="s">
        <v>8</v>
      </c>
      <c r="X95" s="6" t="s">
        <v>0</v>
      </c>
      <c r="Y95" s="53" t="s">
        <v>1</v>
      </c>
      <c r="Z95" s="54"/>
      <c r="AA95" s="55" t="s">
        <v>2</v>
      </c>
      <c r="AB95" s="55"/>
      <c r="AC95" s="55" t="s">
        <v>3</v>
      </c>
      <c r="AD95" s="55"/>
      <c r="AE95" s="55" t="s">
        <v>4</v>
      </c>
      <c r="AF95" s="56"/>
      <c r="AG95" s="53" t="s">
        <v>5</v>
      </c>
      <c r="AH95" s="57"/>
      <c r="AI95" s="53" t="s">
        <v>6</v>
      </c>
      <c r="AJ95" s="57"/>
      <c r="AK95" s="53" t="s">
        <v>7</v>
      </c>
      <c r="AL95" s="57"/>
      <c r="AM95" s="53" t="s">
        <v>8</v>
      </c>
      <c r="AN95" s="54"/>
      <c r="AO95" s="54"/>
      <c r="AR95" s="6" t="s">
        <v>0</v>
      </c>
      <c r="AS95" s="7" t="s">
        <v>8</v>
      </c>
      <c r="AT95" s="6" t="s">
        <v>0</v>
      </c>
      <c r="AU95" s="7" t="s">
        <v>8</v>
      </c>
    </row>
    <row r="96" spans="2:47" ht="30" thickTop="1" thickBot="1" x14ac:dyDescent="0.35">
      <c r="B96" s="3" t="s">
        <v>13</v>
      </c>
      <c r="C96" s="3" t="s">
        <v>11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3" t="s">
        <v>10</v>
      </c>
      <c r="J96" s="3">
        <f t="shared" ref="J96:J120" si="7">COUNTIF(C96:I96,"Correct")*2 + COUNTIF(C96:I96,"Incomplete")*1</f>
        <v>3</v>
      </c>
      <c r="M96" s="3" t="s">
        <v>13</v>
      </c>
      <c r="N96" s="3" t="s">
        <v>12</v>
      </c>
      <c r="O96" s="3" t="s">
        <v>12</v>
      </c>
      <c r="P96" s="3" t="s">
        <v>12</v>
      </c>
      <c r="Q96" s="3" t="s">
        <v>12</v>
      </c>
      <c r="R96" s="3" t="s">
        <v>12</v>
      </c>
      <c r="S96" s="3" t="s">
        <v>12</v>
      </c>
      <c r="T96" s="3" t="s">
        <v>12</v>
      </c>
      <c r="U96" s="3">
        <f t="shared" ref="U96:U120" si="8">COUNTIF(N96:T96,"Correct")*2 + COUNTIF(N96:T96,"Incomplete")*1</f>
        <v>0</v>
      </c>
      <c r="X96" s="10" t="s">
        <v>38</v>
      </c>
      <c r="Y96" s="11">
        <v>1</v>
      </c>
      <c r="Z96" s="12">
        <v>2</v>
      </c>
      <c r="AA96" s="11">
        <v>1</v>
      </c>
      <c r="AB96" s="12">
        <v>2</v>
      </c>
      <c r="AC96" s="11">
        <v>1</v>
      </c>
      <c r="AD96" s="12">
        <v>2</v>
      </c>
      <c r="AE96" s="11">
        <v>1</v>
      </c>
      <c r="AF96" s="12">
        <v>2</v>
      </c>
      <c r="AG96" s="11">
        <v>1</v>
      </c>
      <c r="AH96" s="12">
        <v>2</v>
      </c>
      <c r="AI96" s="11">
        <v>1</v>
      </c>
      <c r="AJ96" s="12">
        <v>2</v>
      </c>
      <c r="AK96" s="11">
        <v>1</v>
      </c>
      <c r="AL96" s="12">
        <v>2</v>
      </c>
      <c r="AM96" s="23">
        <v>1</v>
      </c>
      <c r="AN96" s="24">
        <v>2</v>
      </c>
      <c r="AO96" s="20" t="s">
        <v>39</v>
      </c>
      <c r="AR96" s="8" t="s">
        <v>13</v>
      </c>
      <c r="AS96" s="21">
        <f>AO97</f>
        <v>1.5</v>
      </c>
      <c r="AT96" t="str" cm="1">
        <f t="array" ref="AT96:AU120">_xlfn._xlws.SORT(AR96:AS120,2,1)</f>
        <v>deepseek-r1:1.5b</v>
      </c>
      <c r="AU96">
        <v>1.5</v>
      </c>
    </row>
    <row r="97" spans="2:47" ht="29.4" thickBot="1" x14ac:dyDescent="0.35">
      <c r="B97" s="3" t="s">
        <v>14</v>
      </c>
      <c r="C97" s="3" t="s">
        <v>10</v>
      </c>
      <c r="D97" s="3" t="s">
        <v>12</v>
      </c>
      <c r="E97" s="4" t="s">
        <v>12</v>
      </c>
      <c r="F97" s="4" t="s">
        <v>12</v>
      </c>
      <c r="G97" s="4" t="s">
        <v>10</v>
      </c>
      <c r="H97" s="4" t="s">
        <v>12</v>
      </c>
      <c r="I97" s="3" t="s">
        <v>10</v>
      </c>
      <c r="J97" s="3">
        <f t="shared" si="7"/>
        <v>6</v>
      </c>
      <c r="M97" s="3" t="s">
        <v>14</v>
      </c>
      <c r="N97" s="3" t="s">
        <v>11</v>
      </c>
      <c r="O97" s="3" t="s">
        <v>12</v>
      </c>
      <c r="P97" s="4" t="s">
        <v>12</v>
      </c>
      <c r="Q97" s="4" t="s">
        <v>12</v>
      </c>
      <c r="R97" s="4" t="s">
        <v>12</v>
      </c>
      <c r="S97" s="4" t="s">
        <v>10</v>
      </c>
      <c r="T97" s="3" t="s">
        <v>10</v>
      </c>
      <c r="U97" s="3">
        <f t="shared" si="8"/>
        <v>5</v>
      </c>
      <c r="X97" s="13" t="s">
        <v>13</v>
      </c>
      <c r="Y97" s="3" t="str">
        <f>C96</f>
        <v>Incomplete</v>
      </c>
      <c r="Z97" s="3" t="s">
        <v>12</v>
      </c>
      <c r="AA97" s="3" t="str">
        <f>D96</f>
        <v>Incorrect</v>
      </c>
      <c r="AB97" s="3" t="s">
        <v>12</v>
      </c>
      <c r="AC97" s="4" t="str">
        <f>E96</f>
        <v>Incorrect</v>
      </c>
      <c r="AD97" s="3" t="s">
        <v>12</v>
      </c>
      <c r="AE97" s="4" t="str">
        <f>F96</f>
        <v>Incorrect</v>
      </c>
      <c r="AF97" s="3" t="s">
        <v>12</v>
      </c>
      <c r="AG97" s="4" t="str">
        <f>G96</f>
        <v>Incorrect</v>
      </c>
      <c r="AH97" s="3" t="s">
        <v>12</v>
      </c>
      <c r="AI97" s="4" t="s">
        <v>12</v>
      </c>
      <c r="AJ97" s="3" t="s">
        <v>12</v>
      </c>
      <c r="AK97" s="3" t="s">
        <v>10</v>
      </c>
      <c r="AL97" s="3" t="s">
        <v>10</v>
      </c>
      <c r="AM97">
        <f t="shared" ref="AM97:AM121" si="9">J96</f>
        <v>3</v>
      </c>
      <c r="AN97">
        <f>U96</f>
        <v>0</v>
      </c>
      <c r="AO97">
        <f>(AM97+AN97)/2</f>
        <v>1.5</v>
      </c>
      <c r="AR97" s="8" t="s">
        <v>14</v>
      </c>
      <c r="AS97" s="21">
        <f t="shared" ref="AS97:AS120" si="10">AO98</f>
        <v>5.5</v>
      </c>
      <c r="AT97" t="str">
        <v>qwen2.5:0.5b</v>
      </c>
      <c r="AU97">
        <v>2.5</v>
      </c>
    </row>
    <row r="98" spans="2:47" ht="29.4" thickBot="1" x14ac:dyDescent="0.35">
      <c r="B98" s="3" t="s">
        <v>15</v>
      </c>
      <c r="C98" s="3" t="s">
        <v>10</v>
      </c>
      <c r="D98" s="3" t="s">
        <v>10</v>
      </c>
      <c r="E98" s="4" t="s">
        <v>10</v>
      </c>
      <c r="F98" s="4" t="s">
        <v>10</v>
      </c>
      <c r="G98" s="4" t="s">
        <v>12</v>
      </c>
      <c r="H98" s="4" t="s">
        <v>10</v>
      </c>
      <c r="I98" s="3" t="s">
        <v>10</v>
      </c>
      <c r="J98" s="3">
        <f t="shared" si="7"/>
        <v>12</v>
      </c>
      <c r="M98" s="3" t="s">
        <v>15</v>
      </c>
      <c r="N98" s="3" t="s">
        <v>11</v>
      </c>
      <c r="O98" s="3" t="s">
        <v>12</v>
      </c>
      <c r="P98" s="4" t="s">
        <v>12</v>
      </c>
      <c r="Q98" s="4" t="s">
        <v>11</v>
      </c>
      <c r="R98" s="4" t="s">
        <v>12</v>
      </c>
      <c r="S98" s="4" t="s">
        <v>11</v>
      </c>
      <c r="T98" s="3" t="s">
        <v>12</v>
      </c>
      <c r="U98" s="3">
        <f t="shared" si="8"/>
        <v>3</v>
      </c>
      <c r="X98" s="13" t="s">
        <v>14</v>
      </c>
      <c r="Y98" s="3" t="str">
        <f t="shared" ref="Y98:Y121" si="11">C97</f>
        <v>Correct</v>
      </c>
      <c r="Z98" s="3" t="s">
        <v>11</v>
      </c>
      <c r="AA98" s="3" t="str">
        <f t="shared" ref="AA98:AA121" si="12">D97</f>
        <v>Incorrect</v>
      </c>
      <c r="AB98" s="3" t="s">
        <v>12</v>
      </c>
      <c r="AC98" s="4" t="str">
        <f t="shared" ref="AC98:AC121" si="13">E97</f>
        <v>Incorrect</v>
      </c>
      <c r="AD98" s="4" t="s">
        <v>12</v>
      </c>
      <c r="AE98" s="4" t="str">
        <f t="shared" ref="AE98:AE121" si="14">F97</f>
        <v>Incorrect</v>
      </c>
      <c r="AF98" s="4" t="s">
        <v>12</v>
      </c>
      <c r="AG98" s="4" t="str">
        <f t="shared" ref="AG98:AG121" si="15">G97</f>
        <v>Correct</v>
      </c>
      <c r="AH98" s="4" t="s">
        <v>12</v>
      </c>
      <c r="AI98" s="4" t="s">
        <v>12</v>
      </c>
      <c r="AJ98" s="4" t="s">
        <v>10</v>
      </c>
      <c r="AK98" s="3" t="s">
        <v>10</v>
      </c>
      <c r="AL98" s="3" t="s">
        <v>10</v>
      </c>
      <c r="AM98">
        <f t="shared" si="9"/>
        <v>6</v>
      </c>
      <c r="AN98">
        <f t="shared" ref="AN98:AN121" si="16">U97</f>
        <v>5</v>
      </c>
      <c r="AO98">
        <f t="shared" ref="AO98:AO121" si="17">(AM98+AN98)/2</f>
        <v>5.5</v>
      </c>
      <c r="AR98" s="8" t="s">
        <v>15</v>
      </c>
      <c r="AS98" s="21">
        <f t="shared" si="10"/>
        <v>7.5</v>
      </c>
      <c r="AT98" t="str">
        <v>qwen3:0.6b</v>
      </c>
      <c r="AU98">
        <v>5</v>
      </c>
    </row>
    <row r="99" spans="2:47" ht="29.4" thickBot="1" x14ac:dyDescent="0.35">
      <c r="B99" s="3" t="s">
        <v>16</v>
      </c>
      <c r="C99" s="3" t="s">
        <v>10</v>
      </c>
      <c r="D99" s="3" t="s">
        <v>10</v>
      </c>
      <c r="E99" s="4" t="s">
        <v>12</v>
      </c>
      <c r="F99" s="4" t="s">
        <v>11</v>
      </c>
      <c r="G99" s="4" t="s">
        <v>10</v>
      </c>
      <c r="H99" s="4" t="s">
        <v>10</v>
      </c>
      <c r="I99" s="3" t="s">
        <v>10</v>
      </c>
      <c r="J99" s="3">
        <f t="shared" si="7"/>
        <v>11</v>
      </c>
      <c r="M99" s="3" t="s">
        <v>16</v>
      </c>
      <c r="N99" s="3" t="s">
        <v>10</v>
      </c>
      <c r="O99" s="3" t="s">
        <v>12</v>
      </c>
      <c r="P99" s="4" t="s">
        <v>11</v>
      </c>
      <c r="Q99" s="4" t="s">
        <v>10</v>
      </c>
      <c r="R99" s="4" t="s">
        <v>12</v>
      </c>
      <c r="S99" s="4" t="s">
        <v>10</v>
      </c>
      <c r="T99" s="3" t="s">
        <v>12</v>
      </c>
      <c r="U99" s="3">
        <f t="shared" si="8"/>
        <v>7</v>
      </c>
      <c r="X99" s="13" t="s">
        <v>15</v>
      </c>
      <c r="Y99" s="3" t="str">
        <f t="shared" si="11"/>
        <v>Correct</v>
      </c>
      <c r="Z99" s="3" t="s">
        <v>11</v>
      </c>
      <c r="AA99" s="3" t="str">
        <f t="shared" si="12"/>
        <v>Correct</v>
      </c>
      <c r="AB99" s="3" t="s">
        <v>12</v>
      </c>
      <c r="AC99" s="4" t="str">
        <f t="shared" si="13"/>
        <v>Correct</v>
      </c>
      <c r="AD99" s="4" t="s">
        <v>12</v>
      </c>
      <c r="AE99" s="4" t="str">
        <f t="shared" si="14"/>
        <v>Correct</v>
      </c>
      <c r="AF99" s="4" t="s">
        <v>11</v>
      </c>
      <c r="AG99" s="4" t="str">
        <f t="shared" si="15"/>
        <v>Incorrect</v>
      </c>
      <c r="AH99" s="4" t="s">
        <v>12</v>
      </c>
      <c r="AI99" s="4" t="s">
        <v>10</v>
      </c>
      <c r="AJ99" s="4" t="s">
        <v>11</v>
      </c>
      <c r="AK99" s="3" t="s">
        <v>10</v>
      </c>
      <c r="AL99" s="3" t="s">
        <v>10</v>
      </c>
      <c r="AM99">
        <f t="shared" si="9"/>
        <v>12</v>
      </c>
      <c r="AN99">
        <f t="shared" si="16"/>
        <v>3</v>
      </c>
      <c r="AO99">
        <f t="shared" si="17"/>
        <v>7.5</v>
      </c>
      <c r="AR99" s="8" t="s">
        <v>16</v>
      </c>
      <c r="AS99" s="21">
        <f t="shared" si="10"/>
        <v>9</v>
      </c>
      <c r="AT99" t="str">
        <v>deepseek-r1:7b</v>
      </c>
      <c r="AU99">
        <v>5.5</v>
      </c>
    </row>
    <row r="100" spans="2:47" ht="29.4" thickBot="1" x14ac:dyDescent="0.35">
      <c r="B100" s="3" t="s">
        <v>17</v>
      </c>
      <c r="C100" s="3" t="s">
        <v>10</v>
      </c>
      <c r="D100" s="3" t="s">
        <v>10</v>
      </c>
      <c r="E100" s="4" t="s">
        <v>11</v>
      </c>
      <c r="F100" s="4" t="s">
        <v>10</v>
      </c>
      <c r="G100" s="4" t="s">
        <v>11</v>
      </c>
      <c r="H100" s="4" t="s">
        <v>10</v>
      </c>
      <c r="I100" s="3" t="s">
        <v>10</v>
      </c>
      <c r="J100" s="3">
        <f t="shared" si="7"/>
        <v>12</v>
      </c>
      <c r="M100" s="3" t="s">
        <v>17</v>
      </c>
      <c r="N100" s="3" t="s">
        <v>10</v>
      </c>
      <c r="O100" s="3" t="s">
        <v>12</v>
      </c>
      <c r="P100" s="4" t="s">
        <v>10</v>
      </c>
      <c r="Q100" s="4" t="s">
        <v>10</v>
      </c>
      <c r="R100" s="4" t="s">
        <v>10</v>
      </c>
      <c r="S100" s="4" t="s">
        <v>10</v>
      </c>
      <c r="T100" s="3" t="s">
        <v>10</v>
      </c>
      <c r="U100" s="3">
        <f t="shared" si="8"/>
        <v>12</v>
      </c>
      <c r="X100" s="13" t="s">
        <v>16</v>
      </c>
      <c r="Y100" s="3" t="str">
        <f t="shared" si="11"/>
        <v>Correct</v>
      </c>
      <c r="Z100" s="3" t="s">
        <v>10</v>
      </c>
      <c r="AA100" s="3" t="str">
        <f t="shared" si="12"/>
        <v>Correct</v>
      </c>
      <c r="AB100" s="3" t="s">
        <v>12</v>
      </c>
      <c r="AC100" s="4" t="str">
        <f t="shared" si="13"/>
        <v>Incorrect</v>
      </c>
      <c r="AD100" s="4" t="s">
        <v>11</v>
      </c>
      <c r="AE100" s="4" t="str">
        <f t="shared" si="14"/>
        <v>Incomplete</v>
      </c>
      <c r="AF100" s="4" t="s">
        <v>10</v>
      </c>
      <c r="AG100" s="4" t="str">
        <f t="shared" si="15"/>
        <v>Correct</v>
      </c>
      <c r="AH100" s="4" t="s">
        <v>12</v>
      </c>
      <c r="AI100" s="4" t="s">
        <v>10</v>
      </c>
      <c r="AJ100" s="4" t="s">
        <v>10</v>
      </c>
      <c r="AK100" s="3" t="s">
        <v>10</v>
      </c>
      <c r="AL100" s="3" t="s">
        <v>10</v>
      </c>
      <c r="AM100">
        <f t="shared" si="9"/>
        <v>11</v>
      </c>
      <c r="AN100">
        <f t="shared" si="16"/>
        <v>7</v>
      </c>
      <c r="AO100">
        <f t="shared" si="17"/>
        <v>9</v>
      </c>
      <c r="AR100" s="8" t="s">
        <v>17</v>
      </c>
      <c r="AS100" s="21">
        <f t="shared" si="10"/>
        <v>12</v>
      </c>
      <c r="AT100" t="str">
        <v>llama3.2:1b</v>
      </c>
      <c r="AU100">
        <v>5.5</v>
      </c>
    </row>
    <row r="101" spans="2:47" ht="29.4" thickBot="1" x14ac:dyDescent="0.35">
      <c r="B101" s="3" t="s">
        <v>18</v>
      </c>
      <c r="C101" s="3" t="s">
        <v>10</v>
      </c>
      <c r="D101" s="3" t="s">
        <v>10</v>
      </c>
      <c r="E101" s="4" t="s">
        <v>11</v>
      </c>
      <c r="F101" s="4" t="s">
        <v>10</v>
      </c>
      <c r="G101" s="4" t="s">
        <v>10</v>
      </c>
      <c r="H101" s="4" t="s">
        <v>10</v>
      </c>
      <c r="I101" s="3" t="s">
        <v>10</v>
      </c>
      <c r="J101" s="3">
        <f t="shared" si="7"/>
        <v>13</v>
      </c>
      <c r="M101" s="3" t="s">
        <v>18</v>
      </c>
      <c r="N101" s="3" t="s">
        <v>10</v>
      </c>
      <c r="O101" s="3" t="s">
        <v>11</v>
      </c>
      <c r="P101" s="4" t="s">
        <v>10</v>
      </c>
      <c r="Q101" s="4" t="s">
        <v>10</v>
      </c>
      <c r="R101" s="4" t="s">
        <v>12</v>
      </c>
      <c r="S101" s="4" t="s">
        <v>10</v>
      </c>
      <c r="T101" s="3" t="s">
        <v>10</v>
      </c>
      <c r="U101" s="3">
        <f t="shared" si="8"/>
        <v>11</v>
      </c>
      <c r="X101" s="13" t="s">
        <v>17</v>
      </c>
      <c r="Y101" s="3" t="str">
        <f t="shared" si="11"/>
        <v>Correct</v>
      </c>
      <c r="Z101" s="3" t="s">
        <v>10</v>
      </c>
      <c r="AA101" s="3" t="str">
        <f t="shared" si="12"/>
        <v>Correct</v>
      </c>
      <c r="AB101" s="3" t="s">
        <v>12</v>
      </c>
      <c r="AC101" s="4" t="str">
        <f t="shared" si="13"/>
        <v>Incomplete</v>
      </c>
      <c r="AD101" s="4" t="s">
        <v>10</v>
      </c>
      <c r="AE101" s="4" t="str">
        <f t="shared" si="14"/>
        <v>Correct</v>
      </c>
      <c r="AF101" s="4" t="s">
        <v>10</v>
      </c>
      <c r="AG101" s="4" t="str">
        <f t="shared" si="15"/>
        <v>Incomplete</v>
      </c>
      <c r="AH101" s="4" t="s">
        <v>10</v>
      </c>
      <c r="AI101" s="4" t="s">
        <v>10</v>
      </c>
      <c r="AJ101" s="4" t="s">
        <v>10</v>
      </c>
      <c r="AK101" s="3" t="s">
        <v>10</v>
      </c>
      <c r="AL101" s="3" t="s">
        <v>10</v>
      </c>
      <c r="AM101">
        <f t="shared" si="9"/>
        <v>12</v>
      </c>
      <c r="AN101">
        <f t="shared" si="16"/>
        <v>12</v>
      </c>
      <c r="AO101">
        <f t="shared" si="17"/>
        <v>12</v>
      </c>
      <c r="AR101" s="8" t="s">
        <v>18</v>
      </c>
      <c r="AS101" s="21">
        <f t="shared" si="10"/>
        <v>12</v>
      </c>
      <c r="AT101" t="str">
        <v>gemma3:1b</v>
      </c>
      <c r="AU101">
        <v>7.5</v>
      </c>
    </row>
    <row r="102" spans="2:47" ht="29.4" thickBot="1" x14ac:dyDescent="0.35">
      <c r="B102" s="3" t="s">
        <v>19</v>
      </c>
      <c r="C102" s="3" t="s">
        <v>10</v>
      </c>
      <c r="D102" s="3" t="s">
        <v>10</v>
      </c>
      <c r="E102" s="4" t="s">
        <v>11</v>
      </c>
      <c r="F102" s="4" t="s">
        <v>10</v>
      </c>
      <c r="G102" s="4" t="s">
        <v>10</v>
      </c>
      <c r="H102" s="4" t="s">
        <v>10</v>
      </c>
      <c r="I102" s="3" t="s">
        <v>10</v>
      </c>
      <c r="J102" s="3">
        <f t="shared" si="7"/>
        <v>13</v>
      </c>
      <c r="M102" s="3" t="s">
        <v>19</v>
      </c>
      <c r="N102" s="3" t="s">
        <v>10</v>
      </c>
      <c r="O102" s="3" t="s">
        <v>11</v>
      </c>
      <c r="P102" s="4" t="s">
        <v>10</v>
      </c>
      <c r="Q102" s="4" t="s">
        <v>10</v>
      </c>
      <c r="R102" s="4" t="s">
        <v>11</v>
      </c>
      <c r="S102" s="4" t="s">
        <v>10</v>
      </c>
      <c r="T102" s="3" t="s">
        <v>10</v>
      </c>
      <c r="U102" s="3">
        <f t="shared" si="8"/>
        <v>12</v>
      </c>
      <c r="X102" s="13" t="s">
        <v>18</v>
      </c>
      <c r="Y102" s="3" t="str">
        <f t="shared" si="11"/>
        <v>Correct</v>
      </c>
      <c r="Z102" s="3" t="s">
        <v>10</v>
      </c>
      <c r="AA102" s="3" t="str">
        <f t="shared" si="12"/>
        <v>Correct</v>
      </c>
      <c r="AB102" s="3" t="s">
        <v>11</v>
      </c>
      <c r="AC102" s="4" t="str">
        <f t="shared" si="13"/>
        <v>Incomplete</v>
      </c>
      <c r="AD102" s="4" t="s">
        <v>10</v>
      </c>
      <c r="AE102" s="4" t="str">
        <f t="shared" si="14"/>
        <v>Correct</v>
      </c>
      <c r="AF102" s="4" t="s">
        <v>10</v>
      </c>
      <c r="AG102" s="4" t="str">
        <f t="shared" si="15"/>
        <v>Correct</v>
      </c>
      <c r="AH102" s="4" t="s">
        <v>12</v>
      </c>
      <c r="AI102" s="4" t="s">
        <v>10</v>
      </c>
      <c r="AJ102" s="4" t="s">
        <v>10</v>
      </c>
      <c r="AK102" s="3" t="s">
        <v>10</v>
      </c>
      <c r="AL102" s="3" t="s">
        <v>10</v>
      </c>
      <c r="AM102">
        <f t="shared" si="9"/>
        <v>13</v>
      </c>
      <c r="AN102">
        <f t="shared" si="16"/>
        <v>11</v>
      </c>
      <c r="AO102">
        <f t="shared" si="17"/>
        <v>12</v>
      </c>
      <c r="AR102" s="8" t="s">
        <v>19</v>
      </c>
      <c r="AS102" s="21">
        <f t="shared" si="10"/>
        <v>12.5</v>
      </c>
      <c r="AT102" t="str">
        <v>qwen2.5:1.5b</v>
      </c>
      <c r="AU102">
        <v>7.5</v>
      </c>
    </row>
    <row r="103" spans="2:47" ht="29.4" thickBot="1" x14ac:dyDescent="0.35">
      <c r="B103" s="3" t="s">
        <v>20</v>
      </c>
      <c r="C103" s="3" t="s">
        <v>10</v>
      </c>
      <c r="D103" s="3" t="s">
        <v>10</v>
      </c>
      <c r="E103" s="4" t="s">
        <v>11</v>
      </c>
      <c r="F103" s="4" t="s">
        <v>10</v>
      </c>
      <c r="G103" s="4" t="s">
        <v>10</v>
      </c>
      <c r="H103" s="4" t="s">
        <v>10</v>
      </c>
      <c r="I103" s="3" t="s">
        <v>10</v>
      </c>
      <c r="J103" s="3">
        <f t="shared" si="7"/>
        <v>13</v>
      </c>
      <c r="M103" s="3" t="s">
        <v>20</v>
      </c>
      <c r="N103" s="3" t="s">
        <v>11</v>
      </c>
      <c r="O103" s="3" t="s">
        <v>12</v>
      </c>
      <c r="P103" s="4" t="s">
        <v>11</v>
      </c>
      <c r="Q103" s="4" t="s">
        <v>12</v>
      </c>
      <c r="R103" s="4" t="s">
        <v>11</v>
      </c>
      <c r="S103" s="4" t="s">
        <v>10</v>
      </c>
      <c r="T103" s="3" t="s">
        <v>12</v>
      </c>
      <c r="U103" s="3">
        <f t="shared" si="8"/>
        <v>5</v>
      </c>
      <c r="X103" s="13" t="s">
        <v>19</v>
      </c>
      <c r="Y103" s="3" t="str">
        <f t="shared" si="11"/>
        <v>Correct</v>
      </c>
      <c r="Z103" s="3" t="s">
        <v>10</v>
      </c>
      <c r="AA103" s="3" t="str">
        <f t="shared" si="12"/>
        <v>Correct</v>
      </c>
      <c r="AB103" s="3" t="s">
        <v>11</v>
      </c>
      <c r="AC103" s="4" t="str">
        <f t="shared" si="13"/>
        <v>Incomplete</v>
      </c>
      <c r="AD103" s="4" t="s">
        <v>10</v>
      </c>
      <c r="AE103" s="4" t="str">
        <f t="shared" si="14"/>
        <v>Correct</v>
      </c>
      <c r="AF103" s="4" t="s">
        <v>10</v>
      </c>
      <c r="AG103" s="4" t="str">
        <f t="shared" si="15"/>
        <v>Correct</v>
      </c>
      <c r="AH103" s="4" t="s">
        <v>11</v>
      </c>
      <c r="AI103" s="4" t="s">
        <v>10</v>
      </c>
      <c r="AJ103" s="4" t="s">
        <v>10</v>
      </c>
      <c r="AK103" s="3" t="s">
        <v>10</v>
      </c>
      <c r="AL103" s="3" t="s">
        <v>10</v>
      </c>
      <c r="AM103">
        <f t="shared" si="9"/>
        <v>13</v>
      </c>
      <c r="AN103">
        <f t="shared" si="16"/>
        <v>12</v>
      </c>
      <c r="AO103">
        <f t="shared" si="17"/>
        <v>12.5</v>
      </c>
      <c r="AR103" s="8" t="s">
        <v>20</v>
      </c>
      <c r="AS103" s="21">
        <f t="shared" si="10"/>
        <v>9</v>
      </c>
      <c r="AT103" t="str">
        <v>gemma3n:e2b</v>
      </c>
      <c r="AU103">
        <v>9</v>
      </c>
    </row>
    <row r="104" spans="2:47" ht="29.4" thickBot="1" x14ac:dyDescent="0.35">
      <c r="B104" s="3" t="s">
        <v>21</v>
      </c>
      <c r="C104" s="3" t="s">
        <v>10</v>
      </c>
      <c r="D104" s="3" t="s">
        <v>10</v>
      </c>
      <c r="E104" s="4" t="s">
        <v>11</v>
      </c>
      <c r="F104" s="4" t="s">
        <v>10</v>
      </c>
      <c r="G104" s="4" t="s">
        <v>10</v>
      </c>
      <c r="H104" s="4" t="s">
        <v>10</v>
      </c>
      <c r="I104" s="3" t="s">
        <v>10</v>
      </c>
      <c r="J104" s="3">
        <f t="shared" si="7"/>
        <v>13</v>
      </c>
      <c r="M104" s="3" t="s">
        <v>21</v>
      </c>
      <c r="N104" s="3" t="s">
        <v>10</v>
      </c>
      <c r="O104" s="3" t="s">
        <v>10</v>
      </c>
      <c r="P104" s="4" t="s">
        <v>10</v>
      </c>
      <c r="Q104" s="4" t="s">
        <v>10</v>
      </c>
      <c r="R104" s="4" t="s">
        <v>10</v>
      </c>
      <c r="S104" s="4" t="s">
        <v>10</v>
      </c>
      <c r="T104" s="3" t="s">
        <v>10</v>
      </c>
      <c r="U104" s="3">
        <f t="shared" si="8"/>
        <v>14</v>
      </c>
      <c r="X104" s="13" t="s">
        <v>20</v>
      </c>
      <c r="Y104" s="3" t="str">
        <f t="shared" si="11"/>
        <v>Correct</v>
      </c>
      <c r="Z104" s="3" t="s">
        <v>11</v>
      </c>
      <c r="AA104" s="3" t="str">
        <f t="shared" si="12"/>
        <v>Correct</v>
      </c>
      <c r="AB104" s="3" t="s">
        <v>12</v>
      </c>
      <c r="AC104" s="4" t="str">
        <f t="shared" si="13"/>
        <v>Incomplete</v>
      </c>
      <c r="AD104" s="4" t="s">
        <v>11</v>
      </c>
      <c r="AE104" s="4" t="str">
        <f t="shared" si="14"/>
        <v>Correct</v>
      </c>
      <c r="AF104" s="4" t="s">
        <v>12</v>
      </c>
      <c r="AG104" s="4" t="str">
        <f t="shared" si="15"/>
        <v>Correct</v>
      </c>
      <c r="AH104" s="4" t="s">
        <v>11</v>
      </c>
      <c r="AI104" s="4" t="s">
        <v>10</v>
      </c>
      <c r="AJ104" s="4" t="s">
        <v>10</v>
      </c>
      <c r="AK104" s="3" t="s">
        <v>10</v>
      </c>
      <c r="AL104" s="3" t="s">
        <v>10</v>
      </c>
      <c r="AM104">
        <f t="shared" si="9"/>
        <v>13</v>
      </c>
      <c r="AN104">
        <f t="shared" si="16"/>
        <v>5</v>
      </c>
      <c r="AO104">
        <f t="shared" si="17"/>
        <v>9</v>
      </c>
      <c r="AR104" s="8" t="s">
        <v>21</v>
      </c>
      <c r="AS104" s="21">
        <f t="shared" si="10"/>
        <v>13.5</v>
      </c>
      <c r="AT104" t="str">
        <v>granite3.2:2b</v>
      </c>
      <c r="AU104">
        <v>9</v>
      </c>
    </row>
    <row r="105" spans="2:47" ht="29.4" thickBot="1" x14ac:dyDescent="0.35">
      <c r="B105" s="3" t="s">
        <v>22</v>
      </c>
      <c r="C105" s="3" t="s">
        <v>10</v>
      </c>
      <c r="D105" s="3" t="s">
        <v>12</v>
      </c>
      <c r="E105" s="4" t="s">
        <v>11</v>
      </c>
      <c r="F105" s="4" t="s">
        <v>12</v>
      </c>
      <c r="G105" s="4" t="s">
        <v>12</v>
      </c>
      <c r="H105" s="4" t="s">
        <v>10</v>
      </c>
      <c r="I105" s="3" t="s">
        <v>10</v>
      </c>
      <c r="J105" s="3">
        <f t="shared" si="7"/>
        <v>7</v>
      </c>
      <c r="M105" s="3" t="s">
        <v>22</v>
      </c>
      <c r="N105" s="3" t="s">
        <v>10</v>
      </c>
      <c r="O105" s="3" t="s">
        <v>11</v>
      </c>
      <c r="P105" s="4" t="s">
        <v>12</v>
      </c>
      <c r="Q105" s="4" t="s">
        <v>12</v>
      </c>
      <c r="R105" s="4" t="s">
        <v>12</v>
      </c>
      <c r="S105" s="4" t="s">
        <v>11</v>
      </c>
      <c r="T105" s="3" t="s">
        <v>12</v>
      </c>
      <c r="U105" s="3">
        <f t="shared" si="8"/>
        <v>4</v>
      </c>
      <c r="X105" s="13" t="s">
        <v>21</v>
      </c>
      <c r="Y105" s="3" t="str">
        <f t="shared" si="11"/>
        <v>Correct</v>
      </c>
      <c r="Z105" s="3" t="s">
        <v>10</v>
      </c>
      <c r="AA105" s="3" t="str">
        <f t="shared" si="12"/>
        <v>Correct</v>
      </c>
      <c r="AB105" s="3" t="s">
        <v>10</v>
      </c>
      <c r="AC105" s="4" t="str">
        <f t="shared" si="13"/>
        <v>Incomplete</v>
      </c>
      <c r="AD105" s="4" t="s">
        <v>10</v>
      </c>
      <c r="AE105" s="4" t="str">
        <f t="shared" si="14"/>
        <v>Correct</v>
      </c>
      <c r="AF105" s="4" t="s">
        <v>10</v>
      </c>
      <c r="AG105" s="4" t="str">
        <f t="shared" si="15"/>
        <v>Correct</v>
      </c>
      <c r="AH105" s="4" t="s">
        <v>10</v>
      </c>
      <c r="AI105" s="4" t="s">
        <v>10</v>
      </c>
      <c r="AJ105" s="4" t="s">
        <v>10</v>
      </c>
      <c r="AK105" s="3" t="s">
        <v>10</v>
      </c>
      <c r="AL105" s="3" t="s">
        <v>10</v>
      </c>
      <c r="AM105">
        <f t="shared" si="9"/>
        <v>13</v>
      </c>
      <c r="AN105">
        <f t="shared" si="16"/>
        <v>14</v>
      </c>
      <c r="AO105">
        <f t="shared" si="17"/>
        <v>13.5</v>
      </c>
      <c r="AR105" s="8" t="s">
        <v>22</v>
      </c>
      <c r="AS105" s="21">
        <f t="shared" si="10"/>
        <v>5.5</v>
      </c>
      <c r="AT105" t="str">
        <v>qwen2.5:3b</v>
      </c>
      <c r="AU105">
        <v>9</v>
      </c>
    </row>
    <row r="106" spans="2:47" ht="29.4" thickBot="1" x14ac:dyDescent="0.35">
      <c r="B106" s="3" t="s">
        <v>23</v>
      </c>
      <c r="C106" s="3" t="s">
        <v>10</v>
      </c>
      <c r="D106" s="3" t="s">
        <v>10</v>
      </c>
      <c r="E106" s="4" t="s">
        <v>11</v>
      </c>
      <c r="F106" s="4" t="s">
        <v>12</v>
      </c>
      <c r="G106" s="4" t="s">
        <v>10</v>
      </c>
      <c r="H106" s="4" t="s">
        <v>10</v>
      </c>
      <c r="I106" s="3" t="s">
        <v>10</v>
      </c>
      <c r="J106" s="3">
        <f t="shared" si="7"/>
        <v>11</v>
      </c>
      <c r="M106" s="3" t="s">
        <v>23</v>
      </c>
      <c r="N106" s="3" t="s">
        <v>10</v>
      </c>
      <c r="O106" s="3" t="s">
        <v>11</v>
      </c>
      <c r="P106" s="4" t="s">
        <v>11</v>
      </c>
      <c r="Q106" s="4" t="s">
        <v>11</v>
      </c>
      <c r="R106" s="4" t="s">
        <v>10</v>
      </c>
      <c r="S106" s="4" t="s">
        <v>10</v>
      </c>
      <c r="T106" s="3" t="s">
        <v>10</v>
      </c>
      <c r="U106" s="3">
        <f t="shared" si="8"/>
        <v>11</v>
      </c>
      <c r="X106" s="13" t="s">
        <v>22</v>
      </c>
      <c r="Y106" s="3" t="str">
        <f t="shared" si="11"/>
        <v>Correct</v>
      </c>
      <c r="Z106" s="3" t="s">
        <v>10</v>
      </c>
      <c r="AA106" s="3" t="str">
        <f t="shared" si="12"/>
        <v>Incorrect</v>
      </c>
      <c r="AB106" s="3" t="s">
        <v>11</v>
      </c>
      <c r="AC106" s="4" t="str">
        <f t="shared" si="13"/>
        <v>Incomplete</v>
      </c>
      <c r="AD106" s="4" t="s">
        <v>12</v>
      </c>
      <c r="AE106" s="4" t="str">
        <f t="shared" si="14"/>
        <v>Incorrect</v>
      </c>
      <c r="AF106" s="4" t="s">
        <v>12</v>
      </c>
      <c r="AG106" s="4" t="str">
        <f t="shared" si="15"/>
        <v>Incorrect</v>
      </c>
      <c r="AH106" s="4" t="s">
        <v>12</v>
      </c>
      <c r="AI106" s="4" t="s">
        <v>10</v>
      </c>
      <c r="AJ106" s="4" t="s">
        <v>11</v>
      </c>
      <c r="AK106" s="3" t="s">
        <v>10</v>
      </c>
      <c r="AL106" s="3" t="s">
        <v>10</v>
      </c>
      <c r="AM106">
        <f t="shared" si="9"/>
        <v>7</v>
      </c>
      <c r="AN106">
        <f t="shared" si="16"/>
        <v>4</v>
      </c>
      <c r="AO106">
        <f t="shared" si="17"/>
        <v>5.5</v>
      </c>
      <c r="AR106" s="8" t="s">
        <v>23</v>
      </c>
      <c r="AS106" s="21">
        <f t="shared" si="10"/>
        <v>11</v>
      </c>
      <c r="AT106" t="str">
        <v>phi4-mini-reasoning:3.8b</v>
      </c>
      <c r="AU106">
        <v>9.5</v>
      </c>
    </row>
    <row r="107" spans="2:47" ht="29.4" thickBot="1" x14ac:dyDescent="0.35">
      <c r="B107" s="3" t="s">
        <v>24</v>
      </c>
      <c r="C107" s="3" t="s">
        <v>10</v>
      </c>
      <c r="D107" s="3" t="s">
        <v>10</v>
      </c>
      <c r="E107" s="4" t="s">
        <v>10</v>
      </c>
      <c r="F107" s="4" t="s">
        <v>11</v>
      </c>
      <c r="G107" s="4" t="s">
        <v>10</v>
      </c>
      <c r="H107" s="4" t="s">
        <v>10</v>
      </c>
      <c r="I107" s="3" t="s">
        <v>10</v>
      </c>
      <c r="J107" s="3">
        <f t="shared" si="7"/>
        <v>13</v>
      </c>
      <c r="M107" s="3" t="s">
        <v>24</v>
      </c>
      <c r="N107" s="3" t="s">
        <v>10</v>
      </c>
      <c r="O107" s="3" t="s">
        <v>11</v>
      </c>
      <c r="P107" s="4" t="s">
        <v>11</v>
      </c>
      <c r="Q107" s="4" t="s">
        <v>11</v>
      </c>
      <c r="R107" s="4" t="s">
        <v>10</v>
      </c>
      <c r="S107" s="4" t="s">
        <v>10</v>
      </c>
      <c r="T107" s="3" t="s">
        <v>12</v>
      </c>
      <c r="U107" s="3">
        <f t="shared" si="8"/>
        <v>9</v>
      </c>
      <c r="X107" s="13" t="s">
        <v>23</v>
      </c>
      <c r="Y107" s="3" t="str">
        <f t="shared" si="11"/>
        <v>Correct</v>
      </c>
      <c r="Z107" s="3" t="s">
        <v>10</v>
      </c>
      <c r="AA107" s="3" t="str">
        <f t="shared" si="12"/>
        <v>Correct</v>
      </c>
      <c r="AB107" s="3" t="s">
        <v>11</v>
      </c>
      <c r="AC107" s="4" t="str">
        <f t="shared" si="13"/>
        <v>Incomplete</v>
      </c>
      <c r="AD107" s="4" t="s">
        <v>11</v>
      </c>
      <c r="AE107" s="4" t="str">
        <f t="shared" si="14"/>
        <v>Incorrect</v>
      </c>
      <c r="AF107" s="4" t="s">
        <v>11</v>
      </c>
      <c r="AG107" s="4" t="str">
        <f t="shared" si="15"/>
        <v>Correct</v>
      </c>
      <c r="AH107" s="4" t="s">
        <v>10</v>
      </c>
      <c r="AI107" s="4" t="s">
        <v>10</v>
      </c>
      <c r="AJ107" s="4" t="s">
        <v>10</v>
      </c>
      <c r="AK107" s="3" t="s">
        <v>10</v>
      </c>
      <c r="AL107" s="3" t="s">
        <v>10</v>
      </c>
      <c r="AM107">
        <f t="shared" si="9"/>
        <v>11</v>
      </c>
      <c r="AN107">
        <f t="shared" si="16"/>
        <v>11</v>
      </c>
      <c r="AO107">
        <f t="shared" si="17"/>
        <v>11</v>
      </c>
      <c r="AR107" s="8" t="s">
        <v>24</v>
      </c>
      <c r="AS107" s="21">
        <f t="shared" si="10"/>
        <v>11</v>
      </c>
      <c r="AT107" t="str">
        <v>phi4-mini:3.8b</v>
      </c>
      <c r="AU107">
        <v>10</v>
      </c>
    </row>
    <row r="108" spans="2:47" ht="29.4" thickBot="1" x14ac:dyDescent="0.35">
      <c r="B108" s="3" t="s">
        <v>25</v>
      </c>
      <c r="C108" s="3" t="s">
        <v>10</v>
      </c>
      <c r="D108" s="3" t="s">
        <v>10</v>
      </c>
      <c r="E108" s="4" t="s">
        <v>10</v>
      </c>
      <c r="F108" s="4" t="s">
        <v>12</v>
      </c>
      <c r="G108" s="4" t="s">
        <v>10</v>
      </c>
      <c r="H108" s="4" t="s">
        <v>10</v>
      </c>
      <c r="I108" s="3" t="s">
        <v>10</v>
      </c>
      <c r="J108" s="3">
        <f t="shared" si="7"/>
        <v>12</v>
      </c>
      <c r="M108" s="3" t="s">
        <v>25</v>
      </c>
      <c r="N108" s="3" t="s">
        <v>10</v>
      </c>
      <c r="O108" s="3" t="s">
        <v>12</v>
      </c>
      <c r="P108" s="4" t="s">
        <v>12</v>
      </c>
      <c r="Q108" s="4" t="s">
        <v>10</v>
      </c>
      <c r="R108" s="4" t="s">
        <v>11</v>
      </c>
      <c r="S108" s="4" t="s">
        <v>10</v>
      </c>
      <c r="T108" s="3" t="s">
        <v>10</v>
      </c>
      <c r="U108" s="3">
        <f t="shared" si="8"/>
        <v>9</v>
      </c>
      <c r="X108" s="13" t="s">
        <v>24</v>
      </c>
      <c r="Y108" s="3" t="str">
        <f t="shared" si="11"/>
        <v>Correct</v>
      </c>
      <c r="Z108" s="3" t="s">
        <v>10</v>
      </c>
      <c r="AA108" s="3" t="str">
        <f t="shared" si="12"/>
        <v>Correct</v>
      </c>
      <c r="AB108" s="3" t="s">
        <v>11</v>
      </c>
      <c r="AC108" s="4" t="str">
        <f t="shared" si="13"/>
        <v>Correct</v>
      </c>
      <c r="AD108" s="4" t="s">
        <v>11</v>
      </c>
      <c r="AE108" s="4" t="str">
        <f t="shared" si="14"/>
        <v>Incomplete</v>
      </c>
      <c r="AF108" s="4" t="s">
        <v>11</v>
      </c>
      <c r="AG108" s="4" t="str">
        <f t="shared" si="15"/>
        <v>Correct</v>
      </c>
      <c r="AH108" s="4" t="s">
        <v>10</v>
      </c>
      <c r="AI108" s="4" t="s">
        <v>10</v>
      </c>
      <c r="AJ108" s="4" t="s">
        <v>10</v>
      </c>
      <c r="AK108" s="3" t="s">
        <v>10</v>
      </c>
      <c r="AL108" s="3" t="s">
        <v>10</v>
      </c>
      <c r="AM108">
        <f t="shared" si="9"/>
        <v>13</v>
      </c>
      <c r="AN108">
        <f t="shared" si="16"/>
        <v>9</v>
      </c>
      <c r="AO108">
        <f t="shared" si="17"/>
        <v>11</v>
      </c>
      <c r="AR108" s="8" t="s">
        <v>25</v>
      </c>
      <c r="AS108" s="21">
        <f t="shared" si="10"/>
        <v>10.5</v>
      </c>
      <c r="AT108" t="str">
        <v>qwen3:1.7b</v>
      </c>
      <c r="AU108">
        <v>10</v>
      </c>
    </row>
    <row r="109" spans="2:47" ht="29.4" thickBot="1" x14ac:dyDescent="0.35">
      <c r="B109" s="3" t="s">
        <v>26</v>
      </c>
      <c r="C109" s="3" t="s">
        <v>10</v>
      </c>
      <c r="D109" s="3" t="s">
        <v>10</v>
      </c>
      <c r="E109" s="4" t="s">
        <v>10</v>
      </c>
      <c r="F109" s="4" t="s">
        <v>12</v>
      </c>
      <c r="G109" s="4" t="s">
        <v>10</v>
      </c>
      <c r="H109" s="4" t="s">
        <v>10</v>
      </c>
      <c r="I109" s="3" t="s">
        <v>10</v>
      </c>
      <c r="J109" s="3">
        <f t="shared" si="7"/>
        <v>12</v>
      </c>
      <c r="M109" s="3" t="s">
        <v>26</v>
      </c>
      <c r="N109" s="3" t="s">
        <v>10</v>
      </c>
      <c r="O109" s="3" t="s">
        <v>10</v>
      </c>
      <c r="P109" s="4" t="s">
        <v>11</v>
      </c>
      <c r="Q109" s="4" t="s">
        <v>11</v>
      </c>
      <c r="R109" s="4" t="s">
        <v>10</v>
      </c>
      <c r="S109" s="4" t="s">
        <v>10</v>
      </c>
      <c r="T109" s="3" t="s">
        <v>10</v>
      </c>
      <c r="U109" s="3">
        <f t="shared" si="8"/>
        <v>12</v>
      </c>
      <c r="X109" s="13" t="s">
        <v>25</v>
      </c>
      <c r="Y109" s="3" t="str">
        <f t="shared" si="11"/>
        <v>Correct</v>
      </c>
      <c r="Z109" s="3" t="s">
        <v>10</v>
      </c>
      <c r="AA109" s="3" t="str">
        <f t="shared" si="12"/>
        <v>Correct</v>
      </c>
      <c r="AB109" s="3" t="s">
        <v>12</v>
      </c>
      <c r="AC109" s="4" t="str">
        <f t="shared" si="13"/>
        <v>Correct</v>
      </c>
      <c r="AD109" s="4" t="s">
        <v>12</v>
      </c>
      <c r="AE109" s="4" t="str">
        <f t="shared" si="14"/>
        <v>Incorrect</v>
      </c>
      <c r="AF109" s="4" t="s">
        <v>10</v>
      </c>
      <c r="AG109" s="4" t="str">
        <f t="shared" si="15"/>
        <v>Correct</v>
      </c>
      <c r="AH109" s="4" t="s">
        <v>11</v>
      </c>
      <c r="AI109" s="4" t="s">
        <v>10</v>
      </c>
      <c r="AJ109" s="4" t="s">
        <v>10</v>
      </c>
      <c r="AK109" s="3" t="s">
        <v>10</v>
      </c>
      <c r="AL109" s="3" t="s">
        <v>10</v>
      </c>
      <c r="AM109">
        <f t="shared" si="9"/>
        <v>12</v>
      </c>
      <c r="AN109">
        <f t="shared" si="16"/>
        <v>9</v>
      </c>
      <c r="AO109">
        <f t="shared" si="17"/>
        <v>10.5</v>
      </c>
      <c r="AR109" s="8" t="s">
        <v>26</v>
      </c>
      <c r="AS109" s="21">
        <f t="shared" si="10"/>
        <v>12</v>
      </c>
      <c r="AT109" t="str">
        <v>lily_cyber:latest</v>
      </c>
      <c r="AU109">
        <v>10</v>
      </c>
    </row>
    <row r="110" spans="2:47" ht="58.2" thickBot="1" x14ac:dyDescent="0.35">
      <c r="B110" s="3" t="s">
        <v>27</v>
      </c>
      <c r="C110" s="3" t="s">
        <v>10</v>
      </c>
      <c r="D110" s="3" t="s">
        <v>10</v>
      </c>
      <c r="E110" s="4" t="s">
        <v>12</v>
      </c>
      <c r="F110" s="4" t="s">
        <v>12</v>
      </c>
      <c r="G110" s="4" t="s">
        <v>11</v>
      </c>
      <c r="H110" s="4" t="s">
        <v>10</v>
      </c>
      <c r="I110" s="3" t="s">
        <v>10</v>
      </c>
      <c r="J110" s="3">
        <f t="shared" si="7"/>
        <v>9</v>
      </c>
      <c r="M110" s="3" t="s">
        <v>27</v>
      </c>
      <c r="N110" s="3" t="s">
        <v>10</v>
      </c>
      <c r="O110" s="3" t="s">
        <v>10</v>
      </c>
      <c r="P110" s="4" t="s">
        <v>12</v>
      </c>
      <c r="Q110" s="4" t="s">
        <v>11</v>
      </c>
      <c r="R110" s="4" t="s">
        <v>10</v>
      </c>
      <c r="S110" s="4" t="s">
        <v>11</v>
      </c>
      <c r="T110" s="3" t="s">
        <v>10</v>
      </c>
      <c r="U110" s="3">
        <f t="shared" si="8"/>
        <v>10</v>
      </c>
      <c r="X110" s="13" t="s">
        <v>26</v>
      </c>
      <c r="Y110" s="3" t="str">
        <f t="shared" si="11"/>
        <v>Correct</v>
      </c>
      <c r="Z110" s="3" t="s">
        <v>10</v>
      </c>
      <c r="AA110" s="3" t="str">
        <f t="shared" si="12"/>
        <v>Correct</v>
      </c>
      <c r="AB110" s="3" t="s">
        <v>10</v>
      </c>
      <c r="AC110" s="4" t="str">
        <f t="shared" si="13"/>
        <v>Correct</v>
      </c>
      <c r="AD110" s="4" t="s">
        <v>11</v>
      </c>
      <c r="AE110" s="4" t="str">
        <f t="shared" si="14"/>
        <v>Incorrect</v>
      </c>
      <c r="AF110" s="4" t="s">
        <v>11</v>
      </c>
      <c r="AG110" s="4" t="str">
        <f t="shared" si="15"/>
        <v>Correct</v>
      </c>
      <c r="AH110" s="4" t="s">
        <v>10</v>
      </c>
      <c r="AI110" s="4" t="s">
        <v>10</v>
      </c>
      <c r="AJ110" s="4" t="s">
        <v>10</v>
      </c>
      <c r="AK110" s="3" t="s">
        <v>10</v>
      </c>
      <c r="AL110" s="3" t="s">
        <v>10</v>
      </c>
      <c r="AM110">
        <f t="shared" si="9"/>
        <v>12</v>
      </c>
      <c r="AN110">
        <f t="shared" si="16"/>
        <v>12</v>
      </c>
      <c r="AO110">
        <f t="shared" si="17"/>
        <v>12</v>
      </c>
      <c r="AR110" s="8" t="s">
        <v>27</v>
      </c>
      <c r="AS110" s="21">
        <f t="shared" si="10"/>
        <v>9.5</v>
      </c>
      <c r="AT110" t="str">
        <v>mistral:7b</v>
      </c>
      <c r="AU110">
        <v>10.5</v>
      </c>
    </row>
    <row r="111" spans="2:47" ht="58.2" thickBot="1" x14ac:dyDescent="0.35">
      <c r="B111" s="3" t="s">
        <v>28</v>
      </c>
      <c r="C111" s="3" t="s">
        <v>10</v>
      </c>
      <c r="D111" s="3" t="s">
        <v>10</v>
      </c>
      <c r="E111" s="4" t="s">
        <v>12</v>
      </c>
      <c r="F111" s="4" t="s">
        <v>11</v>
      </c>
      <c r="G111" s="4" t="s">
        <v>10</v>
      </c>
      <c r="H111" s="4" t="s">
        <v>10</v>
      </c>
      <c r="I111" s="3" t="s">
        <v>10</v>
      </c>
      <c r="J111" s="3">
        <f t="shared" si="7"/>
        <v>11</v>
      </c>
      <c r="M111" s="3" t="s">
        <v>28</v>
      </c>
      <c r="N111" s="3" t="s">
        <v>10</v>
      </c>
      <c r="O111" s="3" t="s">
        <v>11</v>
      </c>
      <c r="P111" s="4" t="s">
        <v>10</v>
      </c>
      <c r="Q111" s="4" t="s">
        <v>11</v>
      </c>
      <c r="R111" s="4" t="s">
        <v>12</v>
      </c>
      <c r="S111" s="4" t="s">
        <v>11</v>
      </c>
      <c r="T111" s="3" t="s">
        <v>10</v>
      </c>
      <c r="U111" s="3">
        <f t="shared" si="8"/>
        <v>9</v>
      </c>
      <c r="X111" s="13" t="s">
        <v>27</v>
      </c>
      <c r="Y111" s="3" t="str">
        <f t="shared" si="11"/>
        <v>Correct</v>
      </c>
      <c r="Z111" s="3" t="s">
        <v>10</v>
      </c>
      <c r="AA111" s="3" t="str">
        <f t="shared" si="12"/>
        <v>Correct</v>
      </c>
      <c r="AB111" s="3" t="s">
        <v>10</v>
      </c>
      <c r="AC111" s="4" t="str">
        <f t="shared" si="13"/>
        <v>Incorrect</v>
      </c>
      <c r="AD111" s="4" t="s">
        <v>12</v>
      </c>
      <c r="AE111" s="4" t="str">
        <f t="shared" si="14"/>
        <v>Incorrect</v>
      </c>
      <c r="AF111" s="4" t="s">
        <v>11</v>
      </c>
      <c r="AG111" s="4" t="str">
        <f t="shared" si="15"/>
        <v>Incomplete</v>
      </c>
      <c r="AH111" s="4" t="s">
        <v>10</v>
      </c>
      <c r="AI111" s="4" t="s">
        <v>10</v>
      </c>
      <c r="AJ111" s="4" t="s">
        <v>11</v>
      </c>
      <c r="AK111" s="3" t="s">
        <v>10</v>
      </c>
      <c r="AL111" s="3" t="s">
        <v>10</v>
      </c>
      <c r="AM111">
        <f t="shared" si="9"/>
        <v>9</v>
      </c>
      <c r="AN111">
        <f t="shared" si="16"/>
        <v>10</v>
      </c>
      <c r="AO111">
        <f t="shared" si="17"/>
        <v>9.5</v>
      </c>
      <c r="AR111" s="8" t="s">
        <v>28</v>
      </c>
      <c r="AS111" s="21">
        <f t="shared" si="10"/>
        <v>10</v>
      </c>
      <c r="AT111" t="str">
        <v>llama3.2:3b</v>
      </c>
      <c r="AU111">
        <v>11</v>
      </c>
    </row>
    <row r="112" spans="2:47" ht="29.4" thickBot="1" x14ac:dyDescent="0.35">
      <c r="B112" s="3" t="s">
        <v>29</v>
      </c>
      <c r="C112" s="3" t="s">
        <v>10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3" t="s">
        <v>12</v>
      </c>
      <c r="J112" s="3">
        <f t="shared" si="7"/>
        <v>2</v>
      </c>
      <c r="M112" s="3" t="s">
        <v>29</v>
      </c>
      <c r="N112" s="3" t="s">
        <v>10</v>
      </c>
      <c r="O112" s="3" t="s">
        <v>12</v>
      </c>
      <c r="P112" s="4" t="s">
        <v>12</v>
      </c>
      <c r="Q112" s="4" t="s">
        <v>12</v>
      </c>
      <c r="R112" s="4" t="s">
        <v>12</v>
      </c>
      <c r="S112" s="4" t="s">
        <v>11</v>
      </c>
      <c r="T112" s="3" t="s">
        <v>12</v>
      </c>
      <c r="U112" s="3">
        <f t="shared" si="8"/>
        <v>3</v>
      </c>
      <c r="X112" s="13" t="s">
        <v>28</v>
      </c>
      <c r="Y112" s="3" t="str">
        <f t="shared" si="11"/>
        <v>Correct</v>
      </c>
      <c r="Z112" s="3" t="s">
        <v>10</v>
      </c>
      <c r="AA112" s="3" t="str">
        <f t="shared" si="12"/>
        <v>Correct</v>
      </c>
      <c r="AB112" s="3" t="s">
        <v>11</v>
      </c>
      <c r="AC112" s="4" t="str">
        <f t="shared" si="13"/>
        <v>Incorrect</v>
      </c>
      <c r="AD112" s="4" t="s">
        <v>10</v>
      </c>
      <c r="AE112" s="4" t="str">
        <f t="shared" si="14"/>
        <v>Incomplete</v>
      </c>
      <c r="AF112" s="4" t="s">
        <v>11</v>
      </c>
      <c r="AG112" s="4" t="str">
        <f t="shared" si="15"/>
        <v>Correct</v>
      </c>
      <c r="AH112" s="4" t="s">
        <v>12</v>
      </c>
      <c r="AI112" s="4" t="s">
        <v>10</v>
      </c>
      <c r="AJ112" s="4" t="s">
        <v>11</v>
      </c>
      <c r="AK112" s="3" t="s">
        <v>10</v>
      </c>
      <c r="AL112" s="3" t="s">
        <v>10</v>
      </c>
      <c r="AM112">
        <f t="shared" si="9"/>
        <v>11</v>
      </c>
      <c r="AN112">
        <f t="shared" si="16"/>
        <v>9</v>
      </c>
      <c r="AO112">
        <f t="shared" si="17"/>
        <v>10</v>
      </c>
      <c r="AR112" s="8" t="s">
        <v>29</v>
      </c>
      <c r="AS112" s="21">
        <f t="shared" si="10"/>
        <v>2.5</v>
      </c>
      <c r="AT112" t="str">
        <v>llama3:8b</v>
      </c>
      <c r="AU112">
        <v>11</v>
      </c>
    </row>
    <row r="113" spans="2:47" ht="29.4" thickBot="1" x14ac:dyDescent="0.35">
      <c r="B113" s="3" t="s">
        <v>30</v>
      </c>
      <c r="C113" s="3" t="s">
        <v>10</v>
      </c>
      <c r="D113" s="3" t="s">
        <v>10</v>
      </c>
      <c r="E113" s="4" t="s">
        <v>12</v>
      </c>
      <c r="F113" s="4" t="s">
        <v>12</v>
      </c>
      <c r="G113" s="4" t="s">
        <v>11</v>
      </c>
      <c r="H113" s="4" t="s">
        <v>10</v>
      </c>
      <c r="I113" s="3" t="s">
        <v>10</v>
      </c>
      <c r="J113" s="3">
        <f t="shared" si="7"/>
        <v>9</v>
      </c>
      <c r="M113" s="3" t="s">
        <v>30</v>
      </c>
      <c r="N113" s="3" t="s">
        <v>10</v>
      </c>
      <c r="O113" s="3" t="s">
        <v>12</v>
      </c>
      <c r="P113" s="4" t="s">
        <v>12</v>
      </c>
      <c r="Q113" s="4" t="s">
        <v>10</v>
      </c>
      <c r="R113" s="4" t="s">
        <v>12</v>
      </c>
      <c r="S113" s="4" t="s">
        <v>12</v>
      </c>
      <c r="T113" s="3" t="s">
        <v>10</v>
      </c>
      <c r="U113" s="3">
        <f t="shared" si="8"/>
        <v>6</v>
      </c>
      <c r="X113" s="13" t="s">
        <v>29</v>
      </c>
      <c r="Y113" s="3" t="str">
        <f t="shared" si="11"/>
        <v>Correct</v>
      </c>
      <c r="Z113" s="3" t="s">
        <v>10</v>
      </c>
      <c r="AA113" s="3" t="str">
        <f t="shared" si="12"/>
        <v>Incorrect</v>
      </c>
      <c r="AB113" s="3" t="s">
        <v>12</v>
      </c>
      <c r="AC113" s="4" t="str">
        <f t="shared" si="13"/>
        <v>Incorrect</v>
      </c>
      <c r="AD113" s="4" t="s">
        <v>12</v>
      </c>
      <c r="AE113" s="4" t="str">
        <f t="shared" si="14"/>
        <v>Incorrect</v>
      </c>
      <c r="AF113" s="4" t="s">
        <v>12</v>
      </c>
      <c r="AG113" s="4" t="str">
        <f t="shared" si="15"/>
        <v>Incorrect</v>
      </c>
      <c r="AH113" s="4" t="s">
        <v>12</v>
      </c>
      <c r="AI113" s="4" t="s">
        <v>12</v>
      </c>
      <c r="AJ113" s="4" t="s">
        <v>11</v>
      </c>
      <c r="AK113" s="3" t="s">
        <v>12</v>
      </c>
      <c r="AL113" s="3" t="s">
        <v>12</v>
      </c>
      <c r="AM113">
        <f t="shared" si="9"/>
        <v>2</v>
      </c>
      <c r="AN113">
        <f t="shared" si="16"/>
        <v>3</v>
      </c>
      <c r="AO113">
        <f t="shared" si="17"/>
        <v>2.5</v>
      </c>
      <c r="AR113" s="8" t="s">
        <v>30</v>
      </c>
      <c r="AS113" s="21">
        <f t="shared" si="10"/>
        <v>7.5</v>
      </c>
      <c r="AT113" t="str">
        <v>qwen3:4b</v>
      </c>
      <c r="AU113">
        <v>11.5</v>
      </c>
    </row>
    <row r="114" spans="2:47" ht="29.4" thickBot="1" x14ac:dyDescent="0.35">
      <c r="B114" s="3" t="s">
        <v>31</v>
      </c>
      <c r="C114" s="3" t="s">
        <v>10</v>
      </c>
      <c r="D114" s="3" t="s">
        <v>10</v>
      </c>
      <c r="E114" s="4" t="s">
        <v>11</v>
      </c>
      <c r="F114" s="4" t="s">
        <v>10</v>
      </c>
      <c r="G114" s="4" t="s">
        <v>11</v>
      </c>
      <c r="H114" s="4" t="s">
        <v>10</v>
      </c>
      <c r="I114" s="3" t="s">
        <v>10</v>
      </c>
      <c r="J114" s="3">
        <f t="shared" si="7"/>
        <v>12</v>
      </c>
      <c r="M114" s="3" t="s">
        <v>31</v>
      </c>
      <c r="N114" s="3" t="s">
        <v>10</v>
      </c>
      <c r="O114" s="3" t="s">
        <v>12</v>
      </c>
      <c r="P114" s="4" t="s">
        <v>12</v>
      </c>
      <c r="Q114" s="4" t="s">
        <v>11</v>
      </c>
      <c r="R114" s="4" t="s">
        <v>12</v>
      </c>
      <c r="S114" s="4" t="s">
        <v>11</v>
      </c>
      <c r="T114" s="3" t="s">
        <v>10</v>
      </c>
      <c r="U114" s="3">
        <f t="shared" si="8"/>
        <v>6</v>
      </c>
      <c r="X114" s="13" t="s">
        <v>30</v>
      </c>
      <c r="Y114" s="3" t="str">
        <f t="shared" si="11"/>
        <v>Correct</v>
      </c>
      <c r="Z114" s="3" t="s">
        <v>10</v>
      </c>
      <c r="AA114" s="3" t="str">
        <f t="shared" si="12"/>
        <v>Correct</v>
      </c>
      <c r="AB114" s="3" t="s">
        <v>12</v>
      </c>
      <c r="AC114" s="4" t="str">
        <f t="shared" si="13"/>
        <v>Incorrect</v>
      </c>
      <c r="AD114" s="4" t="s">
        <v>12</v>
      </c>
      <c r="AE114" s="4" t="str">
        <f t="shared" si="14"/>
        <v>Incorrect</v>
      </c>
      <c r="AF114" s="4" t="s">
        <v>10</v>
      </c>
      <c r="AG114" s="4" t="str">
        <f t="shared" si="15"/>
        <v>Incomplete</v>
      </c>
      <c r="AH114" s="4" t="s">
        <v>12</v>
      </c>
      <c r="AI114" s="4" t="s">
        <v>10</v>
      </c>
      <c r="AJ114" s="4" t="s">
        <v>12</v>
      </c>
      <c r="AK114" s="3" t="s">
        <v>10</v>
      </c>
      <c r="AL114" s="3" t="s">
        <v>10</v>
      </c>
      <c r="AM114">
        <f t="shared" si="9"/>
        <v>9</v>
      </c>
      <c r="AN114">
        <f t="shared" si="16"/>
        <v>6</v>
      </c>
      <c r="AO114">
        <f t="shared" si="17"/>
        <v>7.5</v>
      </c>
      <c r="AR114" s="8" t="s">
        <v>31</v>
      </c>
      <c r="AS114" s="21">
        <f t="shared" si="10"/>
        <v>9</v>
      </c>
      <c r="AT114" t="str">
        <v>gemma3:4b</v>
      </c>
      <c r="AU114">
        <v>12</v>
      </c>
    </row>
    <row r="115" spans="2:47" ht="29.4" thickBot="1" x14ac:dyDescent="0.35">
      <c r="B115" s="3" t="s">
        <v>32</v>
      </c>
      <c r="C115" s="3" t="s">
        <v>10</v>
      </c>
      <c r="D115" s="3" t="s">
        <v>10</v>
      </c>
      <c r="E115" s="4" t="s">
        <v>12</v>
      </c>
      <c r="F115" s="4" t="s">
        <v>10</v>
      </c>
      <c r="G115" s="4" t="s">
        <v>10</v>
      </c>
      <c r="H115" s="4" t="s">
        <v>10</v>
      </c>
      <c r="I115" s="3" t="s">
        <v>10</v>
      </c>
      <c r="J115" s="3">
        <f t="shared" si="7"/>
        <v>12</v>
      </c>
      <c r="M115" s="3" t="s">
        <v>32</v>
      </c>
      <c r="N115" s="3" t="s">
        <v>10</v>
      </c>
      <c r="O115" s="3" t="s">
        <v>11</v>
      </c>
      <c r="P115" s="4" t="s">
        <v>10</v>
      </c>
      <c r="Q115" s="4" t="s">
        <v>10</v>
      </c>
      <c r="R115" s="4" t="s">
        <v>10</v>
      </c>
      <c r="S115" s="4" t="s">
        <v>10</v>
      </c>
      <c r="T115" s="3" t="s">
        <v>10</v>
      </c>
      <c r="U115" s="3">
        <f t="shared" si="8"/>
        <v>13</v>
      </c>
      <c r="X115" s="13" t="s">
        <v>31</v>
      </c>
      <c r="Y115" s="3" t="str">
        <f t="shared" si="11"/>
        <v>Correct</v>
      </c>
      <c r="Z115" s="3" t="s">
        <v>10</v>
      </c>
      <c r="AA115" s="3" t="str">
        <f t="shared" si="12"/>
        <v>Correct</v>
      </c>
      <c r="AB115" s="3" t="s">
        <v>12</v>
      </c>
      <c r="AC115" s="4" t="str">
        <f t="shared" si="13"/>
        <v>Incomplete</v>
      </c>
      <c r="AD115" s="4" t="s">
        <v>12</v>
      </c>
      <c r="AE115" s="4" t="str">
        <f t="shared" si="14"/>
        <v>Correct</v>
      </c>
      <c r="AF115" s="4" t="s">
        <v>11</v>
      </c>
      <c r="AG115" s="4" t="str">
        <f t="shared" si="15"/>
        <v>Incomplete</v>
      </c>
      <c r="AH115" s="4" t="s">
        <v>12</v>
      </c>
      <c r="AI115" s="4" t="s">
        <v>10</v>
      </c>
      <c r="AJ115" s="4" t="s">
        <v>11</v>
      </c>
      <c r="AK115" s="3" t="s">
        <v>10</v>
      </c>
      <c r="AL115" s="3" t="s">
        <v>10</v>
      </c>
      <c r="AM115">
        <f t="shared" si="9"/>
        <v>12</v>
      </c>
      <c r="AN115">
        <f t="shared" si="16"/>
        <v>6</v>
      </c>
      <c r="AO115">
        <f t="shared" si="17"/>
        <v>9</v>
      </c>
      <c r="AR115" s="8" t="s">
        <v>32</v>
      </c>
      <c r="AS115" s="21">
        <f t="shared" si="10"/>
        <v>12.5</v>
      </c>
      <c r="AT115" t="str">
        <v>granite3-dense:2b</v>
      </c>
      <c r="AU115">
        <v>12</v>
      </c>
    </row>
    <row r="116" spans="2:47" ht="29.4" thickBot="1" x14ac:dyDescent="0.35">
      <c r="B116" s="3" t="s">
        <v>33</v>
      </c>
      <c r="C116" s="3" t="s">
        <v>10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10</v>
      </c>
      <c r="I116" s="3" t="s">
        <v>12</v>
      </c>
      <c r="J116" s="3">
        <f t="shared" si="7"/>
        <v>4</v>
      </c>
      <c r="M116" s="3" t="s">
        <v>33</v>
      </c>
      <c r="N116" s="3" t="s">
        <v>10</v>
      </c>
      <c r="O116" s="3" t="s">
        <v>12</v>
      </c>
      <c r="P116" s="4" t="s">
        <v>12</v>
      </c>
      <c r="Q116" s="4" t="s">
        <v>11</v>
      </c>
      <c r="R116" s="4" t="s">
        <v>12</v>
      </c>
      <c r="S116" s="4" t="s">
        <v>11</v>
      </c>
      <c r="T116" s="3" t="s">
        <v>10</v>
      </c>
      <c r="U116" s="3">
        <f t="shared" si="8"/>
        <v>6</v>
      </c>
      <c r="X116" s="13" t="s">
        <v>32</v>
      </c>
      <c r="Y116" s="3" t="str">
        <f t="shared" si="11"/>
        <v>Correct</v>
      </c>
      <c r="Z116" s="3" t="s">
        <v>10</v>
      </c>
      <c r="AA116" s="3" t="str">
        <f t="shared" si="12"/>
        <v>Correct</v>
      </c>
      <c r="AB116" s="3" t="s">
        <v>11</v>
      </c>
      <c r="AC116" s="4" t="str">
        <f t="shared" si="13"/>
        <v>Incorrect</v>
      </c>
      <c r="AD116" s="4" t="s">
        <v>10</v>
      </c>
      <c r="AE116" s="4" t="str">
        <f t="shared" si="14"/>
        <v>Correct</v>
      </c>
      <c r="AF116" s="4" t="s">
        <v>10</v>
      </c>
      <c r="AG116" s="4" t="str">
        <f t="shared" si="15"/>
        <v>Correct</v>
      </c>
      <c r="AH116" s="4" t="s">
        <v>10</v>
      </c>
      <c r="AI116" s="4" t="s">
        <v>10</v>
      </c>
      <c r="AJ116" s="4" t="s">
        <v>10</v>
      </c>
      <c r="AK116" s="3" t="s">
        <v>10</v>
      </c>
      <c r="AL116" s="3" t="s">
        <v>10</v>
      </c>
      <c r="AM116">
        <f t="shared" si="9"/>
        <v>12</v>
      </c>
      <c r="AN116">
        <f t="shared" si="16"/>
        <v>13</v>
      </c>
      <c r="AO116">
        <f t="shared" si="17"/>
        <v>12.5</v>
      </c>
      <c r="AR116" s="8" t="s">
        <v>33</v>
      </c>
      <c r="AS116" s="21">
        <f t="shared" si="10"/>
        <v>5</v>
      </c>
      <c r="AT116" t="str">
        <v>phi3:3.8b</v>
      </c>
      <c r="AU116">
        <v>12</v>
      </c>
    </row>
    <row r="117" spans="2:47" ht="29.4" thickBot="1" x14ac:dyDescent="0.35">
      <c r="B117" s="3" t="s">
        <v>34</v>
      </c>
      <c r="C117" s="3" t="s">
        <v>10</v>
      </c>
      <c r="D117" s="3" t="s">
        <v>50</v>
      </c>
      <c r="E117" s="4" t="s">
        <v>11</v>
      </c>
      <c r="F117" s="4" t="s">
        <v>10</v>
      </c>
      <c r="G117" s="4" t="s">
        <v>12</v>
      </c>
      <c r="H117" s="4" t="s">
        <v>10</v>
      </c>
      <c r="I117" s="3" t="s">
        <v>11</v>
      </c>
      <c r="J117" s="3">
        <f t="shared" si="7"/>
        <v>9</v>
      </c>
      <c r="M117" s="3" t="s">
        <v>34</v>
      </c>
      <c r="N117" s="3" t="s">
        <v>10</v>
      </c>
      <c r="O117" s="3" t="s">
        <v>10</v>
      </c>
      <c r="P117" s="4" t="s">
        <v>12</v>
      </c>
      <c r="Q117" s="4" t="s">
        <v>11</v>
      </c>
      <c r="R117" s="4" t="s">
        <v>10</v>
      </c>
      <c r="S117" s="4" t="s">
        <v>10</v>
      </c>
      <c r="T117" s="3" t="s">
        <v>10</v>
      </c>
      <c r="U117" s="3">
        <f t="shared" si="8"/>
        <v>11</v>
      </c>
      <c r="X117" s="13" t="s">
        <v>33</v>
      </c>
      <c r="Y117" s="3" t="str">
        <f t="shared" si="11"/>
        <v>Correct</v>
      </c>
      <c r="Z117" s="3" t="s">
        <v>10</v>
      </c>
      <c r="AA117" s="3" t="str">
        <f t="shared" si="12"/>
        <v>Incorrect</v>
      </c>
      <c r="AB117" s="3" t="s">
        <v>12</v>
      </c>
      <c r="AC117" s="4" t="str">
        <f t="shared" si="13"/>
        <v>Incorrect</v>
      </c>
      <c r="AD117" s="4" t="s">
        <v>12</v>
      </c>
      <c r="AE117" s="4" t="str">
        <f t="shared" si="14"/>
        <v>Incorrect</v>
      </c>
      <c r="AF117" s="4" t="s">
        <v>11</v>
      </c>
      <c r="AG117" s="4" t="str">
        <f t="shared" si="15"/>
        <v>Incorrect</v>
      </c>
      <c r="AH117" s="4" t="s">
        <v>12</v>
      </c>
      <c r="AI117" s="4" t="s">
        <v>10</v>
      </c>
      <c r="AJ117" s="4" t="s">
        <v>11</v>
      </c>
      <c r="AK117" s="3" t="s">
        <v>12</v>
      </c>
      <c r="AL117" s="3" t="s">
        <v>12</v>
      </c>
      <c r="AM117">
        <f t="shared" si="9"/>
        <v>4</v>
      </c>
      <c r="AN117">
        <f t="shared" si="16"/>
        <v>6</v>
      </c>
      <c r="AO117">
        <f t="shared" si="17"/>
        <v>5</v>
      </c>
      <c r="AR117" s="8" t="s">
        <v>34</v>
      </c>
      <c r="AS117" s="21">
        <f t="shared" si="10"/>
        <v>10</v>
      </c>
      <c r="AT117" t="str">
        <v>granite3-dense:8b</v>
      </c>
      <c r="AU117">
        <v>12.5</v>
      </c>
    </row>
    <row r="118" spans="2:47" ht="29.4" thickBot="1" x14ac:dyDescent="0.35">
      <c r="B118" s="3" t="s">
        <v>35</v>
      </c>
      <c r="C118" s="3" t="s">
        <v>10</v>
      </c>
      <c r="D118" s="3" t="s">
        <v>10</v>
      </c>
      <c r="E118" s="4" t="s">
        <v>11</v>
      </c>
      <c r="F118" s="4" t="s">
        <v>12</v>
      </c>
      <c r="G118" s="4" t="s">
        <v>11</v>
      </c>
      <c r="H118" s="4" t="s">
        <v>10</v>
      </c>
      <c r="I118" s="3" t="s">
        <v>10</v>
      </c>
      <c r="J118" s="3">
        <f t="shared" si="7"/>
        <v>10</v>
      </c>
      <c r="M118" s="3" t="s">
        <v>35</v>
      </c>
      <c r="N118" s="3" t="s">
        <v>10</v>
      </c>
      <c r="O118" s="3" t="s">
        <v>10</v>
      </c>
      <c r="P118" s="4" t="s">
        <v>11</v>
      </c>
      <c r="Q118" s="4" t="s">
        <v>10</v>
      </c>
      <c r="R118" s="4" t="s">
        <v>10</v>
      </c>
      <c r="S118" s="4" t="s">
        <v>10</v>
      </c>
      <c r="T118" s="3" t="s">
        <v>10</v>
      </c>
      <c r="U118" s="3">
        <f t="shared" si="8"/>
        <v>13</v>
      </c>
      <c r="X118" s="13" t="s">
        <v>34</v>
      </c>
      <c r="Y118" s="3" t="str">
        <f t="shared" si="11"/>
        <v>Correct</v>
      </c>
      <c r="Z118" s="3" t="s">
        <v>10</v>
      </c>
      <c r="AA118" s="3" t="str">
        <f t="shared" si="12"/>
        <v>incomplete</v>
      </c>
      <c r="AB118" s="3" t="s">
        <v>10</v>
      </c>
      <c r="AC118" s="4" t="str">
        <f t="shared" si="13"/>
        <v>Incomplete</v>
      </c>
      <c r="AD118" s="4" t="s">
        <v>12</v>
      </c>
      <c r="AE118" s="4" t="str">
        <f t="shared" si="14"/>
        <v>Correct</v>
      </c>
      <c r="AF118" s="4" t="s">
        <v>11</v>
      </c>
      <c r="AG118" s="4" t="str">
        <f t="shared" si="15"/>
        <v>Incorrect</v>
      </c>
      <c r="AH118" s="4" t="s">
        <v>10</v>
      </c>
      <c r="AI118" s="4" t="s">
        <v>10</v>
      </c>
      <c r="AJ118" s="4" t="s">
        <v>10</v>
      </c>
      <c r="AK118" s="3" t="s">
        <v>11</v>
      </c>
      <c r="AL118" s="3" t="s">
        <v>11</v>
      </c>
      <c r="AM118">
        <f t="shared" si="9"/>
        <v>9</v>
      </c>
      <c r="AN118">
        <f t="shared" si="16"/>
        <v>11</v>
      </c>
      <c r="AO118">
        <f t="shared" si="17"/>
        <v>10</v>
      </c>
      <c r="AR118" s="8" t="s">
        <v>35</v>
      </c>
      <c r="AS118" s="21">
        <f t="shared" si="10"/>
        <v>11.5</v>
      </c>
      <c r="AT118" t="str">
        <v>qwen2.5:7b</v>
      </c>
      <c r="AU118">
        <v>12.5</v>
      </c>
    </row>
    <row r="119" spans="2:47" ht="29.4" thickBot="1" x14ac:dyDescent="0.35">
      <c r="B119" s="3" t="s">
        <v>36</v>
      </c>
      <c r="C119" s="3" t="s">
        <v>10</v>
      </c>
      <c r="D119" s="3" t="s">
        <v>10</v>
      </c>
      <c r="E119" s="3" t="s">
        <v>10</v>
      </c>
      <c r="F119" s="3" t="s">
        <v>10</v>
      </c>
      <c r="G119" s="3" t="s">
        <v>10</v>
      </c>
      <c r="H119" s="3" t="s">
        <v>10</v>
      </c>
      <c r="I119" s="3" t="s">
        <v>10</v>
      </c>
      <c r="J119" s="3">
        <f t="shared" si="7"/>
        <v>14</v>
      </c>
      <c r="M119" s="3" t="s">
        <v>36</v>
      </c>
      <c r="N119" s="3" t="s">
        <v>10</v>
      </c>
      <c r="O119" s="3" t="s">
        <v>10</v>
      </c>
      <c r="P119" s="3" t="s">
        <v>10</v>
      </c>
      <c r="Q119" s="3" t="s">
        <v>10</v>
      </c>
      <c r="R119" s="3" t="s">
        <v>10</v>
      </c>
      <c r="S119" s="3" t="s">
        <v>10</v>
      </c>
      <c r="T119" s="3" t="s">
        <v>10</v>
      </c>
      <c r="U119" s="3">
        <f t="shared" si="8"/>
        <v>14</v>
      </c>
      <c r="X119" s="13" t="s">
        <v>35</v>
      </c>
      <c r="Y119" s="3" t="str">
        <f t="shared" si="11"/>
        <v>Correct</v>
      </c>
      <c r="Z119" s="3" t="s">
        <v>10</v>
      </c>
      <c r="AA119" s="3" t="str">
        <f t="shared" si="12"/>
        <v>Correct</v>
      </c>
      <c r="AB119" s="3" t="s">
        <v>10</v>
      </c>
      <c r="AC119" s="4" t="str">
        <f t="shared" si="13"/>
        <v>Incomplete</v>
      </c>
      <c r="AD119" s="4" t="s">
        <v>11</v>
      </c>
      <c r="AE119" s="4" t="str">
        <f t="shared" si="14"/>
        <v>Incorrect</v>
      </c>
      <c r="AF119" s="4" t="s">
        <v>10</v>
      </c>
      <c r="AG119" s="4" t="str">
        <f t="shared" si="15"/>
        <v>Incomplete</v>
      </c>
      <c r="AH119" s="4" t="s">
        <v>10</v>
      </c>
      <c r="AI119" s="4" t="s">
        <v>10</v>
      </c>
      <c r="AJ119" s="4" t="s">
        <v>10</v>
      </c>
      <c r="AK119" s="3" t="s">
        <v>10</v>
      </c>
      <c r="AL119" s="3" t="s">
        <v>10</v>
      </c>
      <c r="AM119">
        <f t="shared" si="9"/>
        <v>10</v>
      </c>
      <c r="AN119">
        <f t="shared" si="16"/>
        <v>13</v>
      </c>
      <c r="AO119">
        <f t="shared" si="17"/>
        <v>11.5</v>
      </c>
      <c r="AR119" s="8" t="s">
        <v>36</v>
      </c>
      <c r="AS119" s="21">
        <f t="shared" si="10"/>
        <v>14</v>
      </c>
      <c r="AT119" t="str">
        <v>granite3.2:8b</v>
      </c>
      <c r="AU119">
        <v>13.5</v>
      </c>
    </row>
    <row r="120" spans="2:47" ht="29.4" thickBot="1" x14ac:dyDescent="0.35">
      <c r="B120" s="3" t="s">
        <v>37</v>
      </c>
      <c r="C120" s="3" t="s">
        <v>10</v>
      </c>
      <c r="D120" s="3" t="s">
        <v>10</v>
      </c>
      <c r="E120" s="4" t="s">
        <v>12</v>
      </c>
      <c r="F120" s="4" t="s">
        <v>12</v>
      </c>
      <c r="G120" s="4" t="s">
        <v>11</v>
      </c>
      <c r="H120" s="4" t="s">
        <v>10</v>
      </c>
      <c r="I120" s="3" t="s">
        <v>10</v>
      </c>
      <c r="J120" s="3">
        <f t="shared" si="7"/>
        <v>9</v>
      </c>
      <c r="M120" s="3" t="s">
        <v>37</v>
      </c>
      <c r="N120" s="3" t="s">
        <v>10</v>
      </c>
      <c r="O120" s="3" t="s">
        <v>10</v>
      </c>
      <c r="P120" s="4" t="s">
        <v>12</v>
      </c>
      <c r="Q120" s="4" t="s">
        <v>10</v>
      </c>
      <c r="R120" s="4" t="s">
        <v>11</v>
      </c>
      <c r="S120" s="4" t="s">
        <v>10</v>
      </c>
      <c r="T120" s="3" t="s">
        <v>10</v>
      </c>
      <c r="U120" s="3">
        <f t="shared" si="8"/>
        <v>11</v>
      </c>
      <c r="X120" s="13" t="s">
        <v>36</v>
      </c>
      <c r="Y120" s="3" t="str">
        <f t="shared" si="11"/>
        <v>Correct</v>
      </c>
      <c r="Z120" s="3" t="s">
        <v>10</v>
      </c>
      <c r="AA120" s="3" t="str">
        <f t="shared" si="12"/>
        <v>Correct</v>
      </c>
      <c r="AB120" s="3" t="s">
        <v>10</v>
      </c>
      <c r="AC120" s="4" t="str">
        <f t="shared" si="13"/>
        <v>Correct</v>
      </c>
      <c r="AD120" s="3" t="s">
        <v>10</v>
      </c>
      <c r="AE120" s="4" t="str">
        <f t="shared" si="14"/>
        <v>Correct</v>
      </c>
      <c r="AF120" s="3" t="s">
        <v>10</v>
      </c>
      <c r="AG120" s="4" t="str">
        <f t="shared" si="15"/>
        <v>Correct</v>
      </c>
      <c r="AH120" s="3" t="s">
        <v>10</v>
      </c>
      <c r="AI120" s="3" t="s">
        <v>10</v>
      </c>
      <c r="AJ120" s="3" t="s">
        <v>10</v>
      </c>
      <c r="AK120" s="3" t="s">
        <v>10</v>
      </c>
      <c r="AL120" s="3" t="s">
        <v>10</v>
      </c>
      <c r="AM120">
        <f t="shared" si="9"/>
        <v>14</v>
      </c>
      <c r="AN120">
        <f t="shared" si="16"/>
        <v>14</v>
      </c>
      <c r="AO120">
        <f t="shared" si="17"/>
        <v>14</v>
      </c>
      <c r="AR120" s="9" t="s">
        <v>37</v>
      </c>
      <c r="AS120" s="21">
        <f t="shared" si="10"/>
        <v>10</v>
      </c>
      <c r="AT120" t="str">
        <v>qwen3:8b</v>
      </c>
      <c r="AU120">
        <v>14</v>
      </c>
    </row>
    <row r="121" spans="2:47" ht="29.4" thickBot="1" x14ac:dyDescent="0.35">
      <c r="X121" s="13" t="s">
        <v>37</v>
      </c>
      <c r="Y121" s="3" t="str">
        <f t="shared" si="11"/>
        <v>Correct</v>
      </c>
      <c r="Z121" s="3" t="s">
        <v>10</v>
      </c>
      <c r="AA121" s="3" t="str">
        <f t="shared" si="12"/>
        <v>Correct</v>
      </c>
      <c r="AB121" s="3" t="s">
        <v>10</v>
      </c>
      <c r="AC121" s="4" t="str">
        <f t="shared" si="13"/>
        <v>Incorrect</v>
      </c>
      <c r="AD121" s="4" t="s">
        <v>12</v>
      </c>
      <c r="AE121" s="4" t="str">
        <f t="shared" si="14"/>
        <v>Incorrect</v>
      </c>
      <c r="AF121" s="4" t="s">
        <v>10</v>
      </c>
      <c r="AG121" s="4" t="str">
        <f t="shared" si="15"/>
        <v>Incomplete</v>
      </c>
      <c r="AH121" s="4" t="s">
        <v>11</v>
      </c>
      <c r="AI121" s="4" t="s">
        <v>10</v>
      </c>
      <c r="AJ121" s="4" t="s">
        <v>10</v>
      </c>
      <c r="AK121" s="3" t="s">
        <v>10</v>
      </c>
      <c r="AL121" s="3" t="s">
        <v>10</v>
      </c>
      <c r="AM121">
        <f t="shared" si="9"/>
        <v>9</v>
      </c>
      <c r="AN121">
        <f t="shared" si="16"/>
        <v>11</v>
      </c>
      <c r="AO121">
        <f t="shared" si="17"/>
        <v>10</v>
      </c>
    </row>
    <row r="123" spans="2:47" x14ac:dyDescent="0.3">
      <c r="D123" s="3" t="s">
        <v>58</v>
      </c>
    </row>
    <row r="125" spans="2:47" ht="15" customHeight="1" thickBot="1" x14ac:dyDescent="0.35">
      <c r="D125" s="44" t="s">
        <v>0</v>
      </c>
      <c r="E125" s="62" t="s">
        <v>1</v>
      </c>
      <c r="F125" s="64"/>
      <c r="G125" s="65" t="s">
        <v>2</v>
      </c>
      <c r="H125" s="65"/>
      <c r="I125" s="65" t="s">
        <v>3</v>
      </c>
      <c r="J125" s="65"/>
      <c r="K125" s="65" t="s">
        <v>4</v>
      </c>
      <c r="L125" s="66"/>
      <c r="M125" s="62" t="s">
        <v>5</v>
      </c>
      <c r="N125" s="63"/>
      <c r="O125" s="62" t="s">
        <v>6</v>
      </c>
      <c r="P125" s="63"/>
      <c r="Q125" s="62" t="s">
        <v>7</v>
      </c>
      <c r="R125" s="63"/>
      <c r="S125" s="53" t="s">
        <v>8</v>
      </c>
      <c r="T125" s="54"/>
      <c r="U125" s="54"/>
    </row>
    <row r="126" spans="2:47" ht="15.6" thickTop="1" thickBot="1" x14ac:dyDescent="0.35">
      <c r="D126" s="45" t="s">
        <v>38</v>
      </c>
      <c r="E126" s="46" t="s">
        <v>59</v>
      </c>
      <c r="F126" s="47" t="s">
        <v>60</v>
      </c>
      <c r="G126" s="46" t="s">
        <v>59</v>
      </c>
      <c r="H126" s="47" t="s">
        <v>60</v>
      </c>
      <c r="I126" s="46" t="s">
        <v>59</v>
      </c>
      <c r="J126" s="47" t="s">
        <v>60</v>
      </c>
      <c r="K126" s="46" t="s">
        <v>59</v>
      </c>
      <c r="L126" s="47" t="s">
        <v>60</v>
      </c>
      <c r="M126" s="46" t="s">
        <v>59</v>
      </c>
      <c r="N126" s="47" t="s">
        <v>60</v>
      </c>
      <c r="O126" s="46" t="s">
        <v>59</v>
      </c>
      <c r="P126" s="47" t="s">
        <v>60</v>
      </c>
      <c r="Q126" s="46" t="s">
        <v>59</v>
      </c>
      <c r="R126" s="47" t="s">
        <v>60</v>
      </c>
      <c r="S126" s="23">
        <v>1</v>
      </c>
      <c r="T126" s="24">
        <v>2</v>
      </c>
      <c r="U126" s="20" t="s">
        <v>39</v>
      </c>
    </row>
    <row r="127" spans="2:47" ht="15" thickBot="1" x14ac:dyDescent="0.35">
      <c r="D127" s="48" t="s">
        <v>13</v>
      </c>
      <c r="E127" s="49" t="str">
        <f>IF(AND([1]HeatMap!$B$3=[1]HeatMap!$K$3), "Equal", "Different")</f>
        <v>Different</v>
      </c>
      <c r="F127" s="49" t="str">
        <f t="shared" ref="F127:R142" si="18">IF(AND(R4=R33, R4=Z97), "Equal", "Different")</f>
        <v>Equal</v>
      </c>
      <c r="G127" s="49" t="str">
        <f t="shared" si="18"/>
        <v>Equal</v>
      </c>
      <c r="H127" s="49" t="str">
        <f t="shared" si="18"/>
        <v>Equal</v>
      </c>
      <c r="I127" s="49" t="str">
        <f t="shared" si="18"/>
        <v>Equal</v>
      </c>
      <c r="J127" s="49" t="str">
        <f t="shared" si="18"/>
        <v>Equal</v>
      </c>
      <c r="K127" s="49" t="str">
        <f t="shared" si="18"/>
        <v>Equal</v>
      </c>
      <c r="L127" s="49" t="str">
        <f t="shared" si="18"/>
        <v>Equal</v>
      </c>
      <c r="M127" s="49" t="str">
        <f t="shared" si="18"/>
        <v>Equal</v>
      </c>
      <c r="N127" s="49" t="str">
        <f t="shared" si="18"/>
        <v>Equal</v>
      </c>
      <c r="O127" s="49" t="str">
        <f t="shared" si="18"/>
        <v>Equal</v>
      </c>
      <c r="P127" s="49" t="str">
        <f t="shared" si="18"/>
        <v>Equal</v>
      </c>
      <c r="Q127" s="49" t="str">
        <f t="shared" si="18"/>
        <v>Different</v>
      </c>
      <c r="R127" s="50" t="str">
        <f t="shared" si="18"/>
        <v>Different</v>
      </c>
    </row>
    <row r="128" spans="2:47" ht="15" thickBot="1" x14ac:dyDescent="0.35">
      <c r="D128" s="48" t="s">
        <v>14</v>
      </c>
      <c r="E128" s="49" t="str">
        <f t="shared" ref="E128:R151" si="19">IF(AND(Q5=Q34, Q5=Y98), "Equal", "Different")</f>
        <v>Equal</v>
      </c>
      <c r="F128" s="49" t="str">
        <f t="shared" si="18"/>
        <v>Different</v>
      </c>
      <c r="G128" s="49" t="str">
        <f t="shared" si="18"/>
        <v>Equal</v>
      </c>
      <c r="H128" s="49" t="str">
        <f t="shared" si="18"/>
        <v>Different</v>
      </c>
      <c r="I128" s="49" t="str">
        <f t="shared" si="18"/>
        <v>Equal</v>
      </c>
      <c r="J128" s="49" t="str">
        <f t="shared" si="18"/>
        <v>Equal</v>
      </c>
      <c r="K128" s="49" t="str">
        <f t="shared" si="18"/>
        <v>Equal</v>
      </c>
      <c r="L128" s="49" t="str">
        <f t="shared" si="18"/>
        <v>Different</v>
      </c>
      <c r="M128" s="49" t="str">
        <f t="shared" si="18"/>
        <v>Different</v>
      </c>
      <c r="N128" s="49" t="str">
        <f t="shared" si="18"/>
        <v>Equal</v>
      </c>
      <c r="O128" s="49" t="str">
        <f t="shared" si="18"/>
        <v>Different</v>
      </c>
      <c r="P128" s="49" t="str">
        <f t="shared" si="18"/>
        <v>Equal</v>
      </c>
      <c r="Q128" s="49" t="str">
        <f t="shared" si="18"/>
        <v>Different</v>
      </c>
      <c r="R128" s="50" t="str">
        <f t="shared" si="18"/>
        <v>Equal</v>
      </c>
    </row>
    <row r="129" spans="4:18" ht="15" thickBot="1" x14ac:dyDescent="0.35">
      <c r="D129" s="48" t="s">
        <v>15</v>
      </c>
      <c r="E129" s="49" t="str">
        <f t="shared" si="19"/>
        <v>Equal</v>
      </c>
      <c r="F129" s="49" t="str">
        <f t="shared" si="18"/>
        <v>Different</v>
      </c>
      <c r="G129" s="49" t="str">
        <f t="shared" si="18"/>
        <v>Equal</v>
      </c>
      <c r="H129" s="49" t="str">
        <f t="shared" si="18"/>
        <v>Different</v>
      </c>
      <c r="I129" s="49" t="str">
        <f t="shared" si="18"/>
        <v>Different</v>
      </c>
      <c r="J129" s="49" t="str">
        <f t="shared" si="18"/>
        <v>Equal</v>
      </c>
      <c r="K129" s="49" t="str">
        <f t="shared" si="18"/>
        <v>Different</v>
      </c>
      <c r="L129" s="49" t="str">
        <f t="shared" si="18"/>
        <v>Equal</v>
      </c>
      <c r="M129" s="49" t="str">
        <f t="shared" si="18"/>
        <v>Equal</v>
      </c>
      <c r="N129" s="49" t="str">
        <f t="shared" si="18"/>
        <v>Equal</v>
      </c>
      <c r="O129" s="49" t="str">
        <f t="shared" si="18"/>
        <v>Different</v>
      </c>
      <c r="P129" s="49" t="str">
        <f t="shared" si="18"/>
        <v>Equal</v>
      </c>
      <c r="Q129" s="49" t="str">
        <f t="shared" si="18"/>
        <v>Equal</v>
      </c>
      <c r="R129" s="50" t="str">
        <f t="shared" si="18"/>
        <v>Different</v>
      </c>
    </row>
    <row r="130" spans="4:18" ht="15" thickBot="1" x14ac:dyDescent="0.35">
      <c r="D130" s="48" t="s">
        <v>16</v>
      </c>
      <c r="E130" s="49" t="str">
        <f t="shared" si="19"/>
        <v>Equal</v>
      </c>
      <c r="F130" s="49" t="str">
        <f t="shared" si="18"/>
        <v>Equal</v>
      </c>
      <c r="G130" s="49" t="str">
        <f t="shared" si="18"/>
        <v>Equal</v>
      </c>
      <c r="H130" s="49" t="str">
        <f t="shared" si="18"/>
        <v>Different</v>
      </c>
      <c r="I130" s="49" t="str">
        <f t="shared" si="18"/>
        <v>Equal</v>
      </c>
      <c r="J130" s="49" t="str">
        <f t="shared" si="18"/>
        <v>Different</v>
      </c>
      <c r="K130" s="49" t="str">
        <f t="shared" si="18"/>
        <v>Different</v>
      </c>
      <c r="L130" s="49" t="str">
        <f t="shared" si="18"/>
        <v>Equal</v>
      </c>
      <c r="M130" s="49" t="str">
        <f t="shared" si="18"/>
        <v>Different</v>
      </c>
      <c r="N130" s="49" t="str">
        <f t="shared" si="18"/>
        <v>Equal</v>
      </c>
      <c r="O130" s="49" t="str">
        <f t="shared" si="18"/>
        <v>Equal</v>
      </c>
      <c r="P130" s="49" t="str">
        <f t="shared" si="18"/>
        <v>Equal</v>
      </c>
      <c r="Q130" s="49" t="str">
        <f t="shared" si="18"/>
        <v>Equal</v>
      </c>
      <c r="R130" s="50" t="str">
        <f t="shared" si="18"/>
        <v>Different</v>
      </c>
    </row>
    <row r="131" spans="4:18" ht="15" thickBot="1" x14ac:dyDescent="0.35">
      <c r="D131" s="48" t="s">
        <v>17</v>
      </c>
      <c r="E131" s="49" t="str">
        <f t="shared" si="19"/>
        <v>Equal</v>
      </c>
      <c r="F131" s="49" t="str">
        <f t="shared" si="18"/>
        <v>Equal</v>
      </c>
      <c r="G131" s="49" t="str">
        <f t="shared" si="18"/>
        <v>Equal</v>
      </c>
      <c r="H131" s="49" t="str">
        <f t="shared" si="18"/>
        <v>Equal</v>
      </c>
      <c r="I131" s="49" t="str">
        <f t="shared" si="18"/>
        <v>Different</v>
      </c>
      <c r="J131" s="49" t="str">
        <f t="shared" si="18"/>
        <v>Different</v>
      </c>
      <c r="K131" s="49" t="str">
        <f t="shared" si="18"/>
        <v>Different</v>
      </c>
      <c r="L131" s="49" t="str">
        <f t="shared" si="18"/>
        <v>Equal</v>
      </c>
      <c r="M131" s="49" t="str">
        <f t="shared" si="18"/>
        <v>Different</v>
      </c>
      <c r="N131" s="49" t="str">
        <f t="shared" si="18"/>
        <v>Different</v>
      </c>
      <c r="O131" s="49" t="str">
        <f t="shared" si="18"/>
        <v>Equal</v>
      </c>
      <c r="P131" s="49" t="str">
        <f t="shared" si="18"/>
        <v>Equal</v>
      </c>
      <c r="Q131" s="49" t="str">
        <f t="shared" si="18"/>
        <v>Equal</v>
      </c>
      <c r="R131" s="50" t="str">
        <f t="shared" si="18"/>
        <v>Equal</v>
      </c>
    </row>
    <row r="132" spans="4:18" ht="15" thickBot="1" x14ac:dyDescent="0.35">
      <c r="D132" s="48" t="s">
        <v>18</v>
      </c>
      <c r="E132" s="49" t="str">
        <f t="shared" si="19"/>
        <v>Equal</v>
      </c>
      <c r="F132" s="49" t="str">
        <f t="shared" si="18"/>
        <v>Equal</v>
      </c>
      <c r="G132" s="49" t="str">
        <f t="shared" si="18"/>
        <v>Equal</v>
      </c>
      <c r="H132" s="49" t="str">
        <f t="shared" si="18"/>
        <v>Equal</v>
      </c>
      <c r="I132" s="49" t="str">
        <f t="shared" si="18"/>
        <v>Different</v>
      </c>
      <c r="J132" s="49" t="str">
        <f t="shared" si="18"/>
        <v>Different</v>
      </c>
      <c r="K132" s="49" t="str">
        <f t="shared" si="18"/>
        <v>Equal</v>
      </c>
      <c r="L132" s="49" t="str">
        <f t="shared" si="18"/>
        <v>Equal</v>
      </c>
      <c r="M132" s="49" t="str">
        <f t="shared" si="18"/>
        <v>Different</v>
      </c>
      <c r="N132" s="49" t="str">
        <f t="shared" si="18"/>
        <v>Equal</v>
      </c>
      <c r="O132" s="49" t="str">
        <f t="shared" si="18"/>
        <v>Equal</v>
      </c>
      <c r="P132" s="49" t="str">
        <f t="shared" si="18"/>
        <v>Different</v>
      </c>
      <c r="Q132" s="49" t="str">
        <f t="shared" si="18"/>
        <v>Equal</v>
      </c>
      <c r="R132" s="50" t="str">
        <f t="shared" si="18"/>
        <v>Equal</v>
      </c>
    </row>
    <row r="133" spans="4:18" ht="15" thickBot="1" x14ac:dyDescent="0.35">
      <c r="D133" s="48" t="s">
        <v>19</v>
      </c>
      <c r="E133" s="49" t="str">
        <f t="shared" si="19"/>
        <v>Equal</v>
      </c>
      <c r="F133" s="49" t="str">
        <f t="shared" si="18"/>
        <v>Equal</v>
      </c>
      <c r="G133" s="49" t="str">
        <f t="shared" si="18"/>
        <v>Equal</v>
      </c>
      <c r="H133" s="49" t="str">
        <f t="shared" si="18"/>
        <v>Equal</v>
      </c>
      <c r="I133" s="49" t="str">
        <f t="shared" si="18"/>
        <v>Different</v>
      </c>
      <c r="J133" s="49" t="str">
        <f t="shared" si="18"/>
        <v>Equal</v>
      </c>
      <c r="K133" s="49" t="str">
        <f t="shared" si="18"/>
        <v>Equal</v>
      </c>
      <c r="L133" s="49" t="str">
        <f t="shared" si="18"/>
        <v>Equal</v>
      </c>
      <c r="M133" s="49" t="str">
        <f t="shared" si="18"/>
        <v>Equal</v>
      </c>
      <c r="N133" s="49" t="str">
        <f t="shared" si="18"/>
        <v>Different</v>
      </c>
      <c r="O133" s="49" t="str">
        <f t="shared" si="18"/>
        <v>Equal</v>
      </c>
      <c r="P133" s="49" t="str">
        <f t="shared" si="18"/>
        <v>Equal</v>
      </c>
      <c r="Q133" s="49" t="str">
        <f t="shared" si="18"/>
        <v>Equal</v>
      </c>
      <c r="R133" s="50" t="str">
        <f t="shared" si="18"/>
        <v>Equal</v>
      </c>
    </row>
    <row r="134" spans="4:18" ht="15" thickBot="1" x14ac:dyDescent="0.35">
      <c r="D134" s="48" t="s">
        <v>20</v>
      </c>
      <c r="E134" s="49" t="str">
        <f t="shared" si="19"/>
        <v>Equal</v>
      </c>
      <c r="F134" s="49" t="str">
        <f t="shared" si="18"/>
        <v>Different</v>
      </c>
      <c r="G134" s="49" t="str">
        <f t="shared" si="18"/>
        <v>Equal</v>
      </c>
      <c r="H134" s="49" t="str">
        <f t="shared" si="18"/>
        <v>Different</v>
      </c>
      <c r="I134" s="49" t="str">
        <f t="shared" si="18"/>
        <v>Different</v>
      </c>
      <c r="J134" s="49" t="str">
        <f t="shared" si="18"/>
        <v>Different</v>
      </c>
      <c r="K134" s="49" t="str">
        <f t="shared" si="18"/>
        <v>Equal</v>
      </c>
      <c r="L134" s="49" t="str">
        <f t="shared" si="18"/>
        <v>Different</v>
      </c>
      <c r="M134" s="49" t="str">
        <f t="shared" si="18"/>
        <v>Equal</v>
      </c>
      <c r="N134" s="49" t="str">
        <f t="shared" si="18"/>
        <v>Different</v>
      </c>
      <c r="O134" s="49" t="str">
        <f t="shared" si="18"/>
        <v>Equal</v>
      </c>
      <c r="P134" s="49" t="str">
        <f t="shared" si="18"/>
        <v>Equal</v>
      </c>
      <c r="Q134" s="49" t="str">
        <f t="shared" si="18"/>
        <v>Equal</v>
      </c>
      <c r="R134" s="50" t="str">
        <f t="shared" si="18"/>
        <v>Different</v>
      </c>
    </row>
    <row r="135" spans="4:18" ht="15" thickBot="1" x14ac:dyDescent="0.35">
      <c r="D135" s="48" t="s">
        <v>21</v>
      </c>
      <c r="E135" s="49" t="str">
        <f t="shared" si="19"/>
        <v>Equal</v>
      </c>
      <c r="F135" s="49" t="str">
        <f t="shared" si="18"/>
        <v>Equal</v>
      </c>
      <c r="G135" s="49" t="str">
        <f t="shared" si="18"/>
        <v>Equal</v>
      </c>
      <c r="H135" s="49" t="str">
        <f t="shared" si="18"/>
        <v>Different</v>
      </c>
      <c r="I135" s="49" t="str">
        <f t="shared" si="18"/>
        <v>Different</v>
      </c>
      <c r="J135" s="49" t="str">
        <f t="shared" si="18"/>
        <v>Equal</v>
      </c>
      <c r="K135" s="49" t="str">
        <f t="shared" si="18"/>
        <v>Equal</v>
      </c>
      <c r="L135" s="49" t="str">
        <f t="shared" si="18"/>
        <v>Equal</v>
      </c>
      <c r="M135" s="49" t="str">
        <f t="shared" si="18"/>
        <v>Equal</v>
      </c>
      <c r="N135" s="49" t="str">
        <f t="shared" si="18"/>
        <v>Equal</v>
      </c>
      <c r="O135" s="49" t="str">
        <f t="shared" si="18"/>
        <v>Equal</v>
      </c>
      <c r="P135" s="49" t="str">
        <f t="shared" si="18"/>
        <v>Equal</v>
      </c>
      <c r="Q135" s="49" t="str">
        <f t="shared" si="18"/>
        <v>Equal</v>
      </c>
      <c r="R135" s="50" t="str">
        <f t="shared" si="18"/>
        <v>Equal</v>
      </c>
    </row>
    <row r="136" spans="4:18" ht="15" thickBot="1" x14ac:dyDescent="0.35">
      <c r="D136" s="48" t="s">
        <v>22</v>
      </c>
      <c r="E136" s="49" t="str">
        <f t="shared" si="19"/>
        <v>Equal</v>
      </c>
      <c r="F136" s="49" t="str">
        <f t="shared" si="18"/>
        <v>Different</v>
      </c>
      <c r="G136" s="49" t="str">
        <f t="shared" si="18"/>
        <v>Equal</v>
      </c>
      <c r="H136" s="49" t="str">
        <f t="shared" si="18"/>
        <v>Different</v>
      </c>
      <c r="I136" s="49" t="str">
        <f t="shared" si="18"/>
        <v>Different</v>
      </c>
      <c r="J136" s="49" t="str">
        <f t="shared" si="18"/>
        <v>Equal</v>
      </c>
      <c r="K136" s="49" t="str">
        <f t="shared" si="18"/>
        <v>Equal</v>
      </c>
      <c r="L136" s="49" t="str">
        <f t="shared" si="18"/>
        <v>Different</v>
      </c>
      <c r="M136" s="49" t="str">
        <f t="shared" si="18"/>
        <v>Equal</v>
      </c>
      <c r="N136" s="49" t="str">
        <f t="shared" si="18"/>
        <v>Equal</v>
      </c>
      <c r="O136" s="49" t="str">
        <f t="shared" si="18"/>
        <v>Different</v>
      </c>
      <c r="P136" s="49" t="str">
        <f t="shared" si="18"/>
        <v>Different</v>
      </c>
      <c r="Q136" s="49" t="str">
        <f t="shared" si="18"/>
        <v>Equal</v>
      </c>
      <c r="R136" s="50" t="str">
        <f t="shared" si="18"/>
        <v>Different</v>
      </c>
    </row>
    <row r="137" spans="4:18" ht="15" thickBot="1" x14ac:dyDescent="0.35">
      <c r="D137" s="48" t="s">
        <v>23</v>
      </c>
      <c r="E137" s="49" t="str">
        <f t="shared" si="19"/>
        <v>Equal</v>
      </c>
      <c r="F137" s="49" t="str">
        <f t="shared" si="18"/>
        <v>Different</v>
      </c>
      <c r="G137" s="49" t="str">
        <f t="shared" si="18"/>
        <v>Equal</v>
      </c>
      <c r="H137" s="49" t="str">
        <f t="shared" si="18"/>
        <v>Equal</v>
      </c>
      <c r="I137" s="49" t="str">
        <f t="shared" si="18"/>
        <v>Different</v>
      </c>
      <c r="J137" s="49" t="str">
        <f t="shared" si="18"/>
        <v>Equal</v>
      </c>
      <c r="K137" s="49" t="str">
        <f t="shared" si="18"/>
        <v>Equal</v>
      </c>
      <c r="L137" s="49" t="str">
        <f t="shared" si="18"/>
        <v>Different</v>
      </c>
      <c r="M137" s="49" t="str">
        <f t="shared" si="18"/>
        <v>Different</v>
      </c>
      <c r="N137" s="49" t="str">
        <f t="shared" si="18"/>
        <v>Equal</v>
      </c>
      <c r="O137" s="49" t="str">
        <f t="shared" si="18"/>
        <v>Equal</v>
      </c>
      <c r="P137" s="49" t="str">
        <f t="shared" si="18"/>
        <v>Equal</v>
      </c>
      <c r="Q137" s="49" t="str">
        <f t="shared" si="18"/>
        <v>Equal</v>
      </c>
      <c r="R137" s="50" t="str">
        <f t="shared" si="18"/>
        <v>Equal</v>
      </c>
    </row>
    <row r="138" spans="4:18" ht="15" thickBot="1" x14ac:dyDescent="0.35">
      <c r="D138" s="48" t="s">
        <v>24</v>
      </c>
      <c r="E138" s="49" t="str">
        <f t="shared" si="19"/>
        <v>Equal</v>
      </c>
      <c r="F138" s="49" t="str">
        <f t="shared" si="18"/>
        <v>Equal</v>
      </c>
      <c r="G138" s="49" t="str">
        <f t="shared" si="18"/>
        <v>Equal</v>
      </c>
      <c r="H138" s="49" t="str">
        <f t="shared" si="18"/>
        <v>Different</v>
      </c>
      <c r="I138" s="49" t="str">
        <f t="shared" si="18"/>
        <v>Different</v>
      </c>
      <c r="J138" s="49" t="str">
        <f t="shared" si="18"/>
        <v>Different</v>
      </c>
      <c r="K138" s="49" t="str">
        <f t="shared" si="18"/>
        <v>Different</v>
      </c>
      <c r="L138" s="49" t="str">
        <f t="shared" si="18"/>
        <v>Different</v>
      </c>
      <c r="M138" s="49" t="str">
        <f t="shared" si="18"/>
        <v>Different</v>
      </c>
      <c r="N138" s="49" t="str">
        <f t="shared" si="18"/>
        <v>Different</v>
      </c>
      <c r="O138" s="49" t="str">
        <f t="shared" si="18"/>
        <v>Equal</v>
      </c>
      <c r="P138" s="49" t="str">
        <f t="shared" si="18"/>
        <v>Equal</v>
      </c>
      <c r="Q138" s="49" t="str">
        <f t="shared" si="18"/>
        <v>Equal</v>
      </c>
      <c r="R138" s="50" t="str">
        <f t="shared" si="18"/>
        <v>Equal</v>
      </c>
    </row>
    <row r="139" spans="4:18" ht="15" thickBot="1" x14ac:dyDescent="0.35">
      <c r="D139" s="48" t="s">
        <v>25</v>
      </c>
      <c r="E139" s="49" t="str">
        <f t="shared" si="19"/>
        <v>Equal</v>
      </c>
      <c r="F139" s="49" t="str">
        <f t="shared" si="18"/>
        <v>Equal</v>
      </c>
      <c r="G139" s="49" t="str">
        <f t="shared" si="18"/>
        <v>Equal</v>
      </c>
      <c r="H139" s="49" t="str">
        <f t="shared" si="18"/>
        <v>Different</v>
      </c>
      <c r="I139" s="49" t="str">
        <f t="shared" si="18"/>
        <v>Different</v>
      </c>
      <c r="J139" s="49" t="str">
        <f t="shared" si="18"/>
        <v>Different</v>
      </c>
      <c r="K139" s="49" t="str">
        <f t="shared" si="18"/>
        <v>Different</v>
      </c>
      <c r="L139" s="49" t="str">
        <f t="shared" si="18"/>
        <v>Different</v>
      </c>
      <c r="M139" s="49" t="str">
        <f t="shared" si="18"/>
        <v>Different</v>
      </c>
      <c r="N139" s="49" t="str">
        <f t="shared" si="18"/>
        <v>Different</v>
      </c>
      <c r="O139" s="49" t="str">
        <f t="shared" si="18"/>
        <v>Equal</v>
      </c>
      <c r="P139" s="49" t="str">
        <f t="shared" si="18"/>
        <v>Equal</v>
      </c>
      <c r="Q139" s="49" t="str">
        <f t="shared" si="18"/>
        <v>Equal</v>
      </c>
      <c r="R139" s="50" t="str">
        <f t="shared" si="18"/>
        <v>Equal</v>
      </c>
    </row>
    <row r="140" spans="4:18" ht="15" thickBot="1" x14ac:dyDescent="0.35">
      <c r="D140" s="48" t="s">
        <v>26</v>
      </c>
      <c r="E140" s="49" t="str">
        <f t="shared" si="19"/>
        <v>Equal</v>
      </c>
      <c r="F140" s="49" t="str">
        <f t="shared" si="18"/>
        <v>Different</v>
      </c>
      <c r="G140" s="49" t="str">
        <f t="shared" si="18"/>
        <v>Equal</v>
      </c>
      <c r="H140" s="49" t="str">
        <f t="shared" si="18"/>
        <v>Equal</v>
      </c>
      <c r="I140" s="49" t="str">
        <f t="shared" si="18"/>
        <v>Different</v>
      </c>
      <c r="J140" s="49" t="str">
        <f t="shared" si="18"/>
        <v>Different</v>
      </c>
      <c r="K140" s="49" t="str">
        <f t="shared" si="18"/>
        <v>Equal</v>
      </c>
      <c r="L140" s="49" t="str">
        <f t="shared" si="18"/>
        <v>Different</v>
      </c>
      <c r="M140" s="49" t="str">
        <f t="shared" si="18"/>
        <v>Equal</v>
      </c>
      <c r="N140" s="49" t="str">
        <f t="shared" si="18"/>
        <v>Equal</v>
      </c>
      <c r="O140" s="49" t="str">
        <f t="shared" si="18"/>
        <v>Different</v>
      </c>
      <c r="P140" s="49" t="str">
        <f t="shared" si="18"/>
        <v>Different</v>
      </c>
      <c r="Q140" s="49" t="str">
        <f t="shared" si="18"/>
        <v>Equal</v>
      </c>
      <c r="R140" s="50" t="str">
        <f t="shared" si="18"/>
        <v>Equal</v>
      </c>
    </row>
    <row r="141" spans="4:18" ht="29.4" thickBot="1" x14ac:dyDescent="0.35">
      <c r="D141" s="48" t="s">
        <v>27</v>
      </c>
      <c r="E141" s="49" t="str">
        <f t="shared" si="19"/>
        <v>Equal</v>
      </c>
      <c r="F141" s="49" t="str">
        <f t="shared" si="18"/>
        <v>Equal</v>
      </c>
      <c r="G141" s="49" t="str">
        <f t="shared" si="18"/>
        <v>Equal</v>
      </c>
      <c r="H141" s="49" t="str">
        <f t="shared" si="18"/>
        <v>Equal</v>
      </c>
      <c r="I141" s="49" t="str">
        <f t="shared" si="18"/>
        <v>Equal</v>
      </c>
      <c r="J141" s="49" t="str">
        <f t="shared" si="18"/>
        <v>Equal</v>
      </c>
      <c r="K141" s="49" t="str">
        <f t="shared" si="18"/>
        <v>Equal</v>
      </c>
      <c r="L141" s="49" t="str">
        <f t="shared" si="18"/>
        <v>Equal</v>
      </c>
      <c r="M141" s="49" t="str">
        <f t="shared" si="18"/>
        <v>Different</v>
      </c>
      <c r="N141" s="49" t="str">
        <f t="shared" si="18"/>
        <v>Different</v>
      </c>
      <c r="O141" s="49" t="str">
        <f t="shared" si="18"/>
        <v>Equal</v>
      </c>
      <c r="P141" s="49" t="str">
        <f t="shared" si="18"/>
        <v>Different</v>
      </c>
      <c r="Q141" s="49" t="str">
        <f t="shared" si="18"/>
        <v>Different</v>
      </c>
      <c r="R141" s="50" t="str">
        <f t="shared" si="18"/>
        <v>Equal</v>
      </c>
    </row>
    <row r="142" spans="4:18" ht="15" thickBot="1" x14ac:dyDescent="0.35">
      <c r="D142" s="48" t="s">
        <v>28</v>
      </c>
      <c r="E142" s="49" t="str">
        <f t="shared" si="19"/>
        <v>Equal</v>
      </c>
      <c r="F142" s="49" t="str">
        <f t="shared" si="18"/>
        <v>Equal</v>
      </c>
      <c r="G142" s="49" t="str">
        <f t="shared" si="18"/>
        <v>Different</v>
      </c>
      <c r="H142" s="49" t="str">
        <f t="shared" si="18"/>
        <v>Different</v>
      </c>
      <c r="I142" s="49" t="str">
        <f t="shared" si="18"/>
        <v>Different</v>
      </c>
      <c r="J142" s="49" t="str">
        <f t="shared" si="18"/>
        <v>Different</v>
      </c>
      <c r="K142" s="49" t="str">
        <f t="shared" si="18"/>
        <v>Different</v>
      </c>
      <c r="L142" s="49" t="str">
        <f t="shared" si="18"/>
        <v>Different</v>
      </c>
      <c r="M142" s="49" t="str">
        <f t="shared" si="18"/>
        <v>Different</v>
      </c>
      <c r="N142" s="49" t="str">
        <f t="shared" si="18"/>
        <v>Different</v>
      </c>
      <c r="O142" s="49" t="str">
        <f t="shared" si="18"/>
        <v>Equal</v>
      </c>
      <c r="P142" s="49" t="str">
        <f t="shared" si="18"/>
        <v>Different</v>
      </c>
      <c r="Q142" s="49" t="str">
        <f t="shared" si="18"/>
        <v>Equal</v>
      </c>
      <c r="R142" s="50" t="str">
        <f t="shared" si="18"/>
        <v>Equal</v>
      </c>
    </row>
    <row r="143" spans="4:18" ht="15" thickBot="1" x14ac:dyDescent="0.35">
      <c r="D143" s="48" t="s">
        <v>29</v>
      </c>
      <c r="E143" s="49" t="str">
        <f t="shared" si="19"/>
        <v>Equal</v>
      </c>
      <c r="F143" s="49" t="str">
        <f t="shared" si="19"/>
        <v>Different</v>
      </c>
      <c r="G143" s="49" t="str">
        <f t="shared" si="19"/>
        <v>Different</v>
      </c>
      <c r="H143" s="49" t="str">
        <f t="shared" si="19"/>
        <v>Different</v>
      </c>
      <c r="I143" s="49" t="str">
        <f t="shared" si="19"/>
        <v>Equal</v>
      </c>
      <c r="J143" s="49" t="str">
        <f t="shared" si="19"/>
        <v>Equal</v>
      </c>
      <c r="K143" s="49" t="str">
        <f t="shared" si="19"/>
        <v>Equal</v>
      </c>
      <c r="L143" s="49" t="str">
        <f t="shared" si="19"/>
        <v>Different</v>
      </c>
      <c r="M143" s="49" t="str">
        <f t="shared" si="19"/>
        <v>Equal</v>
      </c>
      <c r="N143" s="49" t="str">
        <f t="shared" si="19"/>
        <v>Equal</v>
      </c>
      <c r="O143" s="49" t="str">
        <f t="shared" si="19"/>
        <v>Equal</v>
      </c>
      <c r="P143" s="49" t="str">
        <f t="shared" si="19"/>
        <v>Different</v>
      </c>
      <c r="Q143" s="49" t="str">
        <f t="shared" si="19"/>
        <v>Different</v>
      </c>
      <c r="R143" s="50" t="str">
        <f t="shared" si="19"/>
        <v>Equal</v>
      </c>
    </row>
    <row r="144" spans="4:18" ht="15" thickBot="1" x14ac:dyDescent="0.35">
      <c r="D144" s="48" t="s">
        <v>30</v>
      </c>
      <c r="E144" s="49" t="str">
        <f t="shared" si="19"/>
        <v>Equal</v>
      </c>
      <c r="F144" s="49" t="str">
        <f t="shared" si="19"/>
        <v>Equal</v>
      </c>
      <c r="G144" s="49" t="str">
        <f t="shared" si="19"/>
        <v>Equal</v>
      </c>
      <c r="H144" s="49" t="str">
        <f t="shared" si="19"/>
        <v>Equal</v>
      </c>
      <c r="I144" s="49" t="str">
        <f t="shared" si="19"/>
        <v>Equal</v>
      </c>
      <c r="J144" s="49" t="str">
        <f t="shared" si="19"/>
        <v>Equal</v>
      </c>
      <c r="K144" s="49" t="str">
        <f t="shared" si="19"/>
        <v>Equal</v>
      </c>
      <c r="L144" s="49" t="str">
        <f t="shared" si="19"/>
        <v>Equal</v>
      </c>
      <c r="M144" s="49" t="str">
        <f t="shared" si="19"/>
        <v>Different</v>
      </c>
      <c r="N144" s="49" t="str">
        <f t="shared" si="19"/>
        <v>Equal</v>
      </c>
      <c r="O144" s="49" t="str">
        <f t="shared" si="19"/>
        <v>Equal</v>
      </c>
      <c r="P144" s="49" t="str">
        <f t="shared" si="19"/>
        <v>Different</v>
      </c>
      <c r="Q144" s="49" t="str">
        <f t="shared" si="19"/>
        <v>Equal</v>
      </c>
      <c r="R144" s="50" t="str">
        <f t="shared" si="19"/>
        <v>Different</v>
      </c>
    </row>
    <row r="145" spans="4:18" ht="23.4" customHeight="1" thickBot="1" x14ac:dyDescent="0.35">
      <c r="D145" s="48" t="s">
        <v>31</v>
      </c>
      <c r="E145" s="49" t="str">
        <f t="shared" si="19"/>
        <v>Equal</v>
      </c>
      <c r="F145" s="49" t="str">
        <f t="shared" si="19"/>
        <v>Equal</v>
      </c>
      <c r="G145" s="49" t="str">
        <f t="shared" si="19"/>
        <v>Equal</v>
      </c>
      <c r="H145" s="49" t="str">
        <f t="shared" si="19"/>
        <v>Equal</v>
      </c>
      <c r="I145" s="49" t="str">
        <f t="shared" si="19"/>
        <v>Different</v>
      </c>
      <c r="J145" s="49" t="str">
        <f t="shared" si="19"/>
        <v>Equal</v>
      </c>
      <c r="K145" s="49" t="str">
        <f t="shared" si="19"/>
        <v>Different</v>
      </c>
      <c r="L145" s="49" t="str">
        <f t="shared" si="19"/>
        <v>Different</v>
      </c>
      <c r="M145" s="49" t="str">
        <f t="shared" si="19"/>
        <v>Different</v>
      </c>
      <c r="N145" s="49" t="str">
        <f t="shared" si="19"/>
        <v>Different</v>
      </c>
      <c r="O145" s="49" t="str">
        <f t="shared" si="19"/>
        <v>Equal</v>
      </c>
      <c r="P145" s="49" t="str">
        <f t="shared" si="19"/>
        <v>Different</v>
      </c>
      <c r="Q145" s="49" t="str">
        <f t="shared" si="19"/>
        <v>Equal</v>
      </c>
      <c r="R145" s="50" t="str">
        <f t="shared" si="19"/>
        <v>Equal</v>
      </c>
    </row>
    <row r="146" spans="4:18" ht="27.6" customHeight="1" thickBot="1" x14ac:dyDescent="0.35">
      <c r="D146" s="48" t="s">
        <v>32</v>
      </c>
      <c r="E146" s="49" t="str">
        <f t="shared" si="19"/>
        <v>Equal</v>
      </c>
      <c r="F146" s="49" t="str">
        <f t="shared" si="19"/>
        <v>Equal</v>
      </c>
      <c r="G146" s="49" t="str">
        <f t="shared" si="19"/>
        <v>Different</v>
      </c>
      <c r="H146" s="49" t="str">
        <f t="shared" si="19"/>
        <v>Different</v>
      </c>
      <c r="I146" s="49" t="str">
        <f t="shared" si="19"/>
        <v>Equal</v>
      </c>
      <c r="J146" s="49" t="str">
        <f t="shared" si="19"/>
        <v>Equal</v>
      </c>
      <c r="K146" s="49" t="str">
        <f t="shared" si="19"/>
        <v>Equal</v>
      </c>
      <c r="L146" s="49" t="str">
        <f t="shared" si="19"/>
        <v>Equal</v>
      </c>
      <c r="M146" s="49" t="str">
        <f t="shared" si="19"/>
        <v>Equal</v>
      </c>
      <c r="N146" s="49" t="str">
        <f t="shared" si="19"/>
        <v>Equal</v>
      </c>
      <c r="O146" s="49" t="str">
        <f t="shared" si="19"/>
        <v>Equal</v>
      </c>
      <c r="P146" s="49" t="str">
        <f t="shared" si="19"/>
        <v>Equal</v>
      </c>
      <c r="Q146" s="49" t="str">
        <f t="shared" si="19"/>
        <v>Equal</v>
      </c>
      <c r="R146" s="50" t="str">
        <f t="shared" si="19"/>
        <v>Equal</v>
      </c>
    </row>
    <row r="147" spans="4:18" ht="18" customHeight="1" thickBot="1" x14ac:dyDescent="0.35">
      <c r="D147" s="48" t="s">
        <v>33</v>
      </c>
      <c r="E147" s="49" t="str">
        <f t="shared" si="19"/>
        <v>Equal</v>
      </c>
      <c r="F147" s="49" t="str">
        <f t="shared" si="19"/>
        <v>Equal</v>
      </c>
      <c r="G147" s="49" t="str">
        <f t="shared" si="19"/>
        <v>Equal</v>
      </c>
      <c r="H147" s="49" t="str">
        <f t="shared" si="19"/>
        <v>Different</v>
      </c>
      <c r="I147" s="49" t="str">
        <f t="shared" si="19"/>
        <v>Equal</v>
      </c>
      <c r="J147" s="49" t="str">
        <f t="shared" si="19"/>
        <v>Different</v>
      </c>
      <c r="K147" s="49" t="str">
        <f t="shared" si="19"/>
        <v>Equal</v>
      </c>
      <c r="L147" s="49" t="str">
        <f t="shared" si="19"/>
        <v>Different</v>
      </c>
      <c r="M147" s="49" t="str">
        <f t="shared" si="19"/>
        <v>Equal</v>
      </c>
      <c r="N147" s="49" t="str">
        <f t="shared" si="19"/>
        <v>Equal</v>
      </c>
      <c r="O147" s="49" t="str">
        <f t="shared" si="19"/>
        <v>Equal</v>
      </c>
      <c r="P147" s="49" t="str">
        <f t="shared" si="19"/>
        <v>Equal</v>
      </c>
      <c r="Q147" s="49" t="str">
        <f t="shared" si="19"/>
        <v>Different</v>
      </c>
      <c r="R147" s="50" t="str">
        <f t="shared" si="19"/>
        <v>Different</v>
      </c>
    </row>
    <row r="148" spans="4:18" ht="28.8" customHeight="1" thickBot="1" x14ac:dyDescent="0.35">
      <c r="D148" s="48" t="s">
        <v>34</v>
      </c>
      <c r="E148" s="49" t="str">
        <f t="shared" si="19"/>
        <v>Equal</v>
      </c>
      <c r="F148" s="49" t="str">
        <f t="shared" si="19"/>
        <v>Equal</v>
      </c>
      <c r="G148" s="49" t="str">
        <f t="shared" si="19"/>
        <v>Different</v>
      </c>
      <c r="H148" s="49" t="str">
        <f t="shared" si="19"/>
        <v>Different</v>
      </c>
      <c r="I148" s="49" t="str">
        <f t="shared" si="19"/>
        <v>Different</v>
      </c>
      <c r="J148" s="49" t="str">
        <f t="shared" si="19"/>
        <v>Equal</v>
      </c>
      <c r="K148" s="49" t="str">
        <f t="shared" si="19"/>
        <v>Different</v>
      </c>
      <c r="L148" s="49" t="str">
        <f t="shared" si="19"/>
        <v>Equal</v>
      </c>
      <c r="M148" s="49" t="str">
        <f t="shared" si="19"/>
        <v>Different</v>
      </c>
      <c r="N148" s="49" t="str">
        <f t="shared" si="19"/>
        <v>Different</v>
      </c>
      <c r="O148" s="49" t="str">
        <f t="shared" si="19"/>
        <v>Equal</v>
      </c>
      <c r="P148" s="49" t="str">
        <f t="shared" si="19"/>
        <v>Equal</v>
      </c>
      <c r="Q148" s="49" t="str">
        <f t="shared" si="19"/>
        <v>Different</v>
      </c>
      <c r="R148" s="50" t="str">
        <f t="shared" si="19"/>
        <v>Different</v>
      </c>
    </row>
    <row r="149" spans="4:18" ht="28.8" customHeight="1" thickBot="1" x14ac:dyDescent="0.35">
      <c r="D149" s="48" t="s">
        <v>35</v>
      </c>
      <c r="E149" s="49" t="str">
        <f t="shared" si="19"/>
        <v>Equal</v>
      </c>
      <c r="F149" s="49" t="str">
        <f t="shared" si="19"/>
        <v>Equal</v>
      </c>
      <c r="G149" s="49" t="str">
        <f t="shared" si="19"/>
        <v>Equal</v>
      </c>
      <c r="H149" s="49" t="str">
        <f t="shared" si="19"/>
        <v>Equal</v>
      </c>
      <c r="I149" s="49" t="str">
        <f t="shared" si="19"/>
        <v>Different</v>
      </c>
      <c r="J149" s="49" t="str">
        <f t="shared" si="19"/>
        <v>Different</v>
      </c>
      <c r="K149" s="49" t="str">
        <f t="shared" si="19"/>
        <v>Equal</v>
      </c>
      <c r="L149" s="49" t="str">
        <f t="shared" si="19"/>
        <v>Different</v>
      </c>
      <c r="M149" s="49" t="str">
        <f t="shared" si="19"/>
        <v>Different</v>
      </c>
      <c r="N149" s="49" t="str">
        <f t="shared" si="19"/>
        <v>Equal</v>
      </c>
      <c r="O149" s="49" t="str">
        <f t="shared" si="19"/>
        <v>Equal</v>
      </c>
      <c r="P149" s="49" t="str">
        <f t="shared" si="19"/>
        <v>Equal</v>
      </c>
      <c r="Q149" s="49" t="str">
        <f t="shared" si="19"/>
        <v>Equal</v>
      </c>
      <c r="R149" s="50" t="str">
        <f t="shared" si="19"/>
        <v>Equal</v>
      </c>
    </row>
    <row r="150" spans="4:18" ht="18" customHeight="1" thickBot="1" x14ac:dyDescent="0.35">
      <c r="D150" s="48" t="s">
        <v>36</v>
      </c>
      <c r="E150" s="49" t="str">
        <f t="shared" si="19"/>
        <v>Equal</v>
      </c>
      <c r="F150" s="49" t="str">
        <f t="shared" si="19"/>
        <v>Equal</v>
      </c>
      <c r="G150" s="49" t="str">
        <f t="shared" si="19"/>
        <v>Equal</v>
      </c>
      <c r="H150" s="49" t="str">
        <f t="shared" si="19"/>
        <v>Equal</v>
      </c>
      <c r="I150" s="49" t="str">
        <f t="shared" si="19"/>
        <v>Equal</v>
      </c>
      <c r="J150" s="49" t="str">
        <f t="shared" si="19"/>
        <v>Equal</v>
      </c>
      <c r="K150" s="49" t="str">
        <f t="shared" si="19"/>
        <v>Equal</v>
      </c>
      <c r="L150" s="49" t="str">
        <f t="shared" si="19"/>
        <v>Equal</v>
      </c>
      <c r="M150" s="49" t="str">
        <f t="shared" si="19"/>
        <v>Different</v>
      </c>
      <c r="N150" s="49" t="str">
        <f t="shared" si="19"/>
        <v>Equal</v>
      </c>
      <c r="O150" s="49" t="str">
        <f t="shared" si="19"/>
        <v>Equal</v>
      </c>
      <c r="P150" s="49" t="str">
        <f t="shared" si="19"/>
        <v>Equal</v>
      </c>
      <c r="Q150" s="49" t="str">
        <f t="shared" si="19"/>
        <v>Equal</v>
      </c>
      <c r="R150" s="50" t="str">
        <f t="shared" si="19"/>
        <v>Equal</v>
      </c>
    </row>
    <row r="151" spans="4:18" ht="15" thickBot="1" x14ac:dyDescent="0.35">
      <c r="D151" s="48" t="s">
        <v>37</v>
      </c>
      <c r="E151" s="49" t="str">
        <f t="shared" si="19"/>
        <v>Equal</v>
      </c>
      <c r="F151" s="49" t="str">
        <f t="shared" si="19"/>
        <v>Equal</v>
      </c>
      <c r="G151" s="49" t="str">
        <f t="shared" si="19"/>
        <v>Equal</v>
      </c>
      <c r="H151" s="49" t="str">
        <f t="shared" si="19"/>
        <v>Different</v>
      </c>
      <c r="I151" s="49" t="str">
        <f t="shared" si="19"/>
        <v>Different</v>
      </c>
      <c r="J151" s="49" t="str">
        <f t="shared" si="19"/>
        <v>Equal</v>
      </c>
      <c r="K151" s="49" t="str">
        <f t="shared" si="19"/>
        <v>Equal</v>
      </c>
      <c r="L151" s="49" t="str">
        <f t="shared" si="19"/>
        <v>Different</v>
      </c>
      <c r="M151" s="49" t="str">
        <f t="shared" si="19"/>
        <v>Different</v>
      </c>
      <c r="N151" s="49" t="str">
        <f t="shared" si="19"/>
        <v>Different</v>
      </c>
      <c r="O151" s="49" t="str">
        <f t="shared" si="19"/>
        <v>Different</v>
      </c>
      <c r="P151" s="49" t="str">
        <f t="shared" si="19"/>
        <v>Equal</v>
      </c>
      <c r="Q151" s="49" t="str">
        <f t="shared" si="19"/>
        <v>Equal</v>
      </c>
      <c r="R151" s="50" t="str">
        <f t="shared" si="19"/>
        <v>Equal</v>
      </c>
    </row>
  </sheetData>
  <mergeCells count="33">
    <mergeCell ref="AG95:AH95"/>
    <mergeCell ref="Y2:Z2"/>
    <mergeCell ref="AI95:AJ95"/>
    <mergeCell ref="AK95:AL95"/>
    <mergeCell ref="AM95:AO95"/>
    <mergeCell ref="Y95:Z95"/>
    <mergeCell ref="AA95:AB95"/>
    <mergeCell ref="AC95:AD95"/>
    <mergeCell ref="E125:F125"/>
    <mergeCell ref="G125:H125"/>
    <mergeCell ref="I125:J125"/>
    <mergeCell ref="K125:L125"/>
    <mergeCell ref="M125:N125"/>
    <mergeCell ref="S125:U125"/>
    <mergeCell ref="O125:P125"/>
    <mergeCell ref="Q125:R125"/>
    <mergeCell ref="AE95:AF95"/>
    <mergeCell ref="AA2:AB2"/>
    <mergeCell ref="B62:I62"/>
    <mergeCell ref="AC2:AD2"/>
    <mergeCell ref="AE2:AG2"/>
    <mergeCell ref="Q31:R31"/>
    <mergeCell ref="S31:T31"/>
    <mergeCell ref="U31:V31"/>
    <mergeCell ref="W31:X31"/>
    <mergeCell ref="Y31:Z31"/>
    <mergeCell ref="AA31:AB31"/>
    <mergeCell ref="AC31:AD31"/>
    <mergeCell ref="AE31:AG31"/>
    <mergeCell ref="Q2:R2"/>
    <mergeCell ref="S2:T2"/>
    <mergeCell ref="U2:V2"/>
    <mergeCell ref="W2:X2"/>
  </mergeCells>
  <conditionalFormatting sqref="C96:I120 N96:T120 D123">
    <cfRule type="cellIs" dxfId="144" priority="157" operator="equal">
      <formula>"Correct"</formula>
    </cfRule>
    <cfRule type="cellIs" dxfId="143" priority="158" operator="equal">
      <formula>"Incomplete"</formula>
    </cfRule>
    <cfRule type="cellIs" dxfId="142" priority="159" operator="equal">
      <formula>"Incorrect"</formula>
    </cfRule>
  </conditionalFormatting>
  <conditionalFormatting sqref="Q4:Q28">
    <cfRule type="cellIs" dxfId="141" priority="154" operator="equal">
      <formula>"Correct"</formula>
    </cfRule>
    <cfRule type="cellIs" dxfId="140" priority="155" operator="equal">
      <formula>"Incomplete"</formula>
    </cfRule>
    <cfRule type="cellIs" dxfId="139" priority="156" operator="equal">
      <formula>"Incorrect"</formula>
    </cfRule>
  </conditionalFormatting>
  <conditionalFormatting sqref="S4:S28">
    <cfRule type="cellIs" dxfId="138" priority="151" operator="equal">
      <formula>"Correct"</formula>
    </cfRule>
    <cfRule type="cellIs" dxfId="137" priority="152" operator="equal">
      <formula>"Incomplete"</formula>
    </cfRule>
    <cfRule type="cellIs" dxfId="136" priority="153" operator="equal">
      <formula>"Incorrect"</formula>
    </cfRule>
  </conditionalFormatting>
  <conditionalFormatting sqref="U4:U28">
    <cfRule type="cellIs" dxfId="135" priority="148" operator="equal">
      <formula>"Correct"</formula>
    </cfRule>
    <cfRule type="cellIs" dxfId="134" priority="149" operator="equal">
      <formula>"Incomplete"</formula>
    </cfRule>
    <cfRule type="cellIs" dxfId="133" priority="150" operator="equal">
      <formula>"Incorrect"</formula>
    </cfRule>
  </conditionalFormatting>
  <conditionalFormatting sqref="W4:W28">
    <cfRule type="cellIs" dxfId="132" priority="145" operator="equal">
      <formula>"Correct"</formula>
    </cfRule>
    <cfRule type="cellIs" dxfId="131" priority="146" operator="equal">
      <formula>"Incomplete"</formula>
    </cfRule>
    <cfRule type="cellIs" dxfId="130" priority="147" operator="equal">
      <formula>"Incorrect"</formula>
    </cfRule>
  </conditionalFormatting>
  <conditionalFormatting sqref="Y4:Y28">
    <cfRule type="cellIs" dxfId="129" priority="142" operator="equal">
      <formula>"Correct"</formula>
    </cfRule>
    <cfRule type="cellIs" dxfId="128" priority="143" operator="equal">
      <formula>"Incomplete"</formula>
    </cfRule>
    <cfRule type="cellIs" dxfId="127" priority="144" operator="equal">
      <formula>"Incorrect"</formula>
    </cfRule>
  </conditionalFormatting>
  <conditionalFormatting sqref="AA4:AA28">
    <cfRule type="cellIs" dxfId="126" priority="139" operator="equal">
      <formula>"Correct"</formula>
    </cfRule>
    <cfRule type="cellIs" dxfId="125" priority="140" operator="equal">
      <formula>"Incomplete"</formula>
    </cfRule>
    <cfRule type="cellIs" dxfId="124" priority="141" operator="equal">
      <formula>"Incorrect"</formula>
    </cfRule>
  </conditionalFormatting>
  <conditionalFormatting sqref="AC4:AC28">
    <cfRule type="cellIs" dxfId="123" priority="136" operator="equal">
      <formula>"Correct"</formula>
    </cfRule>
    <cfRule type="cellIs" dxfId="122" priority="137" operator="equal">
      <formula>"Incomplete"</formula>
    </cfRule>
    <cfRule type="cellIs" dxfId="121" priority="138" operator="equal">
      <formula>"Incorrect"</formula>
    </cfRule>
  </conditionalFormatting>
  <conditionalFormatting sqref="AB4:AB28">
    <cfRule type="cellIs" dxfId="120" priority="133" operator="equal">
      <formula>"Correct"</formula>
    </cfRule>
    <cfRule type="cellIs" dxfId="119" priority="134" operator="equal">
      <formula>"Incomplete"</formula>
    </cfRule>
    <cfRule type="cellIs" dxfId="118" priority="135" operator="equal">
      <formula>"Incorrect"</formula>
    </cfRule>
  </conditionalFormatting>
  <conditionalFormatting sqref="AD4:AD28">
    <cfRule type="cellIs" dxfId="117" priority="130" operator="equal">
      <formula>"Correct"</formula>
    </cfRule>
    <cfRule type="cellIs" dxfId="116" priority="131" operator="equal">
      <formula>"Incomplete"</formula>
    </cfRule>
    <cfRule type="cellIs" dxfId="115" priority="132" operator="equal">
      <formula>"Incorrect"</formula>
    </cfRule>
  </conditionalFormatting>
  <conditionalFormatting sqref="C91:P91 S91 J67:L90">
    <cfRule type="cellIs" dxfId="114" priority="128" operator="equal">
      <formula>"Diferente"</formula>
    </cfRule>
    <cfRule type="cellIs" dxfId="113" priority="129" operator="equal">
      <formula>"Igual"</formula>
    </cfRule>
  </conditionalFormatting>
  <conditionalFormatting sqref="AD33:AD57">
    <cfRule type="cellIs" dxfId="112" priority="71" operator="equal">
      <formula>"Correct"</formula>
    </cfRule>
    <cfRule type="cellIs" dxfId="111" priority="72" operator="equal">
      <formula>"Incomplete"</formula>
    </cfRule>
    <cfRule type="cellIs" dxfId="110" priority="73" operator="equal">
      <formula>"Incorrect"</formula>
    </cfRule>
  </conditionalFormatting>
  <conditionalFormatting sqref="Q33:Q57">
    <cfRule type="cellIs" dxfId="109" priority="125" operator="equal">
      <formula>"Correct"</formula>
    </cfRule>
    <cfRule type="cellIs" dxfId="108" priority="126" operator="equal">
      <formula>"Incomplete"</formula>
    </cfRule>
    <cfRule type="cellIs" dxfId="107" priority="127" operator="equal">
      <formula>"Incorrect"</formula>
    </cfRule>
  </conditionalFormatting>
  <conditionalFormatting sqref="S33:S57">
    <cfRule type="cellIs" dxfId="106" priority="122" operator="equal">
      <formula>"Correct"</formula>
    </cfRule>
    <cfRule type="cellIs" dxfId="105" priority="123" operator="equal">
      <formula>"Incomplete"</formula>
    </cfRule>
    <cfRule type="cellIs" dxfId="104" priority="124" operator="equal">
      <formula>"Incorrect"</formula>
    </cfRule>
  </conditionalFormatting>
  <conditionalFormatting sqref="U33:U57">
    <cfRule type="cellIs" dxfId="103" priority="119" operator="equal">
      <formula>"Correct"</formula>
    </cfRule>
    <cfRule type="cellIs" dxfId="102" priority="120" operator="equal">
      <formula>"Incomplete"</formula>
    </cfRule>
    <cfRule type="cellIs" dxfId="101" priority="121" operator="equal">
      <formula>"Incorrect"</formula>
    </cfRule>
  </conditionalFormatting>
  <conditionalFormatting sqref="W33:W57">
    <cfRule type="cellIs" dxfId="100" priority="116" operator="equal">
      <formula>"Correct"</formula>
    </cfRule>
    <cfRule type="cellIs" dxfId="99" priority="117" operator="equal">
      <formula>"Incomplete"</formula>
    </cfRule>
    <cfRule type="cellIs" dxfId="98" priority="118" operator="equal">
      <formula>"Incorrect"</formula>
    </cfRule>
  </conditionalFormatting>
  <conditionalFormatting sqref="Y33:Y57">
    <cfRule type="cellIs" dxfId="97" priority="113" operator="equal">
      <formula>"Correct"</formula>
    </cfRule>
    <cfRule type="cellIs" dxfId="96" priority="114" operator="equal">
      <formula>"Incomplete"</formula>
    </cfRule>
    <cfRule type="cellIs" dxfId="95" priority="115" operator="equal">
      <formula>"Incorrect"</formula>
    </cfRule>
  </conditionalFormatting>
  <conditionalFormatting sqref="AA33:AA57">
    <cfRule type="cellIs" dxfId="94" priority="110" operator="equal">
      <formula>"Correct"</formula>
    </cfRule>
    <cfRule type="cellIs" dxfId="93" priority="111" operator="equal">
      <formula>"Incomplete"</formula>
    </cfRule>
    <cfRule type="cellIs" dxfId="92" priority="112" operator="equal">
      <formula>"Incorrect"</formula>
    </cfRule>
  </conditionalFormatting>
  <conditionalFormatting sqref="AC33:AC57">
    <cfRule type="cellIs" dxfId="91" priority="107" operator="equal">
      <formula>"Correct"</formula>
    </cfRule>
    <cfRule type="cellIs" dxfId="90" priority="108" operator="equal">
      <formula>"Incomplete"</formula>
    </cfRule>
    <cfRule type="cellIs" dxfId="89" priority="109" operator="equal">
      <formula>"Incorrect"</formula>
    </cfRule>
  </conditionalFormatting>
  <conditionalFormatting sqref="R4:R28">
    <cfRule type="cellIs" dxfId="88" priority="104" operator="equal">
      <formula>"Correct"</formula>
    </cfRule>
    <cfRule type="cellIs" dxfId="87" priority="105" operator="equal">
      <formula>"Incomplete"</formula>
    </cfRule>
    <cfRule type="cellIs" dxfId="86" priority="106" operator="equal">
      <formula>"Incorrect"</formula>
    </cfRule>
  </conditionalFormatting>
  <conditionalFormatting sqref="T4:T28">
    <cfRule type="cellIs" dxfId="85" priority="101" operator="equal">
      <formula>"Correct"</formula>
    </cfRule>
    <cfRule type="cellIs" dxfId="84" priority="102" operator="equal">
      <formula>"Incomplete"</formula>
    </cfRule>
    <cfRule type="cellIs" dxfId="83" priority="103" operator="equal">
      <formula>"Incorrect"</formula>
    </cfRule>
  </conditionalFormatting>
  <conditionalFormatting sqref="V4:V28">
    <cfRule type="cellIs" dxfId="82" priority="98" operator="equal">
      <formula>"Correct"</formula>
    </cfRule>
    <cfRule type="cellIs" dxfId="81" priority="99" operator="equal">
      <formula>"Incomplete"</formula>
    </cfRule>
    <cfRule type="cellIs" dxfId="80" priority="100" operator="equal">
      <formula>"Incorrect"</formula>
    </cfRule>
  </conditionalFormatting>
  <conditionalFormatting sqref="X4:X28">
    <cfRule type="cellIs" dxfId="79" priority="95" operator="equal">
      <formula>"Correct"</formula>
    </cfRule>
    <cfRule type="cellIs" dxfId="78" priority="96" operator="equal">
      <formula>"Incomplete"</formula>
    </cfRule>
    <cfRule type="cellIs" dxfId="77" priority="97" operator="equal">
      <formula>"Incorrect"</formula>
    </cfRule>
  </conditionalFormatting>
  <conditionalFormatting sqref="Z4:Z28">
    <cfRule type="cellIs" dxfId="76" priority="92" operator="equal">
      <formula>"Correct"</formula>
    </cfRule>
    <cfRule type="cellIs" dxfId="75" priority="93" operator="equal">
      <formula>"Incomplete"</formula>
    </cfRule>
    <cfRule type="cellIs" dxfId="74" priority="94" operator="equal">
      <formula>"Incorrect"</formula>
    </cfRule>
  </conditionalFormatting>
  <conditionalFormatting sqref="R33:R57">
    <cfRule type="cellIs" dxfId="73" priority="89" operator="equal">
      <formula>"Correct"</formula>
    </cfRule>
    <cfRule type="cellIs" dxfId="72" priority="90" operator="equal">
      <formula>"Incomplete"</formula>
    </cfRule>
    <cfRule type="cellIs" dxfId="71" priority="91" operator="equal">
      <formula>"Incorrect"</formula>
    </cfRule>
  </conditionalFormatting>
  <conditionalFormatting sqref="T33:T57">
    <cfRule type="cellIs" dxfId="70" priority="86" operator="equal">
      <formula>"Correct"</formula>
    </cfRule>
    <cfRule type="cellIs" dxfId="69" priority="87" operator="equal">
      <formula>"Incomplete"</formula>
    </cfRule>
    <cfRule type="cellIs" dxfId="68" priority="88" operator="equal">
      <formula>"Incorrect"</formula>
    </cfRule>
  </conditionalFormatting>
  <conditionalFormatting sqref="V33:V57">
    <cfRule type="cellIs" dxfId="67" priority="83" operator="equal">
      <formula>"Correct"</formula>
    </cfRule>
    <cfRule type="cellIs" dxfId="66" priority="84" operator="equal">
      <formula>"Incomplete"</formula>
    </cfRule>
    <cfRule type="cellIs" dxfId="65" priority="85" operator="equal">
      <formula>"Incorrect"</formula>
    </cfRule>
  </conditionalFormatting>
  <conditionalFormatting sqref="X33:X57">
    <cfRule type="cellIs" dxfId="64" priority="80" operator="equal">
      <formula>"Correct"</formula>
    </cfRule>
    <cfRule type="cellIs" dxfId="63" priority="81" operator="equal">
      <formula>"Incomplete"</formula>
    </cfRule>
    <cfRule type="cellIs" dxfId="62" priority="82" operator="equal">
      <formula>"Incorrect"</formula>
    </cfRule>
  </conditionalFormatting>
  <conditionalFormatting sqref="Z33:Z57">
    <cfRule type="cellIs" dxfId="61" priority="77" operator="equal">
      <formula>"Correct"</formula>
    </cfRule>
    <cfRule type="cellIs" dxfId="60" priority="78" operator="equal">
      <formula>"Incomplete"</formula>
    </cfRule>
    <cfRule type="cellIs" dxfId="59" priority="79" operator="equal">
      <formula>"Incorrect"</formula>
    </cfRule>
  </conditionalFormatting>
  <conditionalFormatting sqref="AB33:AB57">
    <cfRule type="cellIs" dxfId="58" priority="74" operator="equal">
      <formula>"Correct"</formula>
    </cfRule>
    <cfRule type="cellIs" dxfId="57" priority="75" operator="equal">
      <formula>"Incomplete"</formula>
    </cfRule>
    <cfRule type="cellIs" dxfId="56" priority="76" operator="equal">
      <formula>"Incorrect"</formula>
    </cfRule>
  </conditionalFormatting>
  <conditionalFormatting sqref="Y97:Y121">
    <cfRule type="cellIs" dxfId="55" priority="62" operator="equal">
      <formula>"Correct"</formula>
    </cfRule>
    <cfRule type="cellIs" dxfId="54" priority="63" operator="equal">
      <formula>"Incomplete"</formula>
    </cfRule>
    <cfRule type="cellIs" dxfId="53" priority="64" operator="equal">
      <formula>"Incorrect"</formula>
    </cfRule>
  </conditionalFormatting>
  <conditionalFormatting sqref="AA97:AA121">
    <cfRule type="cellIs" dxfId="52" priority="59" operator="equal">
      <formula>"Correct"</formula>
    </cfRule>
    <cfRule type="cellIs" dxfId="51" priority="60" operator="equal">
      <formula>"Incomplete"</formula>
    </cfRule>
    <cfRule type="cellIs" dxfId="50" priority="61" operator="equal">
      <formula>"Incorrect"</formula>
    </cfRule>
  </conditionalFormatting>
  <conditionalFormatting sqref="AC97:AC121">
    <cfRule type="cellIs" dxfId="49" priority="56" operator="equal">
      <formula>"Correct"</formula>
    </cfRule>
    <cfRule type="cellIs" dxfId="48" priority="57" operator="equal">
      <formula>"Incomplete"</formula>
    </cfRule>
    <cfRule type="cellIs" dxfId="47" priority="58" operator="equal">
      <formula>"Incorrect"</formula>
    </cfRule>
  </conditionalFormatting>
  <conditionalFormatting sqref="AE97:AE121">
    <cfRule type="cellIs" dxfId="46" priority="53" operator="equal">
      <formula>"Correct"</formula>
    </cfRule>
    <cfRule type="cellIs" dxfId="45" priority="54" operator="equal">
      <formula>"Incomplete"</formula>
    </cfRule>
    <cfRule type="cellIs" dxfId="44" priority="55" operator="equal">
      <formula>"Incorrect"</formula>
    </cfRule>
  </conditionalFormatting>
  <conditionalFormatting sqref="AG97:AG121">
    <cfRule type="cellIs" dxfId="43" priority="50" operator="equal">
      <formula>"Correct"</formula>
    </cfRule>
    <cfRule type="cellIs" dxfId="42" priority="51" operator="equal">
      <formula>"Incomplete"</formula>
    </cfRule>
    <cfRule type="cellIs" dxfId="41" priority="52" operator="equal">
      <formula>"Incorrect"</formula>
    </cfRule>
  </conditionalFormatting>
  <conditionalFormatting sqref="AI97:AI121">
    <cfRule type="cellIs" dxfId="40" priority="47" operator="equal">
      <formula>"Correct"</formula>
    </cfRule>
    <cfRule type="cellIs" dxfId="39" priority="48" operator="equal">
      <formula>"Incomplete"</formula>
    </cfRule>
    <cfRule type="cellIs" dxfId="38" priority="49" operator="equal">
      <formula>"Incorrect"</formula>
    </cfRule>
  </conditionalFormatting>
  <conditionalFormatting sqref="AK97:AK121">
    <cfRule type="cellIs" dxfId="37" priority="44" operator="equal">
      <formula>"Correct"</formula>
    </cfRule>
    <cfRule type="cellIs" dxfId="36" priority="45" operator="equal">
      <formula>"Incomplete"</formula>
    </cfRule>
    <cfRule type="cellIs" dxfId="35" priority="46" operator="equal">
      <formula>"Incorrect"</formula>
    </cfRule>
  </conditionalFormatting>
  <conditionalFormatting sqref="Z97:Z121">
    <cfRule type="cellIs" dxfId="34" priority="41" operator="equal">
      <formula>"Correct"</formula>
    </cfRule>
    <cfRule type="cellIs" dxfId="33" priority="42" operator="equal">
      <formula>"Incomplete"</formula>
    </cfRule>
    <cfRule type="cellIs" dxfId="32" priority="43" operator="equal">
      <formula>"Incorrect"</formula>
    </cfRule>
  </conditionalFormatting>
  <conditionalFormatting sqref="AB97:AB121">
    <cfRule type="cellIs" dxfId="31" priority="38" operator="equal">
      <formula>"Correct"</formula>
    </cfRule>
    <cfRule type="cellIs" dxfId="30" priority="39" operator="equal">
      <formula>"Incomplete"</formula>
    </cfRule>
    <cfRule type="cellIs" dxfId="29" priority="40" operator="equal">
      <formula>"Incorrect"</formula>
    </cfRule>
  </conditionalFormatting>
  <conditionalFormatting sqref="AD97:AD121">
    <cfRule type="cellIs" dxfId="28" priority="35" operator="equal">
      <formula>"Correct"</formula>
    </cfRule>
    <cfRule type="cellIs" dxfId="27" priority="36" operator="equal">
      <formula>"Incomplete"</formula>
    </cfRule>
    <cfRule type="cellIs" dxfId="26" priority="37" operator="equal">
      <formula>"Incorrect"</formula>
    </cfRule>
  </conditionalFormatting>
  <conditionalFormatting sqref="AF97:AF121">
    <cfRule type="cellIs" dxfId="25" priority="32" operator="equal">
      <formula>"Correct"</formula>
    </cfRule>
    <cfRule type="cellIs" dxfId="24" priority="33" operator="equal">
      <formula>"Incomplete"</formula>
    </cfRule>
    <cfRule type="cellIs" dxfId="23" priority="34" operator="equal">
      <formula>"Incorrect"</formula>
    </cfRule>
  </conditionalFormatting>
  <conditionalFormatting sqref="AH97:AH121">
    <cfRule type="cellIs" dxfId="22" priority="29" operator="equal">
      <formula>"Correct"</formula>
    </cfRule>
    <cfRule type="cellIs" dxfId="21" priority="30" operator="equal">
      <formula>"Incomplete"</formula>
    </cfRule>
    <cfRule type="cellIs" dxfId="20" priority="31" operator="equal">
      <formula>"Incorrect"</formula>
    </cfRule>
  </conditionalFormatting>
  <conditionalFormatting sqref="AJ97:AJ121">
    <cfRule type="cellIs" dxfId="19" priority="26" operator="equal">
      <formula>"Correct"</formula>
    </cfRule>
    <cfRule type="cellIs" dxfId="18" priority="27" operator="equal">
      <formula>"Incomplete"</formula>
    </cfRule>
    <cfRule type="cellIs" dxfId="17" priority="28" operator="equal">
      <formula>"Incorrect"</formula>
    </cfRule>
  </conditionalFormatting>
  <conditionalFormatting sqref="AL97:AL121">
    <cfRule type="cellIs" dxfId="16" priority="23" operator="equal">
      <formula>"Correct"</formula>
    </cfRule>
    <cfRule type="cellIs" dxfId="15" priority="24" operator="equal">
      <formula>"Incomplete"</formula>
    </cfRule>
    <cfRule type="cellIs" dxfId="14" priority="25" operator="equal">
      <formula>"Incorrect"</formula>
    </cfRule>
  </conditionalFormatting>
  <conditionalFormatting sqref="E127:R151">
    <cfRule type="cellIs" dxfId="13" priority="21" operator="equal">
      <formula>"different"</formula>
    </cfRule>
    <cfRule type="cellIs" dxfId="12" priority="22" operator="equal">
      <formula>"Equal"</formula>
    </cfRule>
  </conditionalFormatting>
  <conditionalFormatting sqref="C3:I27">
    <cfRule type="cellIs" dxfId="11" priority="18" operator="equal">
      <formula>"Correct"</formula>
    </cfRule>
    <cfRule type="cellIs" dxfId="10" priority="19" operator="equal">
      <formula>"Incomplete"</formula>
    </cfRule>
    <cfRule type="cellIs" dxfId="9" priority="20" operator="equal">
      <formula>"Incorrect"</formula>
    </cfRule>
  </conditionalFormatting>
  <conditionalFormatting sqref="C31:I55">
    <cfRule type="cellIs" dxfId="8" priority="15" operator="equal">
      <formula>"Correct"</formula>
    </cfRule>
    <cfRule type="cellIs" dxfId="7" priority="16" operator="equal">
      <formula>"Incomplete"</formula>
    </cfRule>
    <cfRule type="cellIs" dxfId="6" priority="17" operator="equal">
      <formula>"Incorrect"</formula>
    </cfRule>
  </conditionalFormatting>
  <conditionalFormatting sqref="C66:I90">
    <cfRule type="cellIs" dxfId="5" priority="12" operator="equal">
      <formula>"Correct"</formula>
    </cfRule>
    <cfRule type="cellIs" dxfId="4" priority="13" operator="equal">
      <formula>"Incomplete"</formula>
    </cfRule>
    <cfRule type="cellIs" dxfId="3" priority="14" operator="equal">
      <formula>"Incorrect"</formula>
    </cfRule>
  </conditionalFormatting>
  <conditionalFormatting sqref="N66:T90">
    <cfRule type="cellIs" dxfId="2" priority="9" operator="equal">
      <formula>"Correct"</formula>
    </cfRule>
    <cfRule type="cellIs" dxfId="1" priority="10" operator="equal">
      <formula>"Incomplete"</formula>
    </cfRule>
    <cfRule type="cellIs" dxfId="0" priority="11" operator="equal">
      <formula>"Incorrect"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Comparative Table</vt:lpstr>
      <vt:lpstr>Dashboard</vt:lpstr>
      <vt:lpstr>Comparative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Ribeiro</dc:creator>
  <cp:lastModifiedBy>Paulo Ribeiro</cp:lastModifiedBy>
  <dcterms:created xsi:type="dcterms:W3CDTF">2015-06-05T18:19:34Z</dcterms:created>
  <dcterms:modified xsi:type="dcterms:W3CDTF">2025-07-22T14:55:43Z</dcterms:modified>
</cp:coreProperties>
</file>