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itories\cryptography\modular calculation\"/>
    </mc:Choice>
  </mc:AlternateContent>
  <xr:revisionPtr revIDLastSave="0" documentId="13_ncr:1_{D5CFEFD8-78EF-4CFB-9F1F-E72163FAC1C7}" xr6:coauthVersionLast="47" xr6:coauthVersionMax="47" xr10:uidLastSave="{00000000-0000-0000-0000-000000000000}"/>
  <bookViews>
    <workbookView xWindow="-110" yWindow="-110" windowWidth="38620" windowHeight="21100" activeTab="1" xr2:uid="{123E876E-CE7B-46FC-B6F3-B23CF3B7C357}"/>
  </bookViews>
  <sheets>
    <sheet name="generators" sheetId="1" r:id="rId1"/>
    <sheet name="generators_and_m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5" i="2"/>
  <c r="M5" i="2"/>
  <c r="M4" i="2"/>
  <c r="E4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5" i="2"/>
  <c r="I5" i="2"/>
  <c r="O5" i="2" s="1"/>
  <c r="R5" i="2" s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5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6" i="2"/>
  <c r="M6" i="2" s="1"/>
  <c r="O6" i="2" s="1"/>
  <c r="R6" i="2" s="1"/>
  <c r="I7" i="2"/>
  <c r="M7" i="2" s="1"/>
  <c r="O7" i="2" s="1"/>
  <c r="R7" i="2" s="1"/>
  <c r="I8" i="2"/>
  <c r="M8" i="2" s="1"/>
  <c r="O8" i="2" s="1"/>
  <c r="R8" i="2" s="1"/>
  <c r="I9" i="2"/>
  <c r="M9" i="2" s="1"/>
  <c r="O9" i="2" s="1"/>
  <c r="R9" i="2" s="1"/>
  <c r="I10" i="2"/>
  <c r="M10" i="2" s="1"/>
  <c r="O10" i="2" s="1"/>
  <c r="R10" i="2" s="1"/>
  <c r="I11" i="2"/>
  <c r="M11" i="2" s="1"/>
  <c r="O11" i="2" s="1"/>
  <c r="R11" i="2" s="1"/>
  <c r="I12" i="2"/>
  <c r="M12" i="2" s="1"/>
  <c r="O12" i="2" s="1"/>
  <c r="R12" i="2" s="1"/>
  <c r="I13" i="2"/>
  <c r="M13" i="2" s="1"/>
  <c r="O13" i="2" s="1"/>
  <c r="R13" i="2" s="1"/>
  <c r="I14" i="2"/>
  <c r="M14" i="2" s="1"/>
  <c r="O14" i="2" s="1"/>
  <c r="R14" i="2" s="1"/>
  <c r="I15" i="2"/>
  <c r="M15" i="2" s="1"/>
  <c r="O15" i="2" s="1"/>
  <c r="R15" i="2" s="1"/>
  <c r="I16" i="2"/>
  <c r="M16" i="2" s="1"/>
  <c r="O16" i="2" s="1"/>
  <c r="R16" i="2" s="1"/>
  <c r="I17" i="2"/>
  <c r="M17" i="2" s="1"/>
  <c r="O17" i="2" s="1"/>
  <c r="R17" i="2" s="1"/>
  <c r="I18" i="2"/>
  <c r="M18" i="2" s="1"/>
  <c r="O18" i="2" s="1"/>
  <c r="R18" i="2" s="1"/>
  <c r="I19" i="2"/>
  <c r="M19" i="2" s="1"/>
  <c r="O19" i="2" s="1"/>
  <c r="R19" i="2" s="1"/>
  <c r="I20" i="2"/>
  <c r="M20" i="2" s="1"/>
  <c r="O20" i="2" s="1"/>
  <c r="R20" i="2" s="1"/>
  <c r="I21" i="2"/>
  <c r="M21" i="2" s="1"/>
  <c r="O21" i="2" s="1"/>
  <c r="R21" i="2" s="1"/>
  <c r="I22" i="2"/>
  <c r="M22" i="2" s="1"/>
  <c r="O22" i="2" s="1"/>
  <c r="R22" i="2" s="1"/>
  <c r="I23" i="2"/>
  <c r="M23" i="2" s="1"/>
  <c r="O23" i="2" s="1"/>
  <c r="R23" i="2" s="1"/>
  <c r="G6" i="2"/>
  <c r="G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5" i="2"/>
  <c r="E6" i="2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5" i="2"/>
  <c r="G5" i="2" s="1"/>
  <c r="J29" i="1"/>
  <c r="J30" i="1"/>
  <c r="J31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<sst xmlns="http://schemas.openxmlformats.org/spreadsheetml/2006/main" count="47" uniqueCount="11">
  <si>
    <t>power of 2</t>
  </si>
  <si>
    <t>power of 3</t>
  </si>
  <si>
    <t>mod 7</t>
  </si>
  <si>
    <t>Generator</t>
  </si>
  <si>
    <t>power of</t>
  </si>
  <si>
    <t>mod</t>
  </si>
  <si>
    <t>Prime Num</t>
  </si>
  <si>
    <t>a</t>
  </si>
  <si>
    <t>b</t>
  </si>
  <si>
    <t>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</si>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</sst>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2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1" fontId="2" fillId="6" borderId="1" xfId="0" applyNumberFormat="1" applyFont="1" applyFill="1" applyBorder="1"/>
    <xf numFmtId="41" fontId="0" fillId="0" borderId="0" xfId="1" applyNumberFormat="1" applyFont="1"/>
    <xf numFmtId="41" fontId="0" fillId="0" borderId="0" xfId="0" applyNumberFormat="1"/>
    <xf numFmtId="172" fontId="2" fillId="6" borderId="1" xfId="1" applyNumberFormat="1" applyFont="1" applyFill="1" applyBorder="1"/>
    <xf numFmtId="172" fontId="0" fillId="0" borderId="0" xfId="0" applyNumberFormat="1"/>
    <xf numFmtId="172" fontId="0" fillId="0" borderId="0" xfId="0" applyNumberFormat="1" applyFill="1"/>
    <xf numFmtId="172" fontId="0" fillId="7" borderId="0" xfId="0" applyNumberForma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41" fontId="0" fillId="7" borderId="0" xfId="1" applyNumberFormat="1" applyFont="1" applyFill="1" applyBorder="1"/>
    <xf numFmtId="41" fontId="0" fillId="7" borderId="0" xfId="0" applyNumberFormat="1" applyFill="1" applyBorder="1"/>
    <xf numFmtId="0" fontId="0" fillId="7" borderId="0" xfId="0" applyFill="1" applyBorder="1"/>
    <xf numFmtId="1" fontId="0" fillId="0" borderId="0" xfId="0" applyNumberFormat="1" applyAlignment="1">
      <alignment horizontal="right"/>
    </xf>
    <xf numFmtId="1" fontId="0" fillId="7" borderId="0" xfId="0" applyNumberForma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5412-D1D6-454F-87F3-9F93D6B71D89}">
  <dimension ref="A1:J32"/>
  <sheetViews>
    <sheetView workbookViewId="0">
      <selection activeCell="M1" sqref="M1:N32"/>
    </sheetView>
  </sheetViews>
  <sheetFormatPr defaultRowHeight="14.5" x14ac:dyDescent="0.35"/>
  <cols>
    <col min="2" max="2" width="10.81640625" bestFit="1" customWidth="1"/>
    <col min="8" max="8" width="15.90625" bestFit="1" customWidth="1"/>
  </cols>
  <sheetData>
    <row r="1" spans="1:10" x14ac:dyDescent="0.35">
      <c r="B1" t="s">
        <v>0</v>
      </c>
      <c r="H1" t="s">
        <v>1</v>
      </c>
    </row>
    <row r="2" spans="1:10" x14ac:dyDescent="0.35">
      <c r="A2">
        <v>0</v>
      </c>
      <c r="B2">
        <f>2^A2</f>
        <v>1</v>
      </c>
      <c r="C2" t="str">
        <f>"mod 5 = "</f>
        <v xml:space="preserve">mod 5 = </v>
      </c>
      <c r="D2" s="1">
        <f>MOD(B2,5)</f>
        <v>1</v>
      </c>
      <c r="G2">
        <f>A2</f>
        <v>0</v>
      </c>
      <c r="H2" s="5">
        <f>3^G2</f>
        <v>1</v>
      </c>
      <c r="I2" t="s">
        <v>2</v>
      </c>
      <c r="J2" s="1">
        <f>MOD(H2,7)</f>
        <v>1</v>
      </c>
    </row>
    <row r="3" spans="1:10" x14ac:dyDescent="0.35">
      <c r="A3">
        <v>1</v>
      </c>
      <c r="B3">
        <f t="shared" ref="B3:B32" si="0">2^A3</f>
        <v>2</v>
      </c>
      <c r="C3" t="str">
        <f t="shared" ref="C3:C32" si="1">"mod 5 = "</f>
        <v xml:space="preserve">mod 5 = </v>
      </c>
      <c r="D3" s="1">
        <f t="shared" ref="D3:D32" si="2">MOD(B3,5)</f>
        <v>2</v>
      </c>
      <c r="G3">
        <f t="shared" ref="G3:G32" si="3">A3</f>
        <v>1</v>
      </c>
      <c r="H3" s="5">
        <f t="shared" ref="H3:H32" si="4">3^G3</f>
        <v>3</v>
      </c>
      <c r="I3" t="s">
        <v>2</v>
      </c>
      <c r="J3" s="1">
        <f t="shared" ref="J3:J32" si="5">MOD(H3,7)</f>
        <v>3</v>
      </c>
    </row>
    <row r="4" spans="1:10" x14ac:dyDescent="0.35">
      <c r="A4">
        <v>2</v>
      </c>
      <c r="B4">
        <f t="shared" si="0"/>
        <v>4</v>
      </c>
      <c r="C4" t="str">
        <f t="shared" si="1"/>
        <v xml:space="preserve">mod 5 = </v>
      </c>
      <c r="D4" s="1">
        <f t="shared" si="2"/>
        <v>4</v>
      </c>
      <c r="G4">
        <f t="shared" si="3"/>
        <v>2</v>
      </c>
      <c r="H4" s="5">
        <f t="shared" si="4"/>
        <v>9</v>
      </c>
      <c r="I4" t="s">
        <v>2</v>
      </c>
      <c r="J4" s="1">
        <f t="shared" si="5"/>
        <v>2</v>
      </c>
    </row>
    <row r="5" spans="1:10" x14ac:dyDescent="0.35">
      <c r="A5">
        <v>3</v>
      </c>
      <c r="B5">
        <f t="shared" si="0"/>
        <v>8</v>
      </c>
      <c r="C5" t="str">
        <f t="shared" si="1"/>
        <v xml:space="preserve">mod 5 = </v>
      </c>
      <c r="D5" s="1">
        <f t="shared" si="2"/>
        <v>3</v>
      </c>
      <c r="G5">
        <f t="shared" si="3"/>
        <v>3</v>
      </c>
      <c r="H5" s="5">
        <f t="shared" si="4"/>
        <v>27</v>
      </c>
      <c r="I5" t="s">
        <v>2</v>
      </c>
      <c r="J5" s="1">
        <f t="shared" si="5"/>
        <v>6</v>
      </c>
    </row>
    <row r="6" spans="1:10" x14ac:dyDescent="0.35">
      <c r="A6">
        <v>4</v>
      </c>
      <c r="B6">
        <f t="shared" si="0"/>
        <v>16</v>
      </c>
      <c r="C6" t="str">
        <f t="shared" si="1"/>
        <v xml:space="preserve">mod 5 = </v>
      </c>
      <c r="D6" s="2">
        <f t="shared" si="2"/>
        <v>1</v>
      </c>
      <c r="G6">
        <f t="shared" si="3"/>
        <v>4</v>
      </c>
      <c r="H6" s="5">
        <f t="shared" si="4"/>
        <v>81</v>
      </c>
      <c r="I6" t="s">
        <v>2</v>
      </c>
      <c r="J6" s="1">
        <f t="shared" si="5"/>
        <v>4</v>
      </c>
    </row>
    <row r="7" spans="1:10" x14ac:dyDescent="0.35">
      <c r="A7">
        <v>5</v>
      </c>
      <c r="B7">
        <f t="shared" si="0"/>
        <v>32</v>
      </c>
      <c r="C7" t="str">
        <f t="shared" si="1"/>
        <v xml:space="preserve">mod 5 = </v>
      </c>
      <c r="D7" s="2">
        <f t="shared" si="2"/>
        <v>2</v>
      </c>
      <c r="G7">
        <f t="shared" si="3"/>
        <v>5</v>
      </c>
      <c r="H7" s="5">
        <f t="shared" si="4"/>
        <v>243</v>
      </c>
      <c r="I7" t="s">
        <v>2</v>
      </c>
      <c r="J7" s="1">
        <f t="shared" si="5"/>
        <v>5</v>
      </c>
    </row>
    <row r="8" spans="1:10" x14ac:dyDescent="0.35">
      <c r="A8">
        <v>6</v>
      </c>
      <c r="B8">
        <f t="shared" si="0"/>
        <v>64</v>
      </c>
      <c r="C8" t="str">
        <f t="shared" si="1"/>
        <v xml:space="preserve">mod 5 = </v>
      </c>
      <c r="D8" s="2">
        <f t="shared" si="2"/>
        <v>4</v>
      </c>
      <c r="G8">
        <f t="shared" si="3"/>
        <v>6</v>
      </c>
      <c r="H8" s="5">
        <f t="shared" si="4"/>
        <v>729</v>
      </c>
      <c r="I8" t="s">
        <v>2</v>
      </c>
      <c r="J8" s="2">
        <f t="shared" si="5"/>
        <v>1</v>
      </c>
    </row>
    <row r="9" spans="1:10" x14ac:dyDescent="0.35">
      <c r="A9">
        <v>7</v>
      </c>
      <c r="B9">
        <f t="shared" si="0"/>
        <v>128</v>
      </c>
      <c r="C9" t="str">
        <f t="shared" si="1"/>
        <v xml:space="preserve">mod 5 = </v>
      </c>
      <c r="D9" s="2">
        <f t="shared" si="2"/>
        <v>3</v>
      </c>
      <c r="G9">
        <f t="shared" si="3"/>
        <v>7</v>
      </c>
      <c r="H9" s="5">
        <f t="shared" si="4"/>
        <v>2187</v>
      </c>
      <c r="I9" t="s">
        <v>2</v>
      </c>
      <c r="J9" s="2">
        <f t="shared" si="5"/>
        <v>3</v>
      </c>
    </row>
    <row r="10" spans="1:10" x14ac:dyDescent="0.35">
      <c r="A10">
        <v>8</v>
      </c>
      <c r="B10">
        <f t="shared" si="0"/>
        <v>256</v>
      </c>
      <c r="C10" t="str">
        <f t="shared" si="1"/>
        <v xml:space="preserve">mod 5 = </v>
      </c>
      <c r="D10" s="3">
        <f t="shared" si="2"/>
        <v>1</v>
      </c>
      <c r="G10">
        <f t="shared" si="3"/>
        <v>8</v>
      </c>
      <c r="H10" s="5">
        <f t="shared" si="4"/>
        <v>6561</v>
      </c>
      <c r="I10" t="s">
        <v>2</v>
      </c>
      <c r="J10" s="2">
        <f t="shared" si="5"/>
        <v>2</v>
      </c>
    </row>
    <row r="11" spans="1:10" x14ac:dyDescent="0.35">
      <c r="A11">
        <v>9</v>
      </c>
      <c r="B11">
        <f t="shared" si="0"/>
        <v>512</v>
      </c>
      <c r="C11" t="str">
        <f t="shared" si="1"/>
        <v xml:space="preserve">mod 5 = </v>
      </c>
      <c r="D11" s="3">
        <f t="shared" si="2"/>
        <v>2</v>
      </c>
      <c r="G11">
        <f t="shared" si="3"/>
        <v>9</v>
      </c>
      <c r="H11" s="5">
        <f t="shared" si="4"/>
        <v>19683</v>
      </c>
      <c r="I11" t="s">
        <v>2</v>
      </c>
      <c r="J11" s="2">
        <f t="shared" si="5"/>
        <v>6</v>
      </c>
    </row>
    <row r="12" spans="1:10" x14ac:dyDescent="0.35">
      <c r="A12">
        <v>10</v>
      </c>
      <c r="B12">
        <f t="shared" si="0"/>
        <v>1024</v>
      </c>
      <c r="C12" t="str">
        <f t="shared" si="1"/>
        <v xml:space="preserve">mod 5 = </v>
      </c>
      <c r="D12" s="3">
        <f t="shared" si="2"/>
        <v>4</v>
      </c>
      <c r="G12">
        <f t="shared" si="3"/>
        <v>10</v>
      </c>
      <c r="H12" s="5">
        <f t="shared" si="4"/>
        <v>59049</v>
      </c>
      <c r="I12" t="s">
        <v>2</v>
      </c>
      <c r="J12" s="2">
        <f t="shared" si="5"/>
        <v>4</v>
      </c>
    </row>
    <row r="13" spans="1:10" x14ac:dyDescent="0.35">
      <c r="A13">
        <v>11</v>
      </c>
      <c r="B13">
        <f t="shared" si="0"/>
        <v>2048</v>
      </c>
      <c r="C13" t="str">
        <f t="shared" si="1"/>
        <v xml:space="preserve">mod 5 = </v>
      </c>
      <c r="D13" s="3">
        <f t="shared" si="2"/>
        <v>3</v>
      </c>
      <c r="G13">
        <f t="shared" si="3"/>
        <v>11</v>
      </c>
      <c r="H13" s="5">
        <f t="shared" si="4"/>
        <v>177147</v>
      </c>
      <c r="I13" t="s">
        <v>2</v>
      </c>
      <c r="J13" s="2">
        <f t="shared" si="5"/>
        <v>5</v>
      </c>
    </row>
    <row r="14" spans="1:10" x14ac:dyDescent="0.35">
      <c r="A14">
        <v>12</v>
      </c>
      <c r="B14">
        <f t="shared" si="0"/>
        <v>4096</v>
      </c>
      <c r="C14" t="str">
        <f t="shared" si="1"/>
        <v xml:space="preserve">mod 5 = </v>
      </c>
      <c r="D14" s="4">
        <f t="shared" si="2"/>
        <v>1</v>
      </c>
      <c r="G14">
        <f t="shared" si="3"/>
        <v>12</v>
      </c>
      <c r="H14" s="5">
        <f t="shared" si="4"/>
        <v>531441</v>
      </c>
      <c r="I14" t="s">
        <v>2</v>
      </c>
      <c r="J14" s="3">
        <f t="shared" si="5"/>
        <v>1</v>
      </c>
    </row>
    <row r="15" spans="1:10" x14ac:dyDescent="0.35">
      <c r="A15">
        <v>13</v>
      </c>
      <c r="B15">
        <f t="shared" si="0"/>
        <v>8192</v>
      </c>
      <c r="C15" t="str">
        <f t="shared" si="1"/>
        <v xml:space="preserve">mod 5 = </v>
      </c>
      <c r="D15" s="4">
        <f t="shared" si="2"/>
        <v>2</v>
      </c>
      <c r="G15">
        <f t="shared" si="3"/>
        <v>13</v>
      </c>
      <c r="H15" s="5">
        <f t="shared" si="4"/>
        <v>1594323</v>
      </c>
      <c r="I15" t="s">
        <v>2</v>
      </c>
      <c r="J15" s="3">
        <f t="shared" si="5"/>
        <v>3</v>
      </c>
    </row>
    <row r="16" spans="1:10" x14ac:dyDescent="0.35">
      <c r="A16">
        <v>14</v>
      </c>
      <c r="B16">
        <f t="shared" si="0"/>
        <v>16384</v>
      </c>
      <c r="C16" t="str">
        <f t="shared" si="1"/>
        <v xml:space="preserve">mod 5 = </v>
      </c>
      <c r="D16" s="4">
        <f t="shared" si="2"/>
        <v>4</v>
      </c>
      <c r="G16">
        <f t="shared" si="3"/>
        <v>14</v>
      </c>
      <c r="H16" s="5">
        <f t="shared" si="4"/>
        <v>4782969</v>
      </c>
      <c r="I16" t="s">
        <v>2</v>
      </c>
      <c r="J16" s="3">
        <f t="shared" si="5"/>
        <v>2</v>
      </c>
    </row>
    <row r="17" spans="1:10" x14ac:dyDescent="0.35">
      <c r="A17">
        <v>15</v>
      </c>
      <c r="B17">
        <f t="shared" si="0"/>
        <v>32768</v>
      </c>
      <c r="C17" t="str">
        <f t="shared" si="1"/>
        <v xml:space="preserve">mod 5 = </v>
      </c>
      <c r="D17" s="4">
        <f t="shared" si="2"/>
        <v>3</v>
      </c>
      <c r="G17">
        <f t="shared" si="3"/>
        <v>15</v>
      </c>
      <c r="H17" s="5">
        <f t="shared" si="4"/>
        <v>14348907</v>
      </c>
      <c r="I17" t="s">
        <v>2</v>
      </c>
      <c r="J17" s="3">
        <f t="shared" si="5"/>
        <v>6</v>
      </c>
    </row>
    <row r="18" spans="1:10" x14ac:dyDescent="0.35">
      <c r="A18">
        <v>16</v>
      </c>
      <c r="B18">
        <f t="shared" si="0"/>
        <v>65536</v>
      </c>
      <c r="C18" t="str">
        <f t="shared" si="1"/>
        <v xml:space="preserve">mod 5 = </v>
      </c>
      <c r="D18">
        <f t="shared" si="2"/>
        <v>1</v>
      </c>
      <c r="G18">
        <f t="shared" si="3"/>
        <v>16</v>
      </c>
      <c r="H18" s="5">
        <f t="shared" si="4"/>
        <v>43046721</v>
      </c>
      <c r="I18" t="s">
        <v>2</v>
      </c>
      <c r="J18" s="3">
        <f t="shared" si="5"/>
        <v>4</v>
      </c>
    </row>
    <row r="19" spans="1:10" x14ac:dyDescent="0.35">
      <c r="A19">
        <v>17</v>
      </c>
      <c r="B19">
        <f t="shared" si="0"/>
        <v>131072</v>
      </c>
      <c r="C19" t="str">
        <f t="shared" si="1"/>
        <v xml:space="preserve">mod 5 = </v>
      </c>
      <c r="D19">
        <f t="shared" si="2"/>
        <v>2</v>
      </c>
      <c r="G19">
        <f t="shared" si="3"/>
        <v>17</v>
      </c>
      <c r="H19" s="5">
        <f t="shared" si="4"/>
        <v>129140163</v>
      </c>
      <c r="I19" t="s">
        <v>2</v>
      </c>
      <c r="J19" s="3">
        <f t="shared" si="5"/>
        <v>5</v>
      </c>
    </row>
    <row r="20" spans="1:10" x14ac:dyDescent="0.35">
      <c r="A20">
        <v>18</v>
      </c>
      <c r="B20">
        <f t="shared" si="0"/>
        <v>262144</v>
      </c>
      <c r="C20" t="str">
        <f t="shared" si="1"/>
        <v xml:space="preserve">mod 5 = </v>
      </c>
      <c r="D20">
        <f t="shared" si="2"/>
        <v>4</v>
      </c>
      <c r="G20">
        <f t="shared" si="3"/>
        <v>18</v>
      </c>
      <c r="H20" s="5">
        <f t="shared" si="4"/>
        <v>387420489</v>
      </c>
      <c r="I20" t="s">
        <v>2</v>
      </c>
      <c r="J20" s="4">
        <f t="shared" si="5"/>
        <v>1</v>
      </c>
    </row>
    <row r="21" spans="1:10" x14ac:dyDescent="0.35">
      <c r="A21">
        <v>19</v>
      </c>
      <c r="B21">
        <f t="shared" si="0"/>
        <v>524288</v>
      </c>
      <c r="C21" t="str">
        <f t="shared" si="1"/>
        <v xml:space="preserve">mod 5 = </v>
      </c>
      <c r="D21">
        <f t="shared" si="2"/>
        <v>3</v>
      </c>
      <c r="G21">
        <f t="shared" si="3"/>
        <v>19</v>
      </c>
      <c r="H21" s="5">
        <f t="shared" si="4"/>
        <v>1162261467</v>
      </c>
      <c r="I21" t="s">
        <v>2</v>
      </c>
      <c r="J21" s="4">
        <f t="shared" si="5"/>
        <v>3</v>
      </c>
    </row>
    <row r="22" spans="1:10" x14ac:dyDescent="0.35">
      <c r="A22">
        <v>20</v>
      </c>
      <c r="B22">
        <f t="shared" si="0"/>
        <v>1048576</v>
      </c>
      <c r="C22" t="str">
        <f t="shared" si="1"/>
        <v xml:space="preserve">mod 5 = </v>
      </c>
      <c r="D22">
        <f t="shared" si="2"/>
        <v>1</v>
      </c>
      <c r="G22">
        <f t="shared" si="3"/>
        <v>20</v>
      </c>
      <c r="H22" s="5">
        <f t="shared" si="4"/>
        <v>3486784401</v>
      </c>
      <c r="I22" t="s">
        <v>2</v>
      </c>
      <c r="J22" s="4">
        <f t="shared" si="5"/>
        <v>2</v>
      </c>
    </row>
    <row r="23" spans="1:10" x14ac:dyDescent="0.35">
      <c r="A23">
        <v>21</v>
      </c>
      <c r="B23">
        <f t="shared" si="0"/>
        <v>2097152</v>
      </c>
      <c r="C23" t="str">
        <f t="shared" si="1"/>
        <v xml:space="preserve">mod 5 = </v>
      </c>
      <c r="D23">
        <f t="shared" si="2"/>
        <v>2</v>
      </c>
      <c r="G23">
        <f t="shared" si="3"/>
        <v>21</v>
      </c>
      <c r="H23" s="5">
        <f t="shared" si="4"/>
        <v>10460353203</v>
      </c>
      <c r="I23" t="s">
        <v>2</v>
      </c>
      <c r="J23" s="4">
        <f t="shared" si="5"/>
        <v>6</v>
      </c>
    </row>
    <row r="24" spans="1:10" x14ac:dyDescent="0.35">
      <c r="A24">
        <v>22</v>
      </c>
      <c r="B24">
        <f t="shared" si="0"/>
        <v>4194304</v>
      </c>
      <c r="C24" t="str">
        <f t="shared" si="1"/>
        <v xml:space="preserve">mod 5 = </v>
      </c>
      <c r="D24">
        <f t="shared" si="2"/>
        <v>4</v>
      </c>
      <c r="G24">
        <f t="shared" si="3"/>
        <v>22</v>
      </c>
      <c r="H24" s="5">
        <f t="shared" si="4"/>
        <v>31381059609</v>
      </c>
      <c r="I24" t="s">
        <v>2</v>
      </c>
      <c r="J24" s="4">
        <f t="shared" si="5"/>
        <v>4</v>
      </c>
    </row>
    <row r="25" spans="1:10" x14ac:dyDescent="0.35">
      <c r="A25">
        <v>23</v>
      </c>
      <c r="B25">
        <f t="shared" si="0"/>
        <v>8388608</v>
      </c>
      <c r="C25" t="str">
        <f t="shared" si="1"/>
        <v xml:space="preserve">mod 5 = </v>
      </c>
      <c r="D25">
        <f t="shared" si="2"/>
        <v>3</v>
      </c>
      <c r="G25">
        <f t="shared" si="3"/>
        <v>23</v>
      </c>
      <c r="H25" s="5">
        <f t="shared" si="4"/>
        <v>94143178827</v>
      </c>
      <c r="I25" t="s">
        <v>2</v>
      </c>
      <c r="J25" s="4">
        <f t="shared" si="5"/>
        <v>5</v>
      </c>
    </row>
    <row r="26" spans="1:10" x14ac:dyDescent="0.35">
      <c r="A26">
        <v>24</v>
      </c>
      <c r="B26">
        <f t="shared" si="0"/>
        <v>16777216</v>
      </c>
      <c r="C26" t="str">
        <f t="shared" si="1"/>
        <v xml:space="preserve">mod 5 = </v>
      </c>
      <c r="D26">
        <f t="shared" si="2"/>
        <v>1</v>
      </c>
      <c r="G26">
        <f t="shared" si="3"/>
        <v>24</v>
      </c>
      <c r="H26" s="5">
        <f t="shared" si="4"/>
        <v>282429536481</v>
      </c>
      <c r="I26" t="s">
        <v>2</v>
      </c>
      <c r="J26">
        <f t="shared" si="5"/>
        <v>1</v>
      </c>
    </row>
    <row r="27" spans="1:10" x14ac:dyDescent="0.35">
      <c r="A27">
        <v>25</v>
      </c>
      <c r="B27">
        <f t="shared" si="0"/>
        <v>33554432</v>
      </c>
      <c r="C27" t="str">
        <f t="shared" si="1"/>
        <v xml:space="preserve">mod 5 = </v>
      </c>
      <c r="D27">
        <f t="shared" si="2"/>
        <v>2</v>
      </c>
      <c r="G27">
        <f t="shared" si="3"/>
        <v>25</v>
      </c>
      <c r="H27" s="5">
        <f t="shared" si="4"/>
        <v>847288609443</v>
      </c>
      <c r="I27" t="s">
        <v>2</v>
      </c>
      <c r="J27">
        <f t="shared" si="5"/>
        <v>3</v>
      </c>
    </row>
    <row r="28" spans="1:10" x14ac:dyDescent="0.35">
      <c r="A28">
        <v>26</v>
      </c>
      <c r="B28">
        <f t="shared" si="0"/>
        <v>67108864</v>
      </c>
      <c r="C28" t="str">
        <f t="shared" si="1"/>
        <v xml:space="preserve">mod 5 = </v>
      </c>
      <c r="D28">
        <f t="shared" si="2"/>
        <v>4</v>
      </c>
      <c r="G28">
        <f t="shared" si="3"/>
        <v>26</v>
      </c>
      <c r="H28" s="5">
        <f t="shared" si="4"/>
        <v>2541865828329</v>
      </c>
      <c r="I28" t="s">
        <v>2</v>
      </c>
      <c r="J28">
        <f t="shared" si="5"/>
        <v>2</v>
      </c>
    </row>
    <row r="29" spans="1:10" x14ac:dyDescent="0.35">
      <c r="A29">
        <v>27</v>
      </c>
      <c r="B29">
        <f t="shared" si="0"/>
        <v>134217728</v>
      </c>
      <c r="C29" t="str">
        <f t="shared" si="1"/>
        <v xml:space="preserve">mod 5 = </v>
      </c>
      <c r="D29">
        <f t="shared" si="2"/>
        <v>3</v>
      </c>
      <c r="G29">
        <f t="shared" si="3"/>
        <v>27</v>
      </c>
      <c r="H29" s="5">
        <f t="shared" si="4"/>
        <v>7625597484987</v>
      </c>
      <c r="I29" t="s">
        <v>2</v>
      </c>
      <c r="J29" s="5">
        <f>MOD(H29,7)</f>
        <v>6</v>
      </c>
    </row>
    <row r="30" spans="1:10" x14ac:dyDescent="0.35">
      <c r="A30">
        <v>28</v>
      </c>
      <c r="B30">
        <f t="shared" si="0"/>
        <v>268435456</v>
      </c>
      <c r="C30" t="str">
        <f t="shared" si="1"/>
        <v xml:space="preserve">mod 5 = </v>
      </c>
      <c r="D30">
        <f t="shared" si="2"/>
        <v>1</v>
      </c>
      <c r="G30">
        <f t="shared" si="3"/>
        <v>28</v>
      </c>
      <c r="H30" s="5">
        <f t="shared" si="4"/>
        <v>22876792454961</v>
      </c>
      <c r="I30" t="s">
        <v>2</v>
      </c>
      <c r="J30" t="e">
        <f t="shared" si="5"/>
        <v>#NUM!</v>
      </c>
    </row>
    <row r="31" spans="1:10" x14ac:dyDescent="0.35">
      <c r="A31">
        <v>29</v>
      </c>
      <c r="B31">
        <f t="shared" si="0"/>
        <v>536870912</v>
      </c>
      <c r="C31" t="str">
        <f t="shared" si="1"/>
        <v xml:space="preserve">mod 5 = </v>
      </c>
      <c r="D31">
        <f t="shared" si="2"/>
        <v>2</v>
      </c>
      <c r="G31">
        <f t="shared" si="3"/>
        <v>29</v>
      </c>
      <c r="H31" s="5">
        <f t="shared" si="4"/>
        <v>68630377364883</v>
      </c>
      <c r="I31" t="s">
        <v>2</v>
      </c>
      <c r="J31" t="e">
        <f t="shared" si="5"/>
        <v>#NUM!</v>
      </c>
    </row>
    <row r="32" spans="1:10" x14ac:dyDescent="0.35">
      <c r="A32">
        <v>30</v>
      </c>
      <c r="B32">
        <f t="shared" si="0"/>
        <v>1073741824</v>
      </c>
      <c r="C32" t="str">
        <f t="shared" si="1"/>
        <v xml:space="preserve">mod 5 = </v>
      </c>
      <c r="D32">
        <f t="shared" si="2"/>
        <v>4</v>
      </c>
      <c r="G32">
        <f t="shared" si="3"/>
        <v>30</v>
      </c>
      <c r="H32" s="5">
        <f t="shared" si="4"/>
        <v>205891132094649</v>
      </c>
      <c r="I32" t="s">
        <v>2</v>
      </c>
      <c r="J32" t="e">
        <f t="shared" si="5"/>
        <v>#NUM!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9FCE-C165-46FD-AA5A-44190F8A22AB}">
  <dimension ref="A1:X27"/>
  <sheetViews>
    <sheetView tabSelected="1" topLeftCell="A4" workbookViewId="0">
      <selection activeCell="P41" sqref="P41"/>
    </sheetView>
  </sheetViews>
  <sheetFormatPr defaultRowHeight="14.5" x14ac:dyDescent="0.35"/>
  <cols>
    <col min="1" max="1" width="9.90625" customWidth="1"/>
    <col min="2" max="2" width="3.81640625" customWidth="1"/>
    <col min="3" max="3" width="4.1796875" style="7" customWidth="1"/>
    <col min="4" max="4" width="3.453125" style="7" customWidth="1"/>
    <col min="5" max="5" width="20.1796875" customWidth="1"/>
    <col min="6" max="6" width="10.08984375" bestFit="1" customWidth="1"/>
    <col min="9" max="9" width="9.6328125" customWidth="1"/>
    <col min="10" max="10" width="4.90625" customWidth="1"/>
    <col min="11" max="11" width="5.81640625" customWidth="1"/>
    <col min="12" max="12" width="4.81640625" customWidth="1"/>
    <col min="13" max="13" width="20.26953125" customWidth="1"/>
    <col min="14" max="14" width="10.36328125" customWidth="1"/>
    <col min="17" max="17" width="15.81640625" bestFit="1" customWidth="1"/>
    <col min="18" max="18" width="26.90625" customWidth="1"/>
    <col min="19" max="19" width="2.1796875" customWidth="1"/>
    <col min="20" max="20" width="14.90625" bestFit="1" customWidth="1"/>
    <col min="21" max="21" width="13.90625" customWidth="1"/>
    <col min="22" max="22" width="3.6328125" customWidth="1"/>
    <col min="23" max="23" width="14.453125" bestFit="1" customWidth="1"/>
    <col min="24" max="24" width="27.36328125" customWidth="1"/>
  </cols>
  <sheetData>
    <row r="1" spans="1:24" x14ac:dyDescent="0.35">
      <c r="A1" s="8" t="s">
        <v>3</v>
      </c>
      <c r="B1" s="8"/>
      <c r="C1" s="9"/>
      <c r="D1" s="9"/>
      <c r="E1" s="8"/>
      <c r="F1" s="8" t="s">
        <v>6</v>
      </c>
      <c r="G1" s="8"/>
      <c r="H1" s="8"/>
      <c r="I1" s="8" t="s">
        <v>3</v>
      </c>
      <c r="J1" s="8"/>
      <c r="K1" s="9"/>
      <c r="L1" s="9"/>
      <c r="M1" s="8"/>
      <c r="N1" s="8" t="s">
        <v>6</v>
      </c>
      <c r="O1" s="8"/>
      <c r="P1" s="8"/>
      <c r="Q1" s="8"/>
      <c r="R1" s="8"/>
      <c r="S1" s="8"/>
      <c r="T1" s="8"/>
    </row>
    <row r="2" spans="1:24" x14ac:dyDescent="0.35">
      <c r="A2" s="8" t="s">
        <v>4</v>
      </c>
      <c r="B2" s="8"/>
      <c r="C2" s="9"/>
      <c r="D2" s="9"/>
      <c r="E2" s="8"/>
      <c r="F2" s="8" t="s">
        <v>5</v>
      </c>
      <c r="G2" s="8"/>
      <c r="H2" s="8"/>
      <c r="I2" s="8" t="s">
        <v>4</v>
      </c>
      <c r="J2" s="8"/>
      <c r="K2" s="9"/>
      <c r="L2" s="9"/>
      <c r="M2" s="8"/>
      <c r="N2" s="8" t="s">
        <v>5</v>
      </c>
      <c r="O2" s="8"/>
      <c r="P2" s="8"/>
      <c r="Q2" s="8"/>
      <c r="R2" s="8"/>
      <c r="S2" s="8"/>
      <c r="T2" s="8"/>
    </row>
    <row r="3" spans="1:24" x14ac:dyDescent="0.35">
      <c r="A3" s="24" t="s">
        <v>9</v>
      </c>
      <c r="B3" s="8"/>
      <c r="C3" s="9"/>
      <c r="D3" s="9"/>
      <c r="E3" s="8"/>
      <c r="F3" s="24" t="s">
        <v>10</v>
      </c>
      <c r="G3" s="8"/>
      <c r="H3" s="8"/>
      <c r="I3" s="24" t="s">
        <v>9</v>
      </c>
      <c r="J3" s="8"/>
      <c r="K3" s="9"/>
      <c r="L3" s="9"/>
      <c r="M3" s="8"/>
      <c r="N3" s="24" t="s">
        <v>10</v>
      </c>
      <c r="O3" s="8"/>
      <c r="P3" s="8"/>
      <c r="Q3" s="8"/>
      <c r="R3" s="8"/>
      <c r="S3" s="8"/>
      <c r="T3" s="8"/>
    </row>
    <row r="4" spans="1:24" x14ac:dyDescent="0.35">
      <c r="A4" s="13">
        <v>5</v>
      </c>
      <c r="B4" s="8"/>
      <c r="C4" s="9" t="s">
        <v>7</v>
      </c>
      <c r="D4" s="9"/>
      <c r="E4" s="24" t="str">
        <f>"g^a = "</f>
        <v xml:space="preserve">g^a = </v>
      </c>
      <c r="F4" s="10">
        <v>23</v>
      </c>
      <c r="G4" s="8"/>
      <c r="H4" s="8"/>
      <c r="I4" s="13">
        <v>5</v>
      </c>
      <c r="J4" s="8"/>
      <c r="K4" s="9" t="s">
        <v>8</v>
      </c>
      <c r="L4" s="9"/>
      <c r="M4" s="24" t="str">
        <f>"g^b = "</f>
        <v xml:space="preserve">g^b = </v>
      </c>
      <c r="N4" s="10">
        <v>23</v>
      </c>
      <c r="O4" s="8"/>
      <c r="P4" s="8"/>
      <c r="Q4" s="8"/>
      <c r="R4" s="8"/>
      <c r="S4" s="8"/>
      <c r="T4" s="8"/>
    </row>
    <row r="5" spans="1:24" x14ac:dyDescent="0.35">
      <c r="A5" s="14">
        <f>$A$4</f>
        <v>5</v>
      </c>
      <c r="B5" s="6" t="str">
        <f>"^"</f>
        <v>^</v>
      </c>
      <c r="C5" s="7">
        <v>1</v>
      </c>
      <c r="D5" s="6" t="str">
        <f>"="</f>
        <v>=</v>
      </c>
      <c r="E5" s="11">
        <f>$A$4^C5</f>
        <v>5</v>
      </c>
      <c r="F5" s="22" t="str">
        <f>"mod "&amp;$F$4 &amp; " = "</f>
        <v xml:space="preserve">mod 23 = </v>
      </c>
      <c r="G5" s="12">
        <f>MOD(E5,$F$4)</f>
        <v>5</v>
      </c>
      <c r="I5" s="14">
        <f>$I$4</f>
        <v>5</v>
      </c>
      <c r="J5" s="6" t="str">
        <f>"^"</f>
        <v>^</v>
      </c>
      <c r="K5">
        <v>1</v>
      </c>
      <c r="L5" s="6" t="str">
        <f>"="</f>
        <v>=</v>
      </c>
      <c r="M5" s="14">
        <f>I5^K5</f>
        <v>5</v>
      </c>
      <c r="N5" s="22" t="str">
        <f>"mod "&amp;$N$4 &amp; " = "</f>
        <v xml:space="preserve">mod 23 = </v>
      </c>
      <c r="O5" s="15">
        <f>MOD(M5,$N$4)</f>
        <v>5</v>
      </c>
      <c r="Q5" t="str">
        <f>"(g^b mod p) ^ a = "</f>
        <v xml:space="preserve">(g^b mod p) ^ a = </v>
      </c>
      <c r="R5" s="14">
        <f>O5^C5</f>
        <v>5</v>
      </c>
      <c r="T5" t="str">
        <f>"(g^b)^a mod p = "</f>
        <v xml:space="preserve">(g^b)^a mod p = </v>
      </c>
      <c r="U5" s="14">
        <f>MOD(M5^C5,$N$4)</f>
        <v>5</v>
      </c>
      <c r="W5" t="str">
        <f>"g^(a.b) mod p = "</f>
        <v xml:space="preserve">g^(a.b) mod p = </v>
      </c>
      <c r="X5" s="14">
        <f>MOD($A$4^(C5*K5),$N$4)</f>
        <v>5</v>
      </c>
    </row>
    <row r="6" spans="1:24" x14ac:dyDescent="0.35">
      <c r="A6" s="14">
        <f>$A$4</f>
        <v>5</v>
      </c>
      <c r="B6" s="6" t="str">
        <f t="shared" ref="B6:B23" si="0">"^"</f>
        <v>^</v>
      </c>
      <c r="C6" s="7">
        <v>2</v>
      </c>
      <c r="D6" s="6" t="str">
        <f t="shared" ref="D6:D23" si="1">"="</f>
        <v>=</v>
      </c>
      <c r="E6" s="11">
        <f>$A$4^C6</f>
        <v>25</v>
      </c>
      <c r="F6" s="22" t="str">
        <f>"mod "&amp;$F$4 &amp; " = "</f>
        <v xml:space="preserve">mod 23 = </v>
      </c>
      <c r="G6" s="12">
        <f>MOD(E6,$F$4)</f>
        <v>2</v>
      </c>
      <c r="I6" s="14">
        <f>$I$4</f>
        <v>5</v>
      </c>
      <c r="J6" s="6" t="str">
        <f t="shared" ref="J6:J23" si="2">"^"</f>
        <v>^</v>
      </c>
      <c r="K6">
        <v>2</v>
      </c>
      <c r="L6" s="6" t="str">
        <f t="shared" ref="L6:L23" si="3">"="</f>
        <v>=</v>
      </c>
      <c r="M6" s="14">
        <f t="shared" ref="M6:M23" si="4">I6^K6</f>
        <v>25</v>
      </c>
      <c r="N6" s="22" t="str">
        <f>"mod "&amp;$N$4 &amp; " = "</f>
        <v xml:space="preserve">mod 23 = </v>
      </c>
      <c r="O6" s="15">
        <f>MOD(M6,$N$4)</f>
        <v>2</v>
      </c>
      <c r="Q6" t="str">
        <f t="shared" ref="Q6:Q23" si="5">"(g^b mod p) ^ a = "</f>
        <v xml:space="preserve">(g^b mod p) ^ a = </v>
      </c>
      <c r="R6" s="14">
        <f>O6^C6</f>
        <v>4</v>
      </c>
      <c r="T6" t="str">
        <f t="shared" ref="T6:T23" si="6">"(g^b)^a mod p = "</f>
        <v xml:space="preserve">(g^b)^a mod p = </v>
      </c>
      <c r="U6" s="14">
        <f t="shared" ref="U6:U23" si="7">MOD(M6^C6,$N$4)</f>
        <v>4</v>
      </c>
      <c r="W6" t="str">
        <f t="shared" ref="W6:W23" si="8">"g^(a.b) mod p = "</f>
        <v xml:space="preserve">g^(a.b) mod p = </v>
      </c>
      <c r="X6" s="14">
        <f t="shared" ref="X6:X23" si="9">MOD($A$4^(C6*K6),$N$4)</f>
        <v>4</v>
      </c>
    </row>
    <row r="7" spans="1:24" x14ac:dyDescent="0.35">
      <c r="A7" s="14">
        <f>$A$4</f>
        <v>5</v>
      </c>
      <c r="B7" s="6" t="str">
        <f t="shared" si="0"/>
        <v>^</v>
      </c>
      <c r="C7" s="7">
        <v>3</v>
      </c>
      <c r="D7" s="6" t="str">
        <f t="shared" si="1"/>
        <v>=</v>
      </c>
      <c r="E7" s="11">
        <f>$A$4^C7</f>
        <v>125</v>
      </c>
      <c r="F7" s="22" t="str">
        <f>"mod "&amp;$F$4 &amp; " = "</f>
        <v xml:space="preserve">mod 23 = </v>
      </c>
      <c r="G7" s="12">
        <f>MOD(E7,$F$4)</f>
        <v>10</v>
      </c>
      <c r="I7" s="16">
        <f>$I$4</f>
        <v>5</v>
      </c>
      <c r="J7" s="17" t="str">
        <f t="shared" si="2"/>
        <v>^</v>
      </c>
      <c r="K7" s="21">
        <v>3</v>
      </c>
      <c r="L7" s="17" t="str">
        <f t="shared" si="3"/>
        <v>=</v>
      </c>
      <c r="M7" s="16">
        <f t="shared" si="4"/>
        <v>125</v>
      </c>
      <c r="N7" s="23" t="str">
        <f>"mod "&amp;$N$4 &amp; " = "</f>
        <v xml:space="preserve">mod 23 = </v>
      </c>
      <c r="O7" s="16">
        <f>MOD(M7,$N$4)</f>
        <v>10</v>
      </c>
      <c r="Q7" t="str">
        <f t="shared" si="5"/>
        <v xml:space="preserve">(g^b mod p) ^ a = </v>
      </c>
      <c r="R7" s="14">
        <f>O7^C7</f>
        <v>1000</v>
      </c>
      <c r="T7" t="str">
        <f t="shared" si="6"/>
        <v xml:space="preserve">(g^b)^a mod p = </v>
      </c>
      <c r="U7" s="14">
        <f t="shared" si="7"/>
        <v>11</v>
      </c>
      <c r="W7" t="str">
        <f t="shared" si="8"/>
        <v xml:space="preserve">g^(a.b) mod p = </v>
      </c>
      <c r="X7" s="14">
        <f t="shared" si="9"/>
        <v>11</v>
      </c>
    </row>
    <row r="8" spans="1:24" x14ac:dyDescent="0.35">
      <c r="A8" s="16">
        <f>$A$4</f>
        <v>5</v>
      </c>
      <c r="B8" s="17" t="str">
        <f t="shared" si="0"/>
        <v>^</v>
      </c>
      <c r="C8" s="18">
        <v>4</v>
      </c>
      <c r="D8" s="17" t="str">
        <f t="shared" si="1"/>
        <v>=</v>
      </c>
      <c r="E8" s="19">
        <f>$A$4^C8</f>
        <v>625</v>
      </c>
      <c r="F8" s="23" t="str">
        <f>"mod "&amp;$F$4 &amp; " = "</f>
        <v xml:space="preserve">mod 23 = </v>
      </c>
      <c r="G8" s="20">
        <f>MOD(E8,$F$4)</f>
        <v>4</v>
      </c>
      <c r="I8" s="14">
        <f>$I$4</f>
        <v>5</v>
      </c>
      <c r="J8" s="6" t="str">
        <f t="shared" si="2"/>
        <v>^</v>
      </c>
      <c r="K8">
        <v>4</v>
      </c>
      <c r="L8" s="6" t="str">
        <f t="shared" si="3"/>
        <v>=</v>
      </c>
      <c r="M8" s="14">
        <f t="shared" si="4"/>
        <v>625</v>
      </c>
      <c r="N8" s="22" t="str">
        <f>"mod "&amp;$N$4 &amp; " = "</f>
        <v xml:space="preserve">mod 23 = </v>
      </c>
      <c r="O8" s="15">
        <f>MOD(M8,$N$4)</f>
        <v>4</v>
      </c>
      <c r="Q8" t="str">
        <f t="shared" si="5"/>
        <v xml:space="preserve">(g^b mod p) ^ a = </v>
      </c>
      <c r="R8" s="14">
        <f>O8^C8</f>
        <v>256</v>
      </c>
      <c r="T8" t="str">
        <f t="shared" si="6"/>
        <v xml:space="preserve">(g^b)^a mod p = </v>
      </c>
      <c r="U8" s="14">
        <f t="shared" si="7"/>
        <v>3</v>
      </c>
      <c r="W8" t="str">
        <f t="shared" si="8"/>
        <v xml:space="preserve">g^(a.b) mod p = </v>
      </c>
      <c r="X8" s="14">
        <f t="shared" si="9"/>
        <v>3</v>
      </c>
    </row>
    <row r="9" spans="1:24" x14ac:dyDescent="0.35">
      <c r="A9" s="14">
        <f>$A$4</f>
        <v>5</v>
      </c>
      <c r="B9" s="6" t="str">
        <f t="shared" si="0"/>
        <v>^</v>
      </c>
      <c r="C9" s="7">
        <v>5</v>
      </c>
      <c r="D9" s="6" t="str">
        <f t="shared" si="1"/>
        <v>=</v>
      </c>
      <c r="E9" s="11">
        <f>$A$4^C9</f>
        <v>3125</v>
      </c>
      <c r="F9" s="22" t="str">
        <f>"mod "&amp;$F$4 &amp; " = "</f>
        <v xml:space="preserve">mod 23 = </v>
      </c>
      <c r="G9" s="12">
        <f>MOD(E9,$F$4)</f>
        <v>20</v>
      </c>
      <c r="I9" s="14">
        <f>$I$4</f>
        <v>5</v>
      </c>
      <c r="J9" s="6" t="str">
        <f t="shared" si="2"/>
        <v>^</v>
      </c>
      <c r="K9">
        <v>5</v>
      </c>
      <c r="L9" s="6" t="str">
        <f t="shared" si="3"/>
        <v>=</v>
      </c>
      <c r="M9" s="14">
        <f t="shared" si="4"/>
        <v>3125</v>
      </c>
      <c r="N9" s="22" t="str">
        <f>"mod "&amp;$N$4 &amp; " = "</f>
        <v xml:space="preserve">mod 23 = </v>
      </c>
      <c r="O9" s="15">
        <f>MOD(M9,$N$4)</f>
        <v>20</v>
      </c>
      <c r="Q9" t="str">
        <f t="shared" si="5"/>
        <v xml:space="preserve">(g^b mod p) ^ a = </v>
      </c>
      <c r="R9" s="14">
        <f>O9^C9</f>
        <v>3200000</v>
      </c>
      <c r="T9" t="str">
        <f t="shared" si="6"/>
        <v xml:space="preserve">(g^b)^a mod p = </v>
      </c>
      <c r="U9" s="14" t="e">
        <f t="shared" si="7"/>
        <v>#NUM!</v>
      </c>
      <c r="W9" t="str">
        <f t="shared" si="8"/>
        <v xml:space="preserve">g^(a.b) mod p = </v>
      </c>
      <c r="X9" s="14" t="e">
        <f t="shared" si="9"/>
        <v>#NUM!</v>
      </c>
    </row>
    <row r="10" spans="1:24" x14ac:dyDescent="0.35">
      <c r="A10" s="14">
        <f>$A$4</f>
        <v>5</v>
      </c>
      <c r="B10" s="6" t="str">
        <f t="shared" si="0"/>
        <v>^</v>
      </c>
      <c r="C10" s="7">
        <v>6</v>
      </c>
      <c r="D10" s="6" t="str">
        <f t="shared" si="1"/>
        <v>=</v>
      </c>
      <c r="E10" s="11">
        <f>$A$4^C10</f>
        <v>15625</v>
      </c>
      <c r="F10" s="22" t="str">
        <f>"mod "&amp;$F$4 &amp; " = "</f>
        <v xml:space="preserve">mod 23 = </v>
      </c>
      <c r="G10" s="12">
        <f>MOD(E10,$F$4)</f>
        <v>8</v>
      </c>
      <c r="I10" s="14">
        <f>$I$4</f>
        <v>5</v>
      </c>
      <c r="J10" s="6" t="str">
        <f t="shared" si="2"/>
        <v>^</v>
      </c>
      <c r="K10">
        <v>6</v>
      </c>
      <c r="L10" s="6" t="str">
        <f t="shared" si="3"/>
        <v>=</v>
      </c>
      <c r="M10" s="14">
        <f t="shared" si="4"/>
        <v>15625</v>
      </c>
      <c r="N10" s="22" t="str">
        <f>"mod "&amp;$N$4 &amp; " = "</f>
        <v xml:space="preserve">mod 23 = </v>
      </c>
      <c r="O10" s="15">
        <f>MOD(M10,$N$4)</f>
        <v>8</v>
      </c>
      <c r="Q10" t="str">
        <f t="shared" si="5"/>
        <v xml:space="preserve">(g^b mod p) ^ a = </v>
      </c>
      <c r="R10" s="14">
        <f>O10^C10</f>
        <v>262144</v>
      </c>
      <c r="T10" t="str">
        <f t="shared" si="6"/>
        <v xml:space="preserve">(g^b)^a mod p = </v>
      </c>
      <c r="U10" s="14" t="e">
        <f t="shared" si="7"/>
        <v>#NUM!</v>
      </c>
      <c r="W10" t="str">
        <f t="shared" si="8"/>
        <v xml:space="preserve">g^(a.b) mod p = </v>
      </c>
      <c r="X10" s="14" t="e">
        <f t="shared" si="9"/>
        <v>#NUM!</v>
      </c>
    </row>
    <row r="11" spans="1:24" x14ac:dyDescent="0.35">
      <c r="A11" s="14">
        <f>$A$4</f>
        <v>5</v>
      </c>
      <c r="B11" s="6" t="str">
        <f t="shared" si="0"/>
        <v>^</v>
      </c>
      <c r="C11" s="7">
        <v>7</v>
      </c>
      <c r="D11" s="6" t="str">
        <f t="shared" si="1"/>
        <v>=</v>
      </c>
      <c r="E11" s="11">
        <f>$A$4^C11</f>
        <v>78125</v>
      </c>
      <c r="F11" s="22" t="str">
        <f>"mod "&amp;$F$4 &amp; " = "</f>
        <v xml:space="preserve">mod 23 = </v>
      </c>
      <c r="G11" s="12">
        <f>MOD(E11,$F$4)</f>
        <v>17</v>
      </c>
      <c r="I11" s="14">
        <f>$I$4</f>
        <v>5</v>
      </c>
      <c r="J11" s="6" t="str">
        <f t="shared" si="2"/>
        <v>^</v>
      </c>
      <c r="K11">
        <v>7</v>
      </c>
      <c r="L11" s="6" t="str">
        <f t="shared" si="3"/>
        <v>=</v>
      </c>
      <c r="M11" s="14">
        <f t="shared" si="4"/>
        <v>78125</v>
      </c>
      <c r="N11" s="22" t="str">
        <f>"mod "&amp;$N$4 &amp; " = "</f>
        <v xml:space="preserve">mod 23 = </v>
      </c>
      <c r="O11" s="15">
        <f>MOD(M11,$N$4)</f>
        <v>17</v>
      </c>
      <c r="Q11" t="str">
        <f t="shared" si="5"/>
        <v xml:space="preserve">(g^b mod p) ^ a = </v>
      </c>
      <c r="R11" s="14">
        <f>O11^C11</f>
        <v>410338673</v>
      </c>
      <c r="T11" t="str">
        <f t="shared" si="6"/>
        <v xml:space="preserve">(g^b)^a mod p = </v>
      </c>
      <c r="U11" s="14" t="e">
        <f t="shared" si="7"/>
        <v>#NUM!</v>
      </c>
      <c r="W11" t="str">
        <f t="shared" si="8"/>
        <v xml:space="preserve">g^(a.b) mod p = </v>
      </c>
      <c r="X11" s="14" t="e">
        <f t="shared" si="9"/>
        <v>#NUM!</v>
      </c>
    </row>
    <row r="12" spans="1:24" x14ac:dyDescent="0.35">
      <c r="A12" s="14">
        <f>$A$4</f>
        <v>5</v>
      </c>
      <c r="B12" s="6" t="str">
        <f t="shared" si="0"/>
        <v>^</v>
      </c>
      <c r="C12" s="7">
        <v>8</v>
      </c>
      <c r="D12" s="6" t="str">
        <f t="shared" si="1"/>
        <v>=</v>
      </c>
      <c r="E12" s="11">
        <f>$A$4^C12</f>
        <v>390625</v>
      </c>
      <c r="F12" s="22" t="str">
        <f>"mod "&amp;$F$4 &amp; " = "</f>
        <v xml:space="preserve">mod 23 = </v>
      </c>
      <c r="G12" s="12">
        <f>MOD(E12,$F$4)</f>
        <v>16</v>
      </c>
      <c r="I12" s="14">
        <f>$I$4</f>
        <v>5</v>
      </c>
      <c r="J12" s="6" t="str">
        <f t="shared" si="2"/>
        <v>^</v>
      </c>
      <c r="K12">
        <v>8</v>
      </c>
      <c r="L12" s="6" t="str">
        <f t="shared" si="3"/>
        <v>=</v>
      </c>
      <c r="M12" s="14">
        <f t="shared" si="4"/>
        <v>390625</v>
      </c>
      <c r="N12" s="22" t="str">
        <f>"mod "&amp;$N$4 &amp; " = "</f>
        <v xml:space="preserve">mod 23 = </v>
      </c>
      <c r="O12" s="15">
        <f>MOD(M12,$N$4)</f>
        <v>16</v>
      </c>
      <c r="Q12" t="str">
        <f t="shared" si="5"/>
        <v xml:space="preserve">(g^b mod p) ^ a = </v>
      </c>
      <c r="R12" s="14">
        <f>O12^C12</f>
        <v>4294967296</v>
      </c>
      <c r="T12" t="str">
        <f t="shared" si="6"/>
        <v xml:space="preserve">(g^b)^a mod p = </v>
      </c>
      <c r="U12" s="14" t="e">
        <f t="shared" si="7"/>
        <v>#NUM!</v>
      </c>
      <c r="W12" t="str">
        <f t="shared" si="8"/>
        <v xml:space="preserve">g^(a.b) mod p = </v>
      </c>
      <c r="X12" s="14" t="e">
        <f t="shared" si="9"/>
        <v>#NUM!</v>
      </c>
    </row>
    <row r="13" spans="1:24" x14ac:dyDescent="0.35">
      <c r="A13" s="14">
        <f>$A$4</f>
        <v>5</v>
      </c>
      <c r="B13" s="6" t="str">
        <f t="shared" si="0"/>
        <v>^</v>
      </c>
      <c r="C13" s="7">
        <v>9</v>
      </c>
      <c r="D13" s="6" t="str">
        <f t="shared" si="1"/>
        <v>=</v>
      </c>
      <c r="E13" s="11">
        <f>$A$4^C13</f>
        <v>1953125</v>
      </c>
      <c r="F13" s="22" t="str">
        <f>"mod "&amp;$F$4 &amp; " = "</f>
        <v xml:space="preserve">mod 23 = </v>
      </c>
      <c r="G13" s="12">
        <f>MOD(E13,$F$4)</f>
        <v>11</v>
      </c>
      <c r="I13" s="14">
        <f>$I$4</f>
        <v>5</v>
      </c>
      <c r="J13" s="6" t="str">
        <f t="shared" si="2"/>
        <v>^</v>
      </c>
      <c r="K13">
        <v>9</v>
      </c>
      <c r="L13" s="6" t="str">
        <f t="shared" si="3"/>
        <v>=</v>
      </c>
      <c r="M13" s="14">
        <f t="shared" si="4"/>
        <v>1953125</v>
      </c>
      <c r="N13" s="22" t="str">
        <f>"mod "&amp;$N$4 &amp; " = "</f>
        <v xml:space="preserve">mod 23 = </v>
      </c>
      <c r="O13" s="15">
        <f>MOD(M13,$N$4)</f>
        <v>11</v>
      </c>
      <c r="Q13" t="str">
        <f t="shared" si="5"/>
        <v xml:space="preserve">(g^b mod p) ^ a = </v>
      </c>
      <c r="R13" s="14">
        <f>O13^C13</f>
        <v>2357947691</v>
      </c>
      <c r="T13" t="str">
        <f t="shared" si="6"/>
        <v xml:space="preserve">(g^b)^a mod p = </v>
      </c>
      <c r="U13" s="14" t="e">
        <f t="shared" si="7"/>
        <v>#NUM!</v>
      </c>
      <c r="W13" t="str">
        <f t="shared" si="8"/>
        <v xml:space="preserve">g^(a.b) mod p = </v>
      </c>
      <c r="X13" s="14" t="e">
        <f t="shared" si="9"/>
        <v>#NUM!</v>
      </c>
    </row>
    <row r="14" spans="1:24" x14ac:dyDescent="0.35">
      <c r="A14" s="14">
        <f>$A$4</f>
        <v>5</v>
      </c>
      <c r="B14" s="6" t="str">
        <f t="shared" si="0"/>
        <v>^</v>
      </c>
      <c r="C14" s="7">
        <v>10</v>
      </c>
      <c r="D14" s="6" t="str">
        <f t="shared" si="1"/>
        <v>=</v>
      </c>
      <c r="E14" s="11">
        <f>$A$4^C14</f>
        <v>9765625</v>
      </c>
      <c r="F14" s="22" t="str">
        <f>"mod "&amp;$F$4 &amp; " = "</f>
        <v xml:space="preserve">mod 23 = </v>
      </c>
      <c r="G14" s="12">
        <f>MOD(E14,$F$4)</f>
        <v>9</v>
      </c>
      <c r="I14" s="14">
        <f>$I$4</f>
        <v>5</v>
      </c>
      <c r="J14" s="6" t="str">
        <f t="shared" si="2"/>
        <v>^</v>
      </c>
      <c r="K14">
        <v>10</v>
      </c>
      <c r="L14" s="6" t="str">
        <f t="shared" si="3"/>
        <v>=</v>
      </c>
      <c r="M14" s="14">
        <f t="shared" si="4"/>
        <v>9765625</v>
      </c>
      <c r="N14" s="22" t="str">
        <f>"mod "&amp;$N$4 &amp; " = "</f>
        <v xml:space="preserve">mod 23 = </v>
      </c>
      <c r="O14" s="15">
        <f>MOD(M14,$N$4)</f>
        <v>9</v>
      </c>
      <c r="Q14" t="str">
        <f t="shared" si="5"/>
        <v xml:space="preserve">(g^b mod p) ^ a = </v>
      </c>
      <c r="R14" s="14">
        <f>O14^C14</f>
        <v>3486784401</v>
      </c>
      <c r="T14" t="str">
        <f t="shared" si="6"/>
        <v xml:space="preserve">(g^b)^a mod p = </v>
      </c>
      <c r="U14" s="14" t="e">
        <f t="shared" si="7"/>
        <v>#NUM!</v>
      </c>
      <c r="W14" t="str">
        <f t="shared" si="8"/>
        <v xml:space="preserve">g^(a.b) mod p = </v>
      </c>
      <c r="X14" s="14" t="e">
        <f t="shared" si="9"/>
        <v>#NUM!</v>
      </c>
    </row>
    <row r="15" spans="1:24" x14ac:dyDescent="0.35">
      <c r="A15" s="14">
        <f>$A$4</f>
        <v>5</v>
      </c>
      <c r="B15" s="6" t="str">
        <f t="shared" si="0"/>
        <v>^</v>
      </c>
      <c r="C15" s="7">
        <v>11</v>
      </c>
      <c r="D15" s="6" t="str">
        <f t="shared" si="1"/>
        <v>=</v>
      </c>
      <c r="E15" s="11">
        <f>$A$4^C15</f>
        <v>48828125</v>
      </c>
      <c r="F15" s="22" t="str">
        <f>"mod "&amp;$F$4 &amp; " = "</f>
        <v xml:space="preserve">mod 23 = </v>
      </c>
      <c r="G15" s="12">
        <f>MOD(E15,$F$4)</f>
        <v>22</v>
      </c>
      <c r="I15" s="14">
        <f>$I$4</f>
        <v>5</v>
      </c>
      <c r="J15" s="6" t="str">
        <f t="shared" si="2"/>
        <v>^</v>
      </c>
      <c r="K15">
        <v>11</v>
      </c>
      <c r="L15" s="6" t="str">
        <f t="shared" si="3"/>
        <v>=</v>
      </c>
      <c r="M15" s="14">
        <f t="shared" si="4"/>
        <v>48828125</v>
      </c>
      <c r="N15" s="22" t="str">
        <f>"mod "&amp;$N$4 &amp; " = "</f>
        <v xml:space="preserve">mod 23 = </v>
      </c>
      <c r="O15" s="15">
        <f>MOD(M15,$N$4)</f>
        <v>22</v>
      </c>
      <c r="Q15" t="str">
        <f t="shared" si="5"/>
        <v xml:space="preserve">(g^b mod p) ^ a = </v>
      </c>
      <c r="R15" s="14">
        <f>O15^C15</f>
        <v>584318301411328</v>
      </c>
      <c r="T15" t="str">
        <f t="shared" si="6"/>
        <v xml:space="preserve">(g^b)^a mod p = </v>
      </c>
      <c r="U15" s="14" t="e">
        <f t="shared" si="7"/>
        <v>#NUM!</v>
      </c>
      <c r="W15" t="str">
        <f t="shared" si="8"/>
        <v xml:space="preserve">g^(a.b) mod p = </v>
      </c>
      <c r="X15" s="14" t="e">
        <f t="shared" si="9"/>
        <v>#NUM!</v>
      </c>
    </row>
    <row r="16" spans="1:24" x14ac:dyDescent="0.35">
      <c r="A16" s="14">
        <f>$A$4</f>
        <v>5</v>
      </c>
      <c r="B16" s="6" t="str">
        <f t="shared" si="0"/>
        <v>^</v>
      </c>
      <c r="C16" s="7">
        <v>12</v>
      </c>
      <c r="D16" s="6" t="str">
        <f t="shared" si="1"/>
        <v>=</v>
      </c>
      <c r="E16" s="11">
        <f>$A$4^C16</f>
        <v>244140625</v>
      </c>
      <c r="F16" s="22" t="str">
        <f>"mod "&amp;$F$4 &amp; " = "</f>
        <v xml:space="preserve">mod 23 = </v>
      </c>
      <c r="G16" s="12">
        <f>MOD(E16,$F$4)</f>
        <v>18</v>
      </c>
      <c r="I16" s="14">
        <f>$I$4</f>
        <v>5</v>
      </c>
      <c r="J16" s="6" t="str">
        <f t="shared" si="2"/>
        <v>^</v>
      </c>
      <c r="K16">
        <v>12</v>
      </c>
      <c r="L16" s="6" t="str">
        <f t="shared" si="3"/>
        <v>=</v>
      </c>
      <c r="M16" s="14">
        <f t="shared" si="4"/>
        <v>244140625</v>
      </c>
      <c r="N16" s="22" t="str">
        <f>"mod "&amp;$N$4 &amp; " = "</f>
        <v xml:space="preserve">mod 23 = </v>
      </c>
      <c r="O16" s="15">
        <f>MOD(M16,$N$4)</f>
        <v>18</v>
      </c>
      <c r="Q16" t="str">
        <f t="shared" si="5"/>
        <v xml:space="preserve">(g^b mod p) ^ a = </v>
      </c>
      <c r="R16" s="14">
        <f>O16^C16</f>
        <v>1156831381426176</v>
      </c>
      <c r="T16" t="str">
        <f t="shared" si="6"/>
        <v xml:space="preserve">(g^b)^a mod p = </v>
      </c>
      <c r="U16" s="14" t="e">
        <f t="shared" si="7"/>
        <v>#NUM!</v>
      </c>
      <c r="W16" t="str">
        <f t="shared" si="8"/>
        <v xml:space="preserve">g^(a.b) mod p = </v>
      </c>
      <c r="X16" s="14" t="e">
        <f t="shared" si="9"/>
        <v>#NUM!</v>
      </c>
    </row>
    <row r="17" spans="1:24" x14ac:dyDescent="0.35">
      <c r="A17" s="14">
        <f>$A$4</f>
        <v>5</v>
      </c>
      <c r="B17" s="6" t="str">
        <f t="shared" si="0"/>
        <v>^</v>
      </c>
      <c r="C17" s="7">
        <v>13</v>
      </c>
      <c r="D17" s="6" t="str">
        <f t="shared" si="1"/>
        <v>=</v>
      </c>
      <c r="E17" s="11">
        <f>$A$4^C17</f>
        <v>1220703125</v>
      </c>
      <c r="F17" s="22" t="str">
        <f>"mod "&amp;$F$4 &amp; " = "</f>
        <v xml:space="preserve">mod 23 = </v>
      </c>
      <c r="G17" s="12">
        <f>MOD(E17,$F$4)</f>
        <v>21</v>
      </c>
      <c r="I17" s="14">
        <f>$I$4</f>
        <v>5</v>
      </c>
      <c r="J17" s="6" t="str">
        <f t="shared" si="2"/>
        <v>^</v>
      </c>
      <c r="K17">
        <v>13</v>
      </c>
      <c r="L17" s="6" t="str">
        <f t="shared" si="3"/>
        <v>=</v>
      </c>
      <c r="M17" s="14">
        <f t="shared" si="4"/>
        <v>1220703125</v>
      </c>
      <c r="N17" s="22" t="str">
        <f>"mod "&amp;$N$4 &amp; " = "</f>
        <v xml:space="preserve">mod 23 = </v>
      </c>
      <c r="O17" s="15">
        <f>MOD(M17,$N$4)</f>
        <v>21</v>
      </c>
      <c r="Q17" t="str">
        <f t="shared" si="5"/>
        <v xml:space="preserve">(g^b mod p) ^ a = </v>
      </c>
      <c r="R17" s="14">
        <f>O17^C17</f>
        <v>1.5447237773911946E+17</v>
      </c>
      <c r="T17" t="str">
        <f t="shared" si="6"/>
        <v xml:space="preserve">(g^b)^a mod p = </v>
      </c>
      <c r="U17" s="14" t="e">
        <f t="shared" si="7"/>
        <v>#NUM!</v>
      </c>
      <c r="W17" t="str">
        <f t="shared" si="8"/>
        <v xml:space="preserve">g^(a.b) mod p = </v>
      </c>
      <c r="X17" s="14" t="e">
        <f t="shared" si="9"/>
        <v>#NUM!</v>
      </c>
    </row>
    <row r="18" spans="1:24" x14ac:dyDescent="0.35">
      <c r="A18" s="14">
        <f>$A$4</f>
        <v>5</v>
      </c>
      <c r="B18" s="6" t="str">
        <f t="shared" si="0"/>
        <v>^</v>
      </c>
      <c r="C18" s="7">
        <v>14</v>
      </c>
      <c r="D18" s="6" t="str">
        <f t="shared" si="1"/>
        <v>=</v>
      </c>
      <c r="E18" s="11">
        <f>$A$4^C18</f>
        <v>6103515625</v>
      </c>
      <c r="F18" s="22" t="str">
        <f>"mod "&amp;$F$4 &amp; " = "</f>
        <v xml:space="preserve">mod 23 = </v>
      </c>
      <c r="G18" s="12">
        <f>MOD(E18,$F$4)</f>
        <v>13</v>
      </c>
      <c r="I18" s="14">
        <f>$I$4</f>
        <v>5</v>
      </c>
      <c r="J18" s="6" t="str">
        <f t="shared" si="2"/>
        <v>^</v>
      </c>
      <c r="K18">
        <v>14</v>
      </c>
      <c r="L18" s="6" t="str">
        <f t="shared" si="3"/>
        <v>=</v>
      </c>
      <c r="M18" s="14">
        <f t="shared" si="4"/>
        <v>6103515625</v>
      </c>
      <c r="N18" s="22" t="str">
        <f>"mod "&amp;$N$4 &amp; " = "</f>
        <v xml:space="preserve">mod 23 = </v>
      </c>
      <c r="O18" s="15">
        <f>MOD(M18,$N$4)</f>
        <v>13</v>
      </c>
      <c r="Q18" t="str">
        <f t="shared" si="5"/>
        <v xml:space="preserve">(g^b mod p) ^ a = </v>
      </c>
      <c r="R18" s="14">
        <f>O18^C18</f>
        <v>3937376385699289</v>
      </c>
      <c r="T18" t="str">
        <f t="shared" si="6"/>
        <v xml:space="preserve">(g^b)^a mod p = </v>
      </c>
      <c r="U18" s="14" t="e">
        <f t="shared" si="7"/>
        <v>#NUM!</v>
      </c>
      <c r="W18" t="str">
        <f t="shared" si="8"/>
        <v xml:space="preserve">g^(a.b) mod p = </v>
      </c>
      <c r="X18" s="14" t="e">
        <f t="shared" si="9"/>
        <v>#NUM!</v>
      </c>
    </row>
    <row r="19" spans="1:24" x14ac:dyDescent="0.35">
      <c r="A19" s="14">
        <f>$A$4</f>
        <v>5</v>
      </c>
      <c r="B19" s="6" t="str">
        <f t="shared" si="0"/>
        <v>^</v>
      </c>
      <c r="C19" s="7">
        <v>15</v>
      </c>
      <c r="D19" s="6" t="str">
        <f t="shared" si="1"/>
        <v>=</v>
      </c>
      <c r="E19" s="11">
        <f>$A$4^C19</f>
        <v>30517578125</v>
      </c>
      <c r="F19" s="22" t="str">
        <f>"mod "&amp;$F$4 &amp; " = "</f>
        <v xml:space="preserve">mod 23 = </v>
      </c>
      <c r="G19" s="12">
        <f>MOD(E19,$F$4)</f>
        <v>19</v>
      </c>
      <c r="I19" s="14">
        <f>$I$4</f>
        <v>5</v>
      </c>
      <c r="J19" s="6" t="str">
        <f t="shared" si="2"/>
        <v>^</v>
      </c>
      <c r="K19">
        <v>15</v>
      </c>
      <c r="L19" s="6" t="str">
        <f t="shared" si="3"/>
        <v>=</v>
      </c>
      <c r="M19" s="14">
        <f t="shared" si="4"/>
        <v>30517578125</v>
      </c>
      <c r="N19" s="22" t="str">
        <f>"mod "&amp;$N$4 &amp; " = "</f>
        <v xml:space="preserve">mod 23 = </v>
      </c>
      <c r="O19" s="15">
        <f>MOD(M19,$N$4)</f>
        <v>19</v>
      </c>
      <c r="Q19" t="str">
        <f t="shared" si="5"/>
        <v xml:space="preserve">(g^b mod p) ^ a = </v>
      </c>
      <c r="R19" s="14">
        <f>O19^C19</f>
        <v>1.5181127029874799E+19</v>
      </c>
      <c r="T19" t="str">
        <f t="shared" si="6"/>
        <v xml:space="preserve">(g^b)^a mod p = </v>
      </c>
      <c r="U19" s="14" t="e">
        <f t="shared" si="7"/>
        <v>#NUM!</v>
      </c>
      <c r="W19" t="str">
        <f t="shared" si="8"/>
        <v xml:space="preserve">g^(a.b) mod p = </v>
      </c>
      <c r="X19" s="14" t="e">
        <f t="shared" si="9"/>
        <v>#NUM!</v>
      </c>
    </row>
    <row r="20" spans="1:24" x14ac:dyDescent="0.35">
      <c r="A20" s="14">
        <f>$A$4</f>
        <v>5</v>
      </c>
      <c r="B20" s="6" t="str">
        <f t="shared" si="0"/>
        <v>^</v>
      </c>
      <c r="C20" s="7">
        <v>16</v>
      </c>
      <c r="D20" s="6" t="str">
        <f t="shared" si="1"/>
        <v>=</v>
      </c>
      <c r="E20" s="11">
        <f>$A$4^C20</f>
        <v>152587890625</v>
      </c>
      <c r="F20" s="22" t="str">
        <f>"mod "&amp;$F$4 &amp; " = "</f>
        <v xml:space="preserve">mod 23 = </v>
      </c>
      <c r="G20" s="12">
        <f>MOD(E20,$F$4)</f>
        <v>3</v>
      </c>
      <c r="I20" s="14">
        <f>$I$4</f>
        <v>5</v>
      </c>
      <c r="J20" s="6" t="str">
        <f t="shared" si="2"/>
        <v>^</v>
      </c>
      <c r="K20">
        <v>16</v>
      </c>
      <c r="L20" s="6" t="str">
        <f t="shared" si="3"/>
        <v>=</v>
      </c>
      <c r="M20" s="14">
        <f t="shared" si="4"/>
        <v>152587890625</v>
      </c>
      <c r="N20" s="22" t="str">
        <f>"mod "&amp;$N$4 &amp; " = "</f>
        <v xml:space="preserve">mod 23 = </v>
      </c>
      <c r="O20" s="15">
        <f>MOD(M20,$N$4)</f>
        <v>3</v>
      </c>
      <c r="Q20" t="str">
        <f t="shared" si="5"/>
        <v xml:space="preserve">(g^b mod p) ^ a = </v>
      </c>
      <c r="R20" s="14">
        <f>O20^C20</f>
        <v>43046721</v>
      </c>
      <c r="T20" t="str">
        <f t="shared" si="6"/>
        <v xml:space="preserve">(g^b)^a mod p = </v>
      </c>
      <c r="U20" s="14" t="e">
        <f t="shared" si="7"/>
        <v>#NUM!</v>
      </c>
      <c r="W20" t="str">
        <f t="shared" si="8"/>
        <v xml:space="preserve">g^(a.b) mod p = </v>
      </c>
      <c r="X20" s="14" t="e">
        <f t="shared" si="9"/>
        <v>#NUM!</v>
      </c>
    </row>
    <row r="21" spans="1:24" x14ac:dyDescent="0.35">
      <c r="A21" s="14">
        <f>$A$4</f>
        <v>5</v>
      </c>
      <c r="B21" s="6" t="str">
        <f t="shared" si="0"/>
        <v>^</v>
      </c>
      <c r="C21" s="7">
        <v>17</v>
      </c>
      <c r="D21" s="6" t="str">
        <f t="shared" si="1"/>
        <v>=</v>
      </c>
      <c r="E21" s="11">
        <f>$A$4^C21</f>
        <v>762939453125</v>
      </c>
      <c r="F21" s="22" t="str">
        <f>"mod "&amp;$F$4 &amp; " = "</f>
        <v xml:space="preserve">mod 23 = </v>
      </c>
      <c r="G21" s="12">
        <f>MOD(E21,$F$4)</f>
        <v>15</v>
      </c>
      <c r="I21" s="14">
        <f>$I$4</f>
        <v>5</v>
      </c>
      <c r="J21" s="6" t="str">
        <f t="shared" si="2"/>
        <v>^</v>
      </c>
      <c r="K21">
        <v>17</v>
      </c>
      <c r="L21" s="6" t="str">
        <f t="shared" si="3"/>
        <v>=</v>
      </c>
      <c r="M21" s="14">
        <f t="shared" si="4"/>
        <v>762939453125</v>
      </c>
      <c r="N21" s="22" t="str">
        <f>"mod "&amp;$N$4 &amp; " = "</f>
        <v xml:space="preserve">mod 23 = </v>
      </c>
      <c r="O21" s="15">
        <f>MOD(M21,$N$4)</f>
        <v>15</v>
      </c>
      <c r="Q21" t="str">
        <f t="shared" si="5"/>
        <v xml:space="preserve">(g^b mod p) ^ a = </v>
      </c>
      <c r="R21" s="14">
        <f>O21^C21</f>
        <v>9.8526125335693361E+19</v>
      </c>
      <c r="T21" t="str">
        <f t="shared" si="6"/>
        <v xml:space="preserve">(g^b)^a mod p = </v>
      </c>
      <c r="U21" s="14" t="e">
        <f t="shared" si="7"/>
        <v>#NUM!</v>
      </c>
      <c r="W21" t="str">
        <f t="shared" si="8"/>
        <v xml:space="preserve">g^(a.b) mod p = </v>
      </c>
      <c r="X21" s="14" t="e">
        <f t="shared" si="9"/>
        <v>#NUM!</v>
      </c>
    </row>
    <row r="22" spans="1:24" x14ac:dyDescent="0.35">
      <c r="A22" s="14">
        <f>$A$4</f>
        <v>5</v>
      </c>
      <c r="B22" s="6" t="str">
        <f t="shared" si="0"/>
        <v>^</v>
      </c>
      <c r="C22" s="7">
        <v>18</v>
      </c>
      <c r="D22" s="6" t="str">
        <f t="shared" si="1"/>
        <v>=</v>
      </c>
      <c r="E22" s="11">
        <f>$A$4^C22</f>
        <v>3814697265625</v>
      </c>
      <c r="F22" s="22" t="str">
        <f>"mod "&amp;$F$4 &amp; " = "</f>
        <v xml:space="preserve">mod 23 = </v>
      </c>
      <c r="G22" s="12">
        <f>MOD(E22,$F$4)</f>
        <v>6</v>
      </c>
      <c r="I22" s="14">
        <f>$I$4</f>
        <v>5</v>
      </c>
      <c r="J22" s="6" t="str">
        <f t="shared" si="2"/>
        <v>^</v>
      </c>
      <c r="K22">
        <v>18</v>
      </c>
      <c r="L22" s="6" t="str">
        <f t="shared" si="3"/>
        <v>=</v>
      </c>
      <c r="M22" s="14">
        <f t="shared" si="4"/>
        <v>3814697265625</v>
      </c>
      <c r="N22" s="22" t="str">
        <f>"mod "&amp;$N$4 &amp; " = "</f>
        <v xml:space="preserve">mod 23 = </v>
      </c>
      <c r="O22" s="15">
        <f>MOD(M22,$N$4)</f>
        <v>6</v>
      </c>
      <c r="Q22" t="str">
        <f t="shared" si="5"/>
        <v xml:space="preserve">(g^b mod p) ^ a = </v>
      </c>
      <c r="R22" s="14">
        <f>O22^C22</f>
        <v>101559956668416</v>
      </c>
      <c r="T22" t="str">
        <f t="shared" si="6"/>
        <v xml:space="preserve">(g^b)^a mod p = </v>
      </c>
      <c r="U22" s="14" t="e">
        <f t="shared" si="7"/>
        <v>#NUM!</v>
      </c>
      <c r="W22" t="str">
        <f t="shared" si="8"/>
        <v xml:space="preserve">g^(a.b) mod p = </v>
      </c>
      <c r="X22" s="14" t="e">
        <f t="shared" si="9"/>
        <v>#NUM!</v>
      </c>
    </row>
    <row r="23" spans="1:24" x14ac:dyDescent="0.35">
      <c r="A23" s="14">
        <f>$A$4</f>
        <v>5</v>
      </c>
      <c r="B23" s="6" t="str">
        <f t="shared" si="0"/>
        <v>^</v>
      </c>
      <c r="C23" s="7">
        <v>19</v>
      </c>
      <c r="D23" s="6" t="str">
        <f t="shared" si="1"/>
        <v>=</v>
      </c>
      <c r="E23" s="11">
        <f>$A$4^C23</f>
        <v>19073486328125</v>
      </c>
      <c r="F23" s="22" t="str">
        <f>"mod "&amp;$F$4 &amp; " = "</f>
        <v xml:space="preserve">mod 23 = </v>
      </c>
      <c r="G23" s="12">
        <f>MOD(E23,$F$4)</f>
        <v>7</v>
      </c>
      <c r="I23" s="14">
        <f>$I$4</f>
        <v>5</v>
      </c>
      <c r="J23" s="6" t="str">
        <f t="shared" si="2"/>
        <v>^</v>
      </c>
      <c r="K23">
        <v>19</v>
      </c>
      <c r="L23" s="6" t="str">
        <f t="shared" si="3"/>
        <v>=</v>
      </c>
      <c r="M23" s="14">
        <f t="shared" si="4"/>
        <v>19073486328125</v>
      </c>
      <c r="N23" s="22" t="str">
        <f>"mod "&amp;$N$4 &amp; " = "</f>
        <v xml:space="preserve">mod 23 = </v>
      </c>
      <c r="O23" s="15">
        <f>MOD(M23,$N$4)</f>
        <v>7</v>
      </c>
      <c r="Q23" t="str">
        <f t="shared" si="5"/>
        <v xml:space="preserve">(g^b mod p) ^ a = </v>
      </c>
      <c r="R23" s="14">
        <f>O23^C23</f>
        <v>1.1398895185373144E+16</v>
      </c>
      <c r="T23" t="str">
        <f t="shared" si="6"/>
        <v xml:space="preserve">(g^b)^a mod p = </v>
      </c>
      <c r="U23" s="14" t="e">
        <f t="shared" si="7"/>
        <v>#NUM!</v>
      </c>
      <c r="W23" t="str">
        <f t="shared" si="8"/>
        <v xml:space="preserve">g^(a.b) mod p = </v>
      </c>
      <c r="X23" s="14" t="e">
        <f t="shared" si="9"/>
        <v>#NUM!</v>
      </c>
    </row>
    <row r="24" spans="1:24" x14ac:dyDescent="0.35">
      <c r="A24" s="14"/>
      <c r="B24" s="6"/>
      <c r="D24" s="6"/>
      <c r="E24" s="11"/>
      <c r="F24" s="5"/>
      <c r="G24" s="12"/>
      <c r="I24" s="14"/>
      <c r="J24" s="6"/>
      <c r="L24" s="6"/>
      <c r="M24" s="14"/>
      <c r="N24" s="5"/>
      <c r="O24" s="15"/>
      <c r="R24" s="14"/>
    </row>
    <row r="25" spans="1:24" x14ac:dyDescent="0.35">
      <c r="A25" s="14"/>
      <c r="B25" s="6"/>
      <c r="D25" s="6"/>
      <c r="E25" s="11"/>
      <c r="F25" s="5"/>
      <c r="G25" s="12"/>
      <c r="I25" s="14"/>
      <c r="J25" s="6"/>
      <c r="L25" s="6"/>
      <c r="M25" s="14"/>
      <c r="N25" s="5"/>
      <c r="O25" s="15"/>
      <c r="R25" s="14"/>
    </row>
    <row r="26" spans="1:24" x14ac:dyDescent="0.35">
      <c r="A26" s="14"/>
      <c r="B26" s="6"/>
      <c r="D26" s="6"/>
      <c r="E26" s="11"/>
      <c r="F26" s="5"/>
      <c r="G26" s="12"/>
      <c r="I26" s="14"/>
      <c r="J26" s="6"/>
      <c r="L26" s="6"/>
      <c r="M26" s="14"/>
      <c r="N26" s="5"/>
      <c r="O26" s="15"/>
      <c r="R26" s="14"/>
    </row>
    <row r="27" spans="1:24" x14ac:dyDescent="0.35">
      <c r="B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generators_and_mod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2023-01-17T19:50:11Z</dcterms:created>
  <dcterms:modified xsi:type="dcterms:W3CDTF">2023-01-22T06:31:38Z</dcterms:modified>
</cp:coreProperties>
</file>