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D:\SPK\AMTec\GRADUAÇÃO TECNOLOGICA\Segurança de Sistemas\2017-02\STE-RED-5N1\Atividade - Planilha AR\"/>
    </mc:Choice>
  </mc:AlternateContent>
  <bookViews>
    <workbookView xWindow="720" yWindow="390" windowWidth="14115" windowHeight="8220" tabRatio="733"/>
  </bookViews>
  <sheets>
    <sheet name="00_Listas" sheetId="2" r:id="rId1"/>
    <sheet name="01_Processos" sheetId="3" r:id="rId2"/>
    <sheet name="02_Serviços-Processos" sheetId="4" r:id="rId3"/>
    <sheet name="03_Ativos-Serviços" sheetId="5" r:id="rId4"/>
    <sheet name="04_Vulnerabilidades-Ativos" sheetId="7" r:id="rId5"/>
    <sheet name="05_Ameaças-Vulnerabilidades" sheetId="8" r:id="rId6"/>
    <sheet name="A.R." sheetId="1" r:id="rId7"/>
  </sheets>
  <externalReferences>
    <externalReference r:id="rId8"/>
  </externalReferences>
  <definedNames>
    <definedName name="ameaças">'00_Listas'!$G$3:$G$51</definedName>
    <definedName name="ativos">'00_Listas'!$D$3:$D$97</definedName>
    <definedName name="graus">'00_Listas'!$H$3:$H$7</definedName>
    <definedName name="grausn">'00_Listas'!$I$3:$I$7</definedName>
    <definedName name="macroprocessos">'00_Listas'!$A$3:$A$4</definedName>
    <definedName name="processos">'00_Listas'!$B$3:$B$8</definedName>
    <definedName name="serviços">'00_Listas'!$C$3:$C$39</definedName>
    <definedName name="tiposativos">'00_Listas'!$E$3:$E$11</definedName>
    <definedName name="vulnerabilidades">'00_Listas'!$F$3:$F$78</definedName>
  </definedNames>
  <calcPr calcId="162913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" i="1"/>
  <c r="E66" i="8"/>
  <c r="E65" i="8"/>
  <c r="E63" i="8"/>
  <c r="E62" i="8"/>
  <c r="E61" i="8"/>
  <c r="E60" i="8"/>
  <c r="E59" i="8"/>
  <c r="E57" i="8"/>
  <c r="E56" i="8"/>
  <c r="E55" i="8"/>
  <c r="E54" i="8"/>
  <c r="E53" i="8"/>
  <c r="E51" i="8"/>
  <c r="E49" i="8"/>
  <c r="E48" i="8"/>
  <c r="E46" i="8"/>
  <c r="E45" i="8"/>
  <c r="E44" i="8"/>
  <c r="E43" i="8"/>
  <c r="E42" i="8"/>
  <c r="E41" i="8"/>
  <c r="E40" i="8"/>
  <c r="E39" i="8"/>
  <c r="E37" i="8"/>
  <c r="E36" i="8"/>
  <c r="E35" i="8"/>
  <c r="E33" i="8"/>
  <c r="E32" i="8"/>
  <c r="E31" i="8"/>
  <c r="E30" i="8"/>
  <c r="E29" i="8"/>
  <c r="E28" i="8"/>
  <c r="E27" i="8"/>
  <c r="E26" i="8"/>
  <c r="E25" i="8"/>
  <c r="E23" i="8"/>
  <c r="E22" i="8"/>
  <c r="E21" i="8"/>
  <c r="E20" i="8"/>
  <c r="E19" i="8"/>
  <c r="E18" i="8"/>
  <c r="E17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J41" i="1" l="1"/>
  <c r="G41" i="1"/>
  <c r="E41" i="1"/>
  <c r="C41" i="1"/>
  <c r="J40" i="1"/>
  <c r="G40" i="1"/>
  <c r="E40" i="1"/>
  <c r="C40" i="1"/>
  <c r="H40" i="1" s="1"/>
  <c r="J39" i="1"/>
  <c r="G39" i="1"/>
  <c r="E39" i="1"/>
  <c r="C39" i="1"/>
  <c r="J38" i="1"/>
  <c r="G38" i="1"/>
  <c r="E38" i="1"/>
  <c r="C38" i="1"/>
  <c r="J37" i="1"/>
  <c r="G37" i="1"/>
  <c r="E37" i="1"/>
  <c r="C37" i="1"/>
  <c r="J36" i="1"/>
  <c r="G36" i="1"/>
  <c r="E36" i="1"/>
  <c r="C36" i="1"/>
  <c r="J35" i="1"/>
  <c r="G35" i="1"/>
  <c r="E35" i="1"/>
  <c r="C35" i="1"/>
  <c r="H35" i="1" s="1"/>
  <c r="J34" i="1"/>
  <c r="G34" i="1"/>
  <c r="E34" i="1"/>
  <c r="C34" i="1"/>
  <c r="H34" i="1" s="1"/>
  <c r="J33" i="1"/>
  <c r="G33" i="1"/>
  <c r="E33" i="1"/>
  <c r="C33" i="1"/>
  <c r="J32" i="1"/>
  <c r="G32" i="1"/>
  <c r="E32" i="1"/>
  <c r="C32" i="1"/>
  <c r="H32" i="1" s="1"/>
  <c r="J31" i="1"/>
  <c r="G31" i="1"/>
  <c r="E31" i="1"/>
  <c r="C31" i="1"/>
  <c r="H31" i="1" s="1"/>
  <c r="J30" i="1"/>
  <c r="G30" i="1"/>
  <c r="E30" i="1"/>
  <c r="C30" i="1"/>
  <c r="J29" i="1"/>
  <c r="G29" i="1"/>
  <c r="E29" i="1"/>
  <c r="C29" i="1"/>
  <c r="J28" i="1"/>
  <c r="G28" i="1"/>
  <c r="E28" i="1"/>
  <c r="C28" i="1"/>
  <c r="J27" i="1"/>
  <c r="G27" i="1"/>
  <c r="E27" i="1"/>
  <c r="C27" i="1"/>
  <c r="J26" i="1"/>
  <c r="G26" i="1"/>
  <c r="E26" i="1"/>
  <c r="C26" i="1"/>
  <c r="J25" i="1"/>
  <c r="G25" i="1"/>
  <c r="E25" i="1"/>
  <c r="C25" i="1"/>
  <c r="J24" i="1"/>
  <c r="G24" i="1"/>
  <c r="E24" i="1"/>
  <c r="C24" i="1"/>
  <c r="J23" i="1"/>
  <c r="G23" i="1"/>
  <c r="E23" i="1"/>
  <c r="C23" i="1"/>
  <c r="J22" i="1"/>
  <c r="G22" i="1"/>
  <c r="E22" i="1"/>
  <c r="C22" i="1"/>
  <c r="J21" i="1"/>
  <c r="G21" i="1"/>
  <c r="E21" i="1"/>
  <c r="C21" i="1"/>
  <c r="J20" i="1"/>
  <c r="G20" i="1"/>
  <c r="E20" i="1"/>
  <c r="C20" i="1"/>
  <c r="J19" i="1"/>
  <c r="G19" i="1"/>
  <c r="E19" i="1"/>
  <c r="C19" i="1"/>
  <c r="J18" i="1"/>
  <c r="G18" i="1"/>
  <c r="E18" i="1"/>
  <c r="C18" i="1"/>
  <c r="J17" i="1"/>
  <c r="G17" i="1"/>
  <c r="E17" i="1"/>
  <c r="C17" i="1"/>
  <c r="J16" i="1"/>
  <c r="G16" i="1"/>
  <c r="E16" i="1"/>
  <c r="C16" i="1"/>
  <c r="J15" i="1"/>
  <c r="G15" i="1"/>
  <c r="E15" i="1"/>
  <c r="C15" i="1"/>
  <c r="J14" i="1"/>
  <c r="G14" i="1"/>
  <c r="E14" i="1"/>
  <c r="C14" i="1"/>
  <c r="J13" i="1"/>
  <c r="G13" i="1"/>
  <c r="E13" i="1"/>
  <c r="C13" i="1"/>
  <c r="J12" i="1"/>
  <c r="G12" i="1"/>
  <c r="E12" i="1"/>
  <c r="C12" i="1"/>
  <c r="J11" i="1"/>
  <c r="G11" i="1"/>
  <c r="E11" i="1"/>
  <c r="C11" i="1"/>
  <c r="J10" i="1"/>
  <c r="G10" i="1"/>
  <c r="E10" i="1"/>
  <c r="C10" i="1"/>
  <c r="J9" i="1"/>
  <c r="G9" i="1"/>
  <c r="E9" i="1"/>
  <c r="C9" i="1"/>
  <c r="J8" i="1"/>
  <c r="G8" i="1"/>
  <c r="E8" i="1"/>
  <c r="C8" i="1"/>
  <c r="J7" i="1"/>
  <c r="G7" i="1"/>
  <c r="E7" i="1"/>
  <c r="C7" i="1"/>
  <c r="J6" i="1"/>
  <c r="G6" i="1"/>
  <c r="E6" i="1"/>
  <c r="C6" i="1"/>
  <c r="J5" i="1"/>
  <c r="G5" i="1"/>
  <c r="E5" i="1"/>
  <c r="C5" i="1"/>
  <c r="J4" i="1"/>
  <c r="G4" i="1"/>
  <c r="E4" i="1"/>
  <c r="C4" i="1"/>
  <c r="J3" i="1"/>
  <c r="G3" i="1"/>
  <c r="E3" i="1"/>
  <c r="C3" i="1"/>
  <c r="H29" i="1" l="1"/>
  <c r="H23" i="1"/>
  <c r="H37" i="1"/>
  <c r="H39" i="1"/>
  <c r="H3" i="1"/>
  <c r="H10" i="1"/>
  <c r="H11" i="1"/>
  <c r="H16" i="1"/>
  <c r="H18" i="1"/>
  <c r="H19" i="1"/>
  <c r="H5" i="1"/>
  <c r="H7" i="1"/>
  <c r="H9" i="1"/>
  <c r="H13" i="1"/>
  <c r="H15" i="1"/>
  <c r="H21" i="1"/>
  <c r="H24" i="1"/>
  <c r="H26" i="1"/>
  <c r="H27" i="1"/>
  <c r="H8" i="1"/>
  <c r="H12" i="1"/>
  <c r="H14" i="1"/>
  <c r="H25" i="1"/>
  <c r="H28" i="1"/>
  <c r="H30" i="1"/>
  <c r="H41" i="1"/>
  <c r="H4" i="1"/>
  <c r="H6" i="1"/>
  <c r="H17" i="1"/>
  <c r="H20" i="1"/>
  <c r="H22" i="1"/>
  <c r="H33" i="1"/>
  <c r="H36" i="1"/>
  <c r="H38" i="1"/>
  <c r="M41" i="1"/>
  <c r="M37" i="1"/>
  <c r="M33" i="1"/>
  <c r="M29" i="1"/>
  <c r="M25" i="1"/>
  <c r="M21" i="1"/>
  <c r="M17" i="1"/>
  <c r="M13" i="1"/>
  <c r="M9" i="1"/>
  <c r="M8" i="1"/>
  <c r="M7" i="1"/>
  <c r="M6" i="1"/>
  <c r="M5" i="1"/>
  <c r="M4" i="1"/>
  <c r="J300" i="1"/>
  <c r="M300" i="1" s="1"/>
  <c r="J299" i="1"/>
  <c r="J298" i="1"/>
  <c r="M298" i="1" s="1"/>
  <c r="J297" i="1"/>
  <c r="M297" i="1" s="1"/>
  <c r="J296" i="1"/>
  <c r="M296" i="1" s="1"/>
  <c r="J295" i="1"/>
  <c r="J294" i="1"/>
  <c r="M294" i="1" s="1"/>
  <c r="J293" i="1"/>
  <c r="M293" i="1" s="1"/>
  <c r="J292" i="1"/>
  <c r="J291" i="1"/>
  <c r="J290" i="1"/>
  <c r="M290" i="1" s="1"/>
  <c r="J289" i="1"/>
  <c r="M289" i="1" s="1"/>
  <c r="J288" i="1"/>
  <c r="M288" i="1" s="1"/>
  <c r="J287" i="1"/>
  <c r="M287" i="1" s="1"/>
  <c r="J286" i="1"/>
  <c r="M286" i="1" s="1"/>
  <c r="J285" i="1"/>
  <c r="M285" i="1" s="1"/>
  <c r="J284" i="1"/>
  <c r="M284" i="1" s="1"/>
  <c r="J283" i="1"/>
  <c r="J282" i="1"/>
  <c r="M282" i="1" s="1"/>
  <c r="J281" i="1"/>
  <c r="M281" i="1" s="1"/>
  <c r="J280" i="1"/>
  <c r="J279" i="1"/>
  <c r="J278" i="1"/>
  <c r="M278" i="1" s="1"/>
  <c r="J277" i="1"/>
  <c r="M277" i="1" s="1"/>
  <c r="J276" i="1"/>
  <c r="M276" i="1" s="1"/>
  <c r="J275" i="1"/>
  <c r="J274" i="1"/>
  <c r="M274" i="1" s="1"/>
  <c r="J273" i="1"/>
  <c r="M273" i="1" s="1"/>
  <c r="J272" i="1"/>
  <c r="M272" i="1" s="1"/>
  <c r="J271" i="1"/>
  <c r="J270" i="1"/>
  <c r="M270" i="1" s="1"/>
  <c r="J269" i="1"/>
  <c r="M269" i="1" s="1"/>
  <c r="J268" i="1"/>
  <c r="M268" i="1" s="1"/>
  <c r="J267" i="1"/>
  <c r="J266" i="1"/>
  <c r="M266" i="1" s="1"/>
  <c r="J265" i="1"/>
  <c r="M265" i="1" s="1"/>
  <c r="J264" i="1"/>
  <c r="M264" i="1" s="1"/>
  <c r="J263" i="1"/>
  <c r="J262" i="1"/>
  <c r="M262" i="1" s="1"/>
  <c r="J261" i="1"/>
  <c r="M261" i="1" s="1"/>
  <c r="J260" i="1"/>
  <c r="J259" i="1"/>
  <c r="J258" i="1"/>
  <c r="M258" i="1" s="1"/>
  <c r="J257" i="1"/>
  <c r="M257" i="1" s="1"/>
  <c r="J256" i="1"/>
  <c r="M256" i="1" s="1"/>
  <c r="J255" i="1"/>
  <c r="M255" i="1" s="1"/>
  <c r="J254" i="1"/>
  <c r="M254" i="1" s="1"/>
  <c r="J253" i="1"/>
  <c r="M253" i="1" s="1"/>
  <c r="J252" i="1"/>
  <c r="M252" i="1" s="1"/>
  <c r="J251" i="1"/>
  <c r="J250" i="1"/>
  <c r="M250" i="1" s="1"/>
  <c r="J249" i="1"/>
  <c r="M249" i="1" s="1"/>
  <c r="J248" i="1"/>
  <c r="J247" i="1"/>
  <c r="J246" i="1"/>
  <c r="M246" i="1" s="1"/>
  <c r="J245" i="1"/>
  <c r="M245" i="1" s="1"/>
  <c r="J244" i="1"/>
  <c r="M244" i="1" s="1"/>
  <c r="J243" i="1"/>
  <c r="J242" i="1"/>
  <c r="M242" i="1" s="1"/>
  <c r="J241" i="1"/>
  <c r="M241" i="1" s="1"/>
  <c r="J240" i="1"/>
  <c r="M240" i="1" s="1"/>
  <c r="J239" i="1"/>
  <c r="J238" i="1"/>
  <c r="M238" i="1" s="1"/>
  <c r="J237" i="1"/>
  <c r="M237" i="1" s="1"/>
  <c r="J236" i="1"/>
  <c r="M236" i="1" s="1"/>
  <c r="J235" i="1"/>
  <c r="J234" i="1"/>
  <c r="M234" i="1" s="1"/>
  <c r="J233" i="1"/>
  <c r="M233" i="1" s="1"/>
  <c r="J232" i="1"/>
  <c r="M232" i="1" s="1"/>
  <c r="J231" i="1"/>
  <c r="J230" i="1"/>
  <c r="M230" i="1" s="1"/>
  <c r="J229" i="1"/>
  <c r="M229" i="1" s="1"/>
  <c r="J228" i="1"/>
  <c r="J227" i="1"/>
  <c r="J226" i="1"/>
  <c r="M226" i="1" s="1"/>
  <c r="J225" i="1"/>
  <c r="M225" i="1" s="1"/>
  <c r="J224" i="1"/>
  <c r="M224" i="1" s="1"/>
  <c r="J223" i="1"/>
  <c r="J222" i="1"/>
  <c r="M222" i="1" s="1"/>
  <c r="J221" i="1"/>
  <c r="M221" i="1" s="1"/>
  <c r="J220" i="1"/>
  <c r="M220" i="1" s="1"/>
  <c r="J219" i="1"/>
  <c r="J218" i="1"/>
  <c r="M218" i="1" s="1"/>
  <c r="J217" i="1"/>
  <c r="M217" i="1" s="1"/>
  <c r="J216" i="1"/>
  <c r="J215" i="1"/>
  <c r="J214" i="1"/>
  <c r="M214" i="1" s="1"/>
  <c r="J213" i="1"/>
  <c r="M213" i="1" s="1"/>
  <c r="J212" i="1"/>
  <c r="M212" i="1" s="1"/>
  <c r="J211" i="1"/>
  <c r="J210" i="1"/>
  <c r="M210" i="1" s="1"/>
  <c r="J209" i="1"/>
  <c r="M209" i="1" s="1"/>
  <c r="J208" i="1"/>
  <c r="M208" i="1" s="1"/>
  <c r="J207" i="1"/>
  <c r="J206" i="1"/>
  <c r="M206" i="1" s="1"/>
  <c r="J205" i="1"/>
  <c r="M205" i="1" s="1"/>
  <c r="J204" i="1"/>
  <c r="M204" i="1" s="1"/>
  <c r="J203" i="1"/>
  <c r="J202" i="1"/>
  <c r="M202" i="1" s="1"/>
  <c r="J201" i="1"/>
  <c r="M201" i="1" s="1"/>
  <c r="J200" i="1"/>
  <c r="M200" i="1" s="1"/>
  <c r="J199" i="1"/>
  <c r="J198" i="1"/>
  <c r="M198" i="1" s="1"/>
  <c r="J197" i="1"/>
  <c r="M197" i="1" s="1"/>
  <c r="J196" i="1"/>
  <c r="J195" i="1"/>
  <c r="J194" i="1"/>
  <c r="M194" i="1" s="1"/>
  <c r="J193" i="1"/>
  <c r="M193" i="1" s="1"/>
  <c r="J192" i="1"/>
  <c r="J191" i="1"/>
  <c r="J190" i="1"/>
  <c r="M190" i="1" s="1"/>
  <c r="J189" i="1"/>
  <c r="M189" i="1" s="1"/>
  <c r="J188" i="1"/>
  <c r="J187" i="1"/>
  <c r="J186" i="1"/>
  <c r="M186" i="1" s="1"/>
  <c r="J185" i="1"/>
  <c r="M185" i="1" s="1"/>
  <c r="J184" i="1"/>
  <c r="M184" i="1" s="1"/>
  <c r="J183" i="1"/>
  <c r="J182" i="1"/>
  <c r="M182" i="1" s="1"/>
  <c r="J181" i="1"/>
  <c r="M181" i="1" s="1"/>
  <c r="J180" i="1"/>
  <c r="M180" i="1" s="1"/>
  <c r="J179" i="1"/>
  <c r="J178" i="1"/>
  <c r="M178" i="1" s="1"/>
  <c r="J177" i="1"/>
  <c r="M177" i="1" s="1"/>
  <c r="J176" i="1"/>
  <c r="J175" i="1"/>
  <c r="J174" i="1"/>
  <c r="M174" i="1" s="1"/>
  <c r="J173" i="1"/>
  <c r="M173" i="1" s="1"/>
  <c r="J172" i="1"/>
  <c r="J171" i="1"/>
  <c r="J170" i="1"/>
  <c r="M170" i="1" s="1"/>
  <c r="J169" i="1"/>
  <c r="M169" i="1" s="1"/>
  <c r="J168" i="1"/>
  <c r="M168" i="1" s="1"/>
  <c r="J167" i="1"/>
  <c r="J166" i="1"/>
  <c r="M166" i="1" s="1"/>
  <c r="J165" i="1"/>
  <c r="M165" i="1" s="1"/>
  <c r="J164" i="1"/>
  <c r="M164" i="1" s="1"/>
  <c r="J163" i="1"/>
  <c r="J162" i="1"/>
  <c r="M162" i="1" s="1"/>
  <c r="J161" i="1"/>
  <c r="M161" i="1" s="1"/>
  <c r="J160" i="1"/>
  <c r="J159" i="1"/>
  <c r="J158" i="1"/>
  <c r="M158" i="1" s="1"/>
  <c r="J157" i="1"/>
  <c r="M157" i="1" s="1"/>
  <c r="J156" i="1"/>
  <c r="J155" i="1"/>
  <c r="J154" i="1"/>
  <c r="M154" i="1" s="1"/>
  <c r="J153" i="1"/>
  <c r="M153" i="1" s="1"/>
  <c r="J152" i="1"/>
  <c r="M152" i="1" s="1"/>
  <c r="J151" i="1"/>
  <c r="J150" i="1"/>
  <c r="M150" i="1" s="1"/>
  <c r="J149" i="1"/>
  <c r="M149" i="1" s="1"/>
  <c r="J148" i="1"/>
  <c r="M148" i="1" s="1"/>
  <c r="J147" i="1"/>
  <c r="J146" i="1"/>
  <c r="M146" i="1" s="1"/>
  <c r="J145" i="1"/>
  <c r="M145" i="1" s="1"/>
  <c r="J144" i="1"/>
  <c r="J143" i="1"/>
  <c r="J142" i="1"/>
  <c r="M142" i="1" s="1"/>
  <c r="J141" i="1"/>
  <c r="M141" i="1" s="1"/>
  <c r="J140" i="1"/>
  <c r="J139" i="1"/>
  <c r="J138" i="1"/>
  <c r="M138" i="1" s="1"/>
  <c r="J137" i="1"/>
  <c r="M137" i="1" s="1"/>
  <c r="J136" i="1"/>
  <c r="M136" i="1" s="1"/>
  <c r="J135" i="1"/>
  <c r="J134" i="1"/>
  <c r="M134" i="1" s="1"/>
  <c r="J133" i="1"/>
  <c r="M133" i="1" s="1"/>
  <c r="J132" i="1"/>
  <c r="M132" i="1" s="1"/>
  <c r="J131" i="1"/>
  <c r="J130" i="1"/>
  <c r="M130" i="1" s="1"/>
  <c r="J129" i="1"/>
  <c r="M129" i="1" s="1"/>
  <c r="J128" i="1"/>
  <c r="J127" i="1"/>
  <c r="J126" i="1"/>
  <c r="M126" i="1" s="1"/>
  <c r="J125" i="1"/>
  <c r="M125" i="1" s="1"/>
  <c r="J124" i="1"/>
  <c r="J123" i="1"/>
  <c r="J122" i="1"/>
  <c r="M122" i="1" s="1"/>
  <c r="J121" i="1"/>
  <c r="M121" i="1" s="1"/>
  <c r="J120" i="1"/>
  <c r="M120" i="1" s="1"/>
  <c r="J119" i="1"/>
  <c r="J118" i="1"/>
  <c r="M118" i="1" s="1"/>
  <c r="J117" i="1"/>
  <c r="M117" i="1" s="1"/>
  <c r="J116" i="1"/>
  <c r="M116" i="1" s="1"/>
  <c r="J115" i="1"/>
  <c r="J114" i="1"/>
  <c r="M114" i="1" s="1"/>
  <c r="J113" i="1"/>
  <c r="M113" i="1" s="1"/>
  <c r="J112" i="1"/>
  <c r="J111" i="1"/>
  <c r="J110" i="1"/>
  <c r="M110" i="1" s="1"/>
  <c r="J109" i="1"/>
  <c r="M109" i="1" s="1"/>
  <c r="J108" i="1"/>
  <c r="J107" i="1"/>
  <c r="J106" i="1"/>
  <c r="M106" i="1" s="1"/>
  <c r="J105" i="1"/>
  <c r="M105" i="1" s="1"/>
  <c r="J104" i="1"/>
  <c r="M104" i="1" s="1"/>
  <c r="J103" i="1"/>
  <c r="J102" i="1"/>
  <c r="M102" i="1" s="1"/>
  <c r="J101" i="1"/>
  <c r="M101" i="1" s="1"/>
  <c r="J100" i="1"/>
  <c r="J99" i="1"/>
  <c r="J98" i="1"/>
  <c r="M98" i="1" s="1"/>
  <c r="J97" i="1"/>
  <c r="M97" i="1" s="1"/>
  <c r="J96" i="1"/>
  <c r="J95" i="1"/>
  <c r="J94" i="1"/>
  <c r="M94" i="1" s="1"/>
  <c r="J93" i="1"/>
  <c r="M93" i="1" s="1"/>
  <c r="J92" i="1"/>
  <c r="J91" i="1"/>
  <c r="J90" i="1"/>
  <c r="M90" i="1" s="1"/>
  <c r="J89" i="1"/>
  <c r="M89" i="1" s="1"/>
  <c r="J88" i="1"/>
  <c r="M88" i="1" s="1"/>
  <c r="J87" i="1"/>
  <c r="J86" i="1"/>
  <c r="M86" i="1" s="1"/>
  <c r="J85" i="1"/>
  <c r="M85" i="1" s="1"/>
  <c r="J84" i="1"/>
  <c r="M84" i="1" s="1"/>
  <c r="J83" i="1"/>
  <c r="J82" i="1"/>
  <c r="M82" i="1" s="1"/>
  <c r="J81" i="1"/>
  <c r="M81" i="1" s="1"/>
  <c r="J80" i="1"/>
  <c r="J79" i="1"/>
  <c r="J78" i="1"/>
  <c r="M78" i="1" s="1"/>
  <c r="J77" i="1"/>
  <c r="M77" i="1" s="1"/>
  <c r="J76" i="1"/>
  <c r="J75" i="1"/>
  <c r="J74" i="1"/>
  <c r="M74" i="1" s="1"/>
  <c r="J73" i="1"/>
  <c r="M73" i="1" s="1"/>
  <c r="J72" i="1"/>
  <c r="M72" i="1" s="1"/>
  <c r="J71" i="1"/>
  <c r="J70" i="1"/>
  <c r="M70" i="1" s="1"/>
  <c r="J69" i="1"/>
  <c r="M69" i="1" s="1"/>
  <c r="J68" i="1"/>
  <c r="J67" i="1"/>
  <c r="J66" i="1"/>
  <c r="M66" i="1" s="1"/>
  <c r="J65" i="1"/>
  <c r="M65" i="1" s="1"/>
  <c r="J64" i="1"/>
  <c r="J63" i="1"/>
  <c r="J62" i="1"/>
  <c r="M62" i="1" s="1"/>
  <c r="J61" i="1"/>
  <c r="M61" i="1" s="1"/>
  <c r="J60" i="1"/>
  <c r="J59" i="1"/>
  <c r="J58" i="1"/>
  <c r="M58" i="1" s="1"/>
  <c r="J57" i="1"/>
  <c r="M57" i="1" s="1"/>
  <c r="J56" i="1"/>
  <c r="M56" i="1" s="1"/>
  <c r="J55" i="1"/>
  <c r="J54" i="1"/>
  <c r="M54" i="1" s="1"/>
  <c r="J53" i="1"/>
  <c r="M53" i="1" s="1"/>
  <c r="J52" i="1"/>
  <c r="M52" i="1" s="1"/>
  <c r="J51" i="1"/>
  <c r="J50" i="1"/>
  <c r="M50" i="1" s="1"/>
  <c r="J49" i="1"/>
  <c r="M49" i="1" s="1"/>
  <c r="J48" i="1"/>
  <c r="J47" i="1"/>
  <c r="J46" i="1"/>
  <c r="M46" i="1" s="1"/>
  <c r="J45" i="1"/>
  <c r="M45" i="1" s="1"/>
  <c r="J44" i="1"/>
  <c r="J43" i="1"/>
  <c r="J42" i="1"/>
  <c r="M42" i="1" s="1"/>
  <c r="M38" i="1"/>
  <c r="M34" i="1"/>
  <c r="M30" i="1"/>
  <c r="M26" i="1"/>
  <c r="M22" i="1"/>
  <c r="M18" i="1"/>
  <c r="M14" i="1"/>
  <c r="M10" i="1"/>
  <c r="C36" i="7"/>
  <c r="C34" i="7"/>
  <c r="C33" i="7"/>
  <c r="C31" i="7"/>
  <c r="C30" i="7"/>
  <c r="C28" i="7"/>
  <c r="C26" i="7"/>
  <c r="C25" i="7"/>
  <c r="C23" i="7"/>
  <c r="C22" i="7"/>
  <c r="C21" i="7"/>
  <c r="C19" i="7"/>
  <c r="C18" i="7"/>
  <c r="C16" i="7"/>
  <c r="C15" i="7"/>
  <c r="C14" i="7"/>
  <c r="C13" i="7"/>
  <c r="C11" i="7"/>
  <c r="C10" i="7"/>
  <c r="C9" i="7"/>
  <c r="C4" i="7"/>
  <c r="C5" i="7"/>
  <c r="C6" i="7"/>
  <c r="C7" i="7"/>
  <c r="C3" i="7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C37" i="5"/>
  <c r="C35" i="5"/>
  <c r="C34" i="5"/>
  <c r="C33" i="5"/>
  <c r="C31" i="5"/>
  <c r="C30" i="5"/>
  <c r="C29" i="5"/>
  <c r="C28" i="5"/>
  <c r="C27" i="5"/>
  <c r="C25" i="5"/>
  <c r="C24" i="5"/>
  <c r="C23" i="5"/>
  <c r="C22" i="5"/>
  <c r="C21" i="5"/>
  <c r="C19" i="5"/>
  <c r="C18" i="5"/>
  <c r="C16" i="5"/>
  <c r="C15" i="5"/>
  <c r="C14" i="5"/>
  <c r="C12" i="5"/>
  <c r="C11" i="5"/>
  <c r="C9" i="5"/>
  <c r="C7" i="5"/>
  <c r="C6" i="5"/>
  <c r="C5" i="5"/>
  <c r="C3" i="5"/>
  <c r="E300" i="1"/>
  <c r="E299" i="1"/>
  <c r="E298" i="1"/>
  <c r="H298" i="1" s="1"/>
  <c r="E297" i="1"/>
  <c r="E296" i="1"/>
  <c r="E295" i="1"/>
  <c r="E294" i="1"/>
  <c r="H294" i="1" s="1"/>
  <c r="E293" i="1"/>
  <c r="E292" i="1"/>
  <c r="E291" i="1"/>
  <c r="E290" i="1"/>
  <c r="H290" i="1" s="1"/>
  <c r="E289" i="1"/>
  <c r="E288" i="1"/>
  <c r="E287" i="1"/>
  <c r="E286" i="1"/>
  <c r="H286" i="1" s="1"/>
  <c r="E285" i="1"/>
  <c r="E284" i="1"/>
  <c r="E283" i="1"/>
  <c r="E282" i="1"/>
  <c r="H282" i="1" s="1"/>
  <c r="E281" i="1"/>
  <c r="E280" i="1"/>
  <c r="E279" i="1"/>
  <c r="E278" i="1"/>
  <c r="H278" i="1" s="1"/>
  <c r="E277" i="1"/>
  <c r="E276" i="1"/>
  <c r="E275" i="1"/>
  <c r="E274" i="1"/>
  <c r="H274" i="1" s="1"/>
  <c r="E273" i="1"/>
  <c r="E272" i="1"/>
  <c r="E271" i="1"/>
  <c r="E270" i="1"/>
  <c r="H270" i="1" s="1"/>
  <c r="E269" i="1"/>
  <c r="E268" i="1"/>
  <c r="E267" i="1"/>
  <c r="E266" i="1"/>
  <c r="H266" i="1" s="1"/>
  <c r="E265" i="1"/>
  <c r="E264" i="1"/>
  <c r="E263" i="1"/>
  <c r="E262" i="1"/>
  <c r="H262" i="1" s="1"/>
  <c r="E261" i="1"/>
  <c r="E260" i="1"/>
  <c r="E259" i="1"/>
  <c r="E258" i="1"/>
  <c r="H258" i="1" s="1"/>
  <c r="E257" i="1"/>
  <c r="E256" i="1"/>
  <c r="E255" i="1"/>
  <c r="E254" i="1"/>
  <c r="H254" i="1" s="1"/>
  <c r="E253" i="1"/>
  <c r="E252" i="1"/>
  <c r="E251" i="1"/>
  <c r="E250" i="1"/>
  <c r="H250" i="1" s="1"/>
  <c r="E249" i="1"/>
  <c r="E248" i="1"/>
  <c r="E247" i="1"/>
  <c r="E246" i="1"/>
  <c r="H246" i="1" s="1"/>
  <c r="E245" i="1"/>
  <c r="E244" i="1"/>
  <c r="E243" i="1"/>
  <c r="E242" i="1"/>
  <c r="E241" i="1"/>
  <c r="E240" i="1"/>
  <c r="E239" i="1"/>
  <c r="E238" i="1"/>
  <c r="H238" i="1" s="1"/>
  <c r="E237" i="1"/>
  <c r="E236" i="1"/>
  <c r="E235" i="1"/>
  <c r="E234" i="1"/>
  <c r="H234" i="1" s="1"/>
  <c r="E233" i="1"/>
  <c r="E232" i="1"/>
  <c r="E231" i="1"/>
  <c r="E230" i="1"/>
  <c r="H230" i="1" s="1"/>
  <c r="E229" i="1"/>
  <c r="E228" i="1"/>
  <c r="E227" i="1"/>
  <c r="E226" i="1"/>
  <c r="H226" i="1" s="1"/>
  <c r="E225" i="1"/>
  <c r="E224" i="1"/>
  <c r="E223" i="1"/>
  <c r="E222" i="1"/>
  <c r="E221" i="1"/>
  <c r="E220" i="1"/>
  <c r="E219" i="1"/>
  <c r="E218" i="1"/>
  <c r="H218" i="1" s="1"/>
  <c r="E217" i="1"/>
  <c r="E216" i="1"/>
  <c r="E215" i="1"/>
  <c r="E214" i="1"/>
  <c r="E213" i="1"/>
  <c r="E212" i="1"/>
  <c r="E211" i="1"/>
  <c r="E210" i="1"/>
  <c r="H210" i="1" s="1"/>
  <c r="E209" i="1"/>
  <c r="E208" i="1"/>
  <c r="E207" i="1"/>
  <c r="E206" i="1"/>
  <c r="E205" i="1"/>
  <c r="E204" i="1"/>
  <c r="E203" i="1"/>
  <c r="E202" i="1"/>
  <c r="H202" i="1" s="1"/>
  <c r="E201" i="1"/>
  <c r="E200" i="1"/>
  <c r="E199" i="1"/>
  <c r="E198" i="1"/>
  <c r="E197" i="1"/>
  <c r="E196" i="1"/>
  <c r="E195" i="1"/>
  <c r="E194" i="1"/>
  <c r="H194" i="1" s="1"/>
  <c r="E193" i="1"/>
  <c r="E192" i="1"/>
  <c r="E191" i="1"/>
  <c r="E190" i="1"/>
  <c r="E189" i="1"/>
  <c r="E188" i="1"/>
  <c r="E187" i="1"/>
  <c r="E186" i="1"/>
  <c r="H186" i="1" s="1"/>
  <c r="E185" i="1"/>
  <c r="E184" i="1"/>
  <c r="E183" i="1"/>
  <c r="E182" i="1"/>
  <c r="E181" i="1"/>
  <c r="E180" i="1"/>
  <c r="E179" i="1"/>
  <c r="E178" i="1"/>
  <c r="H178" i="1" s="1"/>
  <c r="E177" i="1"/>
  <c r="E176" i="1"/>
  <c r="E175" i="1"/>
  <c r="E174" i="1"/>
  <c r="H174" i="1" s="1"/>
  <c r="E173" i="1"/>
  <c r="E172" i="1"/>
  <c r="E171" i="1"/>
  <c r="E170" i="1"/>
  <c r="H170" i="1" s="1"/>
  <c r="E169" i="1"/>
  <c r="E168" i="1"/>
  <c r="E167" i="1"/>
  <c r="E166" i="1"/>
  <c r="H166" i="1" s="1"/>
  <c r="E165" i="1"/>
  <c r="E164" i="1"/>
  <c r="E163" i="1"/>
  <c r="E162" i="1"/>
  <c r="H162" i="1" s="1"/>
  <c r="E161" i="1"/>
  <c r="E160" i="1"/>
  <c r="E159" i="1"/>
  <c r="E158" i="1"/>
  <c r="H158" i="1" s="1"/>
  <c r="E157" i="1"/>
  <c r="E156" i="1"/>
  <c r="E155" i="1"/>
  <c r="E154" i="1"/>
  <c r="E153" i="1"/>
  <c r="E152" i="1"/>
  <c r="E151" i="1"/>
  <c r="E150" i="1"/>
  <c r="H150" i="1" s="1"/>
  <c r="E149" i="1"/>
  <c r="E148" i="1"/>
  <c r="E147" i="1"/>
  <c r="E146" i="1"/>
  <c r="H146" i="1" s="1"/>
  <c r="E145" i="1"/>
  <c r="E144" i="1"/>
  <c r="E143" i="1"/>
  <c r="E142" i="1"/>
  <c r="H142" i="1" s="1"/>
  <c r="E141" i="1"/>
  <c r="E140" i="1"/>
  <c r="E139" i="1"/>
  <c r="E138" i="1"/>
  <c r="H138" i="1" s="1"/>
  <c r="E137" i="1"/>
  <c r="E136" i="1"/>
  <c r="E135" i="1"/>
  <c r="E134" i="1"/>
  <c r="H134" i="1" s="1"/>
  <c r="E133" i="1"/>
  <c r="E132" i="1"/>
  <c r="E131" i="1"/>
  <c r="E130" i="1"/>
  <c r="H130" i="1" s="1"/>
  <c r="E129" i="1"/>
  <c r="E128" i="1"/>
  <c r="E127" i="1"/>
  <c r="E126" i="1"/>
  <c r="H126" i="1" s="1"/>
  <c r="E125" i="1"/>
  <c r="E124" i="1"/>
  <c r="E123" i="1"/>
  <c r="E122" i="1"/>
  <c r="H122" i="1" s="1"/>
  <c r="E121" i="1"/>
  <c r="E120" i="1"/>
  <c r="E119" i="1"/>
  <c r="E118" i="1"/>
  <c r="H118" i="1" s="1"/>
  <c r="E117" i="1"/>
  <c r="E116" i="1"/>
  <c r="E115" i="1"/>
  <c r="E114" i="1"/>
  <c r="H114" i="1" s="1"/>
  <c r="E113" i="1"/>
  <c r="E112" i="1"/>
  <c r="E111" i="1"/>
  <c r="E110" i="1"/>
  <c r="H110" i="1" s="1"/>
  <c r="E109" i="1"/>
  <c r="E108" i="1"/>
  <c r="E107" i="1"/>
  <c r="E106" i="1"/>
  <c r="E105" i="1"/>
  <c r="E104" i="1"/>
  <c r="E103" i="1"/>
  <c r="E102" i="1"/>
  <c r="H102" i="1" s="1"/>
  <c r="E101" i="1"/>
  <c r="E100" i="1"/>
  <c r="E99" i="1"/>
  <c r="E98" i="1"/>
  <c r="E97" i="1"/>
  <c r="E96" i="1"/>
  <c r="E95" i="1"/>
  <c r="E94" i="1"/>
  <c r="H94" i="1" s="1"/>
  <c r="E93" i="1"/>
  <c r="E92" i="1"/>
  <c r="E91" i="1"/>
  <c r="E90" i="1"/>
  <c r="E89" i="1"/>
  <c r="E88" i="1"/>
  <c r="E87" i="1"/>
  <c r="E86" i="1"/>
  <c r="H86" i="1" s="1"/>
  <c r="E85" i="1"/>
  <c r="E84" i="1"/>
  <c r="E83" i="1"/>
  <c r="E82" i="1"/>
  <c r="E81" i="1"/>
  <c r="E80" i="1"/>
  <c r="E79" i="1"/>
  <c r="E78" i="1"/>
  <c r="H78" i="1" s="1"/>
  <c r="E77" i="1"/>
  <c r="E76" i="1"/>
  <c r="E75" i="1"/>
  <c r="E74" i="1"/>
  <c r="E73" i="1"/>
  <c r="E72" i="1"/>
  <c r="E71" i="1"/>
  <c r="E70" i="1"/>
  <c r="H70" i="1" s="1"/>
  <c r="E69" i="1"/>
  <c r="E68" i="1"/>
  <c r="E67" i="1"/>
  <c r="E66" i="1"/>
  <c r="E65" i="1"/>
  <c r="E64" i="1"/>
  <c r="E63" i="1"/>
  <c r="E62" i="1"/>
  <c r="H62" i="1" s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C22" i="4"/>
  <c r="C21" i="4"/>
  <c r="C19" i="4"/>
  <c r="C18" i="4"/>
  <c r="C16" i="4"/>
  <c r="C15" i="4"/>
  <c r="C14" i="4"/>
  <c r="C12" i="4"/>
  <c r="C11" i="4"/>
  <c r="C10" i="4"/>
  <c r="C8" i="4"/>
  <c r="C7" i="4"/>
  <c r="C6" i="4"/>
  <c r="C4" i="4"/>
  <c r="C3" i="4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8" i="3"/>
  <c r="C9" i="3"/>
  <c r="C7" i="3"/>
  <c r="C4" i="3"/>
  <c r="C5" i="3"/>
  <c r="C3" i="3"/>
  <c r="H154" i="1"/>
  <c r="H242" i="1"/>
  <c r="H84" i="1" l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N160" i="1" s="1"/>
  <c r="H164" i="1"/>
  <c r="H168" i="1"/>
  <c r="H172" i="1"/>
  <c r="H176" i="1"/>
  <c r="H180" i="1"/>
  <c r="H184" i="1"/>
  <c r="H188" i="1"/>
  <c r="H192" i="1"/>
  <c r="N192" i="1" s="1"/>
  <c r="H196" i="1"/>
  <c r="H200" i="1"/>
  <c r="H204" i="1"/>
  <c r="N204" i="1" s="1"/>
  <c r="H208" i="1"/>
  <c r="N208" i="1" s="1"/>
  <c r="H212" i="1"/>
  <c r="H216" i="1"/>
  <c r="H220" i="1"/>
  <c r="H224" i="1"/>
  <c r="N224" i="1" s="1"/>
  <c r="H228" i="1"/>
  <c r="H232" i="1"/>
  <c r="H236" i="1"/>
  <c r="H240" i="1"/>
  <c r="N240" i="1" s="1"/>
  <c r="H244" i="1"/>
  <c r="H248" i="1"/>
  <c r="H252" i="1"/>
  <c r="H256" i="1"/>
  <c r="N256" i="1" s="1"/>
  <c r="H260" i="1"/>
  <c r="H264" i="1"/>
  <c r="H268" i="1"/>
  <c r="H272" i="1"/>
  <c r="N272" i="1" s="1"/>
  <c r="H276" i="1"/>
  <c r="H280" i="1"/>
  <c r="H284" i="1"/>
  <c r="H288" i="1"/>
  <c r="N288" i="1" s="1"/>
  <c r="H292" i="1"/>
  <c r="H296" i="1"/>
  <c r="H300" i="1"/>
  <c r="M156" i="1"/>
  <c r="N156" i="1" s="1"/>
  <c r="M160" i="1"/>
  <c r="M172" i="1"/>
  <c r="M176" i="1"/>
  <c r="M188" i="1"/>
  <c r="N188" i="1" s="1"/>
  <c r="M192" i="1"/>
  <c r="M196" i="1"/>
  <c r="M216" i="1"/>
  <c r="N216" i="1" s="1"/>
  <c r="M228" i="1"/>
  <c r="N228" i="1" s="1"/>
  <c r="M248" i="1"/>
  <c r="M260" i="1"/>
  <c r="M280" i="1"/>
  <c r="N280" i="1" s="1"/>
  <c r="M292" i="1"/>
  <c r="H44" i="1"/>
  <c r="H48" i="1"/>
  <c r="H52" i="1"/>
  <c r="H56" i="1"/>
  <c r="N56" i="1" s="1"/>
  <c r="H60" i="1"/>
  <c r="H64" i="1"/>
  <c r="H68" i="1"/>
  <c r="H72" i="1"/>
  <c r="N72" i="1" s="1"/>
  <c r="H76" i="1"/>
  <c r="H80" i="1"/>
  <c r="H42" i="1"/>
  <c r="H46" i="1"/>
  <c r="N46" i="1" s="1"/>
  <c r="M11" i="1"/>
  <c r="M15" i="1"/>
  <c r="N15" i="1" s="1"/>
  <c r="M19" i="1"/>
  <c r="M23" i="1"/>
  <c r="M27" i="1"/>
  <c r="M31" i="1"/>
  <c r="M35" i="1"/>
  <c r="N35" i="1" s="1"/>
  <c r="M39" i="1"/>
  <c r="M43" i="1"/>
  <c r="M47" i="1"/>
  <c r="M51" i="1"/>
  <c r="M55" i="1"/>
  <c r="M59" i="1"/>
  <c r="M63" i="1"/>
  <c r="M67" i="1"/>
  <c r="M71" i="1"/>
  <c r="M75" i="1"/>
  <c r="M79" i="1"/>
  <c r="M83" i="1"/>
  <c r="M87" i="1"/>
  <c r="M91" i="1"/>
  <c r="M95" i="1"/>
  <c r="M99" i="1"/>
  <c r="M103" i="1"/>
  <c r="M107" i="1"/>
  <c r="M111" i="1"/>
  <c r="M115" i="1"/>
  <c r="M119" i="1"/>
  <c r="M123" i="1"/>
  <c r="M127" i="1"/>
  <c r="M131" i="1"/>
  <c r="M135" i="1"/>
  <c r="M139" i="1"/>
  <c r="M143" i="1"/>
  <c r="M147" i="1"/>
  <c r="M151" i="1"/>
  <c r="M155" i="1"/>
  <c r="M159" i="1"/>
  <c r="M163" i="1"/>
  <c r="M167" i="1"/>
  <c r="M171" i="1"/>
  <c r="M175" i="1"/>
  <c r="M179" i="1"/>
  <c r="M183" i="1"/>
  <c r="M187" i="1"/>
  <c r="M191" i="1"/>
  <c r="M195" i="1"/>
  <c r="M199" i="1"/>
  <c r="M203" i="1"/>
  <c r="M207" i="1"/>
  <c r="M211" i="1"/>
  <c r="M215" i="1"/>
  <c r="M219" i="1"/>
  <c r="M223" i="1"/>
  <c r="M227" i="1"/>
  <c r="M231" i="1"/>
  <c r="M235" i="1"/>
  <c r="M239" i="1"/>
  <c r="M243" i="1"/>
  <c r="M247" i="1"/>
  <c r="M251" i="1"/>
  <c r="M259" i="1"/>
  <c r="M263" i="1"/>
  <c r="M267" i="1"/>
  <c r="M271" i="1"/>
  <c r="M275" i="1"/>
  <c r="M279" i="1"/>
  <c r="M283" i="1"/>
  <c r="M291" i="1"/>
  <c r="M295" i="1"/>
  <c r="M299" i="1"/>
  <c r="N26" i="1"/>
  <c r="N22" i="1"/>
  <c r="N5" i="1"/>
  <c r="N9" i="1"/>
  <c r="H49" i="1"/>
  <c r="N49" i="1" s="1"/>
  <c r="H65" i="1"/>
  <c r="N65" i="1" s="1"/>
  <c r="H81" i="1"/>
  <c r="N81" i="1" s="1"/>
  <c r="H97" i="1"/>
  <c r="H113" i="1"/>
  <c r="N113" i="1" s="1"/>
  <c r="H129" i="1"/>
  <c r="N129" i="1" s="1"/>
  <c r="H145" i="1"/>
  <c r="N145" i="1" s="1"/>
  <c r="H161" i="1"/>
  <c r="H177" i="1"/>
  <c r="N177" i="1" s="1"/>
  <c r="H193" i="1"/>
  <c r="N193" i="1" s="1"/>
  <c r="H209" i="1"/>
  <c r="N209" i="1" s="1"/>
  <c r="H225" i="1"/>
  <c r="N225" i="1" s="1"/>
  <c r="H241" i="1"/>
  <c r="N241" i="1" s="1"/>
  <c r="H257" i="1"/>
  <c r="N257" i="1" s="1"/>
  <c r="H273" i="1"/>
  <c r="N273" i="1" s="1"/>
  <c r="H289" i="1"/>
  <c r="N289" i="1" s="1"/>
  <c r="N6" i="1"/>
  <c r="H299" i="1"/>
  <c r="H295" i="1"/>
  <c r="N295" i="1" s="1"/>
  <c r="H291" i="1"/>
  <c r="N291" i="1" s="1"/>
  <c r="H287" i="1"/>
  <c r="N287" i="1" s="1"/>
  <c r="H283" i="1"/>
  <c r="H279" i="1"/>
  <c r="H275" i="1"/>
  <c r="H271" i="1"/>
  <c r="H267" i="1"/>
  <c r="H263" i="1"/>
  <c r="H259" i="1"/>
  <c r="H255" i="1"/>
  <c r="N255" i="1" s="1"/>
  <c r="H251" i="1"/>
  <c r="N251" i="1" s="1"/>
  <c r="H247" i="1"/>
  <c r="H243" i="1"/>
  <c r="H239" i="1"/>
  <c r="H235" i="1"/>
  <c r="N235" i="1" s="1"/>
  <c r="H231" i="1"/>
  <c r="H227" i="1"/>
  <c r="H223" i="1"/>
  <c r="H219" i="1"/>
  <c r="N219" i="1" s="1"/>
  <c r="H215" i="1"/>
  <c r="H211" i="1"/>
  <c r="H207" i="1"/>
  <c r="H203" i="1"/>
  <c r="N203" i="1" s="1"/>
  <c r="H199" i="1"/>
  <c r="H195" i="1"/>
  <c r="H191" i="1"/>
  <c r="H187" i="1"/>
  <c r="N187" i="1" s="1"/>
  <c r="H183" i="1"/>
  <c r="H179" i="1"/>
  <c r="H175" i="1"/>
  <c r="H171" i="1"/>
  <c r="N171" i="1" s="1"/>
  <c r="H167" i="1"/>
  <c r="H163" i="1"/>
  <c r="H159" i="1"/>
  <c r="H155" i="1"/>
  <c r="N155" i="1" s="1"/>
  <c r="H151" i="1"/>
  <c r="H50" i="1"/>
  <c r="N50" i="1" s="1"/>
  <c r="H54" i="1"/>
  <c r="N54" i="1" s="1"/>
  <c r="H58" i="1"/>
  <c r="N58" i="1" s="1"/>
  <c r="H66" i="1"/>
  <c r="H74" i="1"/>
  <c r="N74" i="1" s="1"/>
  <c r="H82" i="1"/>
  <c r="N82" i="1" s="1"/>
  <c r="H90" i="1"/>
  <c r="H98" i="1"/>
  <c r="N98" i="1" s="1"/>
  <c r="H106" i="1"/>
  <c r="N106" i="1" s="1"/>
  <c r="H182" i="1"/>
  <c r="N182" i="1" s="1"/>
  <c r="H190" i="1"/>
  <c r="N190" i="1" s="1"/>
  <c r="H198" i="1"/>
  <c r="N198" i="1" s="1"/>
  <c r="H206" i="1"/>
  <c r="N206" i="1" s="1"/>
  <c r="H214" i="1"/>
  <c r="N214" i="1" s="1"/>
  <c r="H222" i="1"/>
  <c r="N222" i="1" s="1"/>
  <c r="M12" i="1"/>
  <c r="N12" i="1" s="1"/>
  <c r="M16" i="1"/>
  <c r="N16" i="1" s="1"/>
  <c r="M20" i="1"/>
  <c r="N20" i="1" s="1"/>
  <c r="M24" i="1"/>
  <c r="N24" i="1" s="1"/>
  <c r="M28" i="1"/>
  <c r="M32" i="1"/>
  <c r="N32" i="1" s="1"/>
  <c r="M36" i="1"/>
  <c r="N36" i="1" s="1"/>
  <c r="M40" i="1"/>
  <c r="N40" i="1" s="1"/>
  <c r="M44" i="1"/>
  <c r="M48" i="1"/>
  <c r="N48" i="1" s="1"/>
  <c r="M60" i="1"/>
  <c r="N60" i="1" s="1"/>
  <c r="M64" i="1"/>
  <c r="N64" i="1" s="1"/>
  <c r="M68" i="1"/>
  <c r="M76" i="1"/>
  <c r="N76" i="1" s="1"/>
  <c r="M80" i="1"/>
  <c r="N80" i="1" s="1"/>
  <c r="M92" i="1"/>
  <c r="M96" i="1"/>
  <c r="M100" i="1"/>
  <c r="N100" i="1" s="1"/>
  <c r="M108" i="1"/>
  <c r="N108" i="1" s="1"/>
  <c r="M112" i="1"/>
  <c r="M124" i="1"/>
  <c r="M128" i="1"/>
  <c r="M140" i="1"/>
  <c r="N140" i="1" s="1"/>
  <c r="M144" i="1"/>
  <c r="N254" i="1"/>
  <c r="N270" i="1"/>
  <c r="N298" i="1"/>
  <c r="N266" i="1"/>
  <c r="N234" i="1"/>
  <c r="N146" i="1"/>
  <c r="N130" i="1"/>
  <c r="N294" i="1"/>
  <c r="N262" i="1"/>
  <c r="N246" i="1"/>
  <c r="N230" i="1"/>
  <c r="N174" i="1"/>
  <c r="N158" i="1"/>
  <c r="N142" i="1"/>
  <c r="N126" i="1"/>
  <c r="N90" i="1"/>
  <c r="N286" i="1"/>
  <c r="N218" i="1"/>
  <c r="N282" i="1"/>
  <c r="N250" i="1"/>
  <c r="N162" i="1"/>
  <c r="N114" i="1"/>
  <c r="N278" i="1"/>
  <c r="N170" i="1"/>
  <c r="N154" i="1"/>
  <c r="N138" i="1"/>
  <c r="N122" i="1"/>
  <c r="N17" i="1"/>
  <c r="H45" i="1"/>
  <c r="N45" i="1" s="1"/>
  <c r="H57" i="1"/>
  <c r="N57" i="1" s="1"/>
  <c r="H73" i="1"/>
  <c r="N73" i="1" s="1"/>
  <c r="H89" i="1"/>
  <c r="N89" i="1" s="1"/>
  <c r="H105" i="1"/>
  <c r="N105" i="1" s="1"/>
  <c r="H121" i="1"/>
  <c r="N121" i="1" s="1"/>
  <c r="H137" i="1"/>
  <c r="N137" i="1" s="1"/>
  <c r="H153" i="1"/>
  <c r="N153" i="1" s="1"/>
  <c r="H169" i="1"/>
  <c r="N169" i="1" s="1"/>
  <c r="H185" i="1"/>
  <c r="N185" i="1" s="1"/>
  <c r="H197" i="1"/>
  <c r="N197" i="1" s="1"/>
  <c r="H205" i="1"/>
  <c r="H213" i="1"/>
  <c r="N213" i="1" s="1"/>
  <c r="H221" i="1"/>
  <c r="N221" i="1" s="1"/>
  <c r="H229" i="1"/>
  <c r="N229" i="1" s="1"/>
  <c r="H233" i="1"/>
  <c r="N233" i="1" s="1"/>
  <c r="H237" i="1"/>
  <c r="N237" i="1" s="1"/>
  <c r="H245" i="1"/>
  <c r="N245" i="1" s="1"/>
  <c r="H249" i="1"/>
  <c r="N249" i="1" s="1"/>
  <c r="H253" i="1"/>
  <c r="N253" i="1" s="1"/>
  <c r="H261" i="1"/>
  <c r="N261" i="1" s="1"/>
  <c r="H265" i="1"/>
  <c r="N265" i="1" s="1"/>
  <c r="H269" i="1"/>
  <c r="N269" i="1" s="1"/>
  <c r="H277" i="1"/>
  <c r="N277" i="1" s="1"/>
  <c r="H281" i="1"/>
  <c r="N281" i="1" s="1"/>
  <c r="H285" i="1"/>
  <c r="N285" i="1" s="1"/>
  <c r="H293" i="1"/>
  <c r="N293" i="1" s="1"/>
  <c r="H297" i="1"/>
  <c r="N297" i="1" s="1"/>
  <c r="N13" i="1"/>
  <c r="N21" i="1"/>
  <c r="N25" i="1"/>
  <c r="N41" i="1"/>
  <c r="H53" i="1"/>
  <c r="N53" i="1" s="1"/>
  <c r="H61" i="1"/>
  <c r="N61" i="1" s="1"/>
  <c r="H69" i="1"/>
  <c r="N69" i="1" s="1"/>
  <c r="H77" i="1"/>
  <c r="N77" i="1" s="1"/>
  <c r="H85" i="1"/>
  <c r="N85" i="1" s="1"/>
  <c r="H93" i="1"/>
  <c r="N93" i="1" s="1"/>
  <c r="H101" i="1"/>
  <c r="N101" i="1" s="1"/>
  <c r="H109" i="1"/>
  <c r="N109" i="1" s="1"/>
  <c r="H117" i="1"/>
  <c r="N117" i="1" s="1"/>
  <c r="H125" i="1"/>
  <c r="N125" i="1" s="1"/>
  <c r="H133" i="1"/>
  <c r="N133" i="1" s="1"/>
  <c r="H141" i="1"/>
  <c r="N141" i="1" s="1"/>
  <c r="H149" i="1"/>
  <c r="N149" i="1" s="1"/>
  <c r="H157" i="1"/>
  <c r="N157" i="1" s="1"/>
  <c r="H165" i="1"/>
  <c r="N165" i="1" s="1"/>
  <c r="H173" i="1"/>
  <c r="N173" i="1" s="1"/>
  <c r="H181" i="1"/>
  <c r="N181" i="1" s="1"/>
  <c r="H189" i="1"/>
  <c r="N189" i="1" s="1"/>
  <c r="H201" i="1"/>
  <c r="N201" i="1" s="1"/>
  <c r="H217" i="1"/>
  <c r="N217" i="1" s="1"/>
  <c r="N27" i="1"/>
  <c r="N19" i="1"/>
  <c r="N11" i="1"/>
  <c r="H147" i="1"/>
  <c r="H143" i="1"/>
  <c r="N143" i="1" s="1"/>
  <c r="H139" i="1"/>
  <c r="H135" i="1"/>
  <c r="H131" i="1"/>
  <c r="H127" i="1"/>
  <c r="N127" i="1" s="1"/>
  <c r="H123" i="1"/>
  <c r="N123" i="1" s="1"/>
  <c r="H119" i="1"/>
  <c r="H115" i="1"/>
  <c r="H111" i="1"/>
  <c r="N111" i="1" s="1"/>
  <c r="H107" i="1"/>
  <c r="N107" i="1" s="1"/>
  <c r="H103" i="1"/>
  <c r="H99" i="1"/>
  <c r="H95" i="1"/>
  <c r="N95" i="1" s="1"/>
  <c r="H91" i="1"/>
  <c r="N91" i="1" s="1"/>
  <c r="H87" i="1"/>
  <c r="H83" i="1"/>
  <c r="H79" i="1"/>
  <c r="N79" i="1" s="1"/>
  <c r="H75" i="1"/>
  <c r="H71" i="1"/>
  <c r="H67" i="1"/>
  <c r="H63" i="1"/>
  <c r="N63" i="1" s="1"/>
  <c r="H59" i="1"/>
  <c r="H55" i="1"/>
  <c r="H51" i="1"/>
  <c r="H47" i="1"/>
  <c r="N47" i="1" s="1"/>
  <c r="H43" i="1"/>
  <c r="N43" i="1" s="1"/>
  <c r="N166" i="1"/>
  <c r="N150" i="1"/>
  <c r="N134" i="1"/>
  <c r="N118" i="1"/>
  <c r="N290" i="1"/>
  <c r="N274" i="1"/>
  <c r="N258" i="1"/>
  <c r="N242" i="1"/>
  <c r="N226" i="1"/>
  <c r="N210" i="1"/>
  <c r="N202" i="1"/>
  <c r="N194" i="1"/>
  <c r="N186" i="1"/>
  <c r="N178" i="1"/>
  <c r="N110" i="1"/>
  <c r="N102" i="1"/>
  <c r="N94" i="1"/>
  <c r="N86" i="1"/>
  <c r="N78" i="1"/>
  <c r="N70" i="1"/>
  <c r="M3" i="1"/>
  <c r="N3" i="1" s="1"/>
  <c r="N205" i="1"/>
  <c r="N97" i="1"/>
  <c r="N161" i="1"/>
  <c r="N238" i="1"/>
  <c r="N7" i="1"/>
  <c r="N300" i="1"/>
  <c r="N296" i="1"/>
  <c r="N292" i="1"/>
  <c r="N284" i="1"/>
  <c r="N276" i="1"/>
  <c r="N268" i="1"/>
  <c r="N264" i="1"/>
  <c r="N252" i="1"/>
  <c r="N248" i="1"/>
  <c r="N244" i="1"/>
  <c r="N236" i="1"/>
  <c r="N232" i="1"/>
  <c r="N220" i="1"/>
  <c r="N212" i="1"/>
  <c r="N200" i="1"/>
  <c r="N184" i="1"/>
  <c r="N180" i="1"/>
  <c r="N172" i="1"/>
  <c r="N168" i="1"/>
  <c r="N164" i="1"/>
  <c r="N152" i="1"/>
  <c r="N148" i="1"/>
  <c r="N136" i="1"/>
  <c r="N132" i="1"/>
  <c r="N120" i="1"/>
  <c r="N116" i="1"/>
  <c r="N104" i="1"/>
  <c r="N88" i="1"/>
  <c r="N84" i="1"/>
  <c r="N275" i="1"/>
  <c r="N139" i="1"/>
  <c r="N75" i="1"/>
  <c r="N59" i="1"/>
  <c r="N37" i="1"/>
  <c r="N33" i="1"/>
  <c r="N31" i="1"/>
  <c r="N29" i="1"/>
  <c r="N66" i="1"/>
  <c r="N62" i="1"/>
  <c r="N52" i="1"/>
  <c r="N42" i="1"/>
  <c r="N38" i="1"/>
  <c r="N34" i="1"/>
  <c r="N30" i="1"/>
  <c r="N28" i="1"/>
  <c r="N18" i="1"/>
  <c r="N14" i="1"/>
  <c r="N10" i="1"/>
  <c r="N8" i="1"/>
  <c r="N4" i="1"/>
  <c r="N243" i="1" l="1"/>
  <c r="N227" i="1"/>
  <c r="N211" i="1"/>
  <c r="N195" i="1"/>
  <c r="N179" i="1"/>
  <c r="N163" i="1"/>
  <c r="N176" i="1"/>
  <c r="N124" i="1"/>
  <c r="N96" i="1"/>
  <c r="N68" i="1"/>
  <c r="N44" i="1"/>
  <c r="N259" i="1"/>
  <c r="N260" i="1"/>
  <c r="N196" i="1"/>
  <c r="N128" i="1"/>
  <c r="N144" i="1"/>
  <c r="N112" i="1"/>
  <c r="N92" i="1"/>
  <c r="N159" i="1"/>
  <c r="N175" i="1"/>
  <c r="N191" i="1"/>
  <c r="N207" i="1"/>
  <c r="N223" i="1"/>
  <c r="N239" i="1"/>
  <c r="N271" i="1"/>
  <c r="N83" i="1"/>
  <c r="N99" i="1"/>
  <c r="N115" i="1"/>
  <c r="N131" i="1"/>
  <c r="N147" i="1"/>
  <c r="N263" i="1"/>
  <c r="N279" i="1"/>
  <c r="N51" i="1"/>
  <c r="N67" i="1"/>
  <c r="N151" i="1"/>
  <c r="N167" i="1"/>
  <c r="N183" i="1"/>
  <c r="N199" i="1"/>
  <c r="N215" i="1"/>
  <c r="N231" i="1"/>
  <c r="N247" i="1"/>
  <c r="N23" i="1"/>
  <c r="N39" i="1"/>
  <c r="N267" i="1"/>
  <c r="N283" i="1"/>
  <c r="N299" i="1"/>
  <c r="N55" i="1"/>
  <c r="N71" i="1"/>
  <c r="N87" i="1"/>
  <c r="N103" i="1"/>
  <c r="N119" i="1"/>
  <c r="N135" i="1"/>
</calcChain>
</file>

<file path=xl/sharedStrings.xml><?xml version="1.0" encoding="utf-8"?>
<sst xmlns="http://schemas.openxmlformats.org/spreadsheetml/2006/main" count="747" uniqueCount="325">
  <si>
    <t>Processos</t>
  </si>
  <si>
    <t>Serviços</t>
  </si>
  <si>
    <t>Ameaças</t>
  </si>
  <si>
    <t>Produzir</t>
  </si>
  <si>
    <t>Acesso a Internet</t>
  </si>
  <si>
    <t>Vender</t>
  </si>
  <si>
    <t>Fazer propaganda</t>
  </si>
  <si>
    <t>Servidor firewall</t>
  </si>
  <si>
    <t>Macro processo</t>
  </si>
  <si>
    <t>Processo</t>
  </si>
  <si>
    <t>Relev. Processo</t>
  </si>
  <si>
    <t>Serviço</t>
  </si>
  <si>
    <t>Relev. Serviço</t>
  </si>
  <si>
    <t>Ativo</t>
  </si>
  <si>
    <t>Relev. Ativo</t>
  </si>
  <si>
    <t>Impacto</t>
  </si>
  <si>
    <t>Ameaça</t>
  </si>
  <si>
    <t>Probabilidade</t>
  </si>
  <si>
    <t>Risco</t>
  </si>
  <si>
    <t>Planilha de cálculo percentual do risco</t>
  </si>
  <si>
    <t>Passo 1 - Processos a serem considerados na Análise de Risco</t>
  </si>
  <si>
    <t>Macro</t>
  </si>
  <si>
    <t>Relevância do processo</t>
  </si>
  <si>
    <t>Justificativa</t>
  </si>
  <si>
    <t>Muito Alta</t>
  </si>
  <si>
    <t>Média</t>
  </si>
  <si>
    <t>Baixa</t>
  </si>
  <si>
    <t>Passo 2 - Ligar quais serviços suportam quais processos, indicando a relevância de cada um dos ativos para cada um dos processos</t>
  </si>
  <si>
    <t>Macro-processo</t>
  </si>
  <si>
    <t>Compartilhamento de Arquivos</t>
  </si>
  <si>
    <t>Alta</t>
  </si>
  <si>
    <t>Sistema de Vendas</t>
  </si>
  <si>
    <t>Relevância do ativo</t>
  </si>
  <si>
    <t>Pessoas</t>
  </si>
  <si>
    <t>Vulnerabilidade</t>
  </si>
  <si>
    <t>Macro-Processos</t>
  </si>
  <si>
    <t>Ativos</t>
  </si>
  <si>
    <t>Vulnerabilidades</t>
  </si>
  <si>
    <t>Tipos de Ativos</t>
  </si>
  <si>
    <t>Controladores de Ambiente</t>
  </si>
  <si>
    <t>Hardware</t>
  </si>
  <si>
    <t>Informação Digital</t>
  </si>
  <si>
    <t>Informação Física</t>
  </si>
  <si>
    <t>Infraestrutura</t>
  </si>
  <si>
    <t>Intangíveis</t>
  </si>
  <si>
    <t>Sistema Operacional</t>
  </si>
  <si>
    <t>Software</t>
  </si>
  <si>
    <t>Sistema Elétrico/ Eletrônico</t>
  </si>
  <si>
    <t>Alarme de Incêndio</t>
  </si>
  <si>
    <t>Alarme de Invasão</t>
  </si>
  <si>
    <t>Câmera de Vigilância</t>
  </si>
  <si>
    <t>Condicionadores de Ar</t>
  </si>
  <si>
    <t>Detector de Temperatura e Umidade</t>
  </si>
  <si>
    <t>Extintor de Incêndio</t>
  </si>
  <si>
    <t>Cabeamento</t>
  </si>
  <si>
    <t>Copiadora/Scanner</t>
  </si>
  <si>
    <t>Desktop Estratégico</t>
  </si>
  <si>
    <t>Desktop Operacional</t>
  </si>
  <si>
    <t>Impressora</t>
  </si>
  <si>
    <t>Mainframe</t>
  </si>
  <si>
    <t>Mídias de Armazenamento (HD/Pendrive/Cartões Memória/Fitas)</t>
  </si>
  <si>
    <t>No Break</t>
  </si>
  <si>
    <t>Notebook Estratégico</t>
  </si>
  <si>
    <t>Notebook Operacional</t>
  </si>
  <si>
    <t>Rede_Access Point (Wi-Fi)</t>
  </si>
  <si>
    <t>Rede_Modem Fixo</t>
  </si>
  <si>
    <t>Rede_Modem Mobile</t>
  </si>
  <si>
    <t>Rede_Roteador</t>
  </si>
  <si>
    <t>Rede_Roteador (Wi-Fi)</t>
  </si>
  <si>
    <t>Rede_Switch</t>
  </si>
  <si>
    <t>SegInfo Suíte de Segurança (antivírus/firewall_desktop)</t>
  </si>
  <si>
    <t>SegInfo_AntiDDoS</t>
  </si>
  <si>
    <t>SegInfo_IDS/IPS</t>
  </si>
  <si>
    <t>SegInfo_Proxy Server</t>
  </si>
  <si>
    <t>SegInfo_SIEM Server</t>
  </si>
  <si>
    <t>SegInfo_VPN Server</t>
  </si>
  <si>
    <t>Servidor (outros)</t>
  </si>
  <si>
    <t>Servidor Asterisk/VoIP</t>
  </si>
  <si>
    <t>Servidor de Aplicação / ERP (desenvolvimento)</t>
  </si>
  <si>
    <t>Servidor de Aplicação / ERP (homologação)</t>
  </si>
  <si>
    <t>Servidor de Aplicação / ERP (produção)</t>
  </si>
  <si>
    <t>Servidor de Aplicação / ERP (testes)</t>
  </si>
  <si>
    <t>Servidor de Arquivos</t>
  </si>
  <si>
    <t>Servidor de Autenticação</t>
  </si>
  <si>
    <t>Servidor de Banco de Dados</t>
  </si>
  <si>
    <t>Servidor de e-mail</t>
  </si>
  <si>
    <t>Servidor de Impressão</t>
  </si>
  <si>
    <t>Servidor DNS</t>
  </si>
  <si>
    <t>Servidor FTP</t>
  </si>
  <si>
    <t>Servidor Terminal Services</t>
  </si>
  <si>
    <t>Servidor Web</t>
  </si>
  <si>
    <t>Servidor WSUS / SATELITE</t>
  </si>
  <si>
    <t>Servidor Zabbix / Nagios</t>
  </si>
  <si>
    <t>Telefone Fixo</t>
  </si>
  <si>
    <t>Telefone Móvel (Celulares e Smartphones)</t>
  </si>
  <si>
    <t>Televisão / Monitor</t>
  </si>
  <si>
    <t>Certificados Digitais</t>
  </si>
  <si>
    <t>Código Fonte</t>
  </si>
  <si>
    <t>Licenças de software</t>
  </si>
  <si>
    <t>Políticas (PSI / Normas/ Instruções de Serviço)</t>
  </si>
  <si>
    <t>Correspondência Oficial</t>
  </si>
  <si>
    <t>Documentação de Projetos</t>
  </si>
  <si>
    <t>Manuais (Desenvolvimento de Software, IT, etc)</t>
  </si>
  <si>
    <t xml:space="preserve">Centro de Distribuição </t>
  </si>
  <si>
    <t>Data Center</t>
  </si>
  <si>
    <t>Depósito</t>
  </si>
  <si>
    <t>Escritório</t>
  </si>
  <si>
    <t>Prédio</t>
  </si>
  <si>
    <t>Sala de Armazenamento de Dados</t>
  </si>
  <si>
    <t>Sala de Controle do Ambiente</t>
  </si>
  <si>
    <t>Sala de Servidores</t>
  </si>
  <si>
    <t>Veículos</t>
  </si>
  <si>
    <t>Conhecimento</t>
  </si>
  <si>
    <t>Credibilidade</t>
  </si>
  <si>
    <t>Habilidade em Prover Serviços</t>
  </si>
  <si>
    <t>Imagem da Empresa</t>
  </si>
  <si>
    <t>Produtividade</t>
  </si>
  <si>
    <t>Vantagem Competitiva</t>
  </si>
  <si>
    <t>Administradores</t>
  </si>
  <si>
    <t>Administradores (DBA/Rede)</t>
  </si>
  <si>
    <t>Analistas</t>
  </si>
  <si>
    <t>Auditores</t>
  </si>
  <si>
    <t>Conselheiros</t>
  </si>
  <si>
    <t>Consultores</t>
  </si>
  <si>
    <t>Desenvolvedores</t>
  </si>
  <si>
    <t>Diretores</t>
  </si>
  <si>
    <t>Estagiários</t>
  </si>
  <si>
    <t>Funcionários</t>
  </si>
  <si>
    <t>Gerentes</t>
  </si>
  <si>
    <t>Security Officer</t>
  </si>
  <si>
    <t>Terceiros</t>
  </si>
  <si>
    <t>MacOS</t>
  </si>
  <si>
    <t>Unix</t>
  </si>
  <si>
    <t>Windows (Desktop)</t>
  </si>
  <si>
    <t>Windows (Servidor)</t>
  </si>
  <si>
    <t xml:space="preserve">Windows Mobile </t>
  </si>
  <si>
    <t>Acidentes com alimentos ou bebidas mantidas próximas ao equipamentos.</t>
  </si>
  <si>
    <t>Armazenamento não protegido</t>
  </si>
  <si>
    <t>Atribuição errônea de direitos de acesso</t>
  </si>
  <si>
    <t>Atribuição inadequada das responsabilidades pela segurança da informação</t>
  </si>
  <si>
    <t>Ausência das responsabilidades ligadas à segurança da informação nas descrições de cargos e funções</t>
  </si>
  <si>
    <t xml:space="preserve">Ausência de recursos humanos_x000D_
</t>
  </si>
  <si>
    <t>Cláusulas (relativas à segurança) insuficientes ou inexistentes, em contratos com clientes e/ou terceiros</t>
  </si>
  <si>
    <t>Conexões de redes públicas desprotegidas</t>
  </si>
  <si>
    <t>Configuração de parâmetros incorreta</t>
  </si>
  <si>
    <t>Download e uso não controlado de software</t>
  </si>
  <si>
    <t>Especificações confusas ou incompletas para os desenvolvedores</t>
  </si>
  <si>
    <t>Estruturas frágeis ou com baixa resistência a desastres naturais, ataques maliciosos, ou acidentes</t>
  </si>
  <si>
    <t>Execução inadequada do serviço de manutenção</t>
  </si>
  <si>
    <t>Falha ou ausência  de controles de prevenção e combate à incêndios</t>
  </si>
  <si>
    <t>Falha ou ausência de controle de ativos</t>
  </si>
  <si>
    <t>Falha ou ausência de controle de uso de veículo da organização</t>
  </si>
  <si>
    <t>Falha ou ausência de controle sobre ativos fora das dependências</t>
  </si>
  <si>
    <t>Falha ou ausência de controles de monitoramento de sistemas.</t>
  </si>
  <si>
    <t>Falha ou ausência de cópias de segurança</t>
  </si>
  <si>
    <t>Falha ou ausência dos controles de manutenção</t>
  </si>
  <si>
    <t>Fornecimento de energia instável</t>
  </si>
  <si>
    <t xml:space="preserve">Inexistência de auditorias periódicas (supervisão)_x000D_
</t>
  </si>
  <si>
    <t xml:space="preserve">Inexistência de cópias de segurança (back-up)_x000D_
</t>
  </si>
  <si>
    <t xml:space="preserve">Inexistência de mecanismos de proteção física no prédio, portas e janelas_x000D_
</t>
  </si>
  <si>
    <t xml:space="preserve">Inexistência de padronização na hora dos sistemas_x000D_
</t>
  </si>
  <si>
    <t xml:space="preserve">Inexistência de procedimentos para a identificação, análise e avaliação de riscos_x000D_
</t>
  </si>
  <si>
    <t>Inexistência de procedimentos para instalação de software em sistemas operacionais</t>
  </si>
  <si>
    <t xml:space="preserve">Inexistência de testes antes da instalação._x000D_
</t>
  </si>
  <si>
    <t xml:space="preserve">Inexistência de um controle eficiente de mudança de configuração_x000D_
</t>
  </si>
  <si>
    <t xml:space="preserve">Inexistência de um plano de continuidade_x000D_
</t>
  </si>
  <si>
    <t>Inexistência de um procedimento formal para o controle da documentação do SGSI</t>
  </si>
  <si>
    <t xml:space="preserve">Inexistência de um procedimento formal para o registro e a remoção de usuários_x000D_
</t>
  </si>
  <si>
    <t xml:space="preserve">Inexistência de um processo disciplinar no caso de incidentes relacionados à segurança da informação_x000D_
</t>
  </si>
  <si>
    <t xml:space="preserve">Inexistência de uma lista de verificações ( hash, controles run-to-run e program-to-program...)_x000D_
</t>
  </si>
  <si>
    <t xml:space="preserve">Linhas de comunicação desprotegidas_x000D_
</t>
  </si>
  <si>
    <t xml:space="preserve">Localização em área suscetível a inundações_x000D_
</t>
  </si>
  <si>
    <t xml:space="preserve">Perda de chaves criptográficas_x000D_
</t>
  </si>
  <si>
    <t>Política de mesas e telas limpas (clear desk and clear screen) inexistente ou insuficiente</t>
  </si>
  <si>
    <t xml:space="preserve">Procedimentos de recrutamento inadequados_x000D_
</t>
  </si>
  <si>
    <t xml:space="preserve">Procedimentos de teste de software insuficientes ou inexistentes_x000D_
</t>
  </si>
  <si>
    <t>Proximidade a locais com alta probabilidade de incêndio e explosão</t>
  </si>
  <si>
    <t>Realização de cópias não controladas</t>
  </si>
  <si>
    <t>Responsabilidades e papéis não definidos e atribuídos</t>
  </si>
  <si>
    <t xml:space="preserve">Sensibilidade a eletricidade estática ou descarga elétrica_x000D_
</t>
  </si>
  <si>
    <t xml:space="preserve">Sensibilidade à radiação eletromagnética_x000D_
</t>
  </si>
  <si>
    <t xml:space="preserve">Sensibilidade à umidade, calor, poeira, sujeira, pragas_x000D_
</t>
  </si>
  <si>
    <t xml:space="preserve">Sensibilidade a variações de voltagem_x000D_
</t>
  </si>
  <si>
    <t xml:space="preserve">Serviços desnecessários que permanecem habilitados_x000D_
</t>
  </si>
  <si>
    <t xml:space="preserve">Software amplamente distribuído_x000D_
</t>
  </si>
  <si>
    <t xml:space="preserve">Software novo ou imaturo_x000D_
</t>
  </si>
  <si>
    <t xml:space="preserve">Testes executados em bases de produção_x000D_
</t>
  </si>
  <si>
    <t>Trabalho não supervisionado de pessoal de limpeza ou de terceirizados</t>
  </si>
  <si>
    <t xml:space="preserve">Transferência de senhas em claro_x000D_
</t>
  </si>
  <si>
    <t xml:space="preserve">Uso de embalagens inadequadas para transporte para fora dos limites da organização._x000D_
</t>
  </si>
  <si>
    <t xml:space="preserve">Utilização de sistemas de origem duvidosa._x000D_
</t>
  </si>
  <si>
    <t>Abuso de direitos</t>
  </si>
  <si>
    <t>Acesso não autorizado</t>
  </si>
  <si>
    <t xml:space="preserve">Alteração do software_x000D_
</t>
  </si>
  <si>
    <t>Comprometimento do sistema</t>
  </si>
  <si>
    <t>Comprometimento dos dados</t>
  </si>
  <si>
    <t xml:space="preserve">Dados de fontes não confiáveis_x000D_
</t>
  </si>
  <si>
    <t xml:space="preserve">Defeito de software_x000D_
</t>
  </si>
  <si>
    <t xml:space="preserve">Destruição de equipamento ou mídia_x000D_
</t>
  </si>
  <si>
    <t xml:space="preserve">Divulgação não autorizada de informações_x000D_
</t>
  </si>
  <si>
    <t>Erro durante o uso</t>
  </si>
  <si>
    <t xml:space="preserve">Falha de equipamento_x000D_
</t>
  </si>
  <si>
    <t xml:space="preserve">Falha do equipamento de telecomunicação_x000D_
</t>
  </si>
  <si>
    <t xml:space="preserve">Falta de capacidade de identificar roubo ou perda de ativos de informação._x000D_
</t>
  </si>
  <si>
    <t xml:space="preserve">Furto de equipamentos_x000D_
</t>
  </si>
  <si>
    <t>Furto de mídia ou documentos</t>
  </si>
  <si>
    <t>Impossibilidade de responsabilização dos usuários por suas atividades</t>
  </si>
  <si>
    <t xml:space="preserve">Impossibilitando de identificação e monitoramento de atividades nos sistemas._x000D_
</t>
  </si>
  <si>
    <t xml:space="preserve">Incapacidade de identificar o vazamento de informações_x000D_
</t>
  </si>
  <si>
    <t xml:space="preserve">Incapacidade de identificar pessoas em áreas restritas_x000D_
</t>
  </si>
  <si>
    <t xml:space="preserve">Incapacidade de identificar tentativas de acesso não autorizado em sistemas._x000D_
</t>
  </si>
  <si>
    <t xml:space="preserve">Indisponibilidade da informação _x000D_
</t>
  </si>
  <si>
    <t xml:space="preserve">Indisponibilidade de recursos humanos_x000D_
</t>
  </si>
  <si>
    <t xml:space="preserve">Indisponibilidade dos equipamentos_x000D_
</t>
  </si>
  <si>
    <t xml:space="preserve">Inserção de dados incorretos no sistema de forma intencional._x000D_
</t>
  </si>
  <si>
    <t xml:space="preserve">Instalação de sistema com código malicioso e/ou troiano _x000D_
</t>
  </si>
  <si>
    <t xml:space="preserve">Instalação de sistemas que apresentam vulnerabilidades conhecidas._x000D_
</t>
  </si>
  <si>
    <t xml:space="preserve">Interrupção do suprimento de energia_x000D_
</t>
  </si>
  <si>
    <t>Modificação não autorizada dos registros (logs) do sistema</t>
  </si>
  <si>
    <t xml:space="preserve">Mudanças não autorizadas_x000D_
</t>
  </si>
  <si>
    <t xml:space="preserve">Parada de processos críticos de negócio_x000D_
</t>
  </si>
  <si>
    <t>Publicação de dados não autorizadas</t>
  </si>
  <si>
    <t xml:space="preserve">Uso de cópias de software falsificadas ou ilegais_x000D_
</t>
  </si>
  <si>
    <t xml:space="preserve">Uso inadequado de privilégios de acesso._x000D_
</t>
  </si>
  <si>
    <t xml:space="preserve">Uso não autorizado de equipamento_x000D_
</t>
  </si>
  <si>
    <t xml:space="preserve">Vazamento de informações_x000D_
</t>
  </si>
  <si>
    <t xml:space="preserve">Violação de leis de propriedade intelectual_x000D_
</t>
  </si>
  <si>
    <t>Preparar insumos</t>
  </si>
  <si>
    <t>Produzir produto final</t>
  </si>
  <si>
    <t>Embalar produto final</t>
  </si>
  <si>
    <t>Vender consumidor final</t>
  </si>
  <si>
    <t>Vender atacadistas</t>
  </si>
  <si>
    <t xml:space="preserve">Central VoIP </t>
  </si>
  <si>
    <t>Compartilhamento de Impressão</t>
  </si>
  <si>
    <t>VoIP</t>
  </si>
  <si>
    <t>Fiscais</t>
  </si>
  <si>
    <t>Financeiros</t>
  </si>
  <si>
    <t>Rede (DNS/FTP)</t>
  </si>
  <si>
    <t>Marketing</t>
  </si>
  <si>
    <t>Limpeza</t>
  </si>
  <si>
    <t>Auditoria</t>
  </si>
  <si>
    <t>Contábeis</t>
  </si>
  <si>
    <t>Rede Privada Virtual</t>
  </si>
  <si>
    <t>Telefonia</t>
  </si>
  <si>
    <t>Recursos Humanos</t>
  </si>
  <si>
    <t>Proxy</t>
  </si>
  <si>
    <t>Proteção DoS/DDoS</t>
  </si>
  <si>
    <t>Acesso Remoto</t>
  </si>
  <si>
    <t>Advocacia</t>
  </si>
  <si>
    <t>Antivírus</t>
  </si>
  <si>
    <t>Storage</t>
  </si>
  <si>
    <t>Atualização de Servidores</t>
  </si>
  <si>
    <t>Autenticação</t>
  </si>
  <si>
    <t>Banco de Dados</t>
  </si>
  <si>
    <t>SIEM (Correlacionamento Logs)</t>
  </si>
  <si>
    <t>IDS/IPS</t>
  </si>
  <si>
    <t>Sistema de Produção (ERP)</t>
  </si>
  <si>
    <t>Gerência de Rede</t>
  </si>
  <si>
    <t>Hospedagem Externa</t>
  </si>
  <si>
    <t>Hospedagem Interna</t>
  </si>
  <si>
    <t>Impressão</t>
  </si>
  <si>
    <t>Firewall</t>
  </si>
  <si>
    <t>Site (www)</t>
  </si>
  <si>
    <t>Acesso não autorizado (aplicações,  redes e serviços)</t>
  </si>
  <si>
    <t>Ausência de Logs</t>
  </si>
  <si>
    <t>Usuários/Senhas genéricas em sistemas</t>
  </si>
  <si>
    <t>Descarte ou reutilização de mídia sem remoção segura de dados</t>
  </si>
  <si>
    <t>Inexistência de criptografia</t>
  </si>
  <si>
    <t>Deteriozação de mídias</t>
  </si>
  <si>
    <t>Publicação indevida de informações em sistemas públicos</t>
  </si>
  <si>
    <t>Inexistência de documentação</t>
  </si>
  <si>
    <t>Falta de conscientização em segurança e treinamento</t>
  </si>
  <si>
    <t>Inexistência de gerenciamento de senhas</t>
  </si>
  <si>
    <t>Indisponibilidade do ativo</t>
  </si>
  <si>
    <t>Inexistência de controle de acesso físico</t>
  </si>
  <si>
    <t>Inexistência de classificação da informação</t>
  </si>
  <si>
    <t>Inexistência de um processo de revogação dos direitos de acesso em situações de ausência, mudança ou cancelamento de contrato(Funcionários, Terceiros...)</t>
  </si>
  <si>
    <t>Instalação em locais de risco</t>
  </si>
  <si>
    <t>Invasão</t>
  </si>
  <si>
    <t>Inundação/Incêndio</t>
  </si>
  <si>
    <t>Infecção por Malware</t>
  </si>
  <si>
    <t>Comprometimento Disponibilidade</t>
  </si>
  <si>
    <t>Comprometimento Integridade</t>
  </si>
  <si>
    <t>Comprometimento Confidencialidade</t>
  </si>
  <si>
    <t>Datas e horas não sincronizadas</t>
  </si>
  <si>
    <t>Inconformidade dos direitos de acesso</t>
  </si>
  <si>
    <t>Link Internet</t>
  </si>
  <si>
    <t>Linux</t>
  </si>
  <si>
    <t>Ausência de controles de acesso</t>
  </si>
  <si>
    <t>Falha ou ausência de PSI</t>
  </si>
  <si>
    <t xml:space="preserve">Falta de espaço de armazenamento </t>
  </si>
  <si>
    <t>Ferramenta anti malware de baixa qualidade</t>
  </si>
  <si>
    <t>Falta de redundância em redes e dispositivos</t>
  </si>
  <si>
    <t>Funcionários insatisfeitos</t>
  </si>
  <si>
    <t>Engenharia Social</t>
  </si>
  <si>
    <t>Perda de Produtividade</t>
  </si>
  <si>
    <t>Sabotagem</t>
  </si>
  <si>
    <t>Indisponibilidade de serviço</t>
  </si>
  <si>
    <t>Correio eletrônico</t>
  </si>
  <si>
    <t>Grau da Vulnerabilidade</t>
  </si>
  <si>
    <t>Grau da Ameaça</t>
  </si>
  <si>
    <t>Mínima</t>
  </si>
  <si>
    <t>Gerente de Banco de Dados</t>
  </si>
  <si>
    <t>Tabela</t>
  </si>
  <si>
    <t>Valor</t>
  </si>
  <si>
    <t>Graus</t>
  </si>
  <si>
    <t>Graus_N</t>
  </si>
  <si>
    <t xml:space="preserve">Passo 4 - Listar as vulnerabilidades de cada ativo, definindo seu respectivo grau </t>
  </si>
  <si>
    <t>Passo 5 - Definir quais Ameaças podem explorar as Vulnerabilidades encontradas nos ativos, definindo seu respectivo grau</t>
  </si>
  <si>
    <t>Gerente de Rede</t>
  </si>
  <si>
    <t>Grau Vulner.</t>
  </si>
  <si>
    <t>Grau Ameaça</t>
  </si>
  <si>
    <t>Auxiliar</t>
  </si>
  <si>
    <t>Passo 3 - Ligar quais ativos suportam quais serviços, indicando a relevância desses ativos para cada um dos serviços</t>
  </si>
  <si>
    <t>Grande relevância para a organização</t>
  </si>
  <si>
    <t>Processo de maior relevância</t>
  </si>
  <si>
    <t>Importante mas não é crítico</t>
  </si>
  <si>
    <t>Apenas 3% do faturamento</t>
  </si>
  <si>
    <t>Produto consolidado; não é prioridade</t>
  </si>
  <si>
    <t>70% das vendas acontece pela Internet</t>
  </si>
  <si>
    <t>NF-e (se e-mail estiver fora, pode enviar depois)</t>
  </si>
  <si>
    <t>30% das vendas, mas o processo é crítico</t>
  </si>
  <si>
    <t>Imprescindível que esteja funcional (muitos pedidos)</t>
  </si>
  <si>
    <t>Central necessária para atender clientes</t>
  </si>
  <si>
    <t>Baseado nas entrevistas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</si>
</sst>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2" fontId="1" fillId="2" borderId="2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2" xfId="0" applyFont="1" applyBorder="1"/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2" xfId="0" applyBorder="1"/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0" borderId="2" xfId="0" applyFont="1" applyBorder="1"/>
    <xf numFmtId="0" fontId="2" fillId="0" borderId="2" xfId="0" applyFont="1" applyBorder="1" applyAlignment="1" applyProtection="1">
      <alignment vertical="center" wrapText="1"/>
      <protection locked="0"/>
    </xf>
    <xf numFmtId="2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9</xdr:row>
      <xdr:rowOff>176365</xdr:rowOff>
    </xdr:from>
    <xdr:to>
      <xdr:col>8</xdr:col>
      <xdr:colOff>346779</xdr:colOff>
      <xdr:row>34</xdr:row>
      <xdr:rowOff>47624</xdr:rowOff>
    </xdr:to>
    <xdr:pic>
      <xdr:nvPicPr>
        <xdr:cNvPr id="206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300" y="1890865"/>
          <a:ext cx="8509704" cy="4633759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762000</xdr:colOff>
      <xdr:row>22</xdr:row>
      <xdr:rowOff>66675</xdr:rowOff>
    </xdr:from>
    <xdr:to>
      <xdr:col>5</xdr:col>
      <xdr:colOff>2457449</xdr:colOff>
      <xdr:row>47</xdr:row>
      <xdr:rowOff>73077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629025"/>
          <a:ext cx="7486649" cy="40545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510044</xdr:colOff>
      <xdr:row>7</xdr:row>
      <xdr:rowOff>139413</xdr:rowOff>
    </xdr:from>
    <xdr:to>
      <xdr:col>17</xdr:col>
      <xdr:colOff>590550</xdr:colOff>
      <xdr:row>31</xdr:row>
      <xdr:rowOff>152400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8219" y="1606263"/>
          <a:ext cx="7395706" cy="45849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238125</xdr:colOff>
      <xdr:row>8</xdr:row>
      <xdr:rowOff>142304</xdr:rowOff>
    </xdr:from>
    <xdr:to>
      <xdr:col>16</xdr:col>
      <xdr:colOff>533400</xdr:colOff>
      <xdr:row>17</xdr:row>
      <xdr:rowOff>65633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2494979"/>
          <a:ext cx="6886575" cy="16378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PK\AMTec\GRADUA&#199;&#195;O%20TECNOLOGICA\Seguran&#231;a%20de%20Sistemas\2017-01\STE-RED-5N1\Atividade%2005%20-%20Planilha%20AR\_Aula%2006%20-%20Atividade%2005%20-%20Preench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_Listas"/>
      <sheetName val="01_Processos"/>
      <sheetName val="02_Serviços-Processos"/>
      <sheetName val="03_Ativos-Serviços"/>
      <sheetName val="04_Vulnerabilidades-Ativos"/>
      <sheetName val="05_Ameaças-Vulnerabilidades"/>
      <sheetName val="A.R."/>
      <sheetName val="Resultados"/>
    </sheetNames>
    <sheetDataSet>
      <sheetData sheetId="0" refreshError="1"/>
      <sheetData sheetId="1">
        <row r="3">
          <cell r="C3" t="str">
            <v>Produzir|Preparar insumos</v>
          </cell>
          <cell r="D3">
            <v>4</v>
          </cell>
        </row>
        <row r="4">
          <cell r="C4" t="str">
            <v>Produzir|Produzir produto final</v>
          </cell>
          <cell r="D4">
            <v>5</v>
          </cell>
        </row>
        <row r="5">
          <cell r="C5" t="str">
            <v>Produzir|Embalar produto final</v>
          </cell>
          <cell r="D5">
            <v>3</v>
          </cell>
        </row>
        <row r="7">
          <cell r="C7" t="str">
            <v>Vender|Fazer propaganda</v>
          </cell>
          <cell r="D7">
            <v>2</v>
          </cell>
        </row>
        <row r="8">
          <cell r="C8" t="str">
            <v>Vender|Vender consumidor final</v>
          </cell>
          <cell r="D8">
            <v>2</v>
          </cell>
        </row>
        <row r="9">
          <cell r="C9" t="str">
            <v>Vender|Vender atacadistas</v>
          </cell>
          <cell r="D9">
            <v>5</v>
          </cell>
        </row>
      </sheetData>
      <sheetData sheetId="2">
        <row r="3">
          <cell r="C3" t="str">
            <v>Acesso a Internet|Vender consumidor final</v>
          </cell>
          <cell r="D3">
            <v>2</v>
          </cell>
        </row>
        <row r="4">
          <cell r="C4" t="str">
            <v>Acesso a Internet|Vender atacadistas</v>
          </cell>
          <cell r="D4">
            <v>5</v>
          </cell>
        </row>
        <row r="6">
          <cell r="C6" t="str">
            <v>Correio eletrônico|Fazer propaganda</v>
          </cell>
          <cell r="D6">
            <v>3</v>
          </cell>
        </row>
        <row r="7">
          <cell r="C7" t="str">
            <v>Correio eletrônico|Vender consumidor final</v>
          </cell>
          <cell r="D7">
            <v>3</v>
          </cell>
        </row>
        <row r="8">
          <cell r="C8" t="str">
            <v>Correio eletrônico|Vender atacadistas</v>
          </cell>
          <cell r="D8">
            <v>4</v>
          </cell>
        </row>
        <row r="10">
          <cell r="C10" t="str">
            <v>Sistema de Vendas|Fazer propaganda</v>
          </cell>
          <cell r="D10">
            <v>3</v>
          </cell>
        </row>
        <row r="11">
          <cell r="C11" t="str">
            <v>Sistema de Vendas|Vender consumidor final</v>
          </cell>
          <cell r="D11">
            <v>3</v>
          </cell>
        </row>
        <row r="12">
          <cell r="C12" t="str">
            <v>Sistema de Vendas|Vender atacadistas</v>
          </cell>
          <cell r="D12">
            <v>5</v>
          </cell>
        </row>
        <row r="14">
          <cell r="C14" t="str">
            <v>Site (www)|Fazer propaganda</v>
          </cell>
          <cell r="D14">
            <v>4</v>
          </cell>
        </row>
        <row r="15">
          <cell r="C15" t="str">
            <v>Site (www)|Vender consumidor final</v>
          </cell>
          <cell r="D15">
            <v>4</v>
          </cell>
        </row>
        <row r="16">
          <cell r="C16" t="str">
            <v>Site (www)|Vender atacadistas</v>
          </cell>
          <cell r="D16">
            <v>5</v>
          </cell>
        </row>
        <row r="18">
          <cell r="C18" t="str">
            <v>Banco de Dados|Vender consumidor final</v>
          </cell>
          <cell r="D18">
            <v>4</v>
          </cell>
        </row>
        <row r="19">
          <cell r="C19" t="str">
            <v>Banco de Dados|Vender atacadistas</v>
          </cell>
          <cell r="D19">
            <v>5</v>
          </cell>
        </row>
        <row r="21">
          <cell r="C21" t="str">
            <v>VoIP|Vender consumidor final</v>
          </cell>
          <cell r="D21">
            <v>3</v>
          </cell>
        </row>
        <row r="22">
          <cell r="C22" t="str">
            <v>VoIP|Vender atacadistas</v>
          </cell>
          <cell r="D22">
            <v>5</v>
          </cell>
        </row>
      </sheetData>
      <sheetData sheetId="3">
        <row r="3">
          <cell r="C3" t="str">
            <v>Servidor de Aplicação / ERP (produção)|Sistema de Vendas</v>
          </cell>
          <cell r="D3">
            <v>5</v>
          </cell>
        </row>
        <row r="5">
          <cell r="C5" t="str">
            <v>Servidor de e-mail|Correio eletrônico</v>
          </cell>
          <cell r="D5">
            <v>5</v>
          </cell>
        </row>
        <row r="6">
          <cell r="C6" t="str">
            <v>Servidor de e-mail|Sistema de Vendas</v>
          </cell>
          <cell r="D6">
            <v>5</v>
          </cell>
        </row>
        <row r="7">
          <cell r="C7" t="str">
            <v>Servidor de e-mail|Site (www)</v>
          </cell>
          <cell r="D7">
            <v>5</v>
          </cell>
        </row>
        <row r="9">
          <cell r="C9" t="str">
            <v>Servidor Web|Site (www)</v>
          </cell>
          <cell r="D9">
            <v>5</v>
          </cell>
        </row>
        <row r="11">
          <cell r="C11" t="str">
            <v>Servidor firewall|Site (www)</v>
          </cell>
          <cell r="D11">
            <v>4</v>
          </cell>
        </row>
        <row r="12">
          <cell r="C12" t="str">
            <v>Servidor firewall|VoIP</v>
          </cell>
          <cell r="D12">
            <v>4</v>
          </cell>
        </row>
        <row r="14">
          <cell r="C14" t="str">
            <v>Servidor de Banco de Dados|Sistema de Vendas</v>
          </cell>
          <cell r="D14">
            <v>5</v>
          </cell>
        </row>
        <row r="15">
          <cell r="C15" t="str">
            <v>Servidor de Banco de Dados|Site (www)</v>
          </cell>
          <cell r="D15">
            <v>5</v>
          </cell>
        </row>
        <row r="16">
          <cell r="C16" t="str">
            <v>Servidor de Banco de Dados|Banco de Dados</v>
          </cell>
          <cell r="D16">
            <v>5</v>
          </cell>
        </row>
        <row r="18">
          <cell r="C18" t="str">
            <v>Central VoIP |Sistema de Vendas</v>
          </cell>
          <cell r="D18">
            <v>5</v>
          </cell>
        </row>
        <row r="19">
          <cell r="C19" t="str">
            <v>Central VoIP |VoIP</v>
          </cell>
          <cell r="D19">
            <v>4</v>
          </cell>
        </row>
        <row r="21">
          <cell r="C21" t="str">
            <v>Link Internet|Acesso a Internet</v>
          </cell>
          <cell r="D21">
            <v>5</v>
          </cell>
        </row>
        <row r="22">
          <cell r="C22" t="str">
            <v>Link Internet|Correio eletrônico</v>
          </cell>
          <cell r="D22">
            <v>5</v>
          </cell>
        </row>
        <row r="23">
          <cell r="C23" t="str">
            <v>Link Internet|Sistema de Vendas</v>
          </cell>
          <cell r="D23">
            <v>5</v>
          </cell>
        </row>
        <row r="24">
          <cell r="C24" t="str">
            <v>Link Internet|Site (www)</v>
          </cell>
          <cell r="D24">
            <v>5</v>
          </cell>
        </row>
        <row r="25">
          <cell r="C25" t="str">
            <v>Link Internet|VoIP</v>
          </cell>
          <cell r="D25">
            <v>3</v>
          </cell>
        </row>
        <row r="27">
          <cell r="C27" t="str">
            <v>Gerente de Rede|Acesso a Internet</v>
          </cell>
          <cell r="D27">
            <v>4</v>
          </cell>
        </row>
        <row r="28">
          <cell r="C28" t="str">
            <v>Gerente de Rede|Correio eletrônico</v>
          </cell>
          <cell r="D28">
            <v>4</v>
          </cell>
        </row>
        <row r="29">
          <cell r="C29" t="str">
            <v>Gerente de Rede|Sistema de Vendas</v>
          </cell>
          <cell r="D29">
            <v>4</v>
          </cell>
        </row>
        <row r="30">
          <cell r="C30" t="str">
            <v>Gerente de Rede|Site (www)</v>
          </cell>
          <cell r="D30">
            <v>4</v>
          </cell>
        </row>
        <row r="31">
          <cell r="C31" t="str">
            <v>Gerente de Rede|VoIP</v>
          </cell>
          <cell r="D31">
            <v>4</v>
          </cell>
        </row>
        <row r="33">
          <cell r="C33" t="str">
            <v>Gerente de Banco de Dados|Sistema de Vendas</v>
          </cell>
          <cell r="D33">
            <v>4</v>
          </cell>
        </row>
        <row r="34">
          <cell r="C34" t="str">
            <v>Gerente de Banco de Dados|Site (www)</v>
          </cell>
          <cell r="D34">
            <v>4</v>
          </cell>
        </row>
        <row r="35">
          <cell r="C35" t="str">
            <v>Gerente de Banco de Dados|Banco de Dados</v>
          </cell>
          <cell r="D35">
            <v>5</v>
          </cell>
        </row>
        <row r="37">
          <cell r="C37" t="str">
            <v>Funcionários|Sistema de Vendas</v>
          </cell>
          <cell r="D37">
            <v>4</v>
          </cell>
        </row>
      </sheetData>
      <sheetData sheetId="4">
        <row r="3">
          <cell r="C3" t="str">
            <v>Servidor de Aplicação / ERP (produção)|Ausência de controles de acesso</v>
          </cell>
          <cell r="D3">
            <v>3</v>
          </cell>
        </row>
        <row r="4">
          <cell r="C4" t="str">
            <v>Servidor de Aplicação / ERP (produção)|Ferramenta anti malware de baixa qualidade</v>
          </cell>
          <cell r="D4">
            <v>5</v>
          </cell>
        </row>
        <row r="5">
          <cell r="C5" t="str">
            <v xml:space="preserve">Servidor de Aplicação / ERP (produção)|Procedimentos de teste de software insuficientes ou inexistentes_x000D_
</v>
          </cell>
          <cell r="D5">
            <v>4</v>
          </cell>
        </row>
        <row r="6">
          <cell r="C6" t="str">
            <v xml:space="preserve">Servidor de Aplicação / ERP (produção)|Sensibilidade à umidade, calor, poeira, sujeira, pragas_x000D_
</v>
          </cell>
          <cell r="D6">
            <v>5</v>
          </cell>
        </row>
        <row r="7">
          <cell r="C7" t="str">
            <v>Servidor de Aplicação / ERP (produção)|Usuários/Senhas genéricas em sistemas</v>
          </cell>
          <cell r="D7">
            <v>4</v>
          </cell>
        </row>
        <row r="9">
          <cell r="C9" t="str">
            <v>Servidor de e-mail|Ferramenta anti malware de baixa qualidade</v>
          </cell>
          <cell r="D9">
            <v>4</v>
          </cell>
        </row>
        <row r="10">
          <cell r="C10" t="str">
            <v xml:space="preserve">Servidor de e-mail|Inexistência de padronização na hora dos sistemas_x000D_
</v>
          </cell>
          <cell r="D10">
            <v>3</v>
          </cell>
        </row>
        <row r="11">
          <cell r="C11" t="str">
            <v xml:space="preserve">Servidor de e-mail|Sensibilidade à umidade, calor, poeira, sujeira, pragas_x000D_
</v>
          </cell>
          <cell r="D11">
            <v>5</v>
          </cell>
        </row>
        <row r="13">
          <cell r="C13" t="str">
            <v>Servidor Web|Ferramenta anti malware de baixa qualidade</v>
          </cell>
          <cell r="D13">
            <v>5</v>
          </cell>
        </row>
        <row r="14">
          <cell r="C14" t="str">
            <v xml:space="preserve">Servidor Web|Inexistência de padronização na hora dos sistemas_x000D_
</v>
          </cell>
          <cell r="D14">
            <v>2</v>
          </cell>
        </row>
        <row r="15">
          <cell r="C15" t="str">
            <v>Servidor Web|Publicação indevida de informações em sistemas públicos</v>
          </cell>
          <cell r="D15">
            <v>1</v>
          </cell>
        </row>
        <row r="16">
          <cell r="C16" t="str">
            <v xml:space="preserve">Servidor Web|Sensibilidade à umidade, calor, poeira, sujeira, pragas_x000D_
</v>
          </cell>
          <cell r="D16">
            <v>5</v>
          </cell>
        </row>
        <row r="18">
          <cell r="C18" t="str">
            <v xml:space="preserve">Servidor firewall|Sensibilidade à umidade, calor, poeira, sujeira, pragas_x000D_
</v>
          </cell>
          <cell r="D18">
            <v>5</v>
          </cell>
        </row>
        <row r="19">
          <cell r="C19" t="str">
            <v>Servidor firewall|Usuários/Senhas genéricas em sistemas</v>
          </cell>
          <cell r="D19">
            <v>3</v>
          </cell>
        </row>
        <row r="21">
          <cell r="C21" t="str">
            <v xml:space="preserve">Servidor de Banco de Dados|Falta de espaço de armazenamento </v>
          </cell>
          <cell r="D21">
            <v>5</v>
          </cell>
        </row>
        <row r="22">
          <cell r="C22" t="str">
            <v>Servidor de Banco de Dados|Ferramenta anti malware de baixa qualidade</v>
          </cell>
          <cell r="D22">
            <v>4</v>
          </cell>
        </row>
        <row r="23">
          <cell r="C23" t="str">
            <v xml:space="preserve">Servidor de Banco de Dados|Sensibilidade à umidade, calor, poeira, sujeira, pragas_x000D_
</v>
          </cell>
          <cell r="D23">
            <v>5</v>
          </cell>
        </row>
        <row r="25">
          <cell r="C25" t="str">
            <v>Central VoIP |Falta de redundância em redes e dispositivos</v>
          </cell>
          <cell r="D25">
            <v>4</v>
          </cell>
        </row>
        <row r="26">
          <cell r="C26" t="str">
            <v>Central VoIP |Instalação em locais de risco</v>
          </cell>
          <cell r="D26">
            <v>4</v>
          </cell>
        </row>
        <row r="28">
          <cell r="C28" t="str">
            <v>Link Internet|Instalação em locais de risco</v>
          </cell>
          <cell r="D28">
            <v>5</v>
          </cell>
        </row>
        <row r="30">
          <cell r="C30" t="str">
            <v>Gerente de Rede|Falha ou ausência de PSI</v>
          </cell>
          <cell r="D30">
            <v>2</v>
          </cell>
        </row>
        <row r="31">
          <cell r="C31" t="str">
            <v>Gerente de Rede|Funcionários insatisfeitos</v>
          </cell>
          <cell r="D31">
            <v>3</v>
          </cell>
        </row>
        <row r="33">
          <cell r="C33" t="str">
            <v>Gerente de Banco de Dados|Falha ou ausência de PSI</v>
          </cell>
          <cell r="D33">
            <v>2</v>
          </cell>
        </row>
        <row r="34">
          <cell r="C34" t="str">
            <v>Gerente de Banco de Dados|Funcionários insatisfeitos</v>
          </cell>
          <cell r="D34">
            <v>5</v>
          </cell>
        </row>
        <row r="36">
          <cell r="C36" t="str">
            <v>Funcionários|Falha ou ausência de PSI</v>
          </cell>
          <cell r="D36">
            <v>4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4"/>
  <sheetViews>
    <sheetView showGridLines="0" tabSelected="1" topLeftCell="C1" workbookViewId="0">
      <pane ySplit="2" topLeftCell="A3" activePane="bottomLeft" state="frozen"/>
      <selection activeCell="I8" sqref="I8"/>
      <selection pane="bottomLeft" activeCell="C2" sqref="C2"/>
    </sheetView>
  </sheetViews>
  <sheetFormatPr defaultColWidth="9.140625" defaultRowHeight="12.75" x14ac:dyDescent="0.2"/>
  <cols>
    <col min="1" max="1" width="15.42578125" style="2" bestFit="1" customWidth="1"/>
    <col min="2" max="2" width="21.140625" style="2" bestFit="1" customWidth="1"/>
    <col min="3" max="3" width="27.28515625" style="2" bestFit="1" customWidth="1"/>
    <col min="4" max="4" width="37" style="2" customWidth="1"/>
    <col min="5" max="5" width="23.7109375" style="2" bestFit="1" customWidth="1"/>
    <col min="6" max="6" width="37.85546875" style="2" customWidth="1"/>
    <col min="7" max="7" width="34.140625" style="2" customWidth="1"/>
    <col min="8" max="16384" width="9.140625" style="2"/>
  </cols>
  <sheetData>
    <row r="2" spans="1:9" s="17" customFormat="1" ht="26.25" customHeight="1" x14ac:dyDescent="0.25">
      <c r="A2" s="16" t="s">
        <v>35</v>
      </c>
      <c r="B2" s="16" t="s">
        <v>0</v>
      </c>
      <c r="C2" s="16" t="s">
        <v>1</v>
      </c>
      <c r="D2" s="4" t="s">
        <v>36</v>
      </c>
      <c r="E2" s="4" t="s">
        <v>38</v>
      </c>
      <c r="F2" s="4" t="s">
        <v>37</v>
      </c>
      <c r="G2" s="4" t="s">
        <v>2</v>
      </c>
      <c r="H2" s="4" t="s">
        <v>305</v>
      </c>
      <c r="I2" s="4" t="s">
        <v>306</v>
      </c>
    </row>
    <row r="3" spans="1:9" ht="25.5" x14ac:dyDescent="0.2">
      <c r="A3" s="11" t="s">
        <v>3</v>
      </c>
      <c r="B3" s="11" t="s">
        <v>227</v>
      </c>
      <c r="C3" s="12" t="s">
        <v>4</v>
      </c>
      <c r="D3" s="12" t="s">
        <v>118</v>
      </c>
      <c r="E3" s="13" t="s">
        <v>39</v>
      </c>
      <c r="F3" s="12" t="s">
        <v>263</v>
      </c>
      <c r="G3" s="12" t="s">
        <v>191</v>
      </c>
      <c r="H3" s="10" t="s">
        <v>301</v>
      </c>
      <c r="I3" s="10">
        <v>1</v>
      </c>
    </row>
    <row r="4" spans="1:9" ht="25.5" x14ac:dyDescent="0.2">
      <c r="A4" s="11" t="s">
        <v>5</v>
      </c>
      <c r="B4" s="11" t="s">
        <v>228</v>
      </c>
      <c r="C4" s="12" t="s">
        <v>247</v>
      </c>
      <c r="D4" s="12" t="s">
        <v>119</v>
      </c>
      <c r="E4" s="13" t="s">
        <v>40</v>
      </c>
      <c r="F4" s="12" t="s">
        <v>136</v>
      </c>
      <c r="G4" s="12" t="s">
        <v>192</v>
      </c>
      <c r="H4" s="10" t="s">
        <v>26</v>
      </c>
      <c r="I4" s="10">
        <v>2</v>
      </c>
    </row>
    <row r="5" spans="1:9" ht="25.5" x14ac:dyDescent="0.2">
      <c r="A5" s="14"/>
      <c r="B5" s="11" t="s">
        <v>229</v>
      </c>
      <c r="C5" s="12" t="s">
        <v>248</v>
      </c>
      <c r="D5" s="12" t="s">
        <v>48</v>
      </c>
      <c r="E5" s="13" t="s">
        <v>41</v>
      </c>
      <c r="F5" s="12" t="s">
        <v>137</v>
      </c>
      <c r="G5" s="12" t="s">
        <v>193</v>
      </c>
      <c r="H5" s="10" t="s">
        <v>25</v>
      </c>
      <c r="I5" s="10">
        <v>3</v>
      </c>
    </row>
    <row r="6" spans="1:9" x14ac:dyDescent="0.2">
      <c r="A6" s="14"/>
      <c r="B6" s="11" t="s">
        <v>6</v>
      </c>
      <c r="C6" s="12" t="s">
        <v>249</v>
      </c>
      <c r="D6" s="12" t="s">
        <v>49</v>
      </c>
      <c r="E6" s="13" t="s">
        <v>42</v>
      </c>
      <c r="F6" s="12" t="s">
        <v>138</v>
      </c>
      <c r="G6" s="12" t="s">
        <v>283</v>
      </c>
      <c r="H6" s="10" t="s">
        <v>30</v>
      </c>
      <c r="I6" s="10">
        <v>4</v>
      </c>
    </row>
    <row r="7" spans="1:9" ht="38.25" x14ac:dyDescent="0.2">
      <c r="A7" s="14"/>
      <c r="B7" s="11" t="s">
        <v>230</v>
      </c>
      <c r="C7" s="12" t="s">
        <v>251</v>
      </c>
      <c r="D7" s="12" t="s">
        <v>120</v>
      </c>
      <c r="E7" s="13" t="s">
        <v>43</v>
      </c>
      <c r="F7" s="12" t="s">
        <v>139</v>
      </c>
      <c r="G7" s="12" t="s">
        <v>281</v>
      </c>
      <c r="H7" s="10" t="s">
        <v>24</v>
      </c>
      <c r="I7" s="10">
        <v>5</v>
      </c>
    </row>
    <row r="8" spans="1:9" ht="38.25" x14ac:dyDescent="0.2">
      <c r="A8" s="14"/>
      <c r="B8" s="12" t="s">
        <v>231</v>
      </c>
      <c r="C8" s="12" t="s">
        <v>240</v>
      </c>
      <c r="D8" s="12" t="s">
        <v>121</v>
      </c>
      <c r="E8" s="13" t="s">
        <v>44</v>
      </c>
      <c r="F8" s="12" t="s">
        <v>140</v>
      </c>
      <c r="G8" s="12" t="s">
        <v>194</v>
      </c>
    </row>
    <row r="9" spans="1:9" x14ac:dyDescent="0.2">
      <c r="A9" s="14"/>
      <c r="B9" s="14"/>
      <c r="C9" s="12" t="s">
        <v>252</v>
      </c>
      <c r="D9" s="12" t="s">
        <v>54</v>
      </c>
      <c r="E9" s="13" t="s">
        <v>33</v>
      </c>
      <c r="F9" s="12" t="s">
        <v>288</v>
      </c>
      <c r="G9" s="12" t="s">
        <v>195</v>
      </c>
    </row>
    <row r="10" spans="1:9" x14ac:dyDescent="0.2">
      <c r="A10" s="14"/>
      <c r="B10" s="14"/>
      <c r="C10" s="12" t="s">
        <v>253</v>
      </c>
      <c r="D10" s="12" t="s">
        <v>50</v>
      </c>
      <c r="E10" s="13" t="s">
        <v>45</v>
      </c>
      <c r="F10" s="12" t="s">
        <v>264</v>
      </c>
      <c r="G10" s="12" t="s">
        <v>282</v>
      </c>
    </row>
    <row r="11" spans="1:9" ht="25.5" x14ac:dyDescent="0.2">
      <c r="A11" s="14"/>
      <c r="B11" s="14"/>
      <c r="C11" s="12" t="s">
        <v>29</v>
      </c>
      <c r="D11" s="12" t="s">
        <v>232</v>
      </c>
      <c r="E11" s="12" t="s">
        <v>46</v>
      </c>
      <c r="F11" s="12" t="s">
        <v>141</v>
      </c>
      <c r="G11" s="12" t="s">
        <v>196</v>
      </c>
    </row>
    <row r="12" spans="1:9" ht="38.25" x14ac:dyDescent="0.2">
      <c r="A12" s="14"/>
      <c r="B12" s="14"/>
      <c r="C12" s="12" t="s">
        <v>233</v>
      </c>
      <c r="D12" s="12" t="s">
        <v>103</v>
      </c>
      <c r="E12" s="14"/>
      <c r="F12" s="12" t="s">
        <v>142</v>
      </c>
      <c r="G12" s="12" t="s">
        <v>284</v>
      </c>
    </row>
    <row r="13" spans="1:9" ht="25.5" x14ac:dyDescent="0.2">
      <c r="A13" s="14"/>
      <c r="B13" s="14"/>
      <c r="C13" s="12" t="s">
        <v>241</v>
      </c>
      <c r="D13" s="12" t="s">
        <v>96</v>
      </c>
      <c r="E13" s="14"/>
      <c r="F13" s="12" t="s">
        <v>143</v>
      </c>
      <c r="G13" s="12" t="s">
        <v>197</v>
      </c>
    </row>
    <row r="14" spans="1:9" ht="25.5" x14ac:dyDescent="0.2">
      <c r="A14" s="14"/>
      <c r="B14" s="14"/>
      <c r="C14" s="12" t="s">
        <v>298</v>
      </c>
      <c r="D14" s="12" t="s">
        <v>97</v>
      </c>
      <c r="E14" s="14"/>
      <c r="F14" s="12" t="s">
        <v>144</v>
      </c>
      <c r="G14" s="12" t="s">
        <v>198</v>
      </c>
    </row>
    <row r="15" spans="1:9" ht="38.25" x14ac:dyDescent="0.2">
      <c r="A15" s="14"/>
      <c r="B15" s="14"/>
      <c r="C15" s="12" t="s">
        <v>236</v>
      </c>
      <c r="D15" s="12" t="s">
        <v>51</v>
      </c>
      <c r="E15" s="14"/>
      <c r="F15" s="12" t="s">
        <v>266</v>
      </c>
      <c r="G15" s="12" t="s">
        <v>199</v>
      </c>
    </row>
    <row r="16" spans="1:9" x14ac:dyDescent="0.2">
      <c r="A16" s="14"/>
      <c r="B16" s="14"/>
      <c r="C16" s="12" t="s">
        <v>261</v>
      </c>
      <c r="D16" s="12" t="s">
        <v>112</v>
      </c>
      <c r="E16" s="14"/>
      <c r="F16" s="12" t="s">
        <v>268</v>
      </c>
      <c r="G16" s="12" t="s">
        <v>294</v>
      </c>
    </row>
    <row r="17" spans="1:7" x14ac:dyDescent="0.2">
      <c r="A17" s="15"/>
      <c r="B17" s="15"/>
      <c r="C17" s="12" t="s">
        <v>235</v>
      </c>
      <c r="D17" s="12" t="s">
        <v>122</v>
      </c>
      <c r="E17" s="15"/>
      <c r="F17" s="12" t="s">
        <v>145</v>
      </c>
      <c r="G17" s="12" t="s">
        <v>200</v>
      </c>
    </row>
    <row r="18" spans="1:7" ht="25.5" x14ac:dyDescent="0.2">
      <c r="A18" s="15"/>
      <c r="B18" s="15"/>
      <c r="C18" s="12" t="s">
        <v>257</v>
      </c>
      <c r="D18" s="12" t="s">
        <v>123</v>
      </c>
      <c r="E18" s="15"/>
      <c r="F18" s="12" t="s">
        <v>146</v>
      </c>
      <c r="G18" s="12" t="s">
        <v>201</v>
      </c>
    </row>
    <row r="19" spans="1:7" ht="38.25" x14ac:dyDescent="0.2">
      <c r="A19" s="15"/>
      <c r="B19" s="15"/>
      <c r="C19" s="12" t="s">
        <v>258</v>
      </c>
      <c r="D19" s="12" t="s">
        <v>55</v>
      </c>
      <c r="E19" s="15"/>
      <c r="F19" s="12" t="s">
        <v>147</v>
      </c>
      <c r="G19" s="12" t="s">
        <v>202</v>
      </c>
    </row>
    <row r="20" spans="1:7" ht="51" x14ac:dyDescent="0.2">
      <c r="A20" s="15"/>
      <c r="B20" s="15"/>
      <c r="C20" s="12" t="s">
        <v>259</v>
      </c>
      <c r="D20" s="12" t="s">
        <v>100</v>
      </c>
      <c r="E20" s="15"/>
      <c r="F20" s="12" t="s">
        <v>148</v>
      </c>
      <c r="G20" s="12" t="s">
        <v>203</v>
      </c>
    </row>
    <row r="21" spans="1:7" ht="25.5" x14ac:dyDescent="0.2">
      <c r="A21" s="15"/>
      <c r="B21" s="15"/>
      <c r="C21" s="12" t="s">
        <v>255</v>
      </c>
      <c r="D21" s="12" t="s">
        <v>113</v>
      </c>
      <c r="E21" s="15"/>
      <c r="F21" s="12" t="s">
        <v>149</v>
      </c>
      <c r="G21" s="12" t="s">
        <v>204</v>
      </c>
    </row>
    <row r="22" spans="1:7" x14ac:dyDescent="0.2">
      <c r="A22" s="15"/>
      <c r="B22" s="15"/>
      <c r="C22" s="12" t="s">
        <v>260</v>
      </c>
      <c r="D22" s="12" t="s">
        <v>104</v>
      </c>
      <c r="E22" s="15"/>
      <c r="F22" s="12" t="s">
        <v>150</v>
      </c>
      <c r="G22" s="12" t="s">
        <v>205</v>
      </c>
    </row>
    <row r="23" spans="1:7" ht="25.5" x14ac:dyDescent="0.2">
      <c r="A23" s="15"/>
      <c r="B23" s="15"/>
      <c r="C23" s="12" t="s">
        <v>239</v>
      </c>
      <c r="D23" s="12" t="s">
        <v>105</v>
      </c>
      <c r="E23" s="15"/>
      <c r="F23" s="12" t="s">
        <v>151</v>
      </c>
      <c r="G23" s="12" t="s">
        <v>206</v>
      </c>
    </row>
    <row r="24" spans="1:7" ht="51" x14ac:dyDescent="0.2">
      <c r="A24" s="15"/>
      <c r="B24" s="15"/>
      <c r="C24" s="12" t="s">
        <v>238</v>
      </c>
      <c r="D24" s="12" t="s">
        <v>124</v>
      </c>
      <c r="E24" s="15"/>
      <c r="F24" s="12" t="s">
        <v>152</v>
      </c>
      <c r="G24" s="12" t="s">
        <v>207</v>
      </c>
    </row>
    <row r="25" spans="1:7" ht="38.25" x14ac:dyDescent="0.2">
      <c r="A25" s="15"/>
      <c r="B25" s="15"/>
      <c r="C25" s="12" t="s">
        <v>246</v>
      </c>
      <c r="D25" s="12" t="s">
        <v>56</v>
      </c>
      <c r="E25" s="15"/>
      <c r="F25" s="12" t="s">
        <v>153</v>
      </c>
      <c r="G25" s="12" t="s">
        <v>208</v>
      </c>
    </row>
    <row r="26" spans="1:7" ht="38.25" x14ac:dyDescent="0.2">
      <c r="A26" s="15"/>
      <c r="B26" s="15"/>
      <c r="C26" s="12" t="s">
        <v>245</v>
      </c>
      <c r="D26" s="12" t="s">
        <v>57</v>
      </c>
      <c r="E26" s="15"/>
      <c r="F26" s="12" t="s">
        <v>154</v>
      </c>
      <c r="G26" s="12" t="s">
        <v>209</v>
      </c>
    </row>
    <row r="27" spans="1:7" ht="38.25" x14ac:dyDescent="0.2">
      <c r="A27" s="15"/>
      <c r="B27" s="15"/>
      <c r="C27" s="12" t="s">
        <v>244</v>
      </c>
      <c r="D27" s="12" t="s">
        <v>52</v>
      </c>
      <c r="E27" s="15"/>
      <c r="F27" s="12" t="s">
        <v>289</v>
      </c>
      <c r="G27" s="12" t="s">
        <v>210</v>
      </c>
    </row>
    <row r="28" spans="1:7" ht="25.5" x14ac:dyDescent="0.2">
      <c r="A28" s="15"/>
      <c r="B28" s="15"/>
      <c r="C28" s="12" t="s">
        <v>237</v>
      </c>
      <c r="D28" s="12" t="s">
        <v>125</v>
      </c>
      <c r="E28" s="15"/>
      <c r="F28" s="12" t="s">
        <v>155</v>
      </c>
      <c r="G28" s="12" t="s">
        <v>285</v>
      </c>
    </row>
    <row r="29" spans="1:7" ht="25.5" x14ac:dyDescent="0.2">
      <c r="A29" s="15"/>
      <c r="B29" s="15"/>
      <c r="C29" s="12" t="s">
        <v>242</v>
      </c>
      <c r="D29" s="12" t="s">
        <v>101</v>
      </c>
      <c r="E29" s="15"/>
      <c r="F29" s="12" t="s">
        <v>271</v>
      </c>
      <c r="G29" s="12" t="s">
        <v>211</v>
      </c>
    </row>
    <row r="30" spans="1:7" ht="38.25" x14ac:dyDescent="0.2">
      <c r="A30" s="15"/>
      <c r="B30" s="15"/>
      <c r="C30" s="12" t="s">
        <v>254</v>
      </c>
      <c r="D30" s="12" t="s">
        <v>106</v>
      </c>
      <c r="E30" s="15"/>
      <c r="F30" s="12" t="s">
        <v>290</v>
      </c>
      <c r="G30" s="12" t="s">
        <v>212</v>
      </c>
    </row>
    <row r="31" spans="1:7" ht="25.5" x14ac:dyDescent="0.2">
      <c r="A31" s="15"/>
      <c r="B31" s="15"/>
      <c r="C31" s="12" t="s">
        <v>256</v>
      </c>
      <c r="D31" s="12" t="s">
        <v>126</v>
      </c>
      <c r="E31" s="15"/>
      <c r="F31" s="12" t="s">
        <v>292</v>
      </c>
      <c r="G31" s="12" t="s">
        <v>297</v>
      </c>
    </row>
    <row r="32" spans="1:7" ht="25.5" x14ac:dyDescent="0.2">
      <c r="A32" s="15"/>
      <c r="B32" s="15"/>
      <c r="C32" s="12" t="s">
        <v>31</v>
      </c>
      <c r="D32" s="12" t="s">
        <v>53</v>
      </c>
      <c r="E32" s="15"/>
      <c r="F32" s="12" t="s">
        <v>291</v>
      </c>
      <c r="G32" s="12" t="s">
        <v>213</v>
      </c>
    </row>
    <row r="33" spans="1:7" x14ac:dyDescent="0.2">
      <c r="A33" s="15"/>
      <c r="B33" s="15"/>
      <c r="C33" s="12" t="s">
        <v>262</v>
      </c>
      <c r="D33" s="12" t="s">
        <v>127</v>
      </c>
      <c r="E33" s="15"/>
      <c r="F33" s="12" t="s">
        <v>156</v>
      </c>
      <c r="G33" s="12" t="s">
        <v>280</v>
      </c>
    </row>
    <row r="34" spans="1:7" ht="38.25" x14ac:dyDescent="0.2">
      <c r="A34" s="15"/>
      <c r="B34" s="15"/>
      <c r="C34" s="12" t="s">
        <v>250</v>
      </c>
      <c r="D34" s="12" t="s">
        <v>302</v>
      </c>
      <c r="E34" s="15"/>
      <c r="F34" s="12" t="s">
        <v>293</v>
      </c>
      <c r="G34" s="12" t="s">
        <v>214</v>
      </c>
    </row>
    <row r="35" spans="1:7" ht="38.25" x14ac:dyDescent="0.2">
      <c r="A35" s="15"/>
      <c r="B35" s="15"/>
      <c r="C35" s="12" t="s">
        <v>243</v>
      </c>
      <c r="D35" s="12" t="s">
        <v>309</v>
      </c>
      <c r="E35" s="15"/>
      <c r="F35" s="12" t="s">
        <v>273</v>
      </c>
      <c r="G35" s="12" t="s">
        <v>215</v>
      </c>
    </row>
    <row r="36" spans="1:7" ht="51" x14ac:dyDescent="0.2">
      <c r="A36" s="15"/>
      <c r="B36" s="15"/>
      <c r="C36" s="12" t="s">
        <v>234</v>
      </c>
      <c r="D36" s="12" t="s">
        <v>128</v>
      </c>
      <c r="E36" s="15"/>
      <c r="F36" s="12" t="s">
        <v>157</v>
      </c>
      <c r="G36" s="12" t="s">
        <v>216</v>
      </c>
    </row>
    <row r="37" spans="1:7" ht="25.5" x14ac:dyDescent="0.2">
      <c r="A37" s="15"/>
      <c r="B37" s="15"/>
      <c r="C37" s="15"/>
      <c r="D37" s="12" t="s">
        <v>114</v>
      </c>
      <c r="E37" s="15"/>
      <c r="F37" s="12" t="s">
        <v>275</v>
      </c>
      <c r="G37" s="12" t="s">
        <v>217</v>
      </c>
    </row>
    <row r="38" spans="1:7" x14ac:dyDescent="0.2">
      <c r="A38" s="15"/>
      <c r="B38" s="15"/>
      <c r="C38" s="15"/>
      <c r="D38" s="12" t="s">
        <v>115</v>
      </c>
      <c r="E38" s="15"/>
      <c r="F38" s="12" t="s">
        <v>274</v>
      </c>
      <c r="G38" s="12" t="s">
        <v>279</v>
      </c>
    </row>
    <row r="39" spans="1:7" ht="38.25" x14ac:dyDescent="0.2">
      <c r="A39" s="15"/>
      <c r="B39" s="15"/>
      <c r="C39" s="15"/>
      <c r="D39" s="12" t="s">
        <v>58</v>
      </c>
      <c r="E39" s="15"/>
      <c r="F39" s="12" t="s">
        <v>158</v>
      </c>
      <c r="G39" s="12" t="s">
        <v>278</v>
      </c>
    </row>
    <row r="40" spans="1:7" ht="25.5" x14ac:dyDescent="0.2">
      <c r="A40" s="15"/>
      <c r="B40" s="15"/>
      <c r="C40" s="15"/>
      <c r="D40" s="12" t="s">
        <v>98</v>
      </c>
      <c r="E40" s="15"/>
      <c r="F40" s="12" t="s">
        <v>267</v>
      </c>
      <c r="G40" s="12" t="s">
        <v>218</v>
      </c>
    </row>
    <row r="41" spans="1:7" ht="25.5" x14ac:dyDescent="0.2">
      <c r="A41" s="15"/>
      <c r="B41" s="15"/>
      <c r="C41" s="15"/>
      <c r="D41" s="12" t="s">
        <v>286</v>
      </c>
      <c r="E41" s="15"/>
      <c r="F41" s="12" t="s">
        <v>270</v>
      </c>
      <c r="G41" s="12" t="s">
        <v>219</v>
      </c>
    </row>
    <row r="42" spans="1:7" ht="38.25" x14ac:dyDescent="0.2">
      <c r="A42" s="15"/>
      <c r="B42" s="15"/>
      <c r="C42" s="15"/>
      <c r="D42" s="12" t="s">
        <v>287</v>
      </c>
      <c r="E42" s="15"/>
      <c r="F42" s="12" t="s">
        <v>272</v>
      </c>
      <c r="G42" s="12" t="s">
        <v>220</v>
      </c>
    </row>
    <row r="43" spans="1:7" ht="38.25" x14ac:dyDescent="0.2">
      <c r="A43" s="15"/>
      <c r="B43" s="15"/>
      <c r="C43" s="15"/>
      <c r="D43" s="12" t="s">
        <v>131</v>
      </c>
      <c r="E43" s="15"/>
      <c r="F43" s="12" t="s">
        <v>159</v>
      </c>
      <c r="G43" s="12" t="s">
        <v>295</v>
      </c>
    </row>
    <row r="44" spans="1:7" ht="38.25" x14ac:dyDescent="0.2">
      <c r="A44" s="15"/>
      <c r="B44" s="15"/>
      <c r="C44" s="15"/>
      <c r="D44" s="12" t="s">
        <v>59</v>
      </c>
      <c r="E44" s="15"/>
      <c r="F44" s="12" t="s">
        <v>160</v>
      </c>
      <c r="G44" s="12" t="s">
        <v>221</v>
      </c>
    </row>
    <row r="45" spans="1:7" ht="38.25" x14ac:dyDescent="0.2">
      <c r="A45" s="15"/>
      <c r="B45" s="15"/>
      <c r="C45" s="15"/>
      <c r="D45" s="12" t="s">
        <v>102</v>
      </c>
      <c r="E45" s="15"/>
      <c r="F45" s="12" t="s">
        <v>161</v>
      </c>
      <c r="G45" s="12" t="s">
        <v>296</v>
      </c>
    </row>
    <row r="46" spans="1:7" ht="38.25" x14ac:dyDescent="0.2">
      <c r="A46" s="15"/>
      <c r="B46" s="15"/>
      <c r="C46" s="15"/>
      <c r="D46" s="12" t="s">
        <v>60</v>
      </c>
      <c r="E46" s="15"/>
      <c r="F46" s="12" t="s">
        <v>162</v>
      </c>
      <c r="G46" s="12" t="s">
        <v>222</v>
      </c>
    </row>
    <row r="47" spans="1:7" ht="38.25" x14ac:dyDescent="0.2">
      <c r="A47" s="15"/>
      <c r="B47" s="15"/>
      <c r="C47" s="15"/>
      <c r="D47" s="12" t="s">
        <v>61</v>
      </c>
      <c r="E47" s="15"/>
      <c r="F47" s="12" t="s">
        <v>163</v>
      </c>
      <c r="G47" s="12" t="s">
        <v>223</v>
      </c>
    </row>
    <row r="48" spans="1:7" ht="38.25" x14ac:dyDescent="0.2">
      <c r="A48" s="15"/>
      <c r="B48" s="15"/>
      <c r="C48" s="15"/>
      <c r="D48" s="12" t="s">
        <v>62</v>
      </c>
      <c r="E48" s="15"/>
      <c r="F48" s="12" t="s">
        <v>164</v>
      </c>
      <c r="G48" s="12" t="s">
        <v>224</v>
      </c>
    </row>
    <row r="49" spans="1:7" ht="25.5" x14ac:dyDescent="0.2">
      <c r="A49" s="15"/>
      <c r="B49" s="15"/>
      <c r="C49" s="15"/>
      <c r="D49" s="12" t="s">
        <v>63</v>
      </c>
      <c r="E49" s="15"/>
      <c r="F49" s="12" t="s">
        <v>165</v>
      </c>
      <c r="G49" s="12" t="s">
        <v>225</v>
      </c>
    </row>
    <row r="50" spans="1:7" ht="38.25" x14ac:dyDescent="0.2">
      <c r="A50" s="15"/>
      <c r="B50" s="15"/>
      <c r="C50" s="15"/>
      <c r="D50" s="12" t="s">
        <v>99</v>
      </c>
      <c r="E50" s="15"/>
      <c r="F50" s="12" t="s">
        <v>166</v>
      </c>
      <c r="G50" s="12" t="s">
        <v>226</v>
      </c>
    </row>
    <row r="51" spans="1:7" ht="38.25" x14ac:dyDescent="0.2">
      <c r="A51" s="15"/>
      <c r="B51" s="15"/>
      <c r="C51" s="15"/>
      <c r="D51" s="12" t="s">
        <v>107</v>
      </c>
      <c r="E51" s="15"/>
      <c r="F51" s="12" t="s">
        <v>167</v>
      </c>
      <c r="G51" s="12"/>
    </row>
    <row r="52" spans="1:7" ht="51" x14ac:dyDescent="0.2">
      <c r="A52" s="15"/>
      <c r="B52" s="15"/>
      <c r="C52" s="15"/>
      <c r="D52" s="12" t="s">
        <v>116</v>
      </c>
      <c r="E52" s="15"/>
      <c r="F52" s="12" t="s">
        <v>276</v>
      </c>
      <c r="G52" s="14"/>
    </row>
    <row r="53" spans="1:7" ht="51" x14ac:dyDescent="0.2">
      <c r="A53" s="15"/>
      <c r="B53" s="15"/>
      <c r="C53" s="15"/>
      <c r="D53" s="12" t="s">
        <v>64</v>
      </c>
      <c r="E53" s="15"/>
      <c r="F53" s="12" t="s">
        <v>168</v>
      </c>
      <c r="G53" s="14"/>
    </row>
    <row r="54" spans="1:7" ht="51" x14ac:dyDescent="0.2">
      <c r="A54" s="15"/>
      <c r="B54" s="15"/>
      <c r="C54" s="15"/>
      <c r="D54" s="12" t="s">
        <v>65</v>
      </c>
      <c r="E54" s="15"/>
      <c r="F54" s="12" t="s">
        <v>169</v>
      </c>
      <c r="G54" s="14"/>
    </row>
    <row r="55" spans="1:7" x14ac:dyDescent="0.2">
      <c r="A55" s="15"/>
      <c r="B55" s="15"/>
      <c r="C55" s="15"/>
      <c r="D55" s="12" t="s">
        <v>66</v>
      </c>
      <c r="E55" s="15"/>
      <c r="F55" s="12" t="s">
        <v>277</v>
      </c>
      <c r="G55" s="14"/>
    </row>
    <row r="56" spans="1:7" ht="25.5" x14ac:dyDescent="0.2">
      <c r="A56" s="15"/>
      <c r="B56" s="15"/>
      <c r="C56" s="15"/>
      <c r="D56" s="12" t="s">
        <v>67</v>
      </c>
      <c r="E56" s="15"/>
      <c r="F56" s="12" t="s">
        <v>170</v>
      </c>
      <c r="G56" s="14"/>
    </row>
    <row r="57" spans="1:7" ht="38.25" x14ac:dyDescent="0.2">
      <c r="A57" s="15"/>
      <c r="B57" s="15"/>
      <c r="C57" s="15"/>
      <c r="D57" s="12" t="s">
        <v>68</v>
      </c>
      <c r="E57" s="15"/>
      <c r="F57" s="12" t="s">
        <v>171</v>
      </c>
      <c r="G57" s="14"/>
    </row>
    <row r="58" spans="1:7" ht="25.5" x14ac:dyDescent="0.2">
      <c r="A58" s="15"/>
      <c r="B58" s="15"/>
      <c r="C58" s="15"/>
      <c r="D58" s="12" t="s">
        <v>69</v>
      </c>
      <c r="E58" s="15"/>
      <c r="F58" s="12" t="s">
        <v>172</v>
      </c>
      <c r="G58" s="14"/>
    </row>
    <row r="59" spans="1:7" ht="25.5" x14ac:dyDescent="0.2">
      <c r="A59" s="15"/>
      <c r="B59" s="15"/>
      <c r="C59" s="15"/>
      <c r="D59" s="12" t="s">
        <v>108</v>
      </c>
      <c r="E59" s="15"/>
      <c r="F59" s="12" t="s">
        <v>173</v>
      </c>
      <c r="G59" s="14"/>
    </row>
    <row r="60" spans="1:7" ht="38.25" x14ac:dyDescent="0.2">
      <c r="A60" s="15"/>
      <c r="B60" s="15"/>
      <c r="C60" s="15"/>
      <c r="D60" s="12" t="s">
        <v>109</v>
      </c>
      <c r="E60" s="15"/>
      <c r="F60" s="12" t="s">
        <v>174</v>
      </c>
      <c r="G60" s="14"/>
    </row>
    <row r="61" spans="1:7" ht="38.25" x14ac:dyDescent="0.2">
      <c r="A61" s="15"/>
      <c r="B61" s="15"/>
      <c r="C61" s="15"/>
      <c r="D61" s="12" t="s">
        <v>110</v>
      </c>
      <c r="E61" s="15"/>
      <c r="F61" s="12" t="s">
        <v>175</v>
      </c>
      <c r="G61" s="14"/>
    </row>
    <row r="62" spans="1:7" ht="25.5" x14ac:dyDescent="0.2">
      <c r="A62" s="15"/>
      <c r="B62" s="15"/>
      <c r="C62" s="15"/>
      <c r="D62" s="12" t="s">
        <v>129</v>
      </c>
      <c r="E62" s="15"/>
      <c r="F62" s="12" t="s">
        <v>176</v>
      </c>
      <c r="G62" s="14"/>
    </row>
    <row r="63" spans="1:7" ht="25.5" x14ac:dyDescent="0.2">
      <c r="A63" s="15"/>
      <c r="B63" s="15"/>
      <c r="C63" s="15"/>
      <c r="D63" s="12" t="s">
        <v>70</v>
      </c>
      <c r="E63" s="15"/>
      <c r="F63" s="12" t="s">
        <v>269</v>
      </c>
      <c r="G63" s="14"/>
    </row>
    <row r="64" spans="1:7" x14ac:dyDescent="0.2">
      <c r="A64" s="15"/>
      <c r="B64" s="15"/>
      <c r="C64" s="15"/>
      <c r="D64" s="12" t="s">
        <v>71</v>
      </c>
      <c r="E64" s="15"/>
      <c r="F64" s="12" t="s">
        <v>177</v>
      </c>
      <c r="G64" s="14"/>
    </row>
    <row r="65" spans="1:7" ht="25.5" x14ac:dyDescent="0.2">
      <c r="A65" s="15"/>
      <c r="B65" s="15"/>
      <c r="C65" s="15"/>
      <c r="D65" s="12" t="s">
        <v>72</v>
      </c>
      <c r="E65" s="15"/>
      <c r="F65" s="12" t="s">
        <v>178</v>
      </c>
      <c r="G65" s="14"/>
    </row>
    <row r="66" spans="1:7" ht="38.25" x14ac:dyDescent="0.2">
      <c r="A66" s="15"/>
      <c r="B66" s="15"/>
      <c r="C66" s="15"/>
      <c r="D66" s="12" t="s">
        <v>73</v>
      </c>
      <c r="E66" s="15"/>
      <c r="F66" s="12" t="s">
        <v>179</v>
      </c>
      <c r="G66" s="14"/>
    </row>
    <row r="67" spans="1:7" ht="25.5" x14ac:dyDescent="0.2">
      <c r="A67" s="15"/>
      <c r="B67" s="15"/>
      <c r="C67" s="15"/>
      <c r="D67" s="12" t="s">
        <v>74</v>
      </c>
      <c r="E67" s="15"/>
      <c r="F67" s="12" t="s">
        <v>180</v>
      </c>
      <c r="G67" s="14"/>
    </row>
    <row r="68" spans="1:7" ht="38.25" x14ac:dyDescent="0.2">
      <c r="A68" s="15"/>
      <c r="B68" s="15"/>
      <c r="C68" s="15"/>
      <c r="D68" s="12" t="s">
        <v>75</v>
      </c>
      <c r="E68" s="15"/>
      <c r="F68" s="12" t="s">
        <v>181</v>
      </c>
      <c r="G68" s="14"/>
    </row>
    <row r="69" spans="1:7" ht="25.5" x14ac:dyDescent="0.2">
      <c r="A69" s="15"/>
      <c r="B69" s="15"/>
      <c r="C69" s="15"/>
      <c r="D69" s="12" t="s">
        <v>76</v>
      </c>
      <c r="E69" s="15"/>
      <c r="F69" s="12" t="s">
        <v>182</v>
      </c>
      <c r="G69" s="14"/>
    </row>
    <row r="70" spans="1:7" ht="38.25" x14ac:dyDescent="0.2">
      <c r="A70" s="15"/>
      <c r="B70" s="15"/>
      <c r="C70" s="15"/>
      <c r="D70" s="12" t="s">
        <v>77</v>
      </c>
      <c r="E70" s="15"/>
      <c r="F70" s="12" t="s">
        <v>183</v>
      </c>
      <c r="G70" s="14"/>
    </row>
    <row r="71" spans="1:7" ht="25.5" x14ac:dyDescent="0.2">
      <c r="A71" s="15"/>
      <c r="B71" s="15"/>
      <c r="C71" s="15"/>
      <c r="D71" s="12" t="s">
        <v>78</v>
      </c>
      <c r="E71" s="15"/>
      <c r="F71" s="12" t="s">
        <v>184</v>
      </c>
      <c r="G71" s="14"/>
    </row>
    <row r="72" spans="1:7" ht="25.5" x14ac:dyDescent="0.2">
      <c r="A72" s="15"/>
      <c r="B72" s="15"/>
      <c r="C72" s="15"/>
      <c r="D72" s="12" t="s">
        <v>79</v>
      </c>
      <c r="E72" s="15"/>
      <c r="F72" s="12" t="s">
        <v>185</v>
      </c>
      <c r="G72" s="14"/>
    </row>
    <row r="73" spans="1:7" ht="25.5" x14ac:dyDescent="0.2">
      <c r="A73" s="15"/>
      <c r="B73" s="15"/>
      <c r="C73" s="15"/>
      <c r="D73" s="12" t="s">
        <v>80</v>
      </c>
      <c r="E73" s="15"/>
      <c r="F73" s="12" t="s">
        <v>186</v>
      </c>
      <c r="G73" s="14"/>
    </row>
    <row r="74" spans="1:7" ht="25.5" x14ac:dyDescent="0.2">
      <c r="A74" s="15"/>
      <c r="B74" s="15"/>
      <c r="C74" s="15"/>
      <c r="D74" s="12" t="s">
        <v>81</v>
      </c>
      <c r="E74" s="15"/>
      <c r="F74" s="12" t="s">
        <v>187</v>
      </c>
      <c r="G74" s="14"/>
    </row>
    <row r="75" spans="1:7" ht="25.5" x14ac:dyDescent="0.2">
      <c r="A75" s="15"/>
      <c r="B75" s="15"/>
      <c r="C75" s="15"/>
      <c r="D75" s="12" t="s">
        <v>82</v>
      </c>
      <c r="E75" s="15"/>
      <c r="F75" s="12" t="s">
        <v>188</v>
      </c>
      <c r="G75" s="14"/>
    </row>
    <row r="76" spans="1:7" ht="51" x14ac:dyDescent="0.2">
      <c r="A76" s="15"/>
      <c r="B76" s="15"/>
      <c r="C76" s="15"/>
      <c r="D76" s="12" t="s">
        <v>83</v>
      </c>
      <c r="E76" s="15"/>
      <c r="F76" s="12" t="s">
        <v>189</v>
      </c>
      <c r="G76" s="14"/>
    </row>
    <row r="77" spans="1:7" x14ac:dyDescent="0.2">
      <c r="A77" s="15"/>
      <c r="B77" s="15"/>
      <c r="C77" s="15"/>
      <c r="D77" s="12" t="s">
        <v>84</v>
      </c>
      <c r="E77" s="15"/>
      <c r="F77" s="12" t="s">
        <v>265</v>
      </c>
      <c r="G77" s="14"/>
    </row>
    <row r="78" spans="1:7" ht="25.5" x14ac:dyDescent="0.2">
      <c r="A78" s="15"/>
      <c r="B78" s="15"/>
      <c r="C78" s="15"/>
      <c r="D78" s="12" t="s">
        <v>85</v>
      </c>
      <c r="E78" s="15"/>
      <c r="F78" s="12" t="s">
        <v>190</v>
      </c>
      <c r="G78" s="14"/>
    </row>
    <row r="79" spans="1:7" x14ac:dyDescent="0.2">
      <c r="A79" s="15"/>
      <c r="B79" s="15"/>
      <c r="C79" s="15"/>
      <c r="D79" s="12" t="s">
        <v>86</v>
      </c>
      <c r="E79" s="15"/>
      <c r="F79" s="14"/>
      <c r="G79" s="14"/>
    </row>
    <row r="80" spans="1:7" x14ac:dyDescent="0.2">
      <c r="A80" s="15"/>
      <c r="B80" s="15"/>
      <c r="C80" s="15"/>
      <c r="D80" s="12" t="s">
        <v>87</v>
      </c>
      <c r="E80" s="15"/>
      <c r="F80" s="14"/>
      <c r="G80" s="14"/>
    </row>
    <row r="81" spans="1:7" x14ac:dyDescent="0.2">
      <c r="A81" s="15"/>
      <c r="B81" s="15"/>
      <c r="C81" s="15"/>
      <c r="D81" s="12" t="s">
        <v>7</v>
      </c>
      <c r="E81" s="15"/>
      <c r="F81" s="14"/>
      <c r="G81" s="14"/>
    </row>
    <row r="82" spans="1:7" x14ac:dyDescent="0.2">
      <c r="A82" s="15"/>
      <c r="B82" s="15"/>
      <c r="C82" s="15"/>
      <c r="D82" s="12" t="s">
        <v>88</v>
      </c>
      <c r="E82" s="15"/>
      <c r="F82" s="14"/>
      <c r="G82" s="14"/>
    </row>
    <row r="83" spans="1:7" x14ac:dyDescent="0.2">
      <c r="A83" s="15"/>
      <c r="B83" s="15"/>
      <c r="C83" s="15"/>
      <c r="D83" s="12" t="s">
        <v>89</v>
      </c>
      <c r="E83" s="15"/>
      <c r="F83" s="14"/>
      <c r="G83" s="14"/>
    </row>
    <row r="84" spans="1:7" x14ac:dyDescent="0.2">
      <c r="A84" s="15"/>
      <c r="B84" s="15"/>
      <c r="C84" s="15"/>
      <c r="D84" s="12" t="s">
        <v>90</v>
      </c>
      <c r="E84" s="15"/>
      <c r="F84" s="14"/>
      <c r="G84" s="14"/>
    </row>
    <row r="85" spans="1:7" x14ac:dyDescent="0.2">
      <c r="A85" s="15"/>
      <c r="B85" s="15"/>
      <c r="C85" s="15"/>
      <c r="D85" s="12" t="s">
        <v>91</v>
      </c>
      <c r="E85" s="15"/>
      <c r="F85" s="14"/>
      <c r="G85" s="15"/>
    </row>
    <row r="86" spans="1:7" x14ac:dyDescent="0.2">
      <c r="A86" s="15"/>
      <c r="B86" s="15"/>
      <c r="C86" s="15"/>
      <c r="D86" s="12" t="s">
        <v>92</v>
      </c>
      <c r="E86" s="15"/>
      <c r="F86" s="14"/>
      <c r="G86" s="15"/>
    </row>
    <row r="87" spans="1:7" x14ac:dyDescent="0.2">
      <c r="A87" s="15"/>
      <c r="B87" s="15"/>
      <c r="C87" s="15"/>
      <c r="D87" s="12" t="s">
        <v>47</v>
      </c>
      <c r="E87" s="15"/>
      <c r="F87" s="14"/>
      <c r="G87" s="15"/>
    </row>
    <row r="88" spans="1:7" x14ac:dyDescent="0.2">
      <c r="A88" s="15"/>
      <c r="B88" s="15"/>
      <c r="C88" s="15"/>
      <c r="D88" s="12" t="s">
        <v>93</v>
      </c>
      <c r="E88" s="15"/>
      <c r="F88" s="14"/>
      <c r="G88" s="15"/>
    </row>
    <row r="89" spans="1:7" x14ac:dyDescent="0.2">
      <c r="A89" s="15"/>
      <c r="B89" s="15"/>
      <c r="C89" s="15"/>
      <c r="D89" s="12" t="s">
        <v>94</v>
      </c>
      <c r="E89" s="15"/>
      <c r="F89" s="14"/>
      <c r="G89" s="15"/>
    </row>
    <row r="90" spans="1:7" x14ac:dyDescent="0.2">
      <c r="A90" s="15"/>
      <c r="B90" s="15"/>
      <c r="C90" s="15"/>
      <c r="D90" s="12" t="s">
        <v>95</v>
      </c>
      <c r="E90" s="15"/>
      <c r="F90" s="14"/>
      <c r="G90" s="15"/>
    </row>
    <row r="91" spans="1:7" x14ac:dyDescent="0.2">
      <c r="A91" s="15"/>
      <c r="B91" s="15"/>
      <c r="C91" s="15"/>
      <c r="D91" s="12" t="s">
        <v>130</v>
      </c>
      <c r="E91" s="15"/>
      <c r="F91" s="14"/>
      <c r="G91" s="15"/>
    </row>
    <row r="92" spans="1:7" x14ac:dyDescent="0.2">
      <c r="A92" s="15"/>
      <c r="B92" s="15"/>
      <c r="C92" s="15"/>
      <c r="D92" s="12" t="s">
        <v>132</v>
      </c>
      <c r="E92" s="15"/>
      <c r="F92" s="14"/>
      <c r="G92" s="15"/>
    </row>
    <row r="93" spans="1:7" x14ac:dyDescent="0.2">
      <c r="A93" s="15"/>
      <c r="B93" s="15"/>
      <c r="C93" s="15"/>
      <c r="D93" s="12" t="s">
        <v>117</v>
      </c>
      <c r="E93" s="15"/>
      <c r="F93" s="14"/>
      <c r="G93" s="15"/>
    </row>
    <row r="94" spans="1:7" x14ac:dyDescent="0.2">
      <c r="A94" s="15"/>
      <c r="B94" s="15"/>
      <c r="C94" s="15"/>
      <c r="D94" s="12" t="s">
        <v>111</v>
      </c>
      <c r="E94" s="15"/>
      <c r="F94" s="14"/>
      <c r="G94" s="15"/>
    </row>
    <row r="95" spans="1:7" x14ac:dyDescent="0.2">
      <c r="A95" s="15"/>
      <c r="B95" s="15"/>
      <c r="C95" s="15"/>
      <c r="D95" s="12" t="s">
        <v>133</v>
      </c>
      <c r="E95" s="15"/>
      <c r="F95" s="14"/>
      <c r="G95" s="15"/>
    </row>
    <row r="96" spans="1:7" x14ac:dyDescent="0.2">
      <c r="A96" s="15"/>
      <c r="B96" s="15"/>
      <c r="C96" s="15"/>
      <c r="D96" s="12" t="s">
        <v>134</v>
      </c>
      <c r="E96" s="15"/>
      <c r="F96" s="14"/>
      <c r="G96" s="15"/>
    </row>
    <row r="97" spans="1:7" x14ac:dyDescent="0.2">
      <c r="A97" s="15"/>
      <c r="B97" s="15"/>
      <c r="C97" s="15"/>
      <c r="D97" s="12" t="s">
        <v>135</v>
      </c>
      <c r="E97" s="15"/>
      <c r="F97" s="14"/>
      <c r="G97" s="15"/>
    </row>
    <row r="98" spans="1:7" x14ac:dyDescent="0.2">
      <c r="A98" s="15"/>
      <c r="B98" s="15"/>
      <c r="C98" s="15"/>
      <c r="D98" s="14"/>
      <c r="E98" s="15"/>
      <c r="F98" s="14"/>
      <c r="G98" s="15"/>
    </row>
    <row r="99" spans="1:7" x14ac:dyDescent="0.2">
      <c r="A99" s="15"/>
      <c r="B99" s="15"/>
      <c r="C99" s="15"/>
      <c r="D99" s="14"/>
      <c r="E99" s="15"/>
      <c r="F99" s="14"/>
      <c r="G99" s="15"/>
    </row>
    <row r="100" spans="1:7" x14ac:dyDescent="0.2">
      <c r="A100" s="15"/>
      <c r="B100" s="15"/>
      <c r="C100" s="15"/>
      <c r="D100" s="14"/>
      <c r="E100" s="15"/>
      <c r="F100" s="14"/>
      <c r="G100" s="15"/>
    </row>
    <row r="101" spans="1:7" x14ac:dyDescent="0.2">
      <c r="A101" s="15"/>
      <c r="B101" s="15"/>
      <c r="C101" s="15"/>
      <c r="D101" s="14"/>
      <c r="E101" s="15"/>
      <c r="F101" s="14"/>
      <c r="G101" s="15"/>
    </row>
    <row r="102" spans="1:7" x14ac:dyDescent="0.2">
      <c r="A102" s="15"/>
      <c r="B102" s="15"/>
      <c r="C102" s="15"/>
      <c r="D102" s="14"/>
      <c r="E102" s="15"/>
      <c r="F102" s="14"/>
      <c r="G102" s="15"/>
    </row>
    <row r="103" spans="1:7" x14ac:dyDescent="0.2">
      <c r="A103" s="15"/>
      <c r="B103" s="15"/>
      <c r="C103" s="15"/>
      <c r="D103" s="14"/>
      <c r="E103" s="15"/>
      <c r="F103" s="14"/>
      <c r="G103" s="15"/>
    </row>
    <row r="104" spans="1:7" x14ac:dyDescent="0.2">
      <c r="A104" s="15"/>
      <c r="B104" s="15"/>
      <c r="C104" s="15"/>
      <c r="D104" s="14"/>
      <c r="E104" s="15"/>
      <c r="F104" s="14"/>
      <c r="G104" s="15"/>
    </row>
    <row r="105" spans="1:7" x14ac:dyDescent="0.2">
      <c r="A105" s="15"/>
      <c r="B105" s="15"/>
      <c r="C105" s="15"/>
      <c r="D105" s="14"/>
      <c r="E105" s="15"/>
      <c r="F105" s="14"/>
      <c r="G105" s="15"/>
    </row>
    <row r="106" spans="1:7" x14ac:dyDescent="0.2">
      <c r="A106" s="15"/>
      <c r="B106" s="15"/>
      <c r="C106" s="15"/>
      <c r="D106" s="14"/>
      <c r="E106" s="15"/>
      <c r="F106" s="14"/>
      <c r="G106" s="15"/>
    </row>
    <row r="107" spans="1:7" x14ac:dyDescent="0.2">
      <c r="A107" s="15"/>
      <c r="B107" s="15"/>
      <c r="C107" s="15"/>
      <c r="D107" s="14"/>
      <c r="E107" s="15"/>
      <c r="F107" s="14"/>
      <c r="G107" s="15"/>
    </row>
    <row r="108" spans="1:7" x14ac:dyDescent="0.2">
      <c r="A108" s="15"/>
      <c r="B108" s="15"/>
      <c r="C108" s="15"/>
      <c r="D108" s="14"/>
      <c r="E108" s="15"/>
      <c r="F108" s="14"/>
      <c r="G108" s="15"/>
    </row>
    <row r="109" spans="1:7" x14ac:dyDescent="0.2">
      <c r="A109" s="15"/>
      <c r="B109" s="15"/>
      <c r="C109" s="15"/>
      <c r="D109" s="14"/>
      <c r="E109" s="15"/>
      <c r="F109" s="14"/>
      <c r="G109" s="15"/>
    </row>
    <row r="110" spans="1:7" x14ac:dyDescent="0.2">
      <c r="A110" s="15"/>
      <c r="B110" s="15"/>
      <c r="C110" s="15"/>
      <c r="D110" s="14"/>
      <c r="E110" s="15"/>
      <c r="F110" s="14"/>
      <c r="G110" s="15"/>
    </row>
    <row r="111" spans="1:7" x14ac:dyDescent="0.2">
      <c r="A111" s="15"/>
      <c r="B111" s="15"/>
      <c r="C111" s="15"/>
      <c r="D111" s="14"/>
      <c r="E111" s="15"/>
      <c r="F111" s="14"/>
      <c r="G111" s="15"/>
    </row>
    <row r="112" spans="1:7" x14ac:dyDescent="0.2">
      <c r="A112" s="15"/>
      <c r="B112" s="15"/>
      <c r="C112" s="15"/>
      <c r="D112" s="14"/>
      <c r="E112" s="15"/>
      <c r="F112" s="14"/>
      <c r="G112" s="15"/>
    </row>
    <row r="113" spans="1:7" x14ac:dyDescent="0.2">
      <c r="A113" s="15"/>
      <c r="B113" s="15"/>
      <c r="C113" s="15"/>
      <c r="D113" s="14"/>
      <c r="E113" s="15"/>
      <c r="F113" s="14"/>
      <c r="G113" s="15"/>
    </row>
    <row r="114" spans="1:7" x14ac:dyDescent="0.2">
      <c r="A114" s="15"/>
      <c r="B114" s="15"/>
      <c r="C114" s="15"/>
      <c r="D114" s="14"/>
      <c r="E114" s="15"/>
      <c r="F114" s="14"/>
      <c r="G114" s="15"/>
    </row>
    <row r="115" spans="1:7" x14ac:dyDescent="0.2">
      <c r="A115" s="15"/>
      <c r="B115" s="15"/>
      <c r="C115" s="15"/>
      <c r="D115" s="14"/>
      <c r="E115" s="15"/>
      <c r="F115" s="14"/>
      <c r="G115" s="15"/>
    </row>
    <row r="116" spans="1:7" x14ac:dyDescent="0.2">
      <c r="A116" s="15"/>
      <c r="B116" s="15"/>
      <c r="C116" s="15"/>
      <c r="D116" s="14"/>
      <c r="E116" s="15"/>
      <c r="F116" s="14"/>
      <c r="G116" s="15"/>
    </row>
    <row r="117" spans="1:7" x14ac:dyDescent="0.2">
      <c r="A117" s="15"/>
      <c r="B117" s="15"/>
      <c r="C117" s="15"/>
      <c r="D117" s="14"/>
      <c r="E117" s="15"/>
      <c r="F117" s="14"/>
      <c r="G117" s="15"/>
    </row>
    <row r="118" spans="1:7" x14ac:dyDescent="0.2">
      <c r="A118" s="15"/>
      <c r="B118" s="15"/>
      <c r="C118" s="15"/>
      <c r="D118" s="14"/>
      <c r="E118" s="15"/>
      <c r="F118" s="14"/>
      <c r="G118" s="15"/>
    </row>
    <row r="119" spans="1:7" x14ac:dyDescent="0.2">
      <c r="A119" s="15"/>
      <c r="B119" s="15"/>
      <c r="C119" s="15"/>
      <c r="D119" s="14"/>
      <c r="E119" s="15"/>
      <c r="F119" s="14"/>
      <c r="G119" s="15"/>
    </row>
    <row r="120" spans="1:7" x14ac:dyDescent="0.2">
      <c r="A120" s="15"/>
      <c r="B120" s="15"/>
      <c r="C120" s="15"/>
      <c r="D120" s="14"/>
      <c r="E120" s="15"/>
      <c r="F120" s="14"/>
      <c r="G120" s="15"/>
    </row>
    <row r="121" spans="1:7" x14ac:dyDescent="0.2">
      <c r="A121" s="15"/>
      <c r="B121" s="15"/>
      <c r="C121" s="15"/>
      <c r="D121" s="14"/>
      <c r="E121" s="15"/>
      <c r="F121" s="14"/>
      <c r="G121" s="15"/>
    </row>
    <row r="122" spans="1:7" x14ac:dyDescent="0.2">
      <c r="A122" s="15"/>
      <c r="B122" s="15"/>
      <c r="C122" s="15"/>
      <c r="D122" s="14"/>
      <c r="E122" s="15"/>
      <c r="F122" s="14"/>
      <c r="G122" s="15"/>
    </row>
    <row r="123" spans="1:7" x14ac:dyDescent="0.2">
      <c r="A123" s="15"/>
      <c r="B123" s="15"/>
      <c r="C123" s="15"/>
      <c r="D123" s="14"/>
      <c r="E123" s="15"/>
      <c r="F123" s="14"/>
      <c r="G123" s="15"/>
    </row>
    <row r="124" spans="1:7" x14ac:dyDescent="0.2">
      <c r="A124" s="15"/>
      <c r="B124" s="15"/>
      <c r="C124" s="15"/>
      <c r="D124" s="14"/>
      <c r="E124" s="15"/>
      <c r="F124" s="14"/>
      <c r="G124" s="15"/>
    </row>
    <row r="125" spans="1:7" x14ac:dyDescent="0.2">
      <c r="A125" s="15"/>
      <c r="B125" s="15"/>
      <c r="C125" s="15"/>
      <c r="D125" s="14"/>
      <c r="E125" s="15"/>
      <c r="F125" s="14"/>
      <c r="G125" s="15"/>
    </row>
    <row r="126" spans="1:7" x14ac:dyDescent="0.2">
      <c r="A126" s="15"/>
      <c r="B126" s="15"/>
      <c r="C126" s="15"/>
      <c r="D126" s="14"/>
      <c r="E126" s="15"/>
      <c r="F126" s="14"/>
      <c r="G126" s="15"/>
    </row>
    <row r="127" spans="1:7" x14ac:dyDescent="0.2">
      <c r="A127" s="15"/>
      <c r="B127" s="15"/>
      <c r="C127" s="15"/>
      <c r="D127" s="14"/>
      <c r="E127" s="15"/>
      <c r="F127" s="14"/>
      <c r="G127" s="15"/>
    </row>
    <row r="128" spans="1:7" x14ac:dyDescent="0.2">
      <c r="A128" s="15"/>
      <c r="B128" s="15"/>
      <c r="C128" s="15"/>
      <c r="D128" s="14"/>
      <c r="E128" s="15"/>
      <c r="F128" s="14"/>
      <c r="G128" s="15"/>
    </row>
    <row r="129" spans="1:7" x14ac:dyDescent="0.2">
      <c r="A129" s="15"/>
      <c r="B129" s="15"/>
      <c r="C129" s="15"/>
      <c r="D129" s="15"/>
      <c r="E129" s="15"/>
      <c r="F129" s="14"/>
      <c r="G129" s="15"/>
    </row>
    <row r="130" spans="1:7" x14ac:dyDescent="0.2">
      <c r="A130" s="15"/>
      <c r="B130" s="15"/>
      <c r="C130" s="15"/>
      <c r="D130" s="15"/>
      <c r="E130" s="15"/>
      <c r="F130" s="14"/>
      <c r="G130" s="15"/>
    </row>
    <row r="131" spans="1:7" x14ac:dyDescent="0.2">
      <c r="A131" s="15"/>
      <c r="B131" s="15"/>
      <c r="C131" s="15"/>
      <c r="D131" s="15"/>
      <c r="E131" s="15"/>
      <c r="F131" s="14"/>
      <c r="G131" s="15"/>
    </row>
    <row r="132" spans="1:7" x14ac:dyDescent="0.2">
      <c r="A132" s="15"/>
      <c r="B132" s="15"/>
      <c r="C132" s="15"/>
      <c r="D132" s="15"/>
      <c r="E132" s="15"/>
      <c r="F132" s="14"/>
      <c r="G132" s="15"/>
    </row>
    <row r="133" spans="1:7" x14ac:dyDescent="0.2">
      <c r="A133" s="15"/>
      <c r="B133" s="15"/>
      <c r="C133" s="15"/>
      <c r="D133" s="15"/>
      <c r="E133" s="15"/>
      <c r="F133" s="14"/>
      <c r="G133" s="15"/>
    </row>
    <row r="134" spans="1:7" x14ac:dyDescent="0.2">
      <c r="A134" s="15"/>
      <c r="B134" s="15"/>
      <c r="C134" s="15"/>
      <c r="D134" s="15"/>
      <c r="E134" s="15"/>
      <c r="F134" s="14"/>
      <c r="G134" s="15"/>
    </row>
    <row r="135" spans="1:7" x14ac:dyDescent="0.2">
      <c r="A135" s="15"/>
      <c r="B135" s="15"/>
      <c r="C135" s="15"/>
      <c r="D135" s="15"/>
      <c r="E135" s="15"/>
      <c r="F135" s="14"/>
      <c r="G135" s="15"/>
    </row>
    <row r="136" spans="1:7" x14ac:dyDescent="0.2">
      <c r="A136" s="15"/>
      <c r="B136" s="15"/>
      <c r="C136" s="15"/>
      <c r="D136" s="15"/>
      <c r="E136" s="15"/>
      <c r="F136" s="14"/>
      <c r="G136" s="15"/>
    </row>
    <row r="137" spans="1:7" x14ac:dyDescent="0.2">
      <c r="A137" s="15"/>
      <c r="B137" s="15"/>
      <c r="C137" s="15"/>
      <c r="D137" s="15"/>
      <c r="E137" s="15"/>
      <c r="F137" s="14"/>
      <c r="G137" s="15"/>
    </row>
    <row r="138" spans="1:7" x14ac:dyDescent="0.2">
      <c r="A138" s="15"/>
      <c r="B138" s="15"/>
      <c r="C138" s="15"/>
      <c r="D138" s="15"/>
      <c r="E138" s="15"/>
      <c r="F138" s="14"/>
      <c r="G138" s="15"/>
    </row>
    <row r="139" spans="1:7" x14ac:dyDescent="0.2">
      <c r="A139" s="15"/>
      <c r="B139" s="15"/>
      <c r="C139" s="15"/>
      <c r="D139" s="15"/>
      <c r="E139" s="15"/>
      <c r="F139" s="14"/>
      <c r="G139" s="15"/>
    </row>
    <row r="140" spans="1:7" x14ac:dyDescent="0.2">
      <c r="A140" s="15"/>
      <c r="B140" s="15"/>
      <c r="C140" s="15"/>
      <c r="D140" s="15"/>
      <c r="E140" s="15"/>
      <c r="F140" s="14"/>
      <c r="G140" s="15"/>
    </row>
    <row r="141" spans="1:7" x14ac:dyDescent="0.2">
      <c r="A141" s="15"/>
      <c r="B141" s="15"/>
      <c r="C141" s="15"/>
      <c r="D141" s="15"/>
      <c r="E141" s="15"/>
      <c r="F141" s="14"/>
      <c r="G141" s="15"/>
    </row>
    <row r="142" spans="1:7" x14ac:dyDescent="0.2">
      <c r="A142" s="15"/>
      <c r="B142" s="15"/>
      <c r="C142" s="15"/>
      <c r="D142" s="15"/>
      <c r="E142" s="15"/>
      <c r="F142" s="14"/>
      <c r="G142" s="15"/>
    </row>
    <row r="143" spans="1:7" x14ac:dyDescent="0.2">
      <c r="F143" s="21"/>
    </row>
    <row r="144" spans="1:7" x14ac:dyDescent="0.2">
      <c r="F144" s="21"/>
    </row>
  </sheetData>
  <sortState ref="D65:D81">
    <sortCondition ref="D65:D8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showGridLines="0" workbookViewId="0">
      <selection sqref="A1:E1"/>
    </sheetView>
  </sheetViews>
  <sheetFormatPr defaultRowHeight="15" x14ac:dyDescent="0.25"/>
  <cols>
    <col min="2" max="2" width="30" bestFit="1" customWidth="1"/>
    <col min="3" max="3" width="23.28515625" hidden="1" customWidth="1"/>
    <col min="4" max="4" width="20.42578125" bestFit="1" customWidth="1"/>
    <col min="5" max="5" width="37.140625" customWidth="1"/>
  </cols>
  <sheetData>
    <row r="1" spans="1:8" x14ac:dyDescent="0.25">
      <c r="A1" s="43" t="s">
        <v>20</v>
      </c>
      <c r="B1" s="43"/>
      <c r="C1" s="43"/>
      <c r="D1" s="43"/>
      <c r="E1" s="43"/>
    </row>
    <row r="2" spans="1:8" x14ac:dyDescent="0.25">
      <c r="A2" s="4" t="s">
        <v>21</v>
      </c>
      <c r="B2" s="4" t="s">
        <v>9</v>
      </c>
      <c r="C2" s="4" t="s">
        <v>312</v>
      </c>
      <c r="D2" s="4" t="s">
        <v>22</v>
      </c>
      <c r="E2" s="4" t="s">
        <v>23</v>
      </c>
      <c r="G2" s="4" t="s">
        <v>303</v>
      </c>
      <c r="H2" s="4" t="s">
        <v>304</v>
      </c>
    </row>
    <row r="3" spans="1:8" x14ac:dyDescent="0.25">
      <c r="A3" s="18" t="s">
        <v>3</v>
      </c>
      <c r="B3" s="10" t="s">
        <v>227</v>
      </c>
      <c r="C3" s="3" t="str">
        <f>CONCATENATE(A3,"|",B3)</f>
        <v>Produzir|Preparar insumos</v>
      </c>
      <c r="D3" s="10">
        <v>4</v>
      </c>
      <c r="E3" s="3" t="s">
        <v>314</v>
      </c>
      <c r="G3" s="3" t="s">
        <v>301</v>
      </c>
      <c r="H3" s="10">
        <v>1</v>
      </c>
    </row>
    <row r="4" spans="1:8" x14ac:dyDescent="0.25">
      <c r="A4" s="18" t="s">
        <v>3</v>
      </c>
      <c r="B4" s="10" t="s">
        <v>228</v>
      </c>
      <c r="C4" s="3" t="str">
        <f t="shared" ref="C4:C9" si="0">CONCATENATE(A4,"|",B4)</f>
        <v>Produzir|Produzir produto final</v>
      </c>
      <c r="D4" s="10">
        <v>5</v>
      </c>
      <c r="E4" s="3" t="s">
        <v>315</v>
      </c>
      <c r="G4" s="3" t="s">
        <v>26</v>
      </c>
      <c r="H4" s="10">
        <v>2</v>
      </c>
    </row>
    <row r="5" spans="1:8" x14ac:dyDescent="0.25">
      <c r="A5" s="18" t="s">
        <v>3</v>
      </c>
      <c r="B5" s="10" t="s">
        <v>229</v>
      </c>
      <c r="C5" s="3" t="str">
        <f t="shared" si="0"/>
        <v>Produzir|Embalar produto final</v>
      </c>
      <c r="D5" s="10">
        <v>3</v>
      </c>
      <c r="E5" s="3" t="s">
        <v>316</v>
      </c>
      <c r="G5" s="3" t="s">
        <v>25</v>
      </c>
      <c r="H5" s="10">
        <v>3</v>
      </c>
    </row>
    <row r="6" spans="1:8" x14ac:dyDescent="0.25">
      <c r="A6" s="2"/>
      <c r="B6" s="7"/>
      <c r="C6" s="2"/>
      <c r="D6" s="7"/>
      <c r="E6" s="2"/>
      <c r="G6" s="3" t="s">
        <v>30</v>
      </c>
      <c r="H6" s="10">
        <v>4</v>
      </c>
    </row>
    <row r="7" spans="1:8" x14ac:dyDescent="0.25">
      <c r="A7" s="18" t="s">
        <v>5</v>
      </c>
      <c r="B7" s="10" t="s">
        <v>6</v>
      </c>
      <c r="C7" s="3" t="str">
        <f t="shared" si="0"/>
        <v>Vender|Fazer propaganda</v>
      </c>
      <c r="D7" s="10">
        <v>2</v>
      </c>
      <c r="E7" s="3" t="s">
        <v>318</v>
      </c>
      <c r="G7" s="3" t="s">
        <v>24</v>
      </c>
      <c r="H7" s="10">
        <v>5</v>
      </c>
    </row>
    <row r="8" spans="1:8" x14ac:dyDescent="0.25">
      <c r="A8" s="18" t="s">
        <v>5</v>
      </c>
      <c r="B8" s="10" t="s">
        <v>230</v>
      </c>
      <c r="C8" s="3" t="str">
        <f t="shared" si="0"/>
        <v>Vender|Vender consumidor final</v>
      </c>
      <c r="D8" s="10">
        <v>2</v>
      </c>
      <c r="E8" s="3" t="s">
        <v>317</v>
      </c>
    </row>
    <row r="9" spans="1:8" x14ac:dyDescent="0.25">
      <c r="A9" s="18" t="s">
        <v>5</v>
      </c>
      <c r="B9" s="20" t="s">
        <v>231</v>
      </c>
      <c r="C9" s="3" t="str">
        <f t="shared" si="0"/>
        <v>Vender|Vender atacadistas</v>
      </c>
      <c r="D9" s="20">
        <v>5</v>
      </c>
      <c r="E9" s="38" t="s">
        <v>315</v>
      </c>
    </row>
  </sheetData>
  <mergeCells count="1">
    <mergeCell ref="A1:E1"/>
  </mergeCells>
  <dataValidations count="1">
    <dataValidation type="list" allowBlank="1" showInputMessage="1" showErrorMessage="1" sqref="D7:D9 D3:D5">
      <formula1>grausn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workbookViewId="0">
      <pane ySplit="2" topLeftCell="A3" activePane="bottomLeft" state="frozen"/>
      <selection activeCell="I8" sqref="I8"/>
      <selection pane="bottomLeft" activeCell="F3" sqref="F3"/>
    </sheetView>
  </sheetViews>
  <sheetFormatPr defaultColWidth="9.140625" defaultRowHeight="12.75" x14ac:dyDescent="0.2"/>
  <cols>
    <col min="1" max="1" width="29.85546875" style="2" bestFit="1" customWidth="1"/>
    <col min="2" max="2" width="22.42578125" style="2" bestFit="1" customWidth="1"/>
    <col min="3" max="3" width="33.42578125" style="2" hidden="1" customWidth="1"/>
    <col min="4" max="4" width="20.42578125" style="2" bestFit="1" customWidth="1"/>
    <col min="5" max="5" width="14.140625" style="2" bestFit="1" customWidth="1"/>
    <col min="6" max="6" width="45.5703125" style="2" customWidth="1"/>
    <col min="7" max="16384" width="9.140625" style="2"/>
  </cols>
  <sheetData>
    <row r="1" spans="1:9" x14ac:dyDescent="0.2">
      <c r="A1" s="44" t="s">
        <v>27</v>
      </c>
      <c r="B1" s="44"/>
      <c r="C1" s="44"/>
      <c r="D1" s="44"/>
      <c r="E1" s="44"/>
      <c r="F1" s="44"/>
    </row>
    <row r="2" spans="1:9" x14ac:dyDescent="0.2">
      <c r="A2" s="6" t="s">
        <v>11</v>
      </c>
      <c r="B2" s="6" t="s">
        <v>9</v>
      </c>
      <c r="C2" s="6" t="s">
        <v>312</v>
      </c>
      <c r="D2" s="6" t="s">
        <v>22</v>
      </c>
      <c r="E2" s="6" t="s">
        <v>28</v>
      </c>
      <c r="F2" s="6" t="s">
        <v>23</v>
      </c>
      <c r="H2" s="4" t="s">
        <v>303</v>
      </c>
      <c r="I2" s="4" t="s">
        <v>304</v>
      </c>
    </row>
    <row r="3" spans="1:9" x14ac:dyDescent="0.2">
      <c r="A3" s="32" t="s">
        <v>4</v>
      </c>
      <c r="B3" s="10" t="s">
        <v>230</v>
      </c>
      <c r="C3" s="3" t="str">
        <f>CONCATENATE(A3,"|",B3)</f>
        <v>Acesso a Internet|Vender consumidor final</v>
      </c>
      <c r="D3" s="10">
        <v>2</v>
      </c>
      <c r="E3" s="10" t="s">
        <v>5</v>
      </c>
      <c r="F3" s="3"/>
      <c r="H3" s="3" t="s">
        <v>301</v>
      </c>
      <c r="I3" s="10">
        <v>1</v>
      </c>
    </row>
    <row r="4" spans="1:9" x14ac:dyDescent="0.2">
      <c r="A4" s="32" t="s">
        <v>4</v>
      </c>
      <c r="B4" s="20" t="s">
        <v>231</v>
      </c>
      <c r="C4" s="3" t="str">
        <f>CONCATENATE(A4,"|",B4)</f>
        <v>Acesso a Internet|Vender atacadistas</v>
      </c>
      <c r="D4" s="20">
        <v>5</v>
      </c>
      <c r="E4" s="20" t="s">
        <v>5</v>
      </c>
      <c r="F4" s="3" t="s">
        <v>319</v>
      </c>
      <c r="H4" s="3" t="s">
        <v>26</v>
      </c>
      <c r="I4" s="10">
        <v>2</v>
      </c>
    </row>
    <row r="5" spans="1:9" x14ac:dyDescent="0.2">
      <c r="A5" s="8"/>
      <c r="B5" s="7"/>
      <c r="C5" s="7"/>
      <c r="D5" s="7"/>
      <c r="E5" s="7"/>
      <c r="H5" s="3" t="s">
        <v>25</v>
      </c>
      <c r="I5" s="10">
        <v>3</v>
      </c>
    </row>
    <row r="6" spans="1:9" x14ac:dyDescent="0.2">
      <c r="A6" s="32" t="s">
        <v>298</v>
      </c>
      <c r="B6" s="10" t="s">
        <v>6</v>
      </c>
      <c r="C6" s="3" t="str">
        <f t="shared" ref="C6:C8" si="0">CONCATENATE(A6,"|",B6)</f>
        <v>Correio eletrônico|Fazer propaganda</v>
      </c>
      <c r="D6" s="10">
        <v>3</v>
      </c>
      <c r="E6" s="10" t="s">
        <v>5</v>
      </c>
      <c r="F6" s="3"/>
      <c r="H6" s="3" t="s">
        <v>30</v>
      </c>
      <c r="I6" s="10">
        <v>4</v>
      </c>
    </row>
    <row r="7" spans="1:9" x14ac:dyDescent="0.2">
      <c r="A7" s="32" t="s">
        <v>298</v>
      </c>
      <c r="B7" s="10" t="s">
        <v>230</v>
      </c>
      <c r="C7" s="3" t="str">
        <f t="shared" si="0"/>
        <v>Correio eletrônico|Vender consumidor final</v>
      </c>
      <c r="D7" s="10">
        <v>3</v>
      </c>
      <c r="E7" s="10" t="s">
        <v>5</v>
      </c>
      <c r="F7" s="3"/>
      <c r="H7" s="3" t="s">
        <v>24</v>
      </c>
      <c r="I7" s="10">
        <v>5</v>
      </c>
    </row>
    <row r="8" spans="1:9" x14ac:dyDescent="0.2">
      <c r="A8" s="32" t="s">
        <v>298</v>
      </c>
      <c r="B8" s="20" t="s">
        <v>231</v>
      </c>
      <c r="C8" s="3" t="str">
        <f t="shared" si="0"/>
        <v>Correio eletrônico|Vender atacadistas</v>
      </c>
      <c r="D8" s="20">
        <v>4</v>
      </c>
      <c r="E8" s="20" t="s">
        <v>5</v>
      </c>
      <c r="F8" s="3" t="s">
        <v>320</v>
      </c>
    </row>
    <row r="9" spans="1:9" x14ac:dyDescent="0.2">
      <c r="A9" s="8"/>
      <c r="B9" s="7"/>
      <c r="C9" s="7"/>
      <c r="D9" s="7"/>
      <c r="E9" s="7"/>
    </row>
    <row r="10" spans="1:9" x14ac:dyDescent="0.2">
      <c r="A10" s="32" t="s">
        <v>31</v>
      </c>
      <c r="B10" s="10" t="s">
        <v>6</v>
      </c>
      <c r="C10" s="3" t="str">
        <f t="shared" ref="C10:C12" si="1">CONCATENATE(A10,"|",B10)</f>
        <v>Sistema de Vendas|Fazer propaganda</v>
      </c>
      <c r="D10" s="10">
        <v>3</v>
      </c>
      <c r="E10" s="10" t="s">
        <v>5</v>
      </c>
      <c r="F10" s="3"/>
    </row>
    <row r="11" spans="1:9" x14ac:dyDescent="0.2">
      <c r="A11" s="32" t="s">
        <v>31</v>
      </c>
      <c r="B11" s="10" t="s">
        <v>230</v>
      </c>
      <c r="C11" s="3" t="str">
        <f t="shared" si="1"/>
        <v>Sistema de Vendas|Vender consumidor final</v>
      </c>
      <c r="D11" s="10">
        <v>3</v>
      </c>
      <c r="E11" s="10" t="s">
        <v>5</v>
      </c>
      <c r="F11" s="3"/>
    </row>
    <row r="12" spans="1:9" x14ac:dyDescent="0.2">
      <c r="A12" s="32" t="s">
        <v>31</v>
      </c>
      <c r="B12" s="20" t="s">
        <v>231</v>
      </c>
      <c r="C12" s="3" t="str">
        <f t="shared" si="1"/>
        <v>Sistema de Vendas|Vender atacadistas</v>
      </c>
      <c r="D12" s="20">
        <v>4</v>
      </c>
      <c r="E12" s="20" t="s">
        <v>5</v>
      </c>
      <c r="F12" s="3" t="s">
        <v>321</v>
      </c>
    </row>
    <row r="13" spans="1:9" x14ac:dyDescent="0.2">
      <c r="A13" s="8"/>
      <c r="B13" s="7"/>
      <c r="C13" s="7"/>
      <c r="D13" s="7"/>
      <c r="E13" s="7"/>
    </row>
    <row r="14" spans="1:9" x14ac:dyDescent="0.2">
      <c r="A14" s="32" t="s">
        <v>262</v>
      </c>
      <c r="B14" s="10" t="s">
        <v>6</v>
      </c>
      <c r="C14" s="3" t="str">
        <f t="shared" ref="C14:C16" si="2">CONCATENATE(A14,"|",B14)</f>
        <v>Site (www)|Fazer propaganda</v>
      </c>
      <c r="D14" s="10">
        <v>4</v>
      </c>
      <c r="E14" s="10" t="s">
        <v>5</v>
      </c>
      <c r="F14" s="3"/>
    </row>
    <row r="15" spans="1:9" x14ac:dyDescent="0.2">
      <c r="A15" s="32" t="s">
        <v>262</v>
      </c>
      <c r="B15" s="10" t="s">
        <v>230</v>
      </c>
      <c r="C15" s="3" t="str">
        <f t="shared" si="2"/>
        <v>Site (www)|Vender consumidor final</v>
      </c>
      <c r="D15" s="10">
        <v>4</v>
      </c>
      <c r="E15" s="10" t="s">
        <v>5</v>
      </c>
      <c r="F15" s="3"/>
    </row>
    <row r="16" spans="1:9" x14ac:dyDescent="0.2">
      <c r="A16" s="32" t="s">
        <v>262</v>
      </c>
      <c r="B16" s="20" t="s">
        <v>231</v>
      </c>
      <c r="C16" s="3" t="str">
        <f t="shared" si="2"/>
        <v>Site (www)|Vender atacadistas</v>
      </c>
      <c r="D16" s="20">
        <v>5</v>
      </c>
      <c r="E16" s="20" t="s">
        <v>5</v>
      </c>
      <c r="F16" s="3" t="s">
        <v>322</v>
      </c>
    </row>
    <row r="17" spans="1:6" x14ac:dyDescent="0.2">
      <c r="A17" s="8"/>
      <c r="B17" s="7"/>
      <c r="C17" s="7"/>
      <c r="D17" s="7"/>
      <c r="E17" s="7"/>
    </row>
    <row r="18" spans="1:6" x14ac:dyDescent="0.2">
      <c r="A18" s="32" t="s">
        <v>253</v>
      </c>
      <c r="B18" s="10" t="s">
        <v>230</v>
      </c>
      <c r="C18" s="3" t="str">
        <f t="shared" ref="C18:C19" si="3">CONCATENATE(A18,"|",B18)</f>
        <v>Banco de Dados|Vender consumidor final</v>
      </c>
      <c r="D18" s="10">
        <v>4</v>
      </c>
      <c r="E18" s="10" t="s">
        <v>5</v>
      </c>
      <c r="F18" s="3"/>
    </row>
    <row r="19" spans="1:6" x14ac:dyDescent="0.2">
      <c r="A19" s="32" t="s">
        <v>253</v>
      </c>
      <c r="B19" s="20" t="s">
        <v>231</v>
      </c>
      <c r="C19" s="3" t="str">
        <f t="shared" si="3"/>
        <v>Banco de Dados|Vender atacadistas</v>
      </c>
      <c r="D19" s="20">
        <v>5</v>
      </c>
      <c r="E19" s="20" t="s">
        <v>5</v>
      </c>
      <c r="F19" s="3" t="s">
        <v>322</v>
      </c>
    </row>
    <row r="20" spans="1:6" x14ac:dyDescent="0.2">
      <c r="A20" s="8"/>
      <c r="B20" s="7"/>
      <c r="C20" s="7"/>
      <c r="D20" s="7"/>
      <c r="E20" s="7"/>
    </row>
    <row r="21" spans="1:6" x14ac:dyDescent="0.2">
      <c r="A21" s="32" t="s">
        <v>234</v>
      </c>
      <c r="B21" s="10" t="s">
        <v>230</v>
      </c>
      <c r="C21" s="3" t="str">
        <f t="shared" ref="C21:C22" si="4">CONCATENATE(A21,"|",B21)</f>
        <v>VoIP|Vender consumidor final</v>
      </c>
      <c r="D21" s="10">
        <v>3</v>
      </c>
      <c r="E21" s="10" t="s">
        <v>5</v>
      </c>
      <c r="F21" s="3"/>
    </row>
    <row r="22" spans="1:6" x14ac:dyDescent="0.2">
      <c r="A22" s="32" t="s">
        <v>234</v>
      </c>
      <c r="B22" s="20" t="s">
        <v>231</v>
      </c>
      <c r="C22" s="3" t="str">
        <f t="shared" si="4"/>
        <v>VoIP|Vender atacadistas</v>
      </c>
      <c r="D22" s="20">
        <v>4</v>
      </c>
      <c r="E22" s="20" t="s">
        <v>5</v>
      </c>
      <c r="F22" s="3" t="s">
        <v>323</v>
      </c>
    </row>
    <row r="24" spans="1:6" x14ac:dyDescent="0.2">
      <c r="A24" s="8"/>
      <c r="B24" s="7"/>
      <c r="C24" s="7"/>
      <c r="D24" s="7"/>
      <c r="E24" s="7"/>
    </row>
    <row r="28" spans="1:6" x14ac:dyDescent="0.2">
      <c r="A28" s="8"/>
      <c r="B28" s="7"/>
      <c r="C28" s="7"/>
      <c r="D28" s="7"/>
      <c r="E28" s="7"/>
    </row>
    <row r="32" spans="1:6" x14ac:dyDescent="0.2">
      <c r="A32" s="8"/>
      <c r="B32" s="7"/>
      <c r="C32" s="7"/>
      <c r="D32" s="7"/>
      <c r="E32" s="7"/>
    </row>
    <row r="34" spans="1:1" x14ac:dyDescent="0.2">
      <c r="A34" s="9"/>
    </row>
  </sheetData>
  <mergeCells count="1">
    <mergeCell ref="A1:F1"/>
  </mergeCells>
  <dataValidations count="3">
    <dataValidation type="list" allowBlank="1" showInputMessage="1" showErrorMessage="1" sqref="D13 D9 D5 D20 B1 D2 D17 B23:B1048576">
      <formula1>graus</formula1>
    </dataValidation>
    <dataValidation type="list" allowBlank="1" showInputMessage="1" showErrorMessage="1" sqref="D14:D16 D18:D19 D21:D22 D3:D4 D6:D8 D10:D12">
      <formula1>grausn</formula1>
    </dataValidation>
    <dataValidation type="list" allowBlank="1" showInputMessage="1" showErrorMessage="1" sqref="A1:A1048576">
      <formula1>serviços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showGridLines="0" workbookViewId="0">
      <pane ySplit="2" topLeftCell="A3" activePane="bottomLeft" state="frozen"/>
      <selection activeCell="I8" sqref="I8"/>
      <selection pane="bottomLeft" activeCell="E37" sqref="E37"/>
    </sheetView>
  </sheetViews>
  <sheetFormatPr defaultRowHeight="15" x14ac:dyDescent="0.25"/>
  <cols>
    <col min="1" max="1" width="29.7109375" style="5" bestFit="1" customWidth="1"/>
    <col min="2" max="2" width="17.5703125" style="28" customWidth="1"/>
    <col min="3" max="3" width="44.42578125" style="28" hidden="1" customWidth="1"/>
    <col min="4" max="4" width="16.85546875" style="28" bestFit="1" customWidth="1"/>
    <col min="5" max="5" width="59.7109375" customWidth="1"/>
  </cols>
  <sheetData>
    <row r="1" spans="1:8" x14ac:dyDescent="0.25">
      <c r="A1" s="44" t="s">
        <v>313</v>
      </c>
      <c r="B1" s="44"/>
      <c r="C1" s="44"/>
      <c r="D1" s="44"/>
      <c r="E1" s="44"/>
    </row>
    <row r="2" spans="1:8" x14ac:dyDescent="0.25">
      <c r="A2" s="6" t="s">
        <v>13</v>
      </c>
      <c r="B2" s="4" t="s">
        <v>11</v>
      </c>
      <c r="C2" s="4" t="s">
        <v>312</v>
      </c>
      <c r="D2" s="4" t="s">
        <v>32</v>
      </c>
      <c r="E2" s="6" t="s">
        <v>23</v>
      </c>
      <c r="G2" s="4" t="s">
        <v>303</v>
      </c>
      <c r="H2" s="4" t="s">
        <v>304</v>
      </c>
    </row>
    <row r="3" spans="1:8" ht="25.5" x14ac:dyDescent="0.25">
      <c r="A3" s="29" t="s">
        <v>80</v>
      </c>
      <c r="B3" s="27" t="s">
        <v>31</v>
      </c>
      <c r="C3" s="3" t="str">
        <f>CONCATENATE(A3,"|",B3)</f>
        <v>Servidor de Aplicação / ERP (produção)|Sistema de Vendas</v>
      </c>
      <c r="D3" s="27">
        <v>5</v>
      </c>
      <c r="E3" s="3" t="s">
        <v>324</v>
      </c>
      <c r="G3" s="3" t="s">
        <v>301</v>
      </c>
      <c r="H3" s="10">
        <v>1</v>
      </c>
    </row>
    <row r="4" spans="1:8" x14ac:dyDescent="0.25">
      <c r="A4" s="23"/>
      <c r="B4" s="31"/>
      <c r="C4" s="31"/>
      <c r="D4" s="31"/>
      <c r="E4" s="23"/>
      <c r="G4" s="3" t="s">
        <v>26</v>
      </c>
      <c r="H4" s="10">
        <v>2</v>
      </c>
    </row>
    <row r="5" spans="1:8" x14ac:dyDescent="0.25">
      <c r="A5" s="19" t="s">
        <v>85</v>
      </c>
      <c r="B5" s="27" t="s">
        <v>298</v>
      </c>
      <c r="C5" s="3" t="str">
        <f t="shared" ref="C5:C7" si="0">CONCATENATE(A5,"|",B5)</f>
        <v>Servidor de e-mail|Correio eletrônico</v>
      </c>
      <c r="D5" s="27">
        <v>5</v>
      </c>
      <c r="E5" s="3" t="s">
        <v>324</v>
      </c>
      <c r="G5" s="3" t="s">
        <v>25</v>
      </c>
      <c r="H5" s="10">
        <v>3</v>
      </c>
    </row>
    <row r="6" spans="1:8" x14ac:dyDescent="0.25">
      <c r="A6" s="19" t="s">
        <v>85</v>
      </c>
      <c r="B6" s="31" t="s">
        <v>31</v>
      </c>
      <c r="C6" s="3" t="str">
        <f t="shared" si="0"/>
        <v>Servidor de e-mail|Sistema de Vendas</v>
      </c>
      <c r="D6" s="31">
        <v>5</v>
      </c>
      <c r="E6" s="3" t="s">
        <v>324</v>
      </c>
      <c r="G6" s="3" t="s">
        <v>30</v>
      </c>
      <c r="H6" s="10">
        <v>4</v>
      </c>
    </row>
    <row r="7" spans="1:8" x14ac:dyDescent="0.25">
      <c r="A7" s="19" t="s">
        <v>85</v>
      </c>
      <c r="B7" s="31" t="s">
        <v>262</v>
      </c>
      <c r="C7" s="3" t="str">
        <f t="shared" si="0"/>
        <v>Servidor de e-mail|Site (www)</v>
      </c>
      <c r="D7" s="31">
        <v>5</v>
      </c>
      <c r="E7" s="3" t="s">
        <v>324</v>
      </c>
      <c r="G7" s="3" t="s">
        <v>24</v>
      </c>
      <c r="H7" s="10">
        <v>5</v>
      </c>
    </row>
    <row r="8" spans="1:8" x14ac:dyDescent="0.25">
      <c r="A8" s="23"/>
      <c r="B8" s="31"/>
      <c r="C8" s="31"/>
      <c r="D8" s="31"/>
      <c r="E8" s="23"/>
    </row>
    <row r="9" spans="1:8" x14ac:dyDescent="0.25">
      <c r="A9" s="30" t="s">
        <v>90</v>
      </c>
      <c r="B9" s="27" t="s">
        <v>262</v>
      </c>
      <c r="C9" s="3" t="str">
        <f>CONCATENATE(A9,"|",B9)</f>
        <v>Servidor Web|Site (www)</v>
      </c>
      <c r="D9" s="27">
        <v>5</v>
      </c>
      <c r="E9" s="3" t="s">
        <v>324</v>
      </c>
    </row>
    <row r="10" spans="1:8" x14ac:dyDescent="0.25">
      <c r="A10" s="23"/>
      <c r="B10" s="31"/>
      <c r="C10" s="31"/>
      <c r="D10" s="31"/>
      <c r="E10" s="23"/>
    </row>
    <row r="11" spans="1:8" x14ac:dyDescent="0.25">
      <c r="A11" s="18" t="s">
        <v>7</v>
      </c>
      <c r="B11" s="27" t="s">
        <v>262</v>
      </c>
      <c r="C11" s="3" t="str">
        <f t="shared" ref="C11:C12" si="1">CONCATENATE(A11,"|",B11)</f>
        <v>Servidor firewall|Site (www)</v>
      </c>
      <c r="D11" s="27">
        <v>4</v>
      </c>
      <c r="E11" s="3" t="s">
        <v>324</v>
      </c>
    </row>
    <row r="12" spans="1:8" x14ac:dyDescent="0.25">
      <c r="A12" s="18" t="s">
        <v>7</v>
      </c>
      <c r="B12" s="31" t="s">
        <v>234</v>
      </c>
      <c r="C12" s="3" t="str">
        <f t="shared" si="1"/>
        <v>Servidor firewall|VoIP</v>
      </c>
      <c r="D12" s="27">
        <v>4</v>
      </c>
      <c r="E12" s="3" t="s">
        <v>324</v>
      </c>
    </row>
    <row r="13" spans="1:8" x14ac:dyDescent="0.25">
      <c r="A13" s="23"/>
      <c r="B13" s="31"/>
      <c r="C13" s="31"/>
      <c r="D13" s="31"/>
      <c r="E13" s="23"/>
    </row>
    <row r="14" spans="1:8" x14ac:dyDescent="0.25">
      <c r="A14" s="19" t="s">
        <v>84</v>
      </c>
      <c r="B14" s="27" t="s">
        <v>31</v>
      </c>
      <c r="C14" s="3" t="str">
        <f t="shared" ref="C14:C16" si="2">CONCATENATE(A14,"|",B14)</f>
        <v>Servidor de Banco de Dados|Sistema de Vendas</v>
      </c>
      <c r="D14" s="27">
        <v>5</v>
      </c>
      <c r="E14" s="3" t="s">
        <v>324</v>
      </c>
    </row>
    <row r="15" spans="1:8" x14ac:dyDescent="0.25">
      <c r="A15" s="19" t="s">
        <v>84</v>
      </c>
      <c r="B15" s="27" t="s">
        <v>262</v>
      </c>
      <c r="C15" s="3" t="str">
        <f t="shared" si="2"/>
        <v>Servidor de Banco de Dados|Site (www)</v>
      </c>
      <c r="D15" s="27">
        <v>5</v>
      </c>
      <c r="E15" s="3" t="s">
        <v>324</v>
      </c>
    </row>
    <row r="16" spans="1:8" x14ac:dyDescent="0.25">
      <c r="A16" s="19" t="s">
        <v>84</v>
      </c>
      <c r="B16" s="31" t="s">
        <v>253</v>
      </c>
      <c r="C16" s="3" t="str">
        <f t="shared" si="2"/>
        <v>Servidor de Banco de Dados|Banco de Dados</v>
      </c>
      <c r="D16" s="27">
        <v>5</v>
      </c>
      <c r="E16" s="3" t="s">
        <v>324</v>
      </c>
    </row>
    <row r="17" spans="1:5" x14ac:dyDescent="0.25">
      <c r="A17" s="23"/>
      <c r="B17" s="31"/>
      <c r="C17" s="31"/>
      <c r="D17" s="31"/>
      <c r="E17" s="23"/>
    </row>
    <row r="18" spans="1:5" x14ac:dyDescent="0.25">
      <c r="A18" s="18" t="s">
        <v>232</v>
      </c>
      <c r="B18" s="27" t="s">
        <v>31</v>
      </c>
      <c r="C18" s="3" t="str">
        <f t="shared" ref="C18:C19" si="3">CONCATENATE(A18,"|",B18)</f>
        <v>Central VoIP |Sistema de Vendas</v>
      </c>
      <c r="D18" s="27">
        <v>5</v>
      </c>
      <c r="E18" s="3" t="s">
        <v>324</v>
      </c>
    </row>
    <row r="19" spans="1:5" x14ac:dyDescent="0.25">
      <c r="A19" s="18" t="s">
        <v>232</v>
      </c>
      <c r="B19" s="27" t="s">
        <v>234</v>
      </c>
      <c r="C19" s="3" t="str">
        <f t="shared" si="3"/>
        <v>Central VoIP |VoIP</v>
      </c>
      <c r="D19" s="27">
        <v>4</v>
      </c>
      <c r="E19" s="3" t="s">
        <v>324</v>
      </c>
    </row>
    <row r="20" spans="1:5" x14ac:dyDescent="0.25">
      <c r="A20" s="23"/>
      <c r="B20" s="31"/>
      <c r="C20" s="31"/>
      <c r="D20" s="31"/>
      <c r="E20" s="23"/>
    </row>
    <row r="21" spans="1:5" x14ac:dyDescent="0.25">
      <c r="A21" s="18" t="s">
        <v>286</v>
      </c>
      <c r="B21" s="27" t="s">
        <v>4</v>
      </c>
      <c r="C21" s="3" t="str">
        <f t="shared" ref="C21:C25" si="4">CONCATENATE(A21,"|",B21)</f>
        <v>Link Internet|Acesso a Internet</v>
      </c>
      <c r="D21" s="27">
        <v>5</v>
      </c>
      <c r="E21" s="3" t="s">
        <v>324</v>
      </c>
    </row>
    <row r="22" spans="1:5" x14ac:dyDescent="0.25">
      <c r="A22" s="18" t="s">
        <v>286</v>
      </c>
      <c r="B22" s="27" t="s">
        <v>298</v>
      </c>
      <c r="C22" s="3" t="str">
        <f t="shared" si="4"/>
        <v>Link Internet|Correio eletrônico</v>
      </c>
      <c r="D22" s="27">
        <v>5</v>
      </c>
      <c r="E22" s="3" t="s">
        <v>324</v>
      </c>
    </row>
    <row r="23" spans="1:5" x14ac:dyDescent="0.25">
      <c r="A23" s="18" t="s">
        <v>286</v>
      </c>
      <c r="B23" s="27" t="s">
        <v>31</v>
      </c>
      <c r="C23" s="3" t="str">
        <f t="shared" si="4"/>
        <v>Link Internet|Sistema de Vendas</v>
      </c>
      <c r="D23" s="27">
        <v>5</v>
      </c>
      <c r="E23" s="3" t="s">
        <v>324</v>
      </c>
    </row>
    <row r="24" spans="1:5" x14ac:dyDescent="0.25">
      <c r="A24" s="18" t="s">
        <v>286</v>
      </c>
      <c r="B24" s="31" t="s">
        <v>262</v>
      </c>
      <c r="C24" s="3" t="str">
        <f t="shared" si="4"/>
        <v>Link Internet|Site (www)</v>
      </c>
      <c r="D24" s="27">
        <v>5</v>
      </c>
      <c r="E24" s="3" t="s">
        <v>324</v>
      </c>
    </row>
    <row r="25" spans="1:5" x14ac:dyDescent="0.25">
      <c r="A25" s="18" t="s">
        <v>286</v>
      </c>
      <c r="B25" s="31" t="s">
        <v>234</v>
      </c>
      <c r="C25" s="3" t="str">
        <f t="shared" si="4"/>
        <v>Link Internet|VoIP</v>
      </c>
      <c r="D25" s="27">
        <v>3</v>
      </c>
      <c r="E25" s="3" t="s">
        <v>324</v>
      </c>
    </row>
    <row r="26" spans="1:5" x14ac:dyDescent="0.25">
      <c r="A26" s="23"/>
      <c r="B26" s="31"/>
      <c r="C26" s="31"/>
      <c r="D26" s="31"/>
      <c r="E26" s="23"/>
    </row>
    <row r="27" spans="1:5" x14ac:dyDescent="0.25">
      <c r="A27" s="18" t="s">
        <v>309</v>
      </c>
      <c r="B27" s="27" t="s">
        <v>4</v>
      </c>
      <c r="C27" s="3" t="str">
        <f t="shared" ref="C27:C31" si="5">CONCATENATE(A27,"|",B27)</f>
        <v>Gerente de Rede|Acesso a Internet</v>
      </c>
      <c r="D27" s="27">
        <v>4</v>
      </c>
      <c r="E27" s="3" t="s">
        <v>324</v>
      </c>
    </row>
    <row r="28" spans="1:5" x14ac:dyDescent="0.25">
      <c r="A28" s="18" t="s">
        <v>309</v>
      </c>
      <c r="B28" s="27" t="s">
        <v>298</v>
      </c>
      <c r="C28" s="3" t="str">
        <f t="shared" si="5"/>
        <v>Gerente de Rede|Correio eletrônico</v>
      </c>
      <c r="D28" s="27">
        <v>4</v>
      </c>
      <c r="E28" s="3" t="s">
        <v>324</v>
      </c>
    </row>
    <row r="29" spans="1:5" x14ac:dyDescent="0.25">
      <c r="A29" s="18" t="s">
        <v>309</v>
      </c>
      <c r="B29" s="27" t="s">
        <v>31</v>
      </c>
      <c r="C29" s="3" t="str">
        <f t="shared" si="5"/>
        <v>Gerente de Rede|Sistema de Vendas</v>
      </c>
      <c r="D29" s="27">
        <v>4</v>
      </c>
      <c r="E29" s="3" t="s">
        <v>324</v>
      </c>
    </row>
    <row r="30" spans="1:5" x14ac:dyDescent="0.25">
      <c r="A30" s="18" t="s">
        <v>309</v>
      </c>
      <c r="B30" s="27" t="s">
        <v>262</v>
      </c>
      <c r="C30" s="3" t="str">
        <f t="shared" si="5"/>
        <v>Gerente de Rede|Site (www)</v>
      </c>
      <c r="D30" s="27">
        <v>4</v>
      </c>
      <c r="E30" s="3" t="s">
        <v>324</v>
      </c>
    </row>
    <row r="31" spans="1:5" x14ac:dyDescent="0.25">
      <c r="A31" s="18" t="s">
        <v>309</v>
      </c>
      <c r="B31" s="27" t="s">
        <v>234</v>
      </c>
      <c r="C31" s="3" t="str">
        <f t="shared" si="5"/>
        <v>Gerente de Rede|VoIP</v>
      </c>
      <c r="D31" s="27">
        <v>4</v>
      </c>
      <c r="E31" s="3" t="s">
        <v>324</v>
      </c>
    </row>
    <row r="32" spans="1:5" x14ac:dyDescent="0.25">
      <c r="A32" s="23"/>
      <c r="B32" s="31"/>
      <c r="C32" s="31"/>
      <c r="D32" s="31"/>
      <c r="E32" s="23"/>
    </row>
    <row r="33" spans="1:5" x14ac:dyDescent="0.25">
      <c r="A33" s="18" t="s">
        <v>302</v>
      </c>
      <c r="B33" s="27" t="s">
        <v>31</v>
      </c>
      <c r="C33" s="3" t="str">
        <f t="shared" ref="C33:C35" si="6">CONCATENATE(A33,"|",B33)</f>
        <v>Gerente de Banco de Dados|Sistema de Vendas</v>
      </c>
      <c r="D33" s="27">
        <v>4</v>
      </c>
      <c r="E33" s="3" t="s">
        <v>324</v>
      </c>
    </row>
    <row r="34" spans="1:5" x14ac:dyDescent="0.25">
      <c r="A34" s="18" t="s">
        <v>302</v>
      </c>
      <c r="B34" s="27" t="s">
        <v>262</v>
      </c>
      <c r="C34" s="3" t="str">
        <f t="shared" si="6"/>
        <v>Gerente de Banco de Dados|Site (www)</v>
      </c>
      <c r="D34" s="27">
        <v>4</v>
      </c>
      <c r="E34" s="3" t="s">
        <v>324</v>
      </c>
    </row>
    <row r="35" spans="1:5" x14ac:dyDescent="0.25">
      <c r="A35" s="18" t="s">
        <v>302</v>
      </c>
      <c r="B35" s="31" t="s">
        <v>253</v>
      </c>
      <c r="C35" s="3" t="str">
        <f t="shared" si="6"/>
        <v>Gerente de Banco de Dados|Banco de Dados</v>
      </c>
      <c r="D35" s="27">
        <v>5</v>
      </c>
      <c r="E35" s="3" t="s">
        <v>324</v>
      </c>
    </row>
    <row r="36" spans="1:5" x14ac:dyDescent="0.25">
      <c r="A36" s="23"/>
      <c r="B36" s="31"/>
      <c r="C36" s="31"/>
      <c r="D36" s="31"/>
      <c r="E36" s="23"/>
    </row>
    <row r="37" spans="1:5" x14ac:dyDescent="0.25">
      <c r="A37" s="18" t="s">
        <v>127</v>
      </c>
      <c r="B37" s="27" t="s">
        <v>31</v>
      </c>
      <c r="C37" s="3" t="str">
        <f>CONCATENATE(A37,"|",B37)</f>
        <v>Funcionários|Sistema de Vendas</v>
      </c>
      <c r="D37" s="27">
        <v>4</v>
      </c>
      <c r="E37" s="3" t="s">
        <v>324</v>
      </c>
    </row>
  </sheetData>
  <mergeCells count="1">
    <mergeCell ref="A1:E1"/>
  </mergeCells>
  <dataValidations count="4">
    <dataValidation type="list" allowBlank="1" showInputMessage="1" showErrorMessage="1" sqref="D4 D36 D32 D26 D20 D17 D13 D10 D8 D2">
      <formula1>graus</formula1>
    </dataValidation>
    <dataValidation type="list" allowBlank="1" showInputMessage="1" showErrorMessage="1" sqref="D3 D5:D7 D9 D11:D12 D14:D16 D18:D19 D21:D25 D27:D31 D33:D35 D37">
      <formula1>grausn</formula1>
    </dataValidation>
    <dataValidation type="list" allowBlank="1" showInputMessage="1" showErrorMessage="1" sqref="B3:B37">
      <formula1>serviços</formula1>
    </dataValidation>
    <dataValidation type="list" allowBlank="1" showInputMessage="1" showErrorMessage="1" sqref="A3:A37">
      <formula1>ativos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showGridLines="0" workbookViewId="0">
      <pane ySplit="2" topLeftCell="A4" activePane="bottomLeft" state="frozen"/>
      <selection activeCell="I8" sqref="I8"/>
      <selection pane="bottomLeft" activeCell="D35" sqref="D35"/>
    </sheetView>
  </sheetViews>
  <sheetFormatPr defaultRowHeight="15" x14ac:dyDescent="0.25"/>
  <cols>
    <col min="1" max="1" width="30.85546875" bestFit="1" customWidth="1"/>
    <col min="2" max="2" width="48.5703125" style="5" customWidth="1"/>
    <col min="3" max="3" width="1" style="5" hidden="1" customWidth="1"/>
    <col min="4" max="4" width="20.85546875" style="5" bestFit="1" customWidth="1"/>
    <col min="5" max="5" width="28.28515625" customWidth="1"/>
    <col min="8" max="8" width="7.42578125" customWidth="1"/>
  </cols>
  <sheetData>
    <row r="1" spans="1:8" x14ac:dyDescent="0.25">
      <c r="A1" s="44" t="s">
        <v>307</v>
      </c>
      <c r="B1" s="44"/>
      <c r="C1" s="44"/>
      <c r="D1" s="44"/>
      <c r="E1" s="44"/>
    </row>
    <row r="2" spans="1:8" x14ac:dyDescent="0.25">
      <c r="A2" s="6" t="s">
        <v>13</v>
      </c>
      <c r="B2" s="6" t="s">
        <v>34</v>
      </c>
      <c r="C2" s="6" t="s">
        <v>312</v>
      </c>
      <c r="D2" s="6" t="s">
        <v>299</v>
      </c>
      <c r="E2" s="6" t="s">
        <v>23</v>
      </c>
      <c r="G2" s="4" t="s">
        <v>303</v>
      </c>
      <c r="H2" s="4" t="s">
        <v>304</v>
      </c>
    </row>
    <row r="3" spans="1:8" ht="25.5" x14ac:dyDescent="0.25">
      <c r="A3" s="29" t="s">
        <v>80</v>
      </c>
      <c r="B3" s="10" t="s">
        <v>288</v>
      </c>
      <c r="C3" s="10" t="str">
        <f>CONCATENATE(A3,"|",B3)</f>
        <v>Servidor de Aplicação / ERP (produção)|Ausência de controles de acesso</v>
      </c>
      <c r="D3" s="10">
        <v>3</v>
      </c>
      <c r="E3" s="3" t="s">
        <v>324</v>
      </c>
      <c r="G3" s="3" t="s">
        <v>301</v>
      </c>
      <c r="H3" s="10">
        <v>1</v>
      </c>
    </row>
    <row r="4" spans="1:8" ht="25.5" x14ac:dyDescent="0.25">
      <c r="A4" s="29" t="s">
        <v>80</v>
      </c>
      <c r="B4" s="10" t="s">
        <v>291</v>
      </c>
      <c r="C4" s="10" t="str">
        <f t="shared" ref="C4:C36" si="0">CONCATENATE(A4,"|",B4)</f>
        <v>Servidor de Aplicação / ERP (produção)|Ferramenta anti malware de baixa qualidade</v>
      </c>
      <c r="D4" s="10">
        <v>5</v>
      </c>
      <c r="E4" s="3" t="s">
        <v>324</v>
      </c>
      <c r="G4" s="3" t="s">
        <v>26</v>
      </c>
      <c r="H4" s="10">
        <v>2</v>
      </c>
    </row>
    <row r="5" spans="1:8" ht="38.25" customHeight="1" x14ac:dyDescent="0.25">
      <c r="A5" s="29" t="s">
        <v>80</v>
      </c>
      <c r="B5" s="26" t="s">
        <v>175</v>
      </c>
      <c r="C5" s="10" t="str">
        <f t="shared" si="0"/>
        <v xml:space="preserve">Servidor de Aplicação / ERP (produção)|Procedimentos de teste de software insuficientes ou inexistentes_x000D_
</v>
      </c>
      <c r="D5" s="10">
        <v>4</v>
      </c>
      <c r="E5" s="3" t="s">
        <v>324</v>
      </c>
      <c r="G5" s="3" t="s">
        <v>25</v>
      </c>
      <c r="H5" s="10">
        <v>3</v>
      </c>
    </row>
    <row r="6" spans="1:8" ht="25.5" x14ac:dyDescent="0.25">
      <c r="A6" s="29" t="s">
        <v>80</v>
      </c>
      <c r="B6" s="10" t="s">
        <v>181</v>
      </c>
      <c r="C6" s="10" t="str">
        <f t="shared" si="0"/>
        <v xml:space="preserve">Servidor de Aplicação / ERP (produção)|Sensibilidade à umidade, calor, poeira, sujeira, pragas_x000D_
</v>
      </c>
      <c r="D6" s="10">
        <v>5</v>
      </c>
      <c r="E6" s="3" t="s">
        <v>324</v>
      </c>
      <c r="G6" s="3" t="s">
        <v>30</v>
      </c>
      <c r="H6" s="10">
        <v>4</v>
      </c>
    </row>
    <row r="7" spans="1:8" ht="25.5" x14ac:dyDescent="0.25">
      <c r="A7" s="29" t="s">
        <v>80</v>
      </c>
      <c r="B7" s="10" t="s">
        <v>265</v>
      </c>
      <c r="C7" s="10" t="str">
        <f t="shared" si="0"/>
        <v>Servidor de Aplicação / ERP (produção)|Usuários/Senhas genéricas em sistemas</v>
      </c>
      <c r="D7" s="10">
        <v>4</v>
      </c>
      <c r="E7" s="3" t="s">
        <v>324</v>
      </c>
      <c r="G7" s="3" t="s">
        <v>24</v>
      </c>
      <c r="H7" s="10">
        <v>5</v>
      </c>
    </row>
    <row r="8" spans="1:8" x14ac:dyDescent="0.25">
      <c r="A8" s="33"/>
      <c r="B8" s="22"/>
      <c r="C8" s="22"/>
      <c r="D8" s="22"/>
      <c r="E8" s="21"/>
    </row>
    <row r="9" spans="1:8" x14ac:dyDescent="0.25">
      <c r="A9" s="18" t="s">
        <v>85</v>
      </c>
      <c r="B9" s="10" t="s">
        <v>291</v>
      </c>
      <c r="C9" s="10" t="str">
        <f t="shared" si="0"/>
        <v>Servidor de e-mail|Ferramenta anti malware de baixa qualidade</v>
      </c>
      <c r="D9" s="10">
        <v>4</v>
      </c>
      <c r="E9" s="3" t="s">
        <v>324</v>
      </c>
    </row>
    <row r="10" spans="1:8" x14ac:dyDescent="0.25">
      <c r="A10" s="18" t="s">
        <v>85</v>
      </c>
      <c r="B10" s="10" t="s">
        <v>160</v>
      </c>
      <c r="C10" s="10" t="str">
        <f t="shared" si="0"/>
        <v xml:space="preserve">Servidor de e-mail|Inexistência de padronização na hora dos sistemas_x000D_
</v>
      </c>
      <c r="D10" s="10">
        <v>3</v>
      </c>
      <c r="E10" s="3" t="s">
        <v>324</v>
      </c>
    </row>
    <row r="11" spans="1:8" x14ac:dyDescent="0.25">
      <c r="A11" s="18" t="s">
        <v>85</v>
      </c>
      <c r="B11" s="10" t="s">
        <v>181</v>
      </c>
      <c r="C11" s="10" t="str">
        <f t="shared" si="0"/>
        <v xml:space="preserve">Servidor de e-mail|Sensibilidade à umidade, calor, poeira, sujeira, pragas_x000D_
</v>
      </c>
      <c r="D11" s="10">
        <v>5</v>
      </c>
      <c r="E11" s="3" t="s">
        <v>324</v>
      </c>
    </row>
    <row r="12" spans="1:8" x14ac:dyDescent="0.25">
      <c r="A12" s="33"/>
      <c r="B12" s="22"/>
      <c r="C12" s="22"/>
      <c r="D12" s="22"/>
      <c r="E12" s="21"/>
    </row>
    <row r="13" spans="1:8" x14ac:dyDescent="0.25">
      <c r="A13" s="18" t="s">
        <v>90</v>
      </c>
      <c r="B13" s="10" t="s">
        <v>291</v>
      </c>
      <c r="C13" s="10" t="str">
        <f t="shared" si="0"/>
        <v>Servidor Web|Ferramenta anti malware de baixa qualidade</v>
      </c>
      <c r="D13" s="10">
        <v>5</v>
      </c>
      <c r="E13" s="3" t="s">
        <v>324</v>
      </c>
    </row>
    <row r="14" spans="1:8" x14ac:dyDescent="0.25">
      <c r="A14" s="18" t="s">
        <v>90</v>
      </c>
      <c r="B14" s="10" t="s">
        <v>160</v>
      </c>
      <c r="C14" s="10" t="str">
        <f t="shared" si="0"/>
        <v xml:space="preserve">Servidor Web|Inexistência de padronização na hora dos sistemas_x000D_
</v>
      </c>
      <c r="D14" s="10">
        <v>2</v>
      </c>
      <c r="E14" s="3" t="s">
        <v>324</v>
      </c>
    </row>
    <row r="15" spans="1:8" x14ac:dyDescent="0.25">
      <c r="A15" s="18" t="s">
        <v>90</v>
      </c>
      <c r="B15" s="10" t="s">
        <v>269</v>
      </c>
      <c r="C15" s="10" t="str">
        <f t="shared" si="0"/>
        <v>Servidor Web|Publicação indevida de informações em sistemas públicos</v>
      </c>
      <c r="D15" s="10">
        <v>1</v>
      </c>
      <c r="E15" s="3" t="s">
        <v>324</v>
      </c>
    </row>
    <row r="16" spans="1:8" x14ac:dyDescent="0.25">
      <c r="A16" s="18" t="s">
        <v>90</v>
      </c>
      <c r="B16" s="10" t="s">
        <v>181</v>
      </c>
      <c r="C16" s="10" t="str">
        <f t="shared" si="0"/>
        <v xml:space="preserve">Servidor Web|Sensibilidade à umidade, calor, poeira, sujeira, pragas_x000D_
</v>
      </c>
      <c r="D16" s="10">
        <v>5</v>
      </c>
      <c r="E16" s="3" t="s">
        <v>324</v>
      </c>
    </row>
    <row r="17" spans="1:5" x14ac:dyDescent="0.25">
      <c r="A17" s="33"/>
      <c r="B17" s="22"/>
      <c r="C17" s="22"/>
      <c r="D17" s="22"/>
      <c r="E17" s="21"/>
    </row>
    <row r="18" spans="1:5" x14ac:dyDescent="0.25">
      <c r="A18" s="18" t="s">
        <v>7</v>
      </c>
      <c r="B18" s="10" t="s">
        <v>181</v>
      </c>
      <c r="C18" s="10" t="str">
        <f t="shared" si="0"/>
        <v xml:space="preserve">Servidor firewall|Sensibilidade à umidade, calor, poeira, sujeira, pragas_x000D_
</v>
      </c>
      <c r="D18" s="10">
        <v>5</v>
      </c>
      <c r="E18" s="3" t="s">
        <v>324</v>
      </c>
    </row>
    <row r="19" spans="1:5" x14ac:dyDescent="0.25">
      <c r="A19" s="18" t="s">
        <v>7</v>
      </c>
      <c r="B19" s="10" t="s">
        <v>265</v>
      </c>
      <c r="C19" s="10" t="str">
        <f t="shared" si="0"/>
        <v>Servidor firewall|Usuários/Senhas genéricas em sistemas</v>
      </c>
      <c r="D19" s="10">
        <v>3</v>
      </c>
      <c r="E19" s="3" t="s">
        <v>324</v>
      </c>
    </row>
    <row r="20" spans="1:5" x14ac:dyDescent="0.25">
      <c r="A20" s="33"/>
      <c r="B20" s="22"/>
      <c r="C20" s="22"/>
      <c r="D20" s="22"/>
      <c r="E20" s="21"/>
    </row>
    <row r="21" spans="1:5" x14ac:dyDescent="0.25">
      <c r="A21" s="18" t="s">
        <v>84</v>
      </c>
      <c r="B21" s="10" t="s">
        <v>290</v>
      </c>
      <c r="C21" s="10" t="str">
        <f t="shared" si="0"/>
        <v xml:space="preserve">Servidor de Banco de Dados|Falta de espaço de armazenamento </v>
      </c>
      <c r="D21" s="10">
        <v>5</v>
      </c>
      <c r="E21" s="3" t="s">
        <v>324</v>
      </c>
    </row>
    <row r="22" spans="1:5" x14ac:dyDescent="0.25">
      <c r="A22" s="18" t="s">
        <v>84</v>
      </c>
      <c r="B22" s="10" t="s">
        <v>291</v>
      </c>
      <c r="C22" s="10" t="str">
        <f t="shared" si="0"/>
        <v>Servidor de Banco de Dados|Ferramenta anti malware de baixa qualidade</v>
      </c>
      <c r="D22" s="10">
        <v>4</v>
      </c>
      <c r="E22" s="3" t="s">
        <v>324</v>
      </c>
    </row>
    <row r="23" spans="1:5" x14ac:dyDescent="0.25">
      <c r="A23" s="18" t="s">
        <v>84</v>
      </c>
      <c r="B23" s="10" t="s">
        <v>181</v>
      </c>
      <c r="C23" s="10" t="str">
        <f t="shared" si="0"/>
        <v xml:space="preserve">Servidor de Banco de Dados|Sensibilidade à umidade, calor, poeira, sujeira, pragas_x000D_
</v>
      </c>
      <c r="D23" s="10">
        <v>5</v>
      </c>
      <c r="E23" s="3" t="s">
        <v>324</v>
      </c>
    </row>
    <row r="24" spans="1:5" x14ac:dyDescent="0.25">
      <c r="A24" s="33"/>
      <c r="B24" s="22"/>
      <c r="C24" s="22"/>
      <c r="D24" s="22"/>
      <c r="E24" s="21"/>
    </row>
    <row r="25" spans="1:5" x14ac:dyDescent="0.25">
      <c r="A25" s="18" t="s">
        <v>232</v>
      </c>
      <c r="B25" s="10" t="s">
        <v>292</v>
      </c>
      <c r="C25" s="10" t="str">
        <f t="shared" si="0"/>
        <v>Central VoIP |Falta de redundância em redes e dispositivos</v>
      </c>
      <c r="D25" s="10">
        <v>4</v>
      </c>
      <c r="E25" s="3" t="s">
        <v>324</v>
      </c>
    </row>
    <row r="26" spans="1:5" x14ac:dyDescent="0.25">
      <c r="A26" s="18" t="s">
        <v>232</v>
      </c>
      <c r="B26" s="10" t="s">
        <v>277</v>
      </c>
      <c r="C26" s="10" t="str">
        <f t="shared" si="0"/>
        <v>Central VoIP |Instalação em locais de risco</v>
      </c>
      <c r="D26" s="10">
        <v>4</v>
      </c>
      <c r="E26" s="3" t="s">
        <v>324</v>
      </c>
    </row>
    <row r="27" spans="1:5" x14ac:dyDescent="0.25">
      <c r="A27" s="33"/>
      <c r="B27" s="22"/>
      <c r="C27" s="22"/>
      <c r="D27" s="22"/>
      <c r="E27" s="21"/>
    </row>
    <row r="28" spans="1:5" x14ac:dyDescent="0.25">
      <c r="A28" s="18" t="s">
        <v>286</v>
      </c>
      <c r="B28" s="10" t="s">
        <v>277</v>
      </c>
      <c r="C28" s="10" t="str">
        <f t="shared" si="0"/>
        <v>Link Internet|Instalação em locais de risco</v>
      </c>
      <c r="D28" s="10">
        <v>5</v>
      </c>
      <c r="E28" s="3" t="s">
        <v>324</v>
      </c>
    </row>
    <row r="29" spans="1:5" x14ac:dyDescent="0.25">
      <c r="A29" s="33"/>
      <c r="B29" s="22"/>
      <c r="C29" s="22"/>
      <c r="D29" s="22"/>
      <c r="E29" s="21"/>
    </row>
    <row r="30" spans="1:5" x14ac:dyDescent="0.25">
      <c r="A30" s="18" t="s">
        <v>309</v>
      </c>
      <c r="B30" s="10" t="s">
        <v>289</v>
      </c>
      <c r="C30" s="10" t="str">
        <f t="shared" si="0"/>
        <v>Gerente de Rede|Falha ou ausência de PSI</v>
      </c>
      <c r="D30" s="10">
        <v>2</v>
      </c>
      <c r="E30" s="3" t="s">
        <v>324</v>
      </c>
    </row>
    <row r="31" spans="1:5" x14ac:dyDescent="0.25">
      <c r="A31" s="18" t="s">
        <v>309</v>
      </c>
      <c r="B31" s="10" t="s">
        <v>293</v>
      </c>
      <c r="C31" s="10" t="str">
        <f t="shared" si="0"/>
        <v>Gerente de Rede|Funcionários insatisfeitos</v>
      </c>
      <c r="D31" s="10">
        <v>3</v>
      </c>
      <c r="E31" s="3" t="s">
        <v>324</v>
      </c>
    </row>
    <row r="32" spans="1:5" x14ac:dyDescent="0.25">
      <c r="A32" s="33"/>
      <c r="B32" s="22"/>
      <c r="C32" s="22"/>
      <c r="D32" s="22"/>
      <c r="E32" s="21"/>
    </row>
    <row r="33" spans="1:5" x14ac:dyDescent="0.25">
      <c r="A33" s="18" t="s">
        <v>302</v>
      </c>
      <c r="B33" s="10" t="s">
        <v>289</v>
      </c>
      <c r="C33" s="10" t="str">
        <f t="shared" si="0"/>
        <v>Gerente de Banco de Dados|Falha ou ausência de PSI</v>
      </c>
      <c r="D33" s="10">
        <v>2</v>
      </c>
      <c r="E33" s="3" t="s">
        <v>324</v>
      </c>
    </row>
    <row r="34" spans="1:5" x14ac:dyDescent="0.25">
      <c r="A34" s="18" t="s">
        <v>302</v>
      </c>
      <c r="B34" s="10" t="s">
        <v>293</v>
      </c>
      <c r="C34" s="10" t="str">
        <f t="shared" si="0"/>
        <v>Gerente de Banco de Dados|Funcionários insatisfeitos</v>
      </c>
      <c r="D34" s="10">
        <v>5</v>
      </c>
      <c r="E34" s="3" t="s">
        <v>324</v>
      </c>
    </row>
    <row r="35" spans="1:5" x14ac:dyDescent="0.25">
      <c r="A35" s="5"/>
    </row>
    <row r="36" spans="1:5" x14ac:dyDescent="0.25">
      <c r="A36" s="18" t="s">
        <v>127</v>
      </c>
      <c r="B36" s="10" t="s">
        <v>289</v>
      </c>
      <c r="C36" s="10" t="str">
        <f t="shared" si="0"/>
        <v>Funcionários|Falha ou ausência de PSI</v>
      </c>
      <c r="D36" s="10">
        <v>4</v>
      </c>
      <c r="E36" s="3" t="s">
        <v>324</v>
      </c>
    </row>
    <row r="38" spans="1:5" ht="15" customHeight="1" x14ac:dyDescent="0.25"/>
    <row r="40" spans="1:5" ht="15" customHeight="1" x14ac:dyDescent="0.25"/>
    <row r="41" spans="1:5" ht="15" customHeight="1" x14ac:dyDescent="0.25"/>
    <row r="43" spans="1:5" ht="15" customHeight="1" x14ac:dyDescent="0.25"/>
    <row r="45" spans="1:5" ht="15" customHeight="1" x14ac:dyDescent="0.25"/>
  </sheetData>
  <sortState ref="D25:D26">
    <sortCondition ref="D25"/>
  </sortState>
  <mergeCells count="1">
    <mergeCell ref="A1:E1"/>
  </mergeCells>
  <dataValidations count="4">
    <dataValidation type="list" allowBlank="1" showInputMessage="1" showErrorMessage="1" sqref="C1 C37:C1048576">
      <formula1>graus</formula1>
    </dataValidation>
    <dataValidation type="list" allowBlank="1" showInputMessage="1" showErrorMessage="1" sqref="D1:D1048576">
      <formula1>grausn</formula1>
    </dataValidation>
    <dataValidation type="list" allowBlank="1" showInputMessage="1" showErrorMessage="1" sqref="A1:A1048576">
      <formula1>ativos</formula1>
    </dataValidation>
    <dataValidation type="list" allowBlank="1" showInputMessage="1" showErrorMessage="1" sqref="B1:B1048576">
      <formula1>vulnerabilidades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showGridLines="0" workbookViewId="0">
      <pane ySplit="2" topLeftCell="A3" activePane="bottomLeft" state="frozen"/>
      <selection activeCell="I8" sqref="I8"/>
      <selection pane="bottomLeft" sqref="A1:G1"/>
    </sheetView>
  </sheetViews>
  <sheetFormatPr defaultRowHeight="15" x14ac:dyDescent="0.25"/>
  <cols>
    <col min="1" max="1" width="30.85546875" style="5" bestFit="1" customWidth="1"/>
    <col min="2" max="2" width="20.85546875" style="28" bestFit="1" customWidth="1"/>
    <col min="3" max="3" width="57.140625" style="28" bestFit="1" customWidth="1"/>
    <col min="4" max="4" width="30.85546875" style="7" bestFit="1" customWidth="1"/>
    <col min="5" max="5" width="78.42578125" style="7" hidden="1" customWidth="1"/>
    <col min="6" max="6" width="14.7109375" style="7" bestFit="1" customWidth="1"/>
    <col min="7" max="7" width="28.28515625" customWidth="1"/>
  </cols>
  <sheetData>
    <row r="1" spans="1:7" x14ac:dyDescent="0.25">
      <c r="A1" s="44" t="s">
        <v>308</v>
      </c>
      <c r="B1" s="44"/>
      <c r="C1" s="44"/>
      <c r="D1" s="44"/>
      <c r="E1" s="44"/>
      <c r="F1" s="44"/>
      <c r="G1" s="44"/>
    </row>
    <row r="2" spans="1:7" x14ac:dyDescent="0.25">
      <c r="A2" s="6" t="s">
        <v>13</v>
      </c>
      <c r="B2" s="4" t="s">
        <v>299</v>
      </c>
      <c r="C2" s="4" t="s">
        <v>34</v>
      </c>
      <c r="D2" s="6" t="s">
        <v>16</v>
      </c>
      <c r="E2" s="6" t="s">
        <v>312</v>
      </c>
      <c r="F2" s="6" t="s">
        <v>300</v>
      </c>
      <c r="G2" s="6" t="s">
        <v>23</v>
      </c>
    </row>
    <row r="3" spans="1:7" ht="25.5" x14ac:dyDescent="0.25">
      <c r="A3" s="34" t="s">
        <v>80</v>
      </c>
      <c r="B3" s="25">
        <v>3</v>
      </c>
      <c r="C3" s="25" t="s">
        <v>288</v>
      </c>
      <c r="D3" s="10" t="s">
        <v>192</v>
      </c>
      <c r="E3" s="10" t="str">
        <f>CONCATENATE(A3,"|",C3,"|",D3)</f>
        <v>Servidor de Aplicação / ERP (produção)|Ausência de controles de acesso|Acesso não autorizado</v>
      </c>
      <c r="F3" s="10">
        <v>3</v>
      </c>
      <c r="G3" s="3"/>
    </row>
    <row r="4" spans="1:7" ht="25.5" x14ac:dyDescent="0.25">
      <c r="A4" s="34" t="s">
        <v>80</v>
      </c>
      <c r="B4" s="25">
        <v>3</v>
      </c>
      <c r="C4" s="25" t="s">
        <v>288</v>
      </c>
      <c r="D4" s="10" t="s">
        <v>283</v>
      </c>
      <c r="E4" s="10" t="str">
        <f t="shared" ref="E4:E15" si="0">CONCATENATE(A4,"|",C4,"|",D4)</f>
        <v>Servidor de Aplicação / ERP (produção)|Ausência de controles de acesso|Comprometimento Confidencialidade</v>
      </c>
      <c r="F4" s="10">
        <v>3</v>
      </c>
      <c r="G4" s="3"/>
    </row>
    <row r="5" spans="1:7" ht="39" x14ac:dyDescent="0.25">
      <c r="A5" s="34" t="s">
        <v>80</v>
      </c>
      <c r="B5" s="25">
        <v>3</v>
      </c>
      <c r="C5" s="25" t="s">
        <v>288</v>
      </c>
      <c r="D5" s="26" t="s">
        <v>206</v>
      </c>
      <c r="E5" s="10" t="str">
        <f t="shared" si="0"/>
        <v>Servidor de Aplicação / ERP (produção)|Ausência de controles de acesso|Impossibilidade de responsabilização dos usuários por suas atividades</v>
      </c>
      <c r="F5" s="10">
        <v>2</v>
      </c>
      <c r="G5" s="3"/>
    </row>
    <row r="6" spans="1:7" ht="25.5" x14ac:dyDescent="0.25">
      <c r="A6" s="34" t="s">
        <v>80</v>
      </c>
      <c r="B6" s="25">
        <v>5</v>
      </c>
      <c r="C6" s="25" t="s">
        <v>291</v>
      </c>
      <c r="D6" s="12" t="s">
        <v>283</v>
      </c>
      <c r="E6" s="10" t="str">
        <f t="shared" si="0"/>
        <v>Servidor de Aplicação / ERP (produção)|Ferramenta anti malware de baixa qualidade|Comprometimento Confidencialidade</v>
      </c>
      <c r="F6" s="10">
        <v>2</v>
      </c>
      <c r="G6" s="3"/>
    </row>
    <row r="7" spans="1:7" ht="25.5" x14ac:dyDescent="0.25">
      <c r="A7" s="34" t="s">
        <v>80</v>
      </c>
      <c r="B7" s="25">
        <v>5</v>
      </c>
      <c r="C7" s="25" t="s">
        <v>291</v>
      </c>
      <c r="D7" s="12" t="s">
        <v>281</v>
      </c>
      <c r="E7" s="10" t="str">
        <f t="shared" si="0"/>
        <v>Servidor de Aplicação / ERP (produção)|Ferramenta anti malware de baixa qualidade|Comprometimento Disponibilidade</v>
      </c>
      <c r="F7" s="10">
        <v>3</v>
      </c>
      <c r="G7" s="3"/>
    </row>
    <row r="8" spans="1:7" ht="25.5" x14ac:dyDescent="0.25">
      <c r="A8" s="34" t="s">
        <v>80</v>
      </c>
      <c r="B8" s="25">
        <v>5</v>
      </c>
      <c r="C8" s="25" t="s">
        <v>291</v>
      </c>
      <c r="D8" s="12" t="s">
        <v>282</v>
      </c>
      <c r="E8" s="10" t="str">
        <f t="shared" si="0"/>
        <v>Servidor de Aplicação / ERP (produção)|Ferramenta anti malware de baixa qualidade|Comprometimento Integridade</v>
      </c>
      <c r="F8" s="10">
        <v>4</v>
      </c>
      <c r="G8" s="3"/>
    </row>
    <row r="9" spans="1:7" ht="25.5" x14ac:dyDescent="0.25">
      <c r="A9" s="34" t="s">
        <v>80</v>
      </c>
      <c r="B9" s="25">
        <v>5</v>
      </c>
      <c r="C9" s="25" t="s">
        <v>291</v>
      </c>
      <c r="D9" s="12" t="s">
        <v>280</v>
      </c>
      <c r="E9" s="10" t="str">
        <f t="shared" si="0"/>
        <v>Servidor de Aplicação / ERP (produção)|Ferramenta anti malware de baixa qualidade|Infecção por Malware</v>
      </c>
      <c r="F9" s="10">
        <v>4</v>
      </c>
      <c r="G9" s="3"/>
    </row>
    <row r="10" spans="1:7" ht="25.5" x14ac:dyDescent="0.25">
      <c r="A10" s="34" t="s">
        <v>80</v>
      </c>
      <c r="B10" s="25">
        <v>5</v>
      </c>
      <c r="C10" s="25" t="s">
        <v>291</v>
      </c>
      <c r="D10" s="10" t="s">
        <v>278</v>
      </c>
      <c r="E10" s="10" t="str">
        <f t="shared" si="0"/>
        <v>Servidor de Aplicação / ERP (produção)|Ferramenta anti malware de baixa qualidade|Invasão</v>
      </c>
      <c r="F10" s="10">
        <v>3</v>
      </c>
      <c r="G10" s="3"/>
    </row>
    <row r="11" spans="1:7" ht="25.5" x14ac:dyDescent="0.25">
      <c r="A11" s="34" t="s">
        <v>80</v>
      </c>
      <c r="B11" s="25">
        <v>4</v>
      </c>
      <c r="C11" s="25" t="s">
        <v>175</v>
      </c>
      <c r="D11" s="10" t="s">
        <v>197</v>
      </c>
      <c r="E11" s="10" t="str">
        <f t="shared" si="0"/>
        <v xml:space="preserve">Servidor de Aplicação / ERP (produção)|Procedimentos de teste de software insuficientes ou inexistentes_x000D_
|Defeito de software_x000D_
</v>
      </c>
      <c r="F11" s="10">
        <v>3</v>
      </c>
      <c r="G11" s="3"/>
    </row>
    <row r="12" spans="1:7" ht="25.5" x14ac:dyDescent="0.25">
      <c r="A12" s="34" t="s">
        <v>80</v>
      </c>
      <c r="B12" s="25">
        <v>4</v>
      </c>
      <c r="C12" s="25" t="s">
        <v>175</v>
      </c>
      <c r="D12" s="10" t="s">
        <v>194</v>
      </c>
      <c r="E12" s="10" t="str">
        <f t="shared" si="0"/>
        <v>Servidor de Aplicação / ERP (produção)|Procedimentos de teste de software insuficientes ou inexistentes_x000D_
|Comprometimento do sistema</v>
      </c>
      <c r="F12" s="10">
        <v>2</v>
      </c>
      <c r="G12" s="24"/>
    </row>
    <row r="13" spans="1:7" ht="25.5" x14ac:dyDescent="0.25">
      <c r="A13" s="34" t="s">
        <v>80</v>
      </c>
      <c r="B13" s="27">
        <v>5</v>
      </c>
      <c r="C13" s="27" t="s">
        <v>181</v>
      </c>
      <c r="D13" s="10" t="s">
        <v>201</v>
      </c>
      <c r="E13" s="10" t="str">
        <f t="shared" si="0"/>
        <v xml:space="preserve">Servidor de Aplicação / ERP (produção)|Sensibilidade à umidade, calor, poeira, sujeira, pragas_x000D_
|Falha de equipamento_x000D_
</v>
      </c>
      <c r="F13" s="10">
        <v>4</v>
      </c>
      <c r="G13" s="3"/>
    </row>
    <row r="14" spans="1:7" ht="25.5" x14ac:dyDescent="0.25">
      <c r="A14" s="34" t="s">
        <v>80</v>
      </c>
      <c r="B14" s="25">
        <v>4</v>
      </c>
      <c r="C14" s="25" t="s">
        <v>265</v>
      </c>
      <c r="D14" s="10" t="s">
        <v>192</v>
      </c>
      <c r="E14" s="10" t="str">
        <f t="shared" si="0"/>
        <v>Servidor de Aplicação / ERP (produção)|Usuários/Senhas genéricas em sistemas|Acesso não autorizado</v>
      </c>
      <c r="F14" s="10">
        <v>4</v>
      </c>
      <c r="G14" s="3"/>
    </row>
    <row r="15" spans="1:7" ht="25.5" x14ac:dyDescent="0.25">
      <c r="A15" s="29" t="s">
        <v>80</v>
      </c>
      <c r="B15" s="27">
        <v>4</v>
      </c>
      <c r="C15" s="27" t="s">
        <v>265</v>
      </c>
      <c r="D15" s="10" t="s">
        <v>225</v>
      </c>
      <c r="E15" s="10" t="str">
        <f t="shared" si="0"/>
        <v xml:space="preserve">Servidor de Aplicação / ERP (produção)|Usuários/Senhas genéricas em sistemas|Vazamento de informações_x000D_
</v>
      </c>
      <c r="F15" s="10">
        <v>2</v>
      </c>
      <c r="G15" s="3"/>
    </row>
    <row r="16" spans="1:7" x14ac:dyDescent="0.25">
      <c r="B16" s="35"/>
    </row>
    <row r="17" spans="1:7" ht="25.5" x14ac:dyDescent="0.25">
      <c r="A17" s="18" t="s">
        <v>85</v>
      </c>
      <c r="B17" s="25">
        <v>4</v>
      </c>
      <c r="C17" s="25" t="s">
        <v>291</v>
      </c>
      <c r="D17" s="12" t="s">
        <v>283</v>
      </c>
      <c r="E17" s="10" t="str">
        <f t="shared" ref="E17:E23" si="1">CONCATENATE(A17,"|",C17,"|",D17)</f>
        <v>Servidor de e-mail|Ferramenta anti malware de baixa qualidade|Comprometimento Confidencialidade</v>
      </c>
      <c r="F17" s="10">
        <v>2</v>
      </c>
      <c r="G17" s="24"/>
    </row>
    <row r="18" spans="1:7" x14ac:dyDescent="0.25">
      <c r="A18" s="18" t="s">
        <v>85</v>
      </c>
      <c r="B18" s="25">
        <v>4</v>
      </c>
      <c r="C18" s="25" t="s">
        <v>291</v>
      </c>
      <c r="D18" s="12" t="s">
        <v>281</v>
      </c>
      <c r="E18" s="10" t="str">
        <f t="shared" si="1"/>
        <v>Servidor de e-mail|Ferramenta anti malware de baixa qualidade|Comprometimento Disponibilidade</v>
      </c>
      <c r="F18" s="10">
        <v>3</v>
      </c>
      <c r="G18" s="24"/>
    </row>
    <row r="19" spans="1:7" x14ac:dyDescent="0.25">
      <c r="A19" s="18" t="s">
        <v>85</v>
      </c>
      <c r="B19" s="25">
        <v>4</v>
      </c>
      <c r="C19" s="25" t="s">
        <v>291</v>
      </c>
      <c r="D19" s="12" t="s">
        <v>282</v>
      </c>
      <c r="E19" s="10" t="str">
        <f t="shared" si="1"/>
        <v>Servidor de e-mail|Ferramenta anti malware de baixa qualidade|Comprometimento Integridade</v>
      </c>
      <c r="F19" s="10">
        <v>4</v>
      </c>
      <c r="G19" s="24"/>
    </row>
    <row r="20" spans="1:7" x14ac:dyDescent="0.25">
      <c r="A20" s="18" t="s">
        <v>85</v>
      </c>
      <c r="B20" s="25">
        <v>4</v>
      </c>
      <c r="C20" s="25" t="s">
        <v>291</v>
      </c>
      <c r="D20" s="12" t="s">
        <v>280</v>
      </c>
      <c r="E20" s="10" t="str">
        <f t="shared" si="1"/>
        <v>Servidor de e-mail|Ferramenta anti malware de baixa qualidade|Infecção por Malware</v>
      </c>
      <c r="F20" s="10">
        <v>4</v>
      </c>
      <c r="G20" s="24"/>
    </row>
    <row r="21" spans="1:7" x14ac:dyDescent="0.25">
      <c r="A21" s="18" t="s">
        <v>85</v>
      </c>
      <c r="B21" s="25">
        <v>4</v>
      </c>
      <c r="C21" s="25" t="s">
        <v>291</v>
      </c>
      <c r="D21" s="10" t="s">
        <v>278</v>
      </c>
      <c r="E21" s="10" t="str">
        <f t="shared" si="1"/>
        <v>Servidor de e-mail|Ferramenta anti malware de baixa qualidade|Invasão</v>
      </c>
      <c r="F21" s="10">
        <v>3</v>
      </c>
      <c r="G21" s="24"/>
    </row>
    <row r="22" spans="1:7" x14ac:dyDescent="0.25">
      <c r="A22" s="18" t="s">
        <v>85</v>
      </c>
      <c r="B22" s="27">
        <v>3</v>
      </c>
      <c r="C22" s="27" t="s">
        <v>160</v>
      </c>
      <c r="D22" s="10" t="s">
        <v>284</v>
      </c>
      <c r="E22" s="10" t="str">
        <f t="shared" si="1"/>
        <v>Servidor de e-mail|Inexistência de padronização na hora dos sistemas_x000D_
|Datas e horas não sincronizadas</v>
      </c>
      <c r="F22" s="10">
        <v>1</v>
      </c>
      <c r="G22" s="24"/>
    </row>
    <row r="23" spans="1:7" x14ac:dyDescent="0.25">
      <c r="A23" s="18" t="s">
        <v>85</v>
      </c>
      <c r="B23" s="27">
        <v>5</v>
      </c>
      <c r="C23" s="27" t="s">
        <v>181</v>
      </c>
      <c r="D23" s="10" t="s">
        <v>201</v>
      </c>
      <c r="E23" s="10" t="str">
        <f t="shared" si="1"/>
        <v xml:space="preserve">Servidor de e-mail|Sensibilidade à umidade, calor, poeira, sujeira, pragas_x000D_
|Falha de equipamento_x000D_
</v>
      </c>
      <c r="F23" s="10">
        <v>4</v>
      </c>
      <c r="G23" s="24"/>
    </row>
    <row r="25" spans="1:7" ht="25.5" x14ac:dyDescent="0.25">
      <c r="A25" s="18" t="s">
        <v>90</v>
      </c>
      <c r="B25" s="25">
        <v>5</v>
      </c>
      <c r="C25" s="25" t="s">
        <v>291</v>
      </c>
      <c r="D25" s="12" t="s">
        <v>283</v>
      </c>
      <c r="E25" s="10" t="str">
        <f t="shared" ref="E25:E33" si="2">CONCATENATE(A25,"|",C25,"|",D25)</f>
        <v>Servidor Web|Ferramenta anti malware de baixa qualidade|Comprometimento Confidencialidade</v>
      </c>
      <c r="F25" s="10">
        <v>3</v>
      </c>
      <c r="G25" s="24"/>
    </row>
    <row r="26" spans="1:7" x14ac:dyDescent="0.25">
      <c r="A26" s="18" t="s">
        <v>90</v>
      </c>
      <c r="B26" s="25">
        <v>5</v>
      </c>
      <c r="C26" s="25" t="s">
        <v>291</v>
      </c>
      <c r="D26" s="12" t="s">
        <v>281</v>
      </c>
      <c r="E26" s="10" t="str">
        <f t="shared" si="2"/>
        <v>Servidor Web|Ferramenta anti malware de baixa qualidade|Comprometimento Disponibilidade</v>
      </c>
      <c r="F26" s="10">
        <v>5</v>
      </c>
      <c r="G26" s="24"/>
    </row>
    <row r="27" spans="1:7" x14ac:dyDescent="0.25">
      <c r="A27" s="18" t="s">
        <v>90</v>
      </c>
      <c r="B27" s="25">
        <v>5</v>
      </c>
      <c r="C27" s="25" t="s">
        <v>291</v>
      </c>
      <c r="D27" s="12" t="s">
        <v>282</v>
      </c>
      <c r="E27" s="10" t="str">
        <f t="shared" si="2"/>
        <v>Servidor Web|Ferramenta anti malware de baixa qualidade|Comprometimento Integridade</v>
      </c>
      <c r="F27" s="10">
        <v>4</v>
      </c>
      <c r="G27" s="24"/>
    </row>
    <row r="28" spans="1:7" x14ac:dyDescent="0.25">
      <c r="A28" s="18" t="s">
        <v>90</v>
      </c>
      <c r="B28" s="25">
        <v>5</v>
      </c>
      <c r="C28" s="25" t="s">
        <v>291</v>
      </c>
      <c r="D28" s="12" t="s">
        <v>280</v>
      </c>
      <c r="E28" s="10" t="str">
        <f t="shared" si="2"/>
        <v>Servidor Web|Ferramenta anti malware de baixa qualidade|Infecção por Malware</v>
      </c>
      <c r="F28" s="10">
        <v>4</v>
      </c>
      <c r="G28" s="24"/>
    </row>
    <row r="29" spans="1:7" x14ac:dyDescent="0.25">
      <c r="A29" s="18" t="s">
        <v>90</v>
      </c>
      <c r="B29" s="25">
        <v>5</v>
      </c>
      <c r="C29" s="25" t="s">
        <v>291</v>
      </c>
      <c r="D29" s="10" t="s">
        <v>278</v>
      </c>
      <c r="E29" s="10" t="str">
        <f t="shared" si="2"/>
        <v>Servidor Web|Ferramenta anti malware de baixa qualidade|Invasão</v>
      </c>
      <c r="F29" s="10">
        <v>4</v>
      </c>
      <c r="G29" s="24"/>
    </row>
    <row r="30" spans="1:7" x14ac:dyDescent="0.25">
      <c r="A30" s="18" t="s">
        <v>90</v>
      </c>
      <c r="B30" s="27">
        <v>2</v>
      </c>
      <c r="C30" s="27" t="s">
        <v>160</v>
      </c>
      <c r="D30" s="10" t="s">
        <v>284</v>
      </c>
      <c r="E30" s="10" t="str">
        <f t="shared" si="2"/>
        <v>Servidor Web|Inexistência de padronização na hora dos sistemas_x000D_
|Datas e horas não sincronizadas</v>
      </c>
      <c r="F30" s="10">
        <v>1</v>
      </c>
      <c r="G30" s="24"/>
    </row>
    <row r="31" spans="1:7" x14ac:dyDescent="0.25">
      <c r="A31" s="18" t="s">
        <v>90</v>
      </c>
      <c r="B31" s="25">
        <v>1</v>
      </c>
      <c r="C31" s="25" t="s">
        <v>269</v>
      </c>
      <c r="D31" s="10" t="s">
        <v>294</v>
      </c>
      <c r="E31" s="10" t="str">
        <f t="shared" si="2"/>
        <v>Servidor Web|Publicação indevida de informações em sistemas públicos|Engenharia Social</v>
      </c>
      <c r="F31" s="10">
        <v>2</v>
      </c>
      <c r="G31" s="24"/>
    </row>
    <row r="32" spans="1:7" x14ac:dyDescent="0.25">
      <c r="A32" s="18" t="s">
        <v>90</v>
      </c>
      <c r="B32" s="25">
        <v>1</v>
      </c>
      <c r="C32" s="25" t="s">
        <v>269</v>
      </c>
      <c r="D32" s="10" t="s">
        <v>225</v>
      </c>
      <c r="E32" s="10" t="str">
        <f t="shared" si="2"/>
        <v xml:space="preserve">Servidor Web|Publicação indevida de informações em sistemas públicos|Vazamento de informações_x000D_
</v>
      </c>
      <c r="F32" s="10">
        <v>2</v>
      </c>
      <c r="G32" s="24"/>
    </row>
    <row r="33" spans="1:7" x14ac:dyDescent="0.25">
      <c r="A33" s="18" t="s">
        <v>90</v>
      </c>
      <c r="B33" s="27">
        <v>5</v>
      </c>
      <c r="C33" s="27" t="s">
        <v>181</v>
      </c>
      <c r="D33" s="10" t="s">
        <v>201</v>
      </c>
      <c r="E33" s="10" t="str">
        <f t="shared" si="2"/>
        <v xml:space="preserve">Servidor Web|Sensibilidade à umidade, calor, poeira, sujeira, pragas_x000D_
|Falha de equipamento_x000D_
</v>
      </c>
      <c r="F33" s="10">
        <v>4</v>
      </c>
      <c r="G33" s="24"/>
    </row>
    <row r="35" spans="1:7" x14ac:dyDescent="0.25">
      <c r="A35" s="18" t="s">
        <v>7</v>
      </c>
      <c r="B35" s="10">
        <v>5</v>
      </c>
      <c r="C35" s="10" t="s">
        <v>181</v>
      </c>
      <c r="D35" s="10" t="s">
        <v>201</v>
      </c>
      <c r="E35" s="10" t="str">
        <f t="shared" ref="E35:E37" si="3">CONCATENATE(A35,"|",C35,"|",D35)</f>
        <v xml:space="preserve">Servidor firewall|Sensibilidade à umidade, calor, poeira, sujeira, pragas_x000D_
|Falha de equipamento_x000D_
</v>
      </c>
      <c r="F35" s="10">
        <v>4</v>
      </c>
      <c r="G35" s="24"/>
    </row>
    <row r="36" spans="1:7" x14ac:dyDescent="0.25">
      <c r="A36" s="18" t="s">
        <v>7</v>
      </c>
      <c r="B36" s="25">
        <v>3</v>
      </c>
      <c r="C36" s="25" t="s">
        <v>265</v>
      </c>
      <c r="D36" s="10" t="s">
        <v>192</v>
      </c>
      <c r="E36" s="10" t="str">
        <f t="shared" si="3"/>
        <v>Servidor firewall|Usuários/Senhas genéricas em sistemas|Acesso não autorizado</v>
      </c>
      <c r="F36" s="10">
        <v>2</v>
      </c>
      <c r="G36" s="24"/>
    </row>
    <row r="37" spans="1:7" x14ac:dyDescent="0.25">
      <c r="A37" s="18" t="s">
        <v>7</v>
      </c>
      <c r="B37" s="27">
        <v>3</v>
      </c>
      <c r="C37" s="27" t="s">
        <v>265</v>
      </c>
      <c r="D37" s="10" t="s">
        <v>225</v>
      </c>
      <c r="E37" s="10" t="str">
        <f t="shared" si="3"/>
        <v xml:space="preserve">Servidor firewall|Usuários/Senhas genéricas em sistemas|Vazamento de informações_x000D_
</v>
      </c>
      <c r="F37" s="10">
        <v>2</v>
      </c>
      <c r="G37" s="24"/>
    </row>
    <row r="39" spans="1:7" x14ac:dyDescent="0.25">
      <c r="A39" s="18" t="s">
        <v>84</v>
      </c>
      <c r="B39" s="25">
        <v>5</v>
      </c>
      <c r="C39" s="25" t="s">
        <v>290</v>
      </c>
      <c r="D39" s="12" t="s">
        <v>281</v>
      </c>
      <c r="E39" s="10" t="str">
        <f t="shared" ref="E39:E46" si="4">CONCATENATE(A39,"|",C39,"|",D39)</f>
        <v>Servidor de Banco de Dados|Falta de espaço de armazenamento |Comprometimento Disponibilidade</v>
      </c>
      <c r="F39" s="10">
        <v>4</v>
      </c>
      <c r="G39" s="24"/>
    </row>
    <row r="40" spans="1:7" x14ac:dyDescent="0.25">
      <c r="A40" s="18" t="s">
        <v>84</v>
      </c>
      <c r="B40" s="25">
        <v>5</v>
      </c>
      <c r="C40" s="25" t="s">
        <v>290</v>
      </c>
      <c r="D40" s="10" t="s">
        <v>201</v>
      </c>
      <c r="E40" s="10" t="str">
        <f t="shared" si="4"/>
        <v xml:space="preserve">Servidor de Banco de Dados|Falta de espaço de armazenamento |Falha de equipamento_x000D_
</v>
      </c>
      <c r="F40" s="10">
        <v>4</v>
      </c>
      <c r="G40" s="24"/>
    </row>
    <row r="41" spans="1:7" ht="25.5" x14ac:dyDescent="0.25">
      <c r="A41" s="18" t="s">
        <v>84</v>
      </c>
      <c r="B41" s="25">
        <v>4</v>
      </c>
      <c r="C41" s="25" t="s">
        <v>291</v>
      </c>
      <c r="D41" s="12" t="s">
        <v>283</v>
      </c>
      <c r="E41" s="10" t="str">
        <f t="shared" si="4"/>
        <v>Servidor de Banco de Dados|Ferramenta anti malware de baixa qualidade|Comprometimento Confidencialidade</v>
      </c>
      <c r="F41" s="10">
        <v>2</v>
      </c>
      <c r="G41" s="24"/>
    </row>
    <row r="42" spans="1:7" x14ac:dyDescent="0.25">
      <c r="A42" s="18" t="s">
        <v>84</v>
      </c>
      <c r="B42" s="25">
        <v>4</v>
      </c>
      <c r="C42" s="25" t="s">
        <v>291</v>
      </c>
      <c r="D42" s="12" t="s">
        <v>281</v>
      </c>
      <c r="E42" s="10" t="str">
        <f t="shared" si="4"/>
        <v>Servidor de Banco de Dados|Ferramenta anti malware de baixa qualidade|Comprometimento Disponibilidade</v>
      </c>
      <c r="F42" s="10">
        <v>3</v>
      </c>
      <c r="G42" s="24"/>
    </row>
    <row r="43" spans="1:7" x14ac:dyDescent="0.25">
      <c r="A43" s="18" t="s">
        <v>84</v>
      </c>
      <c r="B43" s="25">
        <v>4</v>
      </c>
      <c r="C43" s="25" t="s">
        <v>291</v>
      </c>
      <c r="D43" s="12" t="s">
        <v>282</v>
      </c>
      <c r="E43" s="10" t="str">
        <f t="shared" si="4"/>
        <v>Servidor de Banco de Dados|Ferramenta anti malware de baixa qualidade|Comprometimento Integridade</v>
      </c>
      <c r="F43" s="10">
        <v>4</v>
      </c>
      <c r="G43" s="24"/>
    </row>
    <row r="44" spans="1:7" x14ac:dyDescent="0.25">
      <c r="A44" s="18" t="s">
        <v>84</v>
      </c>
      <c r="B44" s="25">
        <v>4</v>
      </c>
      <c r="C44" s="25" t="s">
        <v>291</v>
      </c>
      <c r="D44" s="12" t="s">
        <v>280</v>
      </c>
      <c r="E44" s="10" t="str">
        <f t="shared" si="4"/>
        <v>Servidor de Banco de Dados|Ferramenta anti malware de baixa qualidade|Infecção por Malware</v>
      </c>
      <c r="F44" s="10">
        <v>4</v>
      </c>
      <c r="G44" s="24"/>
    </row>
    <row r="45" spans="1:7" x14ac:dyDescent="0.25">
      <c r="A45" s="18" t="s">
        <v>84</v>
      </c>
      <c r="B45" s="25">
        <v>4</v>
      </c>
      <c r="C45" s="25" t="s">
        <v>291</v>
      </c>
      <c r="D45" s="10" t="s">
        <v>278</v>
      </c>
      <c r="E45" s="10" t="str">
        <f t="shared" si="4"/>
        <v>Servidor de Banco de Dados|Ferramenta anti malware de baixa qualidade|Invasão</v>
      </c>
      <c r="F45" s="10">
        <v>3</v>
      </c>
      <c r="G45" s="24"/>
    </row>
    <row r="46" spans="1:7" x14ac:dyDescent="0.25">
      <c r="A46" s="18" t="s">
        <v>84</v>
      </c>
      <c r="B46" s="10">
        <v>5</v>
      </c>
      <c r="C46" s="10" t="s">
        <v>181</v>
      </c>
      <c r="D46" s="10" t="s">
        <v>201</v>
      </c>
      <c r="E46" s="10" t="str">
        <f t="shared" si="4"/>
        <v xml:space="preserve">Servidor de Banco de Dados|Sensibilidade à umidade, calor, poeira, sujeira, pragas_x000D_
|Falha de equipamento_x000D_
</v>
      </c>
      <c r="F46" s="10">
        <v>4</v>
      </c>
      <c r="G46" s="24"/>
    </row>
    <row r="48" spans="1:7" x14ac:dyDescent="0.25">
      <c r="A48" s="18" t="s">
        <v>232</v>
      </c>
      <c r="B48" s="10">
        <v>4</v>
      </c>
      <c r="C48" s="10" t="s">
        <v>292</v>
      </c>
      <c r="D48" s="12" t="s">
        <v>281</v>
      </c>
      <c r="E48" s="10" t="str">
        <f t="shared" ref="E48:E49" si="5">CONCATENATE(A48,"|",C48,"|",D48)</f>
        <v>Central VoIP |Falta de redundância em redes e dispositivos|Comprometimento Disponibilidade</v>
      </c>
      <c r="F48" s="10">
        <v>3</v>
      </c>
      <c r="G48" s="24"/>
    </row>
    <row r="49" spans="1:7" x14ac:dyDescent="0.25">
      <c r="A49" s="18" t="s">
        <v>232</v>
      </c>
      <c r="B49" s="10">
        <v>4</v>
      </c>
      <c r="C49" s="10" t="s">
        <v>277</v>
      </c>
      <c r="D49" s="10" t="s">
        <v>201</v>
      </c>
      <c r="E49" s="10" t="str">
        <f t="shared" si="5"/>
        <v xml:space="preserve">Central VoIP |Instalação em locais de risco|Falha de equipamento_x000D_
</v>
      </c>
      <c r="F49" s="10">
        <v>2</v>
      </c>
      <c r="G49" s="24"/>
    </row>
    <row r="51" spans="1:7" x14ac:dyDescent="0.25">
      <c r="A51" s="18" t="s">
        <v>286</v>
      </c>
      <c r="B51" s="10">
        <v>5</v>
      </c>
      <c r="C51" s="10" t="s">
        <v>277</v>
      </c>
      <c r="D51" s="10" t="s">
        <v>201</v>
      </c>
      <c r="E51" s="10" t="str">
        <f>CONCATENATE(A51,"|",C51,"|",D51)</f>
        <v xml:space="preserve">Link Internet|Instalação em locais de risco|Falha de equipamento_x000D_
</v>
      </c>
      <c r="F51" s="10">
        <v>2</v>
      </c>
      <c r="G51" s="24"/>
    </row>
    <row r="53" spans="1:7" x14ac:dyDescent="0.25">
      <c r="A53" s="18" t="s">
        <v>309</v>
      </c>
      <c r="B53" s="25">
        <v>2</v>
      </c>
      <c r="C53" s="25" t="s">
        <v>289</v>
      </c>
      <c r="D53" s="10" t="s">
        <v>280</v>
      </c>
      <c r="E53" s="10" t="str">
        <f t="shared" ref="E53:E57" si="6">CONCATENATE(A53,"|",C53,"|",D53)</f>
        <v>Gerente de Rede|Falha ou ausência de PSI|Infecção por Malware</v>
      </c>
      <c r="F53" s="10">
        <v>1</v>
      </c>
      <c r="G53" s="24"/>
    </row>
    <row r="54" spans="1:7" x14ac:dyDescent="0.25">
      <c r="A54" s="18" t="s">
        <v>309</v>
      </c>
      <c r="B54" s="25">
        <v>2</v>
      </c>
      <c r="C54" s="25" t="s">
        <v>289</v>
      </c>
      <c r="D54" s="10" t="s">
        <v>295</v>
      </c>
      <c r="E54" s="10" t="str">
        <f t="shared" si="6"/>
        <v>Gerente de Rede|Falha ou ausência de PSI|Perda de Produtividade</v>
      </c>
      <c r="F54" s="10">
        <v>1</v>
      </c>
      <c r="G54" s="24"/>
    </row>
    <row r="55" spans="1:7" x14ac:dyDescent="0.25">
      <c r="A55" s="18" t="s">
        <v>309</v>
      </c>
      <c r="B55" s="25">
        <v>3</v>
      </c>
      <c r="C55" s="25" t="s">
        <v>293</v>
      </c>
      <c r="D55" s="10" t="s">
        <v>205</v>
      </c>
      <c r="E55" s="10" t="str">
        <f t="shared" si="6"/>
        <v>Gerente de Rede|Funcionários insatisfeitos|Furto de mídia ou documentos</v>
      </c>
      <c r="F55" s="10">
        <v>1</v>
      </c>
      <c r="G55" s="24"/>
    </row>
    <row r="56" spans="1:7" x14ac:dyDescent="0.25">
      <c r="A56" s="18" t="s">
        <v>309</v>
      </c>
      <c r="B56" s="25">
        <v>3</v>
      </c>
      <c r="C56" s="25" t="s">
        <v>293</v>
      </c>
      <c r="D56" s="10" t="s">
        <v>296</v>
      </c>
      <c r="E56" s="10" t="str">
        <f t="shared" si="6"/>
        <v>Gerente de Rede|Funcionários insatisfeitos|Sabotagem</v>
      </c>
      <c r="F56" s="10">
        <v>1</v>
      </c>
      <c r="G56" s="24"/>
    </row>
    <row r="57" spans="1:7" x14ac:dyDescent="0.25">
      <c r="A57" s="18" t="s">
        <v>309</v>
      </c>
      <c r="B57" s="27">
        <v>3</v>
      </c>
      <c r="C57" s="27" t="s">
        <v>293</v>
      </c>
      <c r="D57" s="10" t="s">
        <v>225</v>
      </c>
      <c r="E57" s="10" t="str">
        <f t="shared" si="6"/>
        <v xml:space="preserve">Gerente de Rede|Funcionários insatisfeitos|Vazamento de informações_x000D_
</v>
      </c>
      <c r="F57" s="10">
        <v>2</v>
      </c>
      <c r="G57" s="24"/>
    </row>
    <row r="59" spans="1:7" x14ac:dyDescent="0.25">
      <c r="A59" s="18" t="s">
        <v>302</v>
      </c>
      <c r="B59" s="25">
        <v>2</v>
      </c>
      <c r="C59" s="27" t="s">
        <v>289</v>
      </c>
      <c r="D59" s="10" t="s">
        <v>280</v>
      </c>
      <c r="E59" s="10" t="str">
        <f t="shared" ref="E59:E63" si="7">CONCATENATE(A59,"|",C59,"|",D59)</f>
        <v>Gerente de Banco de Dados|Falha ou ausência de PSI|Infecção por Malware</v>
      </c>
      <c r="F59" s="10">
        <v>1</v>
      </c>
      <c r="G59" s="24"/>
    </row>
    <row r="60" spans="1:7" x14ac:dyDescent="0.25">
      <c r="A60" s="18" t="s">
        <v>302</v>
      </c>
      <c r="B60" s="25">
        <v>2</v>
      </c>
      <c r="C60" s="27" t="s">
        <v>289</v>
      </c>
      <c r="D60" s="10" t="s">
        <v>295</v>
      </c>
      <c r="E60" s="10" t="str">
        <f t="shared" si="7"/>
        <v>Gerente de Banco de Dados|Falha ou ausência de PSI|Perda de Produtividade</v>
      </c>
      <c r="F60" s="10">
        <v>1</v>
      </c>
      <c r="G60" s="24"/>
    </row>
    <row r="61" spans="1:7" x14ac:dyDescent="0.25">
      <c r="A61" s="18" t="s">
        <v>302</v>
      </c>
      <c r="B61" s="25">
        <v>4</v>
      </c>
      <c r="C61" s="27" t="s">
        <v>293</v>
      </c>
      <c r="D61" s="10" t="s">
        <v>205</v>
      </c>
      <c r="E61" s="10" t="str">
        <f t="shared" si="7"/>
        <v>Gerente de Banco de Dados|Funcionários insatisfeitos|Furto de mídia ou documentos</v>
      </c>
      <c r="F61" s="10">
        <v>3</v>
      </c>
      <c r="G61" s="24"/>
    </row>
    <row r="62" spans="1:7" x14ac:dyDescent="0.25">
      <c r="A62" s="18" t="s">
        <v>302</v>
      </c>
      <c r="B62" s="25">
        <v>4</v>
      </c>
      <c r="C62" s="27" t="s">
        <v>293</v>
      </c>
      <c r="D62" s="10" t="s">
        <v>296</v>
      </c>
      <c r="E62" s="10" t="str">
        <f t="shared" si="7"/>
        <v>Gerente de Banco de Dados|Funcionários insatisfeitos|Sabotagem</v>
      </c>
      <c r="F62" s="10">
        <v>4</v>
      </c>
      <c r="G62" s="24"/>
    </row>
    <row r="63" spans="1:7" x14ac:dyDescent="0.25">
      <c r="A63" s="18" t="s">
        <v>302</v>
      </c>
      <c r="B63" s="27">
        <v>4</v>
      </c>
      <c r="C63" s="27" t="s">
        <v>293</v>
      </c>
      <c r="D63" s="10" t="s">
        <v>225</v>
      </c>
      <c r="E63" s="10" t="str">
        <f t="shared" si="7"/>
        <v xml:space="preserve">Gerente de Banco de Dados|Funcionários insatisfeitos|Vazamento de informações_x000D_
</v>
      </c>
      <c r="F63" s="10">
        <v>5</v>
      </c>
      <c r="G63" s="24"/>
    </row>
    <row r="65" spans="1:7" x14ac:dyDescent="0.25">
      <c r="A65" s="19" t="s">
        <v>127</v>
      </c>
      <c r="B65" s="25">
        <v>4</v>
      </c>
      <c r="C65" s="25" t="s">
        <v>289</v>
      </c>
      <c r="D65" s="10" t="s">
        <v>280</v>
      </c>
      <c r="E65" s="10" t="str">
        <f t="shared" ref="E65:E66" si="8">CONCATENATE(A65,"|",C65,"|",D65)</f>
        <v>Funcionários|Falha ou ausência de PSI|Infecção por Malware</v>
      </c>
      <c r="F65" s="10">
        <v>3</v>
      </c>
      <c r="G65" s="24"/>
    </row>
    <row r="66" spans="1:7" x14ac:dyDescent="0.25">
      <c r="A66" s="18" t="s">
        <v>127</v>
      </c>
      <c r="B66" s="27">
        <v>4</v>
      </c>
      <c r="C66" s="27" t="s">
        <v>289</v>
      </c>
      <c r="D66" s="10" t="s">
        <v>295</v>
      </c>
      <c r="E66" s="10" t="str">
        <f t="shared" si="8"/>
        <v>Funcionários|Falha ou ausência de PSI|Perda de Produtividade</v>
      </c>
      <c r="F66" s="10">
        <v>3</v>
      </c>
      <c r="G66" s="24"/>
    </row>
  </sheetData>
  <sortState ref="E6:E10">
    <sortCondition ref="E6"/>
  </sortState>
  <mergeCells count="1">
    <mergeCell ref="A1:G1"/>
  </mergeCells>
  <dataValidations count="4">
    <dataValidation type="list" allowBlank="1" showInputMessage="1" showErrorMessage="1" sqref="E67:F1048576 F1 E1:E2 E16 E24 E34 E38 E47 E50 E52 E58 E64 D2:D66">
      <formula1>ameaças</formula1>
    </dataValidation>
    <dataValidation type="list" allowBlank="1" showInputMessage="1" showErrorMessage="1" sqref="C1:C1048576">
      <formula1>vulnerabilidades</formula1>
    </dataValidation>
    <dataValidation type="list" allowBlank="1" showInputMessage="1" showErrorMessage="1" sqref="F2:F66 B1:B1048576">
      <formula1>grausn</formula1>
    </dataValidation>
    <dataValidation type="list" allowBlank="1" showInputMessage="1" showErrorMessage="1" sqref="A1:A1048576">
      <formula1>ativos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0"/>
  <sheetViews>
    <sheetView showGridLines="0" workbookViewId="0">
      <pane ySplit="2" topLeftCell="A3" activePane="bottomLeft" state="frozen"/>
      <selection pane="bottomLeft" sqref="A1:N1"/>
    </sheetView>
  </sheetViews>
  <sheetFormatPr defaultColWidth="9.140625" defaultRowHeight="12.75" x14ac:dyDescent="0.25"/>
  <cols>
    <col min="1" max="1" width="9.140625" style="42"/>
    <col min="2" max="2" width="18.7109375" style="42" customWidth="1"/>
    <col min="3" max="3" width="9.140625" style="12"/>
    <col min="4" max="4" width="18" style="42" customWidth="1"/>
    <col min="5" max="5" width="9.140625" style="12"/>
    <col min="6" max="6" width="18.7109375" style="42" customWidth="1"/>
    <col min="7" max="7" width="9.140625" style="12"/>
    <col min="8" max="8" width="9.140625" style="40"/>
    <col min="9" max="9" width="33.28515625" style="42" customWidth="1"/>
    <col min="10" max="10" width="9.140625" style="12"/>
    <col min="11" max="11" width="28.85546875" style="12" customWidth="1"/>
    <col min="12" max="12" width="9.140625" style="12"/>
    <col min="13" max="14" width="9.140625" style="40"/>
    <col min="15" max="16384" width="9.140625" style="36"/>
  </cols>
  <sheetData>
    <row r="1" spans="1:14" x14ac:dyDescent="0.25">
      <c r="A1" s="45" t="s">
        <v>19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4" ht="38.25" x14ac:dyDescent="0.25">
      <c r="A2" s="37" t="s">
        <v>8</v>
      </c>
      <c r="B2" s="37" t="s">
        <v>9</v>
      </c>
      <c r="C2" s="37" t="s">
        <v>10</v>
      </c>
      <c r="D2" s="37" t="s">
        <v>11</v>
      </c>
      <c r="E2" s="37" t="s">
        <v>12</v>
      </c>
      <c r="F2" s="37" t="s">
        <v>13</v>
      </c>
      <c r="G2" s="37" t="s">
        <v>14</v>
      </c>
      <c r="H2" s="1" t="s">
        <v>15</v>
      </c>
      <c r="I2" s="37" t="s">
        <v>34</v>
      </c>
      <c r="J2" s="37" t="s">
        <v>310</v>
      </c>
      <c r="K2" s="37" t="s">
        <v>16</v>
      </c>
      <c r="L2" s="37" t="s">
        <v>311</v>
      </c>
      <c r="M2" s="1" t="s">
        <v>17</v>
      </c>
      <c r="N2" s="1" t="s">
        <v>18</v>
      </c>
    </row>
    <row r="3" spans="1:14" x14ac:dyDescent="0.25">
      <c r="A3" s="39"/>
      <c r="B3" s="39"/>
      <c r="C3" s="12">
        <f>IF(B3&lt;&gt;0,VLOOKUP(A3&amp;"|"&amp;B3,'[1]01_Processos'!$C$3:$D$9,2,FALSE),0)</f>
        <v>0</v>
      </c>
      <c r="D3" s="39"/>
      <c r="E3" s="12">
        <f>IF(D3&lt;&gt;0,VLOOKUP(D3&amp;"|"&amp;B3,'[1]02_Serviços-Processos'!$C$3:$D$22,2,FALSE),0)</f>
        <v>0</v>
      </c>
      <c r="F3" s="39"/>
      <c r="G3" s="12">
        <f>IF(F3&lt;&gt;0,VLOOKUP(F3&amp;"|"&amp;D3,'[1]03_Ativos-Serviços'!$C$3:$D$37,2,FALSE),0)</f>
        <v>0</v>
      </c>
      <c r="H3" s="40">
        <f>(C3/5)*(E3/5)*(G3/5)</f>
        <v>0</v>
      </c>
      <c r="I3" s="39"/>
      <c r="J3" s="12">
        <f>IF(I3&lt;&gt;0,VLOOKUP(F3&amp;"|"&amp;I3,'[1]04_Vulnerabilidades-Ativos'!$C$3:$D$36,2,FALSE),0)</f>
        <v>0</v>
      </c>
      <c r="K3" s="41"/>
      <c r="L3" s="12">
        <f>IF(K3&lt;&gt;0,VLOOKUP(F3&amp;"|"&amp;I3&amp;"|"&amp;K3,'05_Ameaças-Vulnerabilidades'!$E$3:$F$66,2,FALSE),0)</f>
        <v>0</v>
      </c>
      <c r="M3" s="40">
        <f>(J3/5)*(L3/5)</f>
        <v>0</v>
      </c>
      <c r="N3" s="40">
        <f>(H3*M3)*100</f>
        <v>0</v>
      </c>
    </row>
    <row r="4" spans="1:14" x14ac:dyDescent="0.25">
      <c r="A4" s="39"/>
      <c r="B4" s="39"/>
      <c r="C4" s="12">
        <f>IF(B4&lt;&gt;0,VLOOKUP(A4&amp;"|"&amp;B4,'[1]01_Processos'!$C$3:$D$9,2,FALSE),0)</f>
        <v>0</v>
      </c>
      <c r="D4" s="39"/>
      <c r="E4" s="12">
        <f>IF(D4&lt;&gt;0,VLOOKUP(D4&amp;"|"&amp;B4,'[1]02_Serviços-Processos'!$C$3:$D$22,2,FALSE),0)</f>
        <v>0</v>
      </c>
      <c r="F4" s="39"/>
      <c r="G4" s="12">
        <f>IF(F4&lt;&gt;0,VLOOKUP(F4&amp;"|"&amp;D4,'[1]03_Ativos-Serviços'!$C$3:$D$37,2,FALSE),0)</f>
        <v>0</v>
      </c>
      <c r="H4" s="40">
        <f t="shared" ref="H4:H41" si="0">(C4/5)*(E4/5)*(G4/5)</f>
        <v>0</v>
      </c>
      <c r="I4" s="39"/>
      <c r="J4" s="12">
        <f>IF(I4&lt;&gt;0,VLOOKUP(F4&amp;"|"&amp;I4,'[1]04_Vulnerabilidades-Ativos'!$C$3:$D$36,2,FALSE),0)</f>
        <v>0</v>
      </c>
      <c r="K4" s="41"/>
      <c r="L4" s="12">
        <f>IF(K4&lt;&gt;0,VLOOKUP(F4&amp;"|"&amp;I4&amp;"|"&amp;K4,'05_Ameaças-Vulnerabilidades'!$E$3:$F$66,2,FALSE),0)</f>
        <v>0</v>
      </c>
      <c r="M4" s="40">
        <f>(J4/5)*(L4/5)</f>
        <v>0</v>
      </c>
      <c r="N4" s="40">
        <f t="shared" ref="N4:N67" si="1">(H4*M4)*100</f>
        <v>0</v>
      </c>
    </row>
    <row r="5" spans="1:14" x14ac:dyDescent="0.25">
      <c r="A5" s="39"/>
      <c r="B5" s="39"/>
      <c r="C5" s="12">
        <f>IF(B5&lt;&gt;0,VLOOKUP(A5&amp;"|"&amp;B5,'[1]01_Processos'!$C$3:$D$9,2,FALSE),0)</f>
        <v>0</v>
      </c>
      <c r="D5" s="39"/>
      <c r="E5" s="12">
        <f>IF(D5&lt;&gt;0,VLOOKUP(D5&amp;"|"&amp;B5,'[1]02_Serviços-Processos'!$C$3:$D$22,2,FALSE),0)</f>
        <v>0</v>
      </c>
      <c r="F5" s="39"/>
      <c r="G5" s="12">
        <f>IF(F5&lt;&gt;0,VLOOKUP(F5&amp;"|"&amp;D5,'[1]03_Ativos-Serviços'!$C$3:$D$37,2,FALSE),0)</f>
        <v>0</v>
      </c>
      <c r="H5" s="40">
        <f t="shared" si="0"/>
        <v>0</v>
      </c>
      <c r="I5" s="39"/>
      <c r="J5" s="12">
        <f>IF(I5&lt;&gt;0,VLOOKUP(F5&amp;"|"&amp;I5,'[1]04_Vulnerabilidades-Ativos'!$C$3:$D$36,2,FALSE),0)</f>
        <v>0</v>
      </c>
      <c r="K5" s="41"/>
      <c r="L5" s="12">
        <f>IF(K5&lt;&gt;0,VLOOKUP(F5&amp;"|"&amp;I5&amp;"|"&amp;K5,'05_Ameaças-Vulnerabilidades'!$E$3:$F$66,2,FALSE),0)</f>
        <v>0</v>
      </c>
      <c r="M5" s="40">
        <f>(J5/5)*(L5/5)</f>
        <v>0</v>
      </c>
      <c r="N5" s="40">
        <f t="shared" si="1"/>
        <v>0</v>
      </c>
    </row>
    <row r="6" spans="1:14" x14ac:dyDescent="0.25">
      <c r="A6" s="39"/>
      <c r="B6" s="39"/>
      <c r="C6" s="12">
        <f>IF(B6&lt;&gt;0,VLOOKUP(A6&amp;"|"&amp;B6,'[1]01_Processos'!$C$3:$D$9,2,FALSE),0)</f>
        <v>0</v>
      </c>
      <c r="D6" s="39"/>
      <c r="E6" s="12">
        <f>IF(D6&lt;&gt;0,VLOOKUP(D6&amp;"|"&amp;B6,'[1]02_Serviços-Processos'!$C$3:$D$22,2,FALSE),0)</f>
        <v>0</v>
      </c>
      <c r="F6" s="39"/>
      <c r="G6" s="12">
        <f>IF(F6&lt;&gt;0,VLOOKUP(F6&amp;"|"&amp;D6,'[1]03_Ativos-Serviços'!$C$3:$D$37,2,FALSE),0)</f>
        <v>0</v>
      </c>
      <c r="H6" s="40">
        <f t="shared" si="0"/>
        <v>0</v>
      </c>
      <c r="I6" s="39"/>
      <c r="J6" s="12">
        <f>IF(I6&lt;&gt;0,VLOOKUP(F6&amp;"|"&amp;I6,'[1]04_Vulnerabilidades-Ativos'!$C$3:$D$36,2,FALSE),0)</f>
        <v>0</v>
      </c>
      <c r="K6" s="41"/>
      <c r="L6" s="12">
        <f>IF(K6&lt;&gt;0,VLOOKUP(F6&amp;"|"&amp;I6&amp;"|"&amp;K6,'05_Ameaças-Vulnerabilidades'!$E$3:$F$66,2,FALSE),0)</f>
        <v>0</v>
      </c>
      <c r="M6" s="40">
        <f>(J6/5)*(L6/5)</f>
        <v>0</v>
      </c>
      <c r="N6" s="40">
        <f t="shared" si="1"/>
        <v>0</v>
      </c>
    </row>
    <row r="7" spans="1:14" x14ac:dyDescent="0.25">
      <c r="A7" s="39"/>
      <c r="B7" s="39"/>
      <c r="C7" s="12">
        <f>IF(B7&lt;&gt;0,VLOOKUP(A7&amp;"|"&amp;B7,'[1]01_Processos'!$C$3:$D$9,2,FALSE),0)</f>
        <v>0</v>
      </c>
      <c r="D7" s="39"/>
      <c r="E7" s="12">
        <f>IF(D7&lt;&gt;0,VLOOKUP(D7&amp;"|"&amp;B7,'[1]02_Serviços-Processos'!$C$3:$D$22,2,FALSE),0)</f>
        <v>0</v>
      </c>
      <c r="F7" s="39"/>
      <c r="G7" s="12">
        <f>IF(F7&lt;&gt;0,VLOOKUP(F7&amp;"|"&amp;D7,'[1]03_Ativos-Serviços'!$C$3:$D$37,2,FALSE),0)</f>
        <v>0</v>
      </c>
      <c r="H7" s="40">
        <f t="shared" si="0"/>
        <v>0</v>
      </c>
      <c r="I7" s="39"/>
      <c r="J7" s="12">
        <f>IF(I7&lt;&gt;0,VLOOKUP(F7&amp;"|"&amp;I7,'[1]04_Vulnerabilidades-Ativos'!$C$3:$D$36,2,FALSE),0)</f>
        <v>0</v>
      </c>
      <c r="K7" s="41"/>
      <c r="L7" s="12">
        <f>IF(K7&lt;&gt;0,VLOOKUP(F7&amp;"|"&amp;I7&amp;"|"&amp;K7,'05_Ameaças-Vulnerabilidades'!$E$3:$F$66,2,FALSE),0)</f>
        <v>0</v>
      </c>
      <c r="M7" s="40">
        <f t="shared" ref="M7:M67" si="2">(J7/5)*(L7/5)</f>
        <v>0</v>
      </c>
      <c r="N7" s="40">
        <f t="shared" si="1"/>
        <v>0</v>
      </c>
    </row>
    <row r="8" spans="1:14" x14ac:dyDescent="0.25">
      <c r="A8" s="39"/>
      <c r="B8" s="39"/>
      <c r="C8" s="12">
        <f>IF(B8&lt;&gt;0,VLOOKUP(A8&amp;"|"&amp;B8,'[1]01_Processos'!$C$3:$D$9,2,FALSE),0)</f>
        <v>0</v>
      </c>
      <c r="D8" s="39"/>
      <c r="E8" s="12">
        <f>IF(D8&lt;&gt;0,VLOOKUP(D8&amp;"|"&amp;B8,'[1]02_Serviços-Processos'!$C$3:$D$22,2,FALSE),0)</f>
        <v>0</v>
      </c>
      <c r="F8" s="39"/>
      <c r="G8" s="12">
        <f>IF(F8&lt;&gt;0,VLOOKUP(F8&amp;"|"&amp;D8,'[1]03_Ativos-Serviços'!$C$3:$D$37,2,FALSE),0)</f>
        <v>0</v>
      </c>
      <c r="H8" s="40">
        <f t="shared" si="0"/>
        <v>0</v>
      </c>
      <c r="I8" s="39"/>
      <c r="J8" s="12">
        <f>IF(I8&lt;&gt;0,VLOOKUP(F8&amp;"|"&amp;I8,'[1]04_Vulnerabilidades-Ativos'!$C$3:$D$36,2,FALSE),0)</f>
        <v>0</v>
      </c>
      <c r="K8" s="41"/>
      <c r="L8" s="12">
        <f>IF(K8&lt;&gt;0,VLOOKUP(F8&amp;"|"&amp;I8&amp;"|"&amp;K8,'05_Ameaças-Vulnerabilidades'!$E$3:$F$66,2,FALSE),0)</f>
        <v>0</v>
      </c>
      <c r="M8" s="40">
        <f t="shared" si="2"/>
        <v>0</v>
      </c>
      <c r="N8" s="40">
        <f t="shared" si="1"/>
        <v>0</v>
      </c>
    </row>
    <row r="9" spans="1:14" x14ac:dyDescent="0.25">
      <c r="A9" s="39"/>
      <c r="B9" s="39"/>
      <c r="C9" s="12">
        <f>IF(B9&lt;&gt;0,VLOOKUP(A9&amp;"|"&amp;B9,'[1]01_Processos'!$C$3:$D$9,2,FALSE),0)</f>
        <v>0</v>
      </c>
      <c r="D9" s="39"/>
      <c r="E9" s="12">
        <f>IF(D9&lt;&gt;0,VLOOKUP(D9&amp;"|"&amp;B9,'[1]02_Serviços-Processos'!$C$3:$D$22,2,FALSE),0)</f>
        <v>0</v>
      </c>
      <c r="F9" s="39"/>
      <c r="G9" s="12">
        <f>IF(F9&lt;&gt;0,VLOOKUP(F9&amp;"|"&amp;D9,'[1]03_Ativos-Serviços'!$C$3:$D$37,2,FALSE),0)</f>
        <v>0</v>
      </c>
      <c r="H9" s="40">
        <f t="shared" si="0"/>
        <v>0</v>
      </c>
      <c r="I9" s="39"/>
      <c r="J9" s="12">
        <f>IF(I9&lt;&gt;0,VLOOKUP(F9&amp;"|"&amp;I9,'[1]04_Vulnerabilidades-Ativos'!$C$3:$D$36,2,FALSE),0)</f>
        <v>0</v>
      </c>
      <c r="K9" s="41"/>
      <c r="L9" s="12">
        <f>IF(K9&lt;&gt;0,VLOOKUP(F9&amp;"|"&amp;I9&amp;"|"&amp;K9,'05_Ameaças-Vulnerabilidades'!$E$3:$F$66,2,FALSE),0)</f>
        <v>0</v>
      </c>
      <c r="M9" s="40">
        <f t="shared" si="2"/>
        <v>0</v>
      </c>
      <c r="N9" s="40">
        <f t="shared" si="1"/>
        <v>0</v>
      </c>
    </row>
    <row r="10" spans="1:14" x14ac:dyDescent="0.25">
      <c r="A10" s="39"/>
      <c r="B10" s="39"/>
      <c r="C10" s="12">
        <f>IF(B10&lt;&gt;0,VLOOKUP(A10&amp;"|"&amp;B10,'[1]01_Processos'!$C$3:$D$9,2,FALSE),0)</f>
        <v>0</v>
      </c>
      <c r="D10" s="39"/>
      <c r="E10" s="12">
        <f>IF(D10&lt;&gt;0,VLOOKUP(D10&amp;"|"&amp;B10,'[1]02_Serviços-Processos'!$C$3:$D$22,2,FALSE),0)</f>
        <v>0</v>
      </c>
      <c r="F10" s="39"/>
      <c r="G10" s="12">
        <f>IF(F10&lt;&gt;0,VLOOKUP(F10&amp;"|"&amp;D10,'[1]03_Ativos-Serviços'!$C$3:$D$37,2,FALSE),0)</f>
        <v>0</v>
      </c>
      <c r="H10" s="40">
        <f t="shared" si="0"/>
        <v>0</v>
      </c>
      <c r="I10" s="39"/>
      <c r="J10" s="12">
        <f>IF(I10&lt;&gt;0,VLOOKUP(F10&amp;"|"&amp;I10,'[1]04_Vulnerabilidades-Ativos'!$C$3:$D$36,2,FALSE),0)</f>
        <v>0</v>
      </c>
      <c r="K10" s="41"/>
      <c r="L10" s="12">
        <f>IF(K10&lt;&gt;0,VLOOKUP(F10&amp;"|"&amp;I10&amp;"|"&amp;K10,'05_Ameaças-Vulnerabilidades'!$E$3:$F$66,2,FALSE),0)</f>
        <v>0</v>
      </c>
      <c r="M10" s="40">
        <f t="shared" si="2"/>
        <v>0</v>
      </c>
      <c r="N10" s="40">
        <f t="shared" si="1"/>
        <v>0</v>
      </c>
    </row>
    <row r="11" spans="1:14" x14ac:dyDescent="0.25">
      <c r="A11" s="39"/>
      <c r="B11" s="39"/>
      <c r="C11" s="12">
        <f>IF(B11&lt;&gt;0,VLOOKUP(A11&amp;"|"&amp;B11,'[1]01_Processos'!$C$3:$D$9,2,FALSE),0)</f>
        <v>0</v>
      </c>
      <c r="D11" s="39"/>
      <c r="E11" s="12">
        <f>IF(D11&lt;&gt;0,VLOOKUP(D11&amp;"|"&amp;B11,'[1]02_Serviços-Processos'!$C$3:$D$22,2,FALSE),0)</f>
        <v>0</v>
      </c>
      <c r="F11" s="39"/>
      <c r="G11" s="12">
        <f>IF(F11&lt;&gt;0,VLOOKUP(F11&amp;"|"&amp;D11,'[1]03_Ativos-Serviços'!$C$3:$D$37,2,FALSE),0)</f>
        <v>0</v>
      </c>
      <c r="H11" s="40">
        <f t="shared" si="0"/>
        <v>0</v>
      </c>
      <c r="I11" s="39"/>
      <c r="J11" s="12">
        <f>IF(I11&lt;&gt;0,VLOOKUP(F11&amp;"|"&amp;I11,'[1]04_Vulnerabilidades-Ativos'!$C$3:$D$36,2,FALSE),0)</f>
        <v>0</v>
      </c>
      <c r="K11" s="41"/>
      <c r="L11" s="12">
        <f>IF(K11&lt;&gt;0,VLOOKUP(F11&amp;"|"&amp;I11&amp;"|"&amp;K11,'05_Ameaças-Vulnerabilidades'!$E$3:$F$66,2,FALSE),0)</f>
        <v>0</v>
      </c>
      <c r="M11" s="40">
        <f t="shared" si="2"/>
        <v>0</v>
      </c>
      <c r="N11" s="40">
        <f t="shared" si="1"/>
        <v>0</v>
      </c>
    </row>
    <row r="12" spans="1:14" x14ac:dyDescent="0.25">
      <c r="A12" s="39"/>
      <c r="B12" s="39"/>
      <c r="C12" s="12">
        <f>IF(B12&lt;&gt;0,VLOOKUP(A12&amp;"|"&amp;B12,'[1]01_Processos'!$C$3:$D$9,2,FALSE),0)</f>
        <v>0</v>
      </c>
      <c r="D12" s="39"/>
      <c r="E12" s="12">
        <f>IF(D12&lt;&gt;0,VLOOKUP(D12&amp;"|"&amp;B12,'[1]02_Serviços-Processos'!$C$3:$D$22,2,FALSE),0)</f>
        <v>0</v>
      </c>
      <c r="F12" s="39"/>
      <c r="G12" s="12">
        <f>IF(F12&lt;&gt;0,VLOOKUP(F12&amp;"|"&amp;D12,'[1]03_Ativos-Serviços'!$C$3:$D$37,2,FALSE),0)</f>
        <v>0</v>
      </c>
      <c r="H12" s="40">
        <f t="shared" si="0"/>
        <v>0</v>
      </c>
      <c r="I12" s="39"/>
      <c r="J12" s="12">
        <f>IF(I12&lt;&gt;0,VLOOKUP(F12&amp;"|"&amp;I12,'[1]04_Vulnerabilidades-Ativos'!$C$3:$D$36,2,FALSE),0)</f>
        <v>0</v>
      </c>
      <c r="K12" s="41"/>
      <c r="L12" s="12">
        <f>IF(K12&lt;&gt;0,VLOOKUP(F12&amp;"|"&amp;I12&amp;"|"&amp;K12,'05_Ameaças-Vulnerabilidades'!$E$3:$F$66,2,FALSE),0)</f>
        <v>0</v>
      </c>
      <c r="M12" s="40">
        <f t="shared" si="2"/>
        <v>0</v>
      </c>
      <c r="N12" s="40">
        <f t="shared" si="1"/>
        <v>0</v>
      </c>
    </row>
    <row r="13" spans="1:14" x14ac:dyDescent="0.25">
      <c r="A13" s="39"/>
      <c r="B13" s="39"/>
      <c r="C13" s="12">
        <f>IF(B13&lt;&gt;0,VLOOKUP(A13&amp;"|"&amp;B13,'[1]01_Processos'!$C$3:$D$9,2,FALSE),0)</f>
        <v>0</v>
      </c>
      <c r="D13" s="39"/>
      <c r="E13" s="12">
        <f>IF(D13&lt;&gt;0,VLOOKUP(D13&amp;"|"&amp;B13,'[1]02_Serviços-Processos'!$C$3:$D$22,2,FALSE),0)</f>
        <v>0</v>
      </c>
      <c r="F13" s="39"/>
      <c r="G13" s="12">
        <f>IF(F13&lt;&gt;0,VLOOKUP(F13&amp;"|"&amp;D13,'[1]03_Ativos-Serviços'!$C$3:$D$37,2,FALSE),0)</f>
        <v>0</v>
      </c>
      <c r="H13" s="40">
        <f t="shared" si="0"/>
        <v>0</v>
      </c>
      <c r="I13" s="39"/>
      <c r="J13" s="12">
        <f>IF(I13&lt;&gt;0,VLOOKUP(F13&amp;"|"&amp;I13,'[1]04_Vulnerabilidades-Ativos'!$C$3:$D$36,2,FALSE),0)</f>
        <v>0</v>
      </c>
      <c r="K13" s="41"/>
      <c r="L13" s="12">
        <f>IF(K13&lt;&gt;0,VLOOKUP(F13&amp;"|"&amp;I13&amp;"|"&amp;K13,'05_Ameaças-Vulnerabilidades'!$E$3:$F$66,2,FALSE),0)</f>
        <v>0</v>
      </c>
      <c r="M13" s="40">
        <f t="shared" si="2"/>
        <v>0</v>
      </c>
      <c r="N13" s="40">
        <f t="shared" si="1"/>
        <v>0</v>
      </c>
    </row>
    <row r="14" spans="1:14" x14ac:dyDescent="0.25">
      <c r="A14" s="39"/>
      <c r="B14" s="39"/>
      <c r="C14" s="12">
        <f>IF(B14&lt;&gt;0,VLOOKUP(A14&amp;"|"&amp;B14,'[1]01_Processos'!$C$3:$D$9,2,FALSE),0)</f>
        <v>0</v>
      </c>
      <c r="D14" s="39"/>
      <c r="E14" s="12">
        <f>IF(D14&lt;&gt;0,VLOOKUP(D14&amp;"|"&amp;B14,'[1]02_Serviços-Processos'!$C$3:$D$22,2,FALSE),0)</f>
        <v>0</v>
      </c>
      <c r="F14" s="39"/>
      <c r="G14" s="12">
        <f>IF(F14&lt;&gt;0,VLOOKUP(F14&amp;"|"&amp;D14,'[1]03_Ativos-Serviços'!$C$3:$D$37,2,FALSE),0)</f>
        <v>0</v>
      </c>
      <c r="H14" s="40">
        <f t="shared" si="0"/>
        <v>0</v>
      </c>
      <c r="I14" s="39"/>
      <c r="J14" s="12">
        <f>IF(I14&lt;&gt;0,VLOOKUP(F14&amp;"|"&amp;I14,'[1]04_Vulnerabilidades-Ativos'!$C$3:$D$36,2,FALSE),0)</f>
        <v>0</v>
      </c>
      <c r="K14" s="41"/>
      <c r="L14" s="12">
        <f>IF(K14&lt;&gt;0,VLOOKUP(F14&amp;"|"&amp;I14&amp;"|"&amp;K14,'05_Ameaças-Vulnerabilidades'!$E$3:$F$66,2,FALSE),0)</f>
        <v>0</v>
      </c>
      <c r="M14" s="40">
        <f t="shared" si="2"/>
        <v>0</v>
      </c>
      <c r="N14" s="40">
        <f t="shared" si="1"/>
        <v>0</v>
      </c>
    </row>
    <row r="15" spans="1:14" x14ac:dyDescent="0.25">
      <c r="A15" s="39"/>
      <c r="B15" s="39"/>
      <c r="C15" s="12">
        <f>IF(B15&lt;&gt;0,VLOOKUP(A15&amp;"|"&amp;B15,'[1]01_Processos'!$C$3:$D$9,2,FALSE),0)</f>
        <v>0</v>
      </c>
      <c r="D15" s="39"/>
      <c r="E15" s="12">
        <f>IF(D15&lt;&gt;0,VLOOKUP(D15&amp;"|"&amp;B15,'[1]02_Serviços-Processos'!$C$3:$D$22,2,FALSE),0)</f>
        <v>0</v>
      </c>
      <c r="F15" s="39"/>
      <c r="G15" s="12">
        <f>IF(F15&lt;&gt;0,VLOOKUP(F15&amp;"|"&amp;D15,'[1]03_Ativos-Serviços'!$C$3:$D$37,2,FALSE),0)</f>
        <v>0</v>
      </c>
      <c r="H15" s="40">
        <f t="shared" si="0"/>
        <v>0</v>
      </c>
      <c r="I15" s="39"/>
      <c r="J15" s="12">
        <f>IF(I15&lt;&gt;0,VLOOKUP(F15&amp;"|"&amp;I15,'[1]04_Vulnerabilidades-Ativos'!$C$3:$D$36,2,FALSE),0)</f>
        <v>0</v>
      </c>
      <c r="K15" s="41"/>
      <c r="L15" s="12">
        <f>IF(K15&lt;&gt;0,VLOOKUP(F15&amp;"|"&amp;I15&amp;"|"&amp;K15,'05_Ameaças-Vulnerabilidades'!$E$3:$F$66,2,FALSE),0)</f>
        <v>0</v>
      </c>
      <c r="M15" s="40">
        <f t="shared" si="2"/>
        <v>0</v>
      </c>
      <c r="N15" s="40">
        <f t="shared" si="1"/>
        <v>0</v>
      </c>
    </row>
    <row r="16" spans="1:14" x14ac:dyDescent="0.25">
      <c r="A16" s="39"/>
      <c r="B16" s="39"/>
      <c r="C16" s="12">
        <f>IF(B16&lt;&gt;0,VLOOKUP(A16&amp;"|"&amp;B16,'[1]01_Processos'!$C$3:$D$9,2,FALSE),0)</f>
        <v>0</v>
      </c>
      <c r="D16" s="39"/>
      <c r="E16" s="12">
        <f>IF(D16&lt;&gt;0,VLOOKUP(D16&amp;"|"&amp;B16,'[1]02_Serviços-Processos'!$C$3:$D$22,2,FALSE),0)</f>
        <v>0</v>
      </c>
      <c r="F16" s="39"/>
      <c r="G16" s="12">
        <f>IF(F16&lt;&gt;0,VLOOKUP(F16&amp;"|"&amp;D16,'[1]03_Ativos-Serviços'!$C$3:$D$37,2,FALSE),0)</f>
        <v>0</v>
      </c>
      <c r="H16" s="40">
        <f t="shared" si="0"/>
        <v>0</v>
      </c>
      <c r="I16" s="39"/>
      <c r="J16" s="12">
        <f>IF(I16&lt;&gt;0,VLOOKUP(F16&amp;"|"&amp;I16,'[1]04_Vulnerabilidades-Ativos'!$C$3:$D$36,2,FALSE),0)</f>
        <v>0</v>
      </c>
      <c r="K16" s="41"/>
      <c r="L16" s="12">
        <f>IF(K16&lt;&gt;0,VLOOKUP(F16&amp;"|"&amp;I16&amp;"|"&amp;K16,'05_Ameaças-Vulnerabilidades'!$E$3:$F$66,2,FALSE),0)</f>
        <v>0</v>
      </c>
      <c r="M16" s="40">
        <f t="shared" si="2"/>
        <v>0</v>
      </c>
      <c r="N16" s="40">
        <f t="shared" si="1"/>
        <v>0</v>
      </c>
    </row>
    <row r="17" spans="1:14" x14ac:dyDescent="0.25">
      <c r="A17" s="39"/>
      <c r="B17" s="39"/>
      <c r="C17" s="12">
        <f>IF(B17&lt;&gt;0,VLOOKUP(A17&amp;"|"&amp;B17,'[1]01_Processos'!$C$3:$D$9,2,FALSE),0)</f>
        <v>0</v>
      </c>
      <c r="D17" s="39"/>
      <c r="E17" s="12">
        <f>IF(D17&lt;&gt;0,VLOOKUP(D17&amp;"|"&amp;B17,'[1]02_Serviços-Processos'!$C$3:$D$22,2,FALSE),0)</f>
        <v>0</v>
      </c>
      <c r="F17" s="39"/>
      <c r="G17" s="12">
        <f>IF(F17&lt;&gt;0,VLOOKUP(F17&amp;"|"&amp;D17,'[1]03_Ativos-Serviços'!$C$3:$D$37,2,FALSE),0)</f>
        <v>0</v>
      </c>
      <c r="H17" s="40">
        <f t="shared" si="0"/>
        <v>0</v>
      </c>
      <c r="I17" s="39"/>
      <c r="J17" s="12">
        <f>IF(I17&lt;&gt;0,VLOOKUP(F17&amp;"|"&amp;I17,'[1]04_Vulnerabilidades-Ativos'!$C$3:$D$36,2,FALSE),0)</f>
        <v>0</v>
      </c>
      <c r="K17" s="41"/>
      <c r="L17" s="12">
        <f>IF(K17&lt;&gt;0,VLOOKUP(F17&amp;"|"&amp;I17&amp;"|"&amp;K17,'05_Ameaças-Vulnerabilidades'!$E$3:$F$66,2,FALSE),0)</f>
        <v>0</v>
      </c>
      <c r="M17" s="40">
        <f t="shared" si="2"/>
        <v>0</v>
      </c>
      <c r="N17" s="40">
        <f t="shared" si="1"/>
        <v>0</v>
      </c>
    </row>
    <row r="18" spans="1:14" x14ac:dyDescent="0.25">
      <c r="A18" s="39"/>
      <c r="B18" s="39"/>
      <c r="C18" s="12">
        <f>IF(B18&lt;&gt;0,VLOOKUP(A18&amp;"|"&amp;B18,'[1]01_Processos'!$C$3:$D$9,2,FALSE),0)</f>
        <v>0</v>
      </c>
      <c r="D18" s="39"/>
      <c r="E18" s="12">
        <f>IF(D18&lt;&gt;0,VLOOKUP(D18&amp;"|"&amp;B18,'[1]02_Serviços-Processos'!$C$3:$D$22,2,FALSE),0)</f>
        <v>0</v>
      </c>
      <c r="F18" s="39"/>
      <c r="G18" s="12">
        <f>IF(F18&lt;&gt;0,VLOOKUP(F18&amp;"|"&amp;D18,'[1]03_Ativos-Serviços'!$C$3:$D$37,2,FALSE),0)</f>
        <v>0</v>
      </c>
      <c r="H18" s="40">
        <f t="shared" si="0"/>
        <v>0</v>
      </c>
      <c r="I18" s="39"/>
      <c r="J18" s="12">
        <f>IF(I18&lt;&gt;0,VLOOKUP(F18&amp;"|"&amp;I18,'[1]04_Vulnerabilidades-Ativos'!$C$3:$D$36,2,FALSE),0)</f>
        <v>0</v>
      </c>
      <c r="K18" s="41"/>
      <c r="L18" s="12">
        <f>IF(K18&lt;&gt;0,VLOOKUP(F18&amp;"|"&amp;I18&amp;"|"&amp;K18,'05_Ameaças-Vulnerabilidades'!$E$3:$F$66,2,FALSE),0)</f>
        <v>0</v>
      </c>
      <c r="M18" s="40">
        <f t="shared" si="2"/>
        <v>0</v>
      </c>
      <c r="N18" s="40">
        <f t="shared" si="1"/>
        <v>0</v>
      </c>
    </row>
    <row r="19" spans="1:14" x14ac:dyDescent="0.25">
      <c r="A19" s="39"/>
      <c r="B19" s="39"/>
      <c r="C19" s="12">
        <f>IF(B19&lt;&gt;0,VLOOKUP(A19&amp;"|"&amp;B19,'[1]01_Processos'!$C$3:$D$9,2,FALSE),0)</f>
        <v>0</v>
      </c>
      <c r="D19" s="39"/>
      <c r="E19" s="12">
        <f>IF(D19&lt;&gt;0,VLOOKUP(D19&amp;"|"&amp;B19,'[1]02_Serviços-Processos'!$C$3:$D$22,2,FALSE),0)</f>
        <v>0</v>
      </c>
      <c r="F19" s="39"/>
      <c r="G19" s="12">
        <f>IF(F19&lt;&gt;0,VLOOKUP(F19&amp;"|"&amp;D19,'[1]03_Ativos-Serviços'!$C$3:$D$37,2,FALSE),0)</f>
        <v>0</v>
      </c>
      <c r="H19" s="40">
        <f t="shared" si="0"/>
        <v>0</v>
      </c>
      <c r="I19" s="39"/>
      <c r="J19" s="12">
        <f>IF(I19&lt;&gt;0,VLOOKUP(F19&amp;"|"&amp;I19,'[1]04_Vulnerabilidades-Ativos'!$C$3:$D$36,2,FALSE),0)</f>
        <v>0</v>
      </c>
      <c r="K19" s="41"/>
      <c r="L19" s="12">
        <f>IF(K19&lt;&gt;0,VLOOKUP(F19&amp;"|"&amp;I19&amp;"|"&amp;K19,'05_Ameaças-Vulnerabilidades'!$E$3:$F$66,2,FALSE),0)</f>
        <v>0</v>
      </c>
      <c r="M19" s="40">
        <f t="shared" si="2"/>
        <v>0</v>
      </c>
      <c r="N19" s="40">
        <f t="shared" si="1"/>
        <v>0</v>
      </c>
    </row>
    <row r="20" spans="1:14" x14ac:dyDescent="0.25">
      <c r="A20" s="39"/>
      <c r="B20" s="39"/>
      <c r="C20" s="12">
        <f>IF(B20&lt;&gt;0,VLOOKUP(A20&amp;"|"&amp;B20,'[1]01_Processos'!$C$3:$D$9,2,FALSE),0)</f>
        <v>0</v>
      </c>
      <c r="D20" s="39"/>
      <c r="E20" s="12">
        <f>IF(D20&lt;&gt;0,VLOOKUP(D20&amp;"|"&amp;B20,'[1]02_Serviços-Processos'!$C$3:$D$22,2,FALSE),0)</f>
        <v>0</v>
      </c>
      <c r="F20" s="39"/>
      <c r="G20" s="12">
        <f>IF(F20&lt;&gt;0,VLOOKUP(F20&amp;"|"&amp;D20,'[1]03_Ativos-Serviços'!$C$3:$D$37,2,FALSE),0)</f>
        <v>0</v>
      </c>
      <c r="H20" s="40">
        <f t="shared" si="0"/>
        <v>0</v>
      </c>
      <c r="I20" s="39"/>
      <c r="J20" s="12">
        <f>IF(I20&lt;&gt;0,VLOOKUP(F20&amp;"|"&amp;I20,'[1]04_Vulnerabilidades-Ativos'!$C$3:$D$36,2,FALSE),0)</f>
        <v>0</v>
      </c>
      <c r="K20" s="41"/>
      <c r="L20" s="12">
        <f>IF(K20&lt;&gt;0,VLOOKUP(F20&amp;"|"&amp;I20&amp;"|"&amp;K20,'05_Ameaças-Vulnerabilidades'!$E$3:$F$66,2,FALSE),0)</f>
        <v>0</v>
      </c>
      <c r="M20" s="40">
        <f t="shared" si="2"/>
        <v>0</v>
      </c>
      <c r="N20" s="40">
        <f t="shared" si="1"/>
        <v>0</v>
      </c>
    </row>
    <row r="21" spans="1:14" x14ac:dyDescent="0.25">
      <c r="A21" s="39"/>
      <c r="B21" s="39"/>
      <c r="C21" s="12">
        <f>IF(B21&lt;&gt;0,VLOOKUP(A21&amp;"|"&amp;B21,'[1]01_Processos'!$C$3:$D$9,2,FALSE),0)</f>
        <v>0</v>
      </c>
      <c r="D21" s="39"/>
      <c r="E21" s="12">
        <f>IF(D21&lt;&gt;0,VLOOKUP(D21&amp;"|"&amp;B21,'[1]02_Serviços-Processos'!$C$3:$D$22,2,FALSE),0)</f>
        <v>0</v>
      </c>
      <c r="F21" s="39"/>
      <c r="G21" s="12">
        <f>IF(F21&lt;&gt;0,VLOOKUP(F21&amp;"|"&amp;D21,'[1]03_Ativos-Serviços'!$C$3:$D$37,2,FALSE),0)</f>
        <v>0</v>
      </c>
      <c r="H21" s="40">
        <f t="shared" si="0"/>
        <v>0</v>
      </c>
      <c r="I21" s="39"/>
      <c r="J21" s="12">
        <f>IF(I21&lt;&gt;0,VLOOKUP(F21&amp;"|"&amp;I21,'[1]04_Vulnerabilidades-Ativos'!$C$3:$D$36,2,FALSE),0)</f>
        <v>0</v>
      </c>
      <c r="K21" s="41"/>
      <c r="L21" s="12">
        <f>IF(K21&lt;&gt;0,VLOOKUP(F21&amp;"|"&amp;I21&amp;"|"&amp;K21,'05_Ameaças-Vulnerabilidades'!$E$3:$F$66,2,FALSE),0)</f>
        <v>0</v>
      </c>
      <c r="M21" s="40">
        <f t="shared" si="2"/>
        <v>0</v>
      </c>
      <c r="N21" s="40">
        <f t="shared" si="1"/>
        <v>0</v>
      </c>
    </row>
    <row r="22" spans="1:14" x14ac:dyDescent="0.25">
      <c r="A22" s="39"/>
      <c r="B22" s="39"/>
      <c r="C22" s="12">
        <f>IF(B22&lt;&gt;0,VLOOKUP(A22&amp;"|"&amp;B22,'[1]01_Processos'!$C$3:$D$9,2,FALSE),0)</f>
        <v>0</v>
      </c>
      <c r="D22" s="39"/>
      <c r="E22" s="12">
        <f>IF(D22&lt;&gt;0,VLOOKUP(D22&amp;"|"&amp;B22,'[1]02_Serviços-Processos'!$C$3:$D$22,2,FALSE),0)</f>
        <v>0</v>
      </c>
      <c r="F22" s="39"/>
      <c r="G22" s="12">
        <f>IF(F22&lt;&gt;0,VLOOKUP(F22&amp;"|"&amp;D22,'[1]03_Ativos-Serviços'!$C$3:$D$37,2,FALSE),0)</f>
        <v>0</v>
      </c>
      <c r="H22" s="40">
        <f t="shared" si="0"/>
        <v>0</v>
      </c>
      <c r="I22" s="39"/>
      <c r="J22" s="12">
        <f>IF(I22&lt;&gt;0,VLOOKUP(F22&amp;"|"&amp;I22,'[1]04_Vulnerabilidades-Ativos'!$C$3:$D$36,2,FALSE),0)</f>
        <v>0</v>
      </c>
      <c r="K22" s="41"/>
      <c r="L22" s="12">
        <f>IF(K22&lt;&gt;0,VLOOKUP(F22&amp;"|"&amp;I22&amp;"|"&amp;K22,'05_Ameaças-Vulnerabilidades'!$E$3:$F$66,2,FALSE),0)</f>
        <v>0</v>
      </c>
      <c r="M22" s="40">
        <f t="shared" si="2"/>
        <v>0</v>
      </c>
      <c r="N22" s="40">
        <f t="shared" si="1"/>
        <v>0</v>
      </c>
    </row>
    <row r="23" spans="1:14" x14ac:dyDescent="0.25">
      <c r="A23" s="39"/>
      <c r="B23" s="39"/>
      <c r="C23" s="12">
        <f>IF(B23&lt;&gt;0,VLOOKUP(A23&amp;"|"&amp;B23,'[1]01_Processos'!$C$3:$D$9,2,FALSE),0)</f>
        <v>0</v>
      </c>
      <c r="D23" s="39"/>
      <c r="E23" s="12">
        <f>IF(D23&lt;&gt;0,VLOOKUP(D23&amp;"|"&amp;B23,'[1]02_Serviços-Processos'!$C$3:$D$22,2,FALSE),0)</f>
        <v>0</v>
      </c>
      <c r="F23" s="39"/>
      <c r="G23" s="12">
        <f>IF(F23&lt;&gt;0,VLOOKUP(F23&amp;"|"&amp;D23,'[1]03_Ativos-Serviços'!$C$3:$D$37,2,FALSE),0)</f>
        <v>0</v>
      </c>
      <c r="H23" s="40">
        <f t="shared" si="0"/>
        <v>0</v>
      </c>
      <c r="I23" s="39"/>
      <c r="J23" s="12">
        <f>IF(I23&lt;&gt;0,VLOOKUP(F23&amp;"|"&amp;I23,'[1]04_Vulnerabilidades-Ativos'!$C$3:$D$36,2,FALSE),0)</f>
        <v>0</v>
      </c>
      <c r="K23" s="41"/>
      <c r="L23" s="12">
        <f>IF(K23&lt;&gt;0,VLOOKUP(F23&amp;"|"&amp;I23&amp;"|"&amp;K23,'05_Ameaças-Vulnerabilidades'!$E$3:$F$66,2,FALSE),0)</f>
        <v>0</v>
      </c>
      <c r="M23" s="40">
        <f t="shared" si="2"/>
        <v>0</v>
      </c>
      <c r="N23" s="40">
        <f t="shared" si="1"/>
        <v>0</v>
      </c>
    </row>
    <row r="24" spans="1:14" x14ac:dyDescent="0.25">
      <c r="A24" s="39"/>
      <c r="B24" s="39"/>
      <c r="C24" s="12">
        <f>IF(B24&lt;&gt;0,VLOOKUP(A24&amp;"|"&amp;B24,'[1]01_Processos'!$C$3:$D$9,2,FALSE),0)</f>
        <v>0</v>
      </c>
      <c r="D24" s="39"/>
      <c r="E24" s="12">
        <f>IF(D24&lt;&gt;0,VLOOKUP(D24&amp;"|"&amp;B24,'[1]02_Serviços-Processos'!$C$3:$D$22,2,FALSE),0)</f>
        <v>0</v>
      </c>
      <c r="F24" s="39"/>
      <c r="G24" s="12">
        <f>IF(F24&lt;&gt;0,VLOOKUP(F24&amp;"|"&amp;D24,'[1]03_Ativos-Serviços'!$C$3:$D$37,2,FALSE),0)</f>
        <v>0</v>
      </c>
      <c r="H24" s="40">
        <f t="shared" si="0"/>
        <v>0</v>
      </c>
      <c r="I24" s="39"/>
      <c r="J24" s="12">
        <f>IF(I24&lt;&gt;0,VLOOKUP(F24&amp;"|"&amp;I24,'[1]04_Vulnerabilidades-Ativos'!$C$3:$D$36,2,FALSE),0)</f>
        <v>0</v>
      </c>
      <c r="K24" s="41"/>
      <c r="L24" s="12">
        <f>IF(K24&lt;&gt;0,VLOOKUP(F24&amp;"|"&amp;I24&amp;"|"&amp;K24,'05_Ameaças-Vulnerabilidades'!$E$3:$F$66,2,FALSE),0)</f>
        <v>0</v>
      </c>
      <c r="M24" s="40">
        <f t="shared" si="2"/>
        <v>0</v>
      </c>
      <c r="N24" s="40">
        <f t="shared" si="1"/>
        <v>0</v>
      </c>
    </row>
    <row r="25" spans="1:14" x14ac:dyDescent="0.25">
      <c r="A25" s="39"/>
      <c r="B25" s="39"/>
      <c r="C25" s="12">
        <f>IF(B25&lt;&gt;0,VLOOKUP(A25&amp;"|"&amp;B25,'[1]01_Processos'!$C$3:$D$9,2,FALSE),0)</f>
        <v>0</v>
      </c>
      <c r="D25" s="39"/>
      <c r="E25" s="12">
        <f>IF(D25&lt;&gt;0,VLOOKUP(D25&amp;"|"&amp;B25,'[1]02_Serviços-Processos'!$C$3:$D$22,2,FALSE),0)</f>
        <v>0</v>
      </c>
      <c r="F25" s="39"/>
      <c r="G25" s="12">
        <f>IF(F25&lt;&gt;0,VLOOKUP(F25&amp;"|"&amp;D25,'[1]03_Ativos-Serviços'!$C$3:$D$37,2,FALSE),0)</f>
        <v>0</v>
      </c>
      <c r="H25" s="40">
        <f t="shared" si="0"/>
        <v>0</v>
      </c>
      <c r="I25" s="39"/>
      <c r="J25" s="12">
        <f>IF(I25&lt;&gt;0,VLOOKUP(F25&amp;"|"&amp;I25,'[1]04_Vulnerabilidades-Ativos'!$C$3:$D$36,2,FALSE),0)</f>
        <v>0</v>
      </c>
      <c r="K25" s="41"/>
      <c r="L25" s="12">
        <f>IF(K25&lt;&gt;0,VLOOKUP(F25&amp;"|"&amp;I25&amp;"|"&amp;K25,'05_Ameaças-Vulnerabilidades'!$E$3:$F$66,2,FALSE),0)</f>
        <v>0</v>
      </c>
      <c r="M25" s="40">
        <f t="shared" si="2"/>
        <v>0</v>
      </c>
      <c r="N25" s="40">
        <f t="shared" si="1"/>
        <v>0</v>
      </c>
    </row>
    <row r="26" spans="1:14" x14ac:dyDescent="0.25">
      <c r="A26" s="39"/>
      <c r="B26" s="39"/>
      <c r="C26" s="12">
        <f>IF(B26&lt;&gt;0,VLOOKUP(A26&amp;"|"&amp;B26,'[1]01_Processos'!$C$3:$D$9,2,FALSE),0)</f>
        <v>0</v>
      </c>
      <c r="D26" s="39"/>
      <c r="E26" s="12">
        <f>IF(D26&lt;&gt;0,VLOOKUP(D26&amp;"|"&amp;B26,'[1]02_Serviços-Processos'!$C$3:$D$22,2,FALSE),0)</f>
        <v>0</v>
      </c>
      <c r="F26" s="39"/>
      <c r="G26" s="12">
        <f>IF(F26&lt;&gt;0,VLOOKUP(F26&amp;"|"&amp;D26,'[1]03_Ativos-Serviços'!$C$3:$D$37,2,FALSE),0)</f>
        <v>0</v>
      </c>
      <c r="H26" s="40">
        <f t="shared" si="0"/>
        <v>0</v>
      </c>
      <c r="I26" s="39"/>
      <c r="J26" s="12">
        <f>IF(I26&lt;&gt;0,VLOOKUP(F26&amp;"|"&amp;I26,'[1]04_Vulnerabilidades-Ativos'!$C$3:$D$36,2,FALSE),0)</f>
        <v>0</v>
      </c>
      <c r="K26" s="41"/>
      <c r="L26" s="12">
        <f>IF(K26&lt;&gt;0,VLOOKUP(F26&amp;"|"&amp;I26&amp;"|"&amp;K26,'05_Ameaças-Vulnerabilidades'!$E$3:$F$66,2,FALSE),0)</f>
        <v>0</v>
      </c>
      <c r="M26" s="40">
        <f t="shared" si="2"/>
        <v>0</v>
      </c>
      <c r="N26" s="40">
        <f t="shared" si="1"/>
        <v>0</v>
      </c>
    </row>
    <row r="27" spans="1:14" x14ac:dyDescent="0.25">
      <c r="A27" s="39"/>
      <c r="B27" s="39"/>
      <c r="C27" s="12">
        <f>IF(B27&lt;&gt;0,VLOOKUP(A27&amp;"|"&amp;B27,'[1]01_Processos'!$C$3:$D$9,2,FALSE),0)</f>
        <v>0</v>
      </c>
      <c r="D27" s="39"/>
      <c r="E27" s="12">
        <f>IF(D27&lt;&gt;0,VLOOKUP(D27&amp;"|"&amp;B27,'[1]02_Serviços-Processos'!$C$3:$D$22,2,FALSE),0)</f>
        <v>0</v>
      </c>
      <c r="F27" s="39"/>
      <c r="G27" s="12">
        <f>IF(F27&lt;&gt;0,VLOOKUP(F27&amp;"|"&amp;D27,'[1]03_Ativos-Serviços'!$C$3:$D$37,2,FALSE),0)</f>
        <v>0</v>
      </c>
      <c r="H27" s="40">
        <f t="shared" si="0"/>
        <v>0</v>
      </c>
      <c r="I27" s="39"/>
      <c r="J27" s="12">
        <f>IF(I27&lt;&gt;0,VLOOKUP(F27&amp;"|"&amp;I27,'[1]04_Vulnerabilidades-Ativos'!$C$3:$D$36,2,FALSE),0)</f>
        <v>0</v>
      </c>
      <c r="K27" s="41"/>
      <c r="L27" s="12">
        <f>IF(K27&lt;&gt;0,VLOOKUP(F27&amp;"|"&amp;I27&amp;"|"&amp;K27,'05_Ameaças-Vulnerabilidades'!$E$3:$F$66,2,FALSE),0)</f>
        <v>0</v>
      </c>
      <c r="M27" s="40">
        <f t="shared" si="2"/>
        <v>0</v>
      </c>
      <c r="N27" s="40">
        <f t="shared" si="1"/>
        <v>0</v>
      </c>
    </row>
    <row r="28" spans="1:14" x14ac:dyDescent="0.25">
      <c r="A28" s="39"/>
      <c r="B28" s="39"/>
      <c r="C28" s="12">
        <f>IF(B28&lt;&gt;0,VLOOKUP(A28&amp;"|"&amp;B28,'[1]01_Processos'!$C$3:$D$9,2,FALSE),0)</f>
        <v>0</v>
      </c>
      <c r="D28" s="39"/>
      <c r="E28" s="12">
        <f>IF(D28&lt;&gt;0,VLOOKUP(D28&amp;"|"&amp;B28,'[1]02_Serviços-Processos'!$C$3:$D$22,2,FALSE),0)</f>
        <v>0</v>
      </c>
      <c r="F28" s="39"/>
      <c r="G28" s="12">
        <f>IF(F28&lt;&gt;0,VLOOKUP(F28&amp;"|"&amp;D28,'[1]03_Ativos-Serviços'!$C$3:$D$37,2,FALSE),0)</f>
        <v>0</v>
      </c>
      <c r="H28" s="40">
        <f t="shared" si="0"/>
        <v>0</v>
      </c>
      <c r="I28" s="39"/>
      <c r="J28" s="12">
        <f>IF(I28&lt;&gt;0,VLOOKUP(F28&amp;"|"&amp;I28,'[1]04_Vulnerabilidades-Ativos'!$C$3:$D$36,2,FALSE),0)</f>
        <v>0</v>
      </c>
      <c r="K28" s="41"/>
      <c r="L28" s="12">
        <f>IF(K28&lt;&gt;0,VLOOKUP(F28&amp;"|"&amp;I28&amp;"|"&amp;K28,'05_Ameaças-Vulnerabilidades'!$E$3:$F$66,2,FALSE),0)</f>
        <v>0</v>
      </c>
      <c r="M28" s="40">
        <f t="shared" si="2"/>
        <v>0</v>
      </c>
      <c r="N28" s="40">
        <f t="shared" si="1"/>
        <v>0</v>
      </c>
    </row>
    <row r="29" spans="1:14" x14ac:dyDescent="0.25">
      <c r="A29" s="39"/>
      <c r="B29" s="39"/>
      <c r="C29" s="12">
        <f>IF(B29&lt;&gt;0,VLOOKUP(A29&amp;"|"&amp;B29,'[1]01_Processos'!$C$3:$D$9,2,FALSE),0)</f>
        <v>0</v>
      </c>
      <c r="D29" s="39"/>
      <c r="E29" s="12">
        <f>IF(D29&lt;&gt;0,VLOOKUP(D29&amp;"|"&amp;B29,'[1]02_Serviços-Processos'!$C$3:$D$22,2,FALSE),0)</f>
        <v>0</v>
      </c>
      <c r="F29" s="39"/>
      <c r="G29" s="12">
        <f>IF(F29&lt;&gt;0,VLOOKUP(F29&amp;"|"&amp;D29,'[1]03_Ativos-Serviços'!$C$3:$D$37,2,FALSE),0)</f>
        <v>0</v>
      </c>
      <c r="H29" s="40">
        <f t="shared" si="0"/>
        <v>0</v>
      </c>
      <c r="I29" s="39"/>
      <c r="J29" s="12">
        <f>IF(I29&lt;&gt;0,VLOOKUP(F29&amp;"|"&amp;I29,'[1]04_Vulnerabilidades-Ativos'!$C$3:$D$36,2,FALSE),0)</f>
        <v>0</v>
      </c>
      <c r="K29" s="41"/>
      <c r="L29" s="12">
        <f>IF(K29&lt;&gt;0,VLOOKUP(F29&amp;"|"&amp;I29&amp;"|"&amp;K29,'05_Ameaças-Vulnerabilidades'!$E$3:$F$66,2,FALSE),0)</f>
        <v>0</v>
      </c>
      <c r="M29" s="40">
        <f t="shared" si="2"/>
        <v>0</v>
      </c>
      <c r="N29" s="40">
        <f t="shared" si="1"/>
        <v>0</v>
      </c>
    </row>
    <row r="30" spans="1:14" x14ac:dyDescent="0.25">
      <c r="A30" s="39"/>
      <c r="B30" s="39"/>
      <c r="C30" s="12">
        <f>IF(B30&lt;&gt;0,VLOOKUP(A30&amp;"|"&amp;B30,'[1]01_Processos'!$C$3:$D$9,2,FALSE),0)</f>
        <v>0</v>
      </c>
      <c r="D30" s="39"/>
      <c r="E30" s="12">
        <f>IF(D30&lt;&gt;0,VLOOKUP(D30&amp;"|"&amp;B30,'[1]02_Serviços-Processos'!$C$3:$D$22,2,FALSE),0)</f>
        <v>0</v>
      </c>
      <c r="F30" s="39"/>
      <c r="G30" s="12">
        <f>IF(F30&lt;&gt;0,VLOOKUP(F30&amp;"|"&amp;D30,'[1]03_Ativos-Serviços'!$C$3:$D$37,2,FALSE),0)</f>
        <v>0</v>
      </c>
      <c r="H30" s="40">
        <f t="shared" si="0"/>
        <v>0</v>
      </c>
      <c r="I30" s="39"/>
      <c r="J30" s="12">
        <f>IF(I30&lt;&gt;0,VLOOKUP(F30&amp;"|"&amp;I30,'[1]04_Vulnerabilidades-Ativos'!$C$3:$D$36,2,FALSE),0)</f>
        <v>0</v>
      </c>
      <c r="K30" s="41"/>
      <c r="L30" s="12">
        <f>IF(K30&lt;&gt;0,VLOOKUP(F30&amp;"|"&amp;I30&amp;"|"&amp;K30,'05_Ameaças-Vulnerabilidades'!$E$3:$F$66,2,FALSE),0)</f>
        <v>0</v>
      </c>
      <c r="M30" s="40">
        <f t="shared" si="2"/>
        <v>0</v>
      </c>
      <c r="N30" s="40">
        <f t="shared" si="1"/>
        <v>0</v>
      </c>
    </row>
    <row r="31" spans="1:14" x14ac:dyDescent="0.25">
      <c r="A31" s="39"/>
      <c r="B31" s="39"/>
      <c r="C31" s="12">
        <f>IF(B31&lt;&gt;0,VLOOKUP(A31&amp;"|"&amp;B31,'[1]01_Processos'!$C$3:$D$9,2,FALSE),0)</f>
        <v>0</v>
      </c>
      <c r="D31" s="39"/>
      <c r="E31" s="12">
        <f>IF(D31&lt;&gt;0,VLOOKUP(D31&amp;"|"&amp;B31,'[1]02_Serviços-Processos'!$C$3:$D$22,2,FALSE),0)</f>
        <v>0</v>
      </c>
      <c r="F31" s="39"/>
      <c r="G31" s="12">
        <f>IF(F31&lt;&gt;0,VLOOKUP(F31&amp;"|"&amp;D31,'[1]03_Ativos-Serviços'!$C$3:$D$37,2,FALSE),0)</f>
        <v>0</v>
      </c>
      <c r="H31" s="40">
        <f t="shared" si="0"/>
        <v>0</v>
      </c>
      <c r="I31" s="39"/>
      <c r="J31" s="12">
        <f>IF(I31&lt;&gt;0,VLOOKUP(F31&amp;"|"&amp;I31,'[1]04_Vulnerabilidades-Ativos'!$C$3:$D$36,2,FALSE),0)</f>
        <v>0</v>
      </c>
      <c r="K31" s="41"/>
      <c r="L31" s="12">
        <f>IF(K31&lt;&gt;0,VLOOKUP(F31&amp;"|"&amp;I31&amp;"|"&amp;K31,'05_Ameaças-Vulnerabilidades'!$E$3:$F$66,2,FALSE),0)</f>
        <v>0</v>
      </c>
      <c r="M31" s="40">
        <f t="shared" si="2"/>
        <v>0</v>
      </c>
      <c r="N31" s="40">
        <f t="shared" si="1"/>
        <v>0</v>
      </c>
    </row>
    <row r="32" spans="1:14" x14ac:dyDescent="0.25">
      <c r="A32" s="39"/>
      <c r="B32" s="39"/>
      <c r="C32" s="12">
        <f>IF(B32&lt;&gt;0,VLOOKUP(A32&amp;"|"&amp;B32,'[1]01_Processos'!$C$3:$D$9,2,FALSE),0)</f>
        <v>0</v>
      </c>
      <c r="D32" s="39"/>
      <c r="E32" s="12">
        <f>IF(D32&lt;&gt;0,VLOOKUP(D32&amp;"|"&amp;B32,'[1]02_Serviços-Processos'!$C$3:$D$22,2,FALSE),0)</f>
        <v>0</v>
      </c>
      <c r="F32" s="39"/>
      <c r="G32" s="12">
        <f>IF(F32&lt;&gt;0,VLOOKUP(F32&amp;"|"&amp;D32,'[1]03_Ativos-Serviços'!$C$3:$D$37,2,FALSE),0)</f>
        <v>0</v>
      </c>
      <c r="H32" s="40">
        <f t="shared" si="0"/>
        <v>0</v>
      </c>
      <c r="I32" s="39"/>
      <c r="J32" s="12">
        <f>IF(I32&lt;&gt;0,VLOOKUP(F32&amp;"|"&amp;I32,'[1]04_Vulnerabilidades-Ativos'!$C$3:$D$36,2,FALSE),0)</f>
        <v>0</v>
      </c>
      <c r="K32" s="41"/>
      <c r="L32" s="12">
        <f>IF(K32&lt;&gt;0,VLOOKUP(F32&amp;"|"&amp;I32&amp;"|"&amp;K32,'05_Ameaças-Vulnerabilidades'!$E$3:$F$66,2,FALSE),0)</f>
        <v>0</v>
      </c>
      <c r="M32" s="40">
        <f t="shared" si="2"/>
        <v>0</v>
      </c>
      <c r="N32" s="40">
        <f t="shared" si="1"/>
        <v>0</v>
      </c>
    </row>
    <row r="33" spans="1:14" x14ac:dyDescent="0.25">
      <c r="A33" s="39"/>
      <c r="B33" s="39"/>
      <c r="C33" s="12">
        <f>IF(B33&lt;&gt;0,VLOOKUP(A33&amp;"|"&amp;B33,'[1]01_Processos'!$C$3:$D$9,2,FALSE),0)</f>
        <v>0</v>
      </c>
      <c r="D33" s="39"/>
      <c r="E33" s="12">
        <f>IF(D33&lt;&gt;0,VLOOKUP(D33&amp;"|"&amp;B33,'[1]02_Serviços-Processos'!$C$3:$D$22,2,FALSE),0)</f>
        <v>0</v>
      </c>
      <c r="F33" s="39"/>
      <c r="G33" s="12">
        <f>IF(F33&lt;&gt;0,VLOOKUP(F33&amp;"|"&amp;D33,'[1]03_Ativos-Serviços'!$C$3:$D$37,2,FALSE),0)</f>
        <v>0</v>
      </c>
      <c r="H33" s="40">
        <f t="shared" si="0"/>
        <v>0</v>
      </c>
      <c r="I33" s="39"/>
      <c r="J33" s="12">
        <f>IF(I33&lt;&gt;0,VLOOKUP(F33&amp;"|"&amp;I33,'[1]04_Vulnerabilidades-Ativos'!$C$3:$D$36,2,FALSE),0)</f>
        <v>0</v>
      </c>
      <c r="K33" s="41"/>
      <c r="L33" s="12">
        <f>IF(K33&lt;&gt;0,VLOOKUP(F33&amp;"|"&amp;I33&amp;"|"&amp;K33,'05_Ameaças-Vulnerabilidades'!$E$3:$F$66,2,FALSE),0)</f>
        <v>0</v>
      </c>
      <c r="M33" s="40">
        <f t="shared" si="2"/>
        <v>0</v>
      </c>
      <c r="N33" s="40">
        <f t="shared" si="1"/>
        <v>0</v>
      </c>
    </row>
    <row r="34" spans="1:14" x14ac:dyDescent="0.25">
      <c r="A34" s="39"/>
      <c r="B34" s="39"/>
      <c r="C34" s="12">
        <f>IF(B34&lt;&gt;0,VLOOKUP(A34&amp;"|"&amp;B34,'[1]01_Processos'!$C$3:$D$9,2,FALSE),0)</f>
        <v>0</v>
      </c>
      <c r="D34" s="39"/>
      <c r="E34" s="12">
        <f>IF(D34&lt;&gt;0,VLOOKUP(D34&amp;"|"&amp;B34,'[1]02_Serviços-Processos'!$C$3:$D$22,2,FALSE),0)</f>
        <v>0</v>
      </c>
      <c r="F34" s="39"/>
      <c r="G34" s="12">
        <f>IF(F34&lt;&gt;0,VLOOKUP(F34&amp;"|"&amp;D34,'[1]03_Ativos-Serviços'!$C$3:$D$37,2,FALSE),0)</f>
        <v>0</v>
      </c>
      <c r="H34" s="40">
        <f t="shared" si="0"/>
        <v>0</v>
      </c>
      <c r="I34" s="39"/>
      <c r="J34" s="12">
        <f>IF(I34&lt;&gt;0,VLOOKUP(F34&amp;"|"&amp;I34,'[1]04_Vulnerabilidades-Ativos'!$C$3:$D$36,2,FALSE),0)</f>
        <v>0</v>
      </c>
      <c r="K34" s="41"/>
      <c r="L34" s="12">
        <f>IF(K34&lt;&gt;0,VLOOKUP(F34&amp;"|"&amp;I34&amp;"|"&amp;K34,'05_Ameaças-Vulnerabilidades'!$E$3:$F$66,2,FALSE),0)</f>
        <v>0</v>
      </c>
      <c r="M34" s="40">
        <f t="shared" si="2"/>
        <v>0</v>
      </c>
      <c r="N34" s="40">
        <f t="shared" si="1"/>
        <v>0</v>
      </c>
    </row>
    <row r="35" spans="1:14" x14ac:dyDescent="0.25">
      <c r="A35" s="39"/>
      <c r="B35" s="39"/>
      <c r="C35" s="12">
        <f>IF(B35&lt;&gt;0,VLOOKUP(A35&amp;"|"&amp;B35,'[1]01_Processos'!$C$3:$D$9,2,FALSE),0)</f>
        <v>0</v>
      </c>
      <c r="D35" s="39"/>
      <c r="E35" s="12">
        <f>IF(D35&lt;&gt;0,VLOOKUP(D35&amp;"|"&amp;B35,'[1]02_Serviços-Processos'!$C$3:$D$22,2,FALSE),0)</f>
        <v>0</v>
      </c>
      <c r="F35" s="39"/>
      <c r="G35" s="12">
        <f>IF(F35&lt;&gt;0,VLOOKUP(F35&amp;"|"&amp;D35,'[1]03_Ativos-Serviços'!$C$3:$D$37,2,FALSE),0)</f>
        <v>0</v>
      </c>
      <c r="H35" s="40">
        <f t="shared" si="0"/>
        <v>0</v>
      </c>
      <c r="I35" s="39"/>
      <c r="J35" s="12">
        <f>IF(I35&lt;&gt;0,VLOOKUP(F35&amp;"|"&amp;I35,'[1]04_Vulnerabilidades-Ativos'!$C$3:$D$36,2,FALSE),0)</f>
        <v>0</v>
      </c>
      <c r="K35" s="41"/>
      <c r="L35" s="12">
        <f>IF(K35&lt;&gt;0,VLOOKUP(F35&amp;"|"&amp;I35&amp;"|"&amp;K35,'05_Ameaças-Vulnerabilidades'!$E$3:$F$66,2,FALSE),0)</f>
        <v>0</v>
      </c>
      <c r="M35" s="40">
        <f t="shared" si="2"/>
        <v>0</v>
      </c>
      <c r="N35" s="40">
        <f t="shared" si="1"/>
        <v>0</v>
      </c>
    </row>
    <row r="36" spans="1:14" x14ac:dyDescent="0.25">
      <c r="A36" s="39"/>
      <c r="B36" s="39"/>
      <c r="C36" s="12">
        <f>IF(B36&lt;&gt;0,VLOOKUP(A36&amp;"|"&amp;B36,'[1]01_Processos'!$C$3:$D$9,2,FALSE),0)</f>
        <v>0</v>
      </c>
      <c r="D36" s="39"/>
      <c r="E36" s="12">
        <f>IF(D36&lt;&gt;0,VLOOKUP(D36&amp;"|"&amp;B36,'[1]02_Serviços-Processos'!$C$3:$D$22,2,FALSE),0)</f>
        <v>0</v>
      </c>
      <c r="F36" s="39"/>
      <c r="G36" s="12">
        <f>IF(F36&lt;&gt;0,VLOOKUP(F36&amp;"|"&amp;D36,'[1]03_Ativos-Serviços'!$C$3:$D$37,2,FALSE),0)</f>
        <v>0</v>
      </c>
      <c r="H36" s="40">
        <f t="shared" si="0"/>
        <v>0</v>
      </c>
      <c r="I36" s="39"/>
      <c r="J36" s="12">
        <f>IF(I36&lt;&gt;0,VLOOKUP(F36&amp;"|"&amp;I36,'[1]04_Vulnerabilidades-Ativos'!$C$3:$D$36,2,FALSE),0)</f>
        <v>0</v>
      </c>
      <c r="K36" s="41"/>
      <c r="L36" s="12">
        <f>IF(K36&lt;&gt;0,VLOOKUP(F36&amp;"|"&amp;I36&amp;"|"&amp;K36,'05_Ameaças-Vulnerabilidades'!$E$3:$F$66,2,FALSE),0)</f>
        <v>0</v>
      </c>
      <c r="M36" s="40">
        <f t="shared" si="2"/>
        <v>0</v>
      </c>
      <c r="N36" s="40">
        <f t="shared" si="1"/>
        <v>0</v>
      </c>
    </row>
    <row r="37" spans="1:14" x14ac:dyDescent="0.25">
      <c r="A37" s="39"/>
      <c r="B37" s="39"/>
      <c r="C37" s="12">
        <f>IF(B37&lt;&gt;0,VLOOKUP(A37&amp;"|"&amp;B37,'[1]01_Processos'!$C$3:$D$9,2,FALSE),0)</f>
        <v>0</v>
      </c>
      <c r="D37" s="39"/>
      <c r="E37" s="12">
        <f>IF(D37&lt;&gt;0,VLOOKUP(D37&amp;"|"&amp;B37,'[1]02_Serviços-Processos'!$C$3:$D$22,2,FALSE),0)</f>
        <v>0</v>
      </c>
      <c r="F37" s="39"/>
      <c r="G37" s="12">
        <f>IF(F37&lt;&gt;0,VLOOKUP(F37&amp;"|"&amp;D37,'[1]03_Ativos-Serviços'!$C$3:$D$37,2,FALSE),0)</f>
        <v>0</v>
      </c>
      <c r="H37" s="40">
        <f t="shared" si="0"/>
        <v>0</v>
      </c>
      <c r="I37" s="39"/>
      <c r="J37" s="12">
        <f>IF(I37&lt;&gt;0,VLOOKUP(F37&amp;"|"&amp;I37,'[1]04_Vulnerabilidades-Ativos'!$C$3:$D$36,2,FALSE),0)</f>
        <v>0</v>
      </c>
      <c r="K37" s="41"/>
      <c r="L37" s="12">
        <f>IF(K37&lt;&gt;0,VLOOKUP(F37&amp;"|"&amp;I37&amp;"|"&amp;K37,'05_Ameaças-Vulnerabilidades'!$E$3:$F$66,2,FALSE),0)</f>
        <v>0</v>
      </c>
      <c r="M37" s="40">
        <f t="shared" si="2"/>
        <v>0</v>
      </c>
      <c r="N37" s="40">
        <f t="shared" si="1"/>
        <v>0</v>
      </c>
    </row>
    <row r="38" spans="1:14" x14ac:dyDescent="0.25">
      <c r="A38" s="39"/>
      <c r="B38" s="39"/>
      <c r="C38" s="12">
        <f>IF(B38&lt;&gt;0,VLOOKUP(A38&amp;"|"&amp;B38,'[1]01_Processos'!$C$3:$D$9,2,FALSE),0)</f>
        <v>0</v>
      </c>
      <c r="D38" s="39"/>
      <c r="E38" s="12">
        <f>IF(D38&lt;&gt;0,VLOOKUP(D38&amp;"|"&amp;B38,'[1]02_Serviços-Processos'!$C$3:$D$22,2,FALSE),0)</f>
        <v>0</v>
      </c>
      <c r="F38" s="39"/>
      <c r="G38" s="12">
        <f>IF(F38&lt;&gt;0,VLOOKUP(F38&amp;"|"&amp;D38,'[1]03_Ativos-Serviços'!$C$3:$D$37,2,FALSE),0)</f>
        <v>0</v>
      </c>
      <c r="H38" s="40">
        <f t="shared" si="0"/>
        <v>0</v>
      </c>
      <c r="I38" s="39"/>
      <c r="J38" s="12">
        <f>IF(I38&lt;&gt;0,VLOOKUP(F38&amp;"|"&amp;I38,'[1]04_Vulnerabilidades-Ativos'!$C$3:$D$36,2,FALSE),0)</f>
        <v>0</v>
      </c>
      <c r="K38" s="41"/>
      <c r="L38" s="12">
        <f>IF(K38&lt;&gt;0,VLOOKUP(F38&amp;"|"&amp;I38&amp;"|"&amp;K38,'05_Ameaças-Vulnerabilidades'!$E$3:$F$66,2,FALSE),0)</f>
        <v>0</v>
      </c>
      <c r="M38" s="40">
        <f t="shared" si="2"/>
        <v>0</v>
      </c>
      <c r="N38" s="40">
        <f t="shared" si="1"/>
        <v>0</v>
      </c>
    </row>
    <row r="39" spans="1:14" x14ac:dyDescent="0.25">
      <c r="A39" s="39"/>
      <c r="B39" s="39"/>
      <c r="C39" s="12">
        <f>IF(B39&lt;&gt;0,VLOOKUP(A39&amp;"|"&amp;B39,'[1]01_Processos'!$C$3:$D$9,2,FALSE),0)</f>
        <v>0</v>
      </c>
      <c r="D39" s="39"/>
      <c r="E39" s="12">
        <f>IF(D39&lt;&gt;0,VLOOKUP(D39&amp;"|"&amp;B39,'[1]02_Serviços-Processos'!$C$3:$D$22,2,FALSE),0)</f>
        <v>0</v>
      </c>
      <c r="F39" s="39"/>
      <c r="G39" s="12">
        <f>IF(F39&lt;&gt;0,VLOOKUP(F39&amp;"|"&amp;D39,'[1]03_Ativos-Serviços'!$C$3:$D$37,2,FALSE),0)</f>
        <v>0</v>
      </c>
      <c r="H39" s="40">
        <f t="shared" si="0"/>
        <v>0</v>
      </c>
      <c r="I39" s="39"/>
      <c r="J39" s="12">
        <f>IF(I39&lt;&gt;0,VLOOKUP(F39&amp;"|"&amp;I39,'[1]04_Vulnerabilidades-Ativos'!$C$3:$D$36,2,FALSE),0)</f>
        <v>0</v>
      </c>
      <c r="K39" s="41"/>
      <c r="L39" s="12">
        <f>IF(K39&lt;&gt;0,VLOOKUP(F39&amp;"|"&amp;I39&amp;"|"&amp;K39,'05_Ameaças-Vulnerabilidades'!$E$3:$F$66,2,FALSE),0)</f>
        <v>0</v>
      </c>
      <c r="M39" s="40">
        <f t="shared" si="2"/>
        <v>0</v>
      </c>
      <c r="N39" s="40">
        <f t="shared" si="1"/>
        <v>0</v>
      </c>
    </row>
    <row r="40" spans="1:14" x14ac:dyDescent="0.25">
      <c r="A40" s="39"/>
      <c r="B40" s="39"/>
      <c r="C40" s="12">
        <f>IF(B40&lt;&gt;0,VLOOKUP(A40&amp;"|"&amp;B40,'[1]01_Processos'!$C$3:$D$9,2,FALSE),0)</f>
        <v>0</v>
      </c>
      <c r="D40" s="39"/>
      <c r="E40" s="12">
        <f>IF(D40&lt;&gt;0,VLOOKUP(D40&amp;"|"&amp;B40,'[1]02_Serviços-Processos'!$C$3:$D$22,2,FALSE),0)</f>
        <v>0</v>
      </c>
      <c r="F40" s="39"/>
      <c r="G40" s="12">
        <f>IF(F40&lt;&gt;0,VLOOKUP(F40&amp;"|"&amp;D40,'[1]03_Ativos-Serviços'!$C$3:$D$37,2,FALSE),0)</f>
        <v>0</v>
      </c>
      <c r="H40" s="40">
        <f t="shared" si="0"/>
        <v>0</v>
      </c>
      <c r="I40" s="39"/>
      <c r="J40" s="12">
        <f>IF(I40&lt;&gt;0,VLOOKUP(F40&amp;"|"&amp;I40,'[1]04_Vulnerabilidades-Ativos'!$C$3:$D$36,2,FALSE),0)</f>
        <v>0</v>
      </c>
      <c r="K40" s="41"/>
      <c r="L40" s="12">
        <f>IF(K40&lt;&gt;0,VLOOKUP(F40&amp;"|"&amp;I40&amp;"|"&amp;K40,'05_Ameaças-Vulnerabilidades'!$E$3:$F$66,2,FALSE),0)</f>
        <v>0</v>
      </c>
      <c r="M40" s="40">
        <f t="shared" si="2"/>
        <v>0</v>
      </c>
      <c r="N40" s="40">
        <f t="shared" si="1"/>
        <v>0</v>
      </c>
    </row>
    <row r="41" spans="1:14" x14ac:dyDescent="0.25">
      <c r="A41" s="39"/>
      <c r="B41" s="39"/>
      <c r="C41" s="12">
        <f>IF(B41&lt;&gt;0,VLOOKUP(A41&amp;"|"&amp;B41,'[1]01_Processos'!$C$3:$D$9,2,FALSE),0)</f>
        <v>0</v>
      </c>
      <c r="D41" s="39"/>
      <c r="E41" s="12">
        <f>IF(D41&lt;&gt;0,VLOOKUP(D41&amp;"|"&amp;B41,'[1]02_Serviços-Processos'!$C$3:$D$22,2,FALSE),0)</f>
        <v>0</v>
      </c>
      <c r="F41" s="39"/>
      <c r="G41" s="12">
        <f>IF(F41&lt;&gt;0,VLOOKUP(F41&amp;"|"&amp;D41,'[1]03_Ativos-Serviços'!$C$3:$D$37,2,FALSE),0)</f>
        <v>0</v>
      </c>
      <c r="H41" s="40">
        <f t="shared" si="0"/>
        <v>0</v>
      </c>
      <c r="I41" s="39"/>
      <c r="J41" s="12">
        <f>IF(I41&lt;&gt;0,VLOOKUP(F41&amp;"|"&amp;I41,'[1]04_Vulnerabilidades-Ativos'!$C$3:$D$36,2,FALSE),0)</f>
        <v>0</v>
      </c>
      <c r="K41" s="41"/>
      <c r="L41" s="12">
        <f>IF(K41&lt;&gt;0,VLOOKUP(F41&amp;"|"&amp;I41&amp;"|"&amp;K41,'05_Ameaças-Vulnerabilidades'!$E$3:$F$66,2,FALSE),0)</f>
        <v>0</v>
      </c>
      <c r="M41" s="40">
        <f t="shared" si="2"/>
        <v>0</v>
      </c>
      <c r="N41" s="40">
        <f t="shared" si="1"/>
        <v>0</v>
      </c>
    </row>
    <row r="42" spans="1:14" x14ac:dyDescent="0.25">
      <c r="A42" s="39"/>
      <c r="B42" s="39"/>
      <c r="C42" s="12">
        <f>IF(B42&lt;&gt;0,VLOOKUP(A42&amp;"|"&amp;B42,'01_Processos'!$C$3:$D$9,2,FALSE),0)</f>
        <v>0</v>
      </c>
      <c r="D42" s="39"/>
      <c r="E42" s="12">
        <f>IF(D42&lt;&gt;0,VLOOKUP(D42&amp;"|"&amp;B42,'02_Serviços-Processos'!$C$3:$D$22,2,FALSE),0)</f>
        <v>0</v>
      </c>
      <c r="F42" s="39"/>
      <c r="G42" s="12">
        <f>IF(F42&lt;&gt;0,VLOOKUP(F42&amp;"|"&amp;D42,'03_Ativos-Serviços'!$C$3:$D$37,2,FALSE),0)</f>
        <v>0</v>
      </c>
      <c r="H42" s="40">
        <f t="shared" ref="H42:H67" si="3">(C42/5)*(E42/5)*(G42/5)</f>
        <v>0</v>
      </c>
      <c r="I42" s="39"/>
      <c r="J42" s="12">
        <f>IF(I42&lt;&gt;0,VLOOKUP(F42&amp;"|"&amp;I42,'04_Vulnerabilidades-Ativos'!$C$3:$D$36,2,FALSE),0)</f>
        <v>0</v>
      </c>
      <c r="K42" s="41"/>
      <c r="L42" s="12">
        <f>IF(K42&lt;&gt;0,VLOOKUP(F42&amp;"|"&amp;I42&amp;"|"&amp;K42,'05_Ameaças-Vulnerabilidades'!$E$3:$F$66,2,FALSE),0)</f>
        <v>0</v>
      </c>
      <c r="M42" s="40">
        <f t="shared" si="2"/>
        <v>0</v>
      </c>
      <c r="N42" s="40">
        <f t="shared" si="1"/>
        <v>0</v>
      </c>
    </row>
    <row r="43" spans="1:14" x14ac:dyDescent="0.25">
      <c r="A43" s="39"/>
      <c r="B43" s="39"/>
      <c r="C43" s="12">
        <f>IF(B43&lt;&gt;0,VLOOKUP(A43&amp;"|"&amp;B43,'01_Processos'!$C$3:$D$9,2,FALSE),0)</f>
        <v>0</v>
      </c>
      <c r="D43" s="39"/>
      <c r="E43" s="12">
        <f>IF(D43&lt;&gt;0,VLOOKUP(D43&amp;"|"&amp;B43,'02_Serviços-Processos'!$C$3:$D$22,2,FALSE),0)</f>
        <v>0</v>
      </c>
      <c r="F43" s="39"/>
      <c r="G43" s="12">
        <f>IF(F43&lt;&gt;0,VLOOKUP(F43&amp;"|"&amp;D43,'03_Ativos-Serviços'!$C$3:$D$37,2,FALSE),0)</f>
        <v>0</v>
      </c>
      <c r="H43" s="40">
        <f t="shared" si="3"/>
        <v>0</v>
      </c>
      <c r="I43" s="39"/>
      <c r="J43" s="12">
        <f>IF(I43&lt;&gt;0,VLOOKUP(F43&amp;"|"&amp;I43,'04_Vulnerabilidades-Ativos'!$C$3:$D$36,2,FALSE),0)</f>
        <v>0</v>
      </c>
      <c r="K43" s="41"/>
      <c r="L43" s="12">
        <f>IF(K43&lt;&gt;0,VLOOKUP(F43&amp;"|"&amp;I43&amp;"|"&amp;K43,'05_Ameaças-Vulnerabilidades'!$E$3:$F$66,2,FALSE),0)</f>
        <v>0</v>
      </c>
      <c r="M43" s="40">
        <f t="shared" si="2"/>
        <v>0</v>
      </c>
      <c r="N43" s="40">
        <f t="shared" si="1"/>
        <v>0</v>
      </c>
    </row>
    <row r="44" spans="1:14" x14ac:dyDescent="0.25">
      <c r="A44" s="39"/>
      <c r="B44" s="39"/>
      <c r="C44" s="12">
        <f>IF(B44&lt;&gt;0,VLOOKUP(A44&amp;"|"&amp;B44,'01_Processos'!$C$3:$D$9,2,FALSE),0)</f>
        <v>0</v>
      </c>
      <c r="D44" s="39"/>
      <c r="E44" s="12">
        <f>IF(D44&lt;&gt;0,VLOOKUP(D44&amp;"|"&amp;B44,'02_Serviços-Processos'!$C$3:$D$22,2,FALSE),0)</f>
        <v>0</v>
      </c>
      <c r="F44" s="39"/>
      <c r="G44" s="12">
        <f>IF(F44&lt;&gt;0,VLOOKUP(F44&amp;"|"&amp;D44,'03_Ativos-Serviços'!$C$3:$D$37,2,FALSE),0)</f>
        <v>0</v>
      </c>
      <c r="H44" s="40">
        <f t="shared" si="3"/>
        <v>0</v>
      </c>
      <c r="I44" s="39"/>
      <c r="J44" s="12">
        <f>IF(I44&lt;&gt;0,VLOOKUP(F44&amp;"|"&amp;I44,'04_Vulnerabilidades-Ativos'!$C$3:$D$36,2,FALSE),0)</f>
        <v>0</v>
      </c>
      <c r="K44" s="41"/>
      <c r="L44" s="12">
        <f>IF(K44&lt;&gt;0,VLOOKUP(F44&amp;"|"&amp;I44&amp;"|"&amp;K44,'05_Ameaças-Vulnerabilidades'!$E$3:$F$66,2,FALSE),0)</f>
        <v>0</v>
      </c>
      <c r="M44" s="40">
        <f t="shared" si="2"/>
        <v>0</v>
      </c>
      <c r="N44" s="40">
        <f t="shared" si="1"/>
        <v>0</v>
      </c>
    </row>
    <row r="45" spans="1:14" x14ac:dyDescent="0.25">
      <c r="A45" s="39"/>
      <c r="B45" s="39"/>
      <c r="C45" s="12">
        <f>IF(B45&lt;&gt;0,VLOOKUP(A45&amp;"|"&amp;B45,'01_Processos'!$C$3:$D$9,2,FALSE),0)</f>
        <v>0</v>
      </c>
      <c r="D45" s="39"/>
      <c r="E45" s="12">
        <f>IF(D45&lt;&gt;0,VLOOKUP(D45&amp;"|"&amp;B45,'02_Serviços-Processos'!$C$3:$D$22,2,FALSE),0)</f>
        <v>0</v>
      </c>
      <c r="F45" s="39"/>
      <c r="G45" s="12">
        <f>IF(F45&lt;&gt;0,VLOOKUP(F45&amp;"|"&amp;D45,'03_Ativos-Serviços'!$C$3:$D$37,2,FALSE),0)</f>
        <v>0</v>
      </c>
      <c r="H45" s="40">
        <f t="shared" si="3"/>
        <v>0</v>
      </c>
      <c r="I45" s="39"/>
      <c r="J45" s="12">
        <f>IF(I45&lt;&gt;0,VLOOKUP(F45&amp;"|"&amp;I45,'04_Vulnerabilidades-Ativos'!$C$3:$D$36,2,FALSE),0)</f>
        <v>0</v>
      </c>
      <c r="K45" s="41"/>
      <c r="L45" s="12">
        <f>IF(K45&lt;&gt;0,VLOOKUP(F45&amp;"|"&amp;I45&amp;"|"&amp;K45,'05_Ameaças-Vulnerabilidades'!$E$3:$F$66,2,FALSE),0)</f>
        <v>0</v>
      </c>
      <c r="M45" s="40">
        <f t="shared" si="2"/>
        <v>0</v>
      </c>
      <c r="N45" s="40">
        <f t="shared" si="1"/>
        <v>0</v>
      </c>
    </row>
    <row r="46" spans="1:14" x14ac:dyDescent="0.25">
      <c r="A46" s="39"/>
      <c r="B46" s="39"/>
      <c r="C46" s="12">
        <f>IF(B46&lt;&gt;0,VLOOKUP(A46&amp;"|"&amp;B46,'01_Processos'!$C$3:$D$9,2,FALSE),0)</f>
        <v>0</v>
      </c>
      <c r="D46" s="39"/>
      <c r="E46" s="12">
        <f>IF(D46&lt;&gt;0,VLOOKUP(D46&amp;"|"&amp;B46,'02_Serviços-Processos'!$C$3:$D$22,2,FALSE),0)</f>
        <v>0</v>
      </c>
      <c r="F46" s="39"/>
      <c r="G46" s="12">
        <f>IF(F46&lt;&gt;0,VLOOKUP(F46&amp;"|"&amp;D46,'03_Ativos-Serviços'!$C$3:$D$37,2,FALSE),0)</f>
        <v>0</v>
      </c>
      <c r="H46" s="40">
        <f t="shared" si="3"/>
        <v>0</v>
      </c>
      <c r="I46" s="39"/>
      <c r="J46" s="12">
        <f>IF(I46&lt;&gt;0,VLOOKUP(F46&amp;"|"&amp;I46,'04_Vulnerabilidades-Ativos'!$C$3:$D$36,2,FALSE),0)</f>
        <v>0</v>
      </c>
      <c r="K46" s="41"/>
      <c r="L46" s="12">
        <f>IF(K46&lt;&gt;0,VLOOKUP(F46&amp;"|"&amp;I46&amp;"|"&amp;K46,'05_Ameaças-Vulnerabilidades'!$E$3:$F$66,2,FALSE),0)</f>
        <v>0</v>
      </c>
      <c r="M46" s="40">
        <f t="shared" si="2"/>
        <v>0</v>
      </c>
      <c r="N46" s="40">
        <f t="shared" si="1"/>
        <v>0</v>
      </c>
    </row>
    <row r="47" spans="1:14" x14ac:dyDescent="0.25">
      <c r="A47" s="39"/>
      <c r="B47" s="39"/>
      <c r="C47" s="12">
        <f>IF(B47&lt;&gt;0,VLOOKUP(A47&amp;"|"&amp;B47,'01_Processos'!$C$3:$D$9,2,FALSE),0)</f>
        <v>0</v>
      </c>
      <c r="D47" s="39"/>
      <c r="E47" s="12">
        <f>IF(D47&lt;&gt;0,VLOOKUP(D47&amp;"|"&amp;B47,'02_Serviços-Processos'!$C$3:$D$22,2,FALSE),0)</f>
        <v>0</v>
      </c>
      <c r="F47" s="39"/>
      <c r="G47" s="12">
        <f>IF(F47&lt;&gt;0,VLOOKUP(F47&amp;"|"&amp;D47,'03_Ativos-Serviços'!$C$3:$D$37,2,FALSE),0)</f>
        <v>0</v>
      </c>
      <c r="H47" s="40">
        <f t="shared" si="3"/>
        <v>0</v>
      </c>
      <c r="I47" s="39"/>
      <c r="J47" s="12">
        <f>IF(I47&lt;&gt;0,VLOOKUP(F47&amp;"|"&amp;I47,'04_Vulnerabilidades-Ativos'!$C$3:$D$36,2,FALSE),0)</f>
        <v>0</v>
      </c>
      <c r="K47" s="41"/>
      <c r="L47" s="12">
        <f>IF(K47&lt;&gt;0,VLOOKUP(F47&amp;"|"&amp;I47&amp;"|"&amp;K47,'05_Ameaças-Vulnerabilidades'!$E$3:$F$66,2,FALSE),0)</f>
        <v>0</v>
      </c>
      <c r="M47" s="40">
        <f t="shared" si="2"/>
        <v>0</v>
      </c>
      <c r="N47" s="40">
        <f t="shared" si="1"/>
        <v>0</v>
      </c>
    </row>
    <row r="48" spans="1:14" x14ac:dyDescent="0.25">
      <c r="A48" s="39"/>
      <c r="B48" s="39"/>
      <c r="C48" s="12">
        <f>IF(B48&lt;&gt;0,VLOOKUP(A48&amp;"|"&amp;B48,'01_Processos'!$C$3:$D$9,2,FALSE),0)</f>
        <v>0</v>
      </c>
      <c r="D48" s="39"/>
      <c r="E48" s="12">
        <f>IF(D48&lt;&gt;0,VLOOKUP(D48&amp;"|"&amp;B48,'02_Serviços-Processos'!$C$3:$D$22,2,FALSE),0)</f>
        <v>0</v>
      </c>
      <c r="F48" s="39"/>
      <c r="G48" s="12">
        <f>IF(F48&lt;&gt;0,VLOOKUP(F48&amp;"|"&amp;D48,'03_Ativos-Serviços'!$C$3:$D$37,2,FALSE),0)</f>
        <v>0</v>
      </c>
      <c r="H48" s="40">
        <f t="shared" si="3"/>
        <v>0</v>
      </c>
      <c r="I48" s="39"/>
      <c r="J48" s="12">
        <f>IF(I48&lt;&gt;0,VLOOKUP(F48&amp;"|"&amp;I48,'04_Vulnerabilidades-Ativos'!$C$3:$D$36,2,FALSE),0)</f>
        <v>0</v>
      </c>
      <c r="K48" s="41"/>
      <c r="L48" s="12">
        <f>IF(K48&lt;&gt;0,VLOOKUP(F48&amp;"|"&amp;I48&amp;"|"&amp;K48,'05_Ameaças-Vulnerabilidades'!$E$3:$F$66,2,FALSE),0)</f>
        <v>0</v>
      </c>
      <c r="M48" s="40">
        <f t="shared" si="2"/>
        <v>0</v>
      </c>
      <c r="N48" s="40">
        <f t="shared" si="1"/>
        <v>0</v>
      </c>
    </row>
    <row r="49" spans="1:14" x14ac:dyDescent="0.25">
      <c r="A49" s="39"/>
      <c r="B49" s="39"/>
      <c r="C49" s="12">
        <f>IF(B49&lt;&gt;0,VLOOKUP(A49&amp;"|"&amp;B49,'01_Processos'!$C$3:$D$9,2,FALSE),0)</f>
        <v>0</v>
      </c>
      <c r="D49" s="39"/>
      <c r="E49" s="12">
        <f>IF(D49&lt;&gt;0,VLOOKUP(D49&amp;"|"&amp;B49,'02_Serviços-Processos'!$C$3:$D$22,2,FALSE),0)</f>
        <v>0</v>
      </c>
      <c r="F49" s="39"/>
      <c r="G49" s="12">
        <f>IF(F49&lt;&gt;0,VLOOKUP(F49&amp;"|"&amp;D49,'03_Ativos-Serviços'!$C$3:$D$37,2,FALSE),0)</f>
        <v>0</v>
      </c>
      <c r="H49" s="40">
        <f t="shared" si="3"/>
        <v>0</v>
      </c>
      <c r="I49" s="39"/>
      <c r="J49" s="12">
        <f>IF(I49&lt;&gt;0,VLOOKUP(F49&amp;"|"&amp;I49,'04_Vulnerabilidades-Ativos'!$C$3:$D$36,2,FALSE),0)</f>
        <v>0</v>
      </c>
      <c r="K49" s="41"/>
      <c r="L49" s="12">
        <f>IF(K49&lt;&gt;0,VLOOKUP(F49&amp;"|"&amp;I49&amp;"|"&amp;K49,'05_Ameaças-Vulnerabilidades'!$E$3:$F$66,2,FALSE),0)</f>
        <v>0</v>
      </c>
      <c r="M49" s="40">
        <f t="shared" si="2"/>
        <v>0</v>
      </c>
      <c r="N49" s="40">
        <f t="shared" si="1"/>
        <v>0</v>
      </c>
    </row>
    <row r="50" spans="1:14" x14ac:dyDescent="0.25">
      <c r="A50" s="39"/>
      <c r="B50" s="39"/>
      <c r="C50" s="12">
        <f>IF(B50&lt;&gt;0,VLOOKUP(A50&amp;"|"&amp;B50,'01_Processos'!$C$3:$D$9,2,FALSE),0)</f>
        <v>0</v>
      </c>
      <c r="D50" s="39"/>
      <c r="E50" s="12">
        <f>IF(D50&lt;&gt;0,VLOOKUP(D50&amp;"|"&amp;B50,'02_Serviços-Processos'!$C$3:$D$22,2,FALSE),0)</f>
        <v>0</v>
      </c>
      <c r="F50" s="39"/>
      <c r="G50" s="12">
        <f>IF(F50&lt;&gt;0,VLOOKUP(F50&amp;"|"&amp;D50,'03_Ativos-Serviços'!$C$3:$D$37,2,FALSE),0)</f>
        <v>0</v>
      </c>
      <c r="H50" s="40">
        <f t="shared" si="3"/>
        <v>0</v>
      </c>
      <c r="I50" s="39"/>
      <c r="J50" s="12">
        <f>IF(I50&lt;&gt;0,VLOOKUP(F50&amp;"|"&amp;I50,'04_Vulnerabilidades-Ativos'!$C$3:$D$36,2,FALSE),0)</f>
        <v>0</v>
      </c>
      <c r="K50" s="41"/>
      <c r="L50" s="12">
        <f>IF(K50&lt;&gt;0,VLOOKUP(F50&amp;"|"&amp;I50&amp;"|"&amp;K50,'05_Ameaças-Vulnerabilidades'!$E$3:$F$66,2,FALSE),0)</f>
        <v>0</v>
      </c>
      <c r="M50" s="40">
        <f t="shared" si="2"/>
        <v>0</v>
      </c>
      <c r="N50" s="40">
        <f t="shared" si="1"/>
        <v>0</v>
      </c>
    </row>
    <row r="51" spans="1:14" x14ac:dyDescent="0.25">
      <c r="A51" s="39"/>
      <c r="B51" s="39"/>
      <c r="C51" s="12">
        <f>IF(B51&lt;&gt;0,VLOOKUP(A51&amp;"|"&amp;B51,'01_Processos'!$C$3:$D$9,2,FALSE),0)</f>
        <v>0</v>
      </c>
      <c r="D51" s="39"/>
      <c r="E51" s="12">
        <f>IF(D51&lt;&gt;0,VLOOKUP(D51&amp;"|"&amp;B51,'02_Serviços-Processos'!$C$3:$D$22,2,FALSE),0)</f>
        <v>0</v>
      </c>
      <c r="F51" s="39"/>
      <c r="G51" s="12">
        <f>IF(F51&lt;&gt;0,VLOOKUP(F51&amp;"|"&amp;D51,'03_Ativos-Serviços'!$C$3:$D$37,2,FALSE),0)</f>
        <v>0</v>
      </c>
      <c r="H51" s="40">
        <f t="shared" si="3"/>
        <v>0</v>
      </c>
      <c r="I51" s="39"/>
      <c r="J51" s="12">
        <f>IF(I51&lt;&gt;0,VLOOKUP(F51&amp;"|"&amp;I51,'04_Vulnerabilidades-Ativos'!$C$3:$D$36,2,FALSE),0)</f>
        <v>0</v>
      </c>
      <c r="K51" s="41"/>
      <c r="L51" s="12">
        <f>IF(K51&lt;&gt;0,VLOOKUP(F51&amp;"|"&amp;I51&amp;"|"&amp;K51,'05_Ameaças-Vulnerabilidades'!$E$3:$F$66,2,FALSE),0)</f>
        <v>0</v>
      </c>
      <c r="M51" s="40">
        <f t="shared" si="2"/>
        <v>0</v>
      </c>
      <c r="N51" s="40">
        <f t="shared" si="1"/>
        <v>0</v>
      </c>
    </row>
    <row r="52" spans="1:14" x14ac:dyDescent="0.25">
      <c r="A52" s="39"/>
      <c r="B52" s="39"/>
      <c r="C52" s="12">
        <f>IF(B52&lt;&gt;0,VLOOKUP(A52&amp;"|"&amp;B52,'01_Processos'!$C$3:$D$9,2,FALSE),0)</f>
        <v>0</v>
      </c>
      <c r="D52" s="39"/>
      <c r="E52" s="12">
        <f>IF(D52&lt;&gt;0,VLOOKUP(D52&amp;"|"&amp;B52,'02_Serviços-Processos'!$C$3:$D$22,2,FALSE),0)</f>
        <v>0</v>
      </c>
      <c r="F52" s="39"/>
      <c r="G52" s="12">
        <f>IF(F52&lt;&gt;0,VLOOKUP(F52&amp;"|"&amp;D52,'03_Ativos-Serviços'!$C$3:$D$37,2,FALSE),0)</f>
        <v>0</v>
      </c>
      <c r="H52" s="40">
        <f t="shared" si="3"/>
        <v>0</v>
      </c>
      <c r="I52" s="39"/>
      <c r="J52" s="12">
        <f>IF(I52&lt;&gt;0,VLOOKUP(F52&amp;"|"&amp;I52,'04_Vulnerabilidades-Ativos'!$C$3:$D$36,2,FALSE),0)</f>
        <v>0</v>
      </c>
      <c r="K52" s="41"/>
      <c r="L52" s="12">
        <f>IF(K52&lt;&gt;0,VLOOKUP(F52&amp;"|"&amp;I52&amp;"|"&amp;K52,'05_Ameaças-Vulnerabilidades'!$E$3:$F$66,2,FALSE),0)</f>
        <v>0</v>
      </c>
      <c r="M52" s="40">
        <f t="shared" si="2"/>
        <v>0</v>
      </c>
      <c r="N52" s="40">
        <f t="shared" si="1"/>
        <v>0</v>
      </c>
    </row>
    <row r="53" spans="1:14" x14ac:dyDescent="0.25">
      <c r="A53" s="39"/>
      <c r="B53" s="39"/>
      <c r="C53" s="12">
        <f>IF(B53&lt;&gt;0,VLOOKUP(A53&amp;"|"&amp;B53,'01_Processos'!$C$3:$D$9,2,FALSE),0)</f>
        <v>0</v>
      </c>
      <c r="D53" s="39"/>
      <c r="E53" s="12">
        <f>IF(D53&lt;&gt;0,VLOOKUP(D53&amp;"|"&amp;B53,'02_Serviços-Processos'!$C$3:$D$22,2,FALSE),0)</f>
        <v>0</v>
      </c>
      <c r="F53" s="39"/>
      <c r="G53" s="12">
        <f>IF(F53&lt;&gt;0,VLOOKUP(F53&amp;"|"&amp;D53,'03_Ativos-Serviços'!$C$3:$D$37,2,FALSE),0)</f>
        <v>0</v>
      </c>
      <c r="H53" s="40">
        <f t="shared" si="3"/>
        <v>0</v>
      </c>
      <c r="I53" s="39"/>
      <c r="J53" s="12">
        <f>IF(I53&lt;&gt;0,VLOOKUP(F53&amp;"|"&amp;I53,'04_Vulnerabilidades-Ativos'!$C$3:$D$36,2,FALSE),0)</f>
        <v>0</v>
      </c>
      <c r="K53" s="41"/>
      <c r="L53" s="12">
        <f>IF(K53&lt;&gt;0,VLOOKUP(F53&amp;"|"&amp;I53&amp;"|"&amp;K53,'05_Ameaças-Vulnerabilidades'!$E$3:$F$66,2,FALSE),0)</f>
        <v>0</v>
      </c>
      <c r="M53" s="40">
        <f t="shared" si="2"/>
        <v>0</v>
      </c>
      <c r="N53" s="40">
        <f t="shared" si="1"/>
        <v>0</v>
      </c>
    </row>
    <row r="54" spans="1:14" x14ac:dyDescent="0.25">
      <c r="A54" s="39"/>
      <c r="B54" s="39"/>
      <c r="C54" s="12">
        <f>IF(B54&lt;&gt;0,VLOOKUP(A54&amp;"|"&amp;B54,'01_Processos'!$C$3:$D$9,2,FALSE),0)</f>
        <v>0</v>
      </c>
      <c r="D54" s="39"/>
      <c r="E54" s="12">
        <f>IF(D54&lt;&gt;0,VLOOKUP(D54&amp;"|"&amp;B54,'02_Serviços-Processos'!$C$3:$D$22,2,FALSE),0)</f>
        <v>0</v>
      </c>
      <c r="F54" s="39"/>
      <c r="G54" s="12">
        <f>IF(F54&lt;&gt;0,VLOOKUP(F54&amp;"|"&amp;D54,'03_Ativos-Serviços'!$C$3:$D$37,2,FALSE),0)</f>
        <v>0</v>
      </c>
      <c r="H54" s="40">
        <f t="shared" si="3"/>
        <v>0</v>
      </c>
      <c r="I54" s="39"/>
      <c r="J54" s="12">
        <f>IF(I54&lt;&gt;0,VLOOKUP(F54&amp;"|"&amp;I54,'04_Vulnerabilidades-Ativos'!$C$3:$D$36,2,FALSE),0)</f>
        <v>0</v>
      </c>
      <c r="K54" s="41"/>
      <c r="L54" s="12">
        <f>IF(K54&lt;&gt;0,VLOOKUP(F54&amp;"|"&amp;I54&amp;"|"&amp;K54,'05_Ameaças-Vulnerabilidades'!$E$3:$F$66,2,FALSE),0)</f>
        <v>0</v>
      </c>
      <c r="M54" s="40">
        <f t="shared" si="2"/>
        <v>0</v>
      </c>
      <c r="N54" s="40">
        <f t="shared" si="1"/>
        <v>0</v>
      </c>
    </row>
    <row r="55" spans="1:14" x14ac:dyDescent="0.25">
      <c r="A55" s="39"/>
      <c r="B55" s="39"/>
      <c r="C55" s="12">
        <f>IF(B55&lt;&gt;0,VLOOKUP(A55&amp;"|"&amp;B55,'01_Processos'!$C$3:$D$9,2,FALSE),0)</f>
        <v>0</v>
      </c>
      <c r="D55" s="39"/>
      <c r="E55" s="12">
        <f>IF(D55&lt;&gt;0,VLOOKUP(D55&amp;"|"&amp;B55,'02_Serviços-Processos'!$C$3:$D$22,2,FALSE),0)</f>
        <v>0</v>
      </c>
      <c r="F55" s="39"/>
      <c r="G55" s="12">
        <f>IF(F55&lt;&gt;0,VLOOKUP(F55&amp;"|"&amp;D55,'03_Ativos-Serviços'!$C$3:$D$37,2,FALSE),0)</f>
        <v>0</v>
      </c>
      <c r="H55" s="40">
        <f t="shared" si="3"/>
        <v>0</v>
      </c>
      <c r="I55" s="39"/>
      <c r="J55" s="12">
        <f>IF(I55&lt;&gt;0,VLOOKUP(F55&amp;"|"&amp;I55,'04_Vulnerabilidades-Ativos'!$C$3:$D$36,2,FALSE),0)</f>
        <v>0</v>
      </c>
      <c r="K55" s="41"/>
      <c r="L55" s="12">
        <f>IF(K55&lt;&gt;0,VLOOKUP(F55&amp;"|"&amp;I55&amp;"|"&amp;K55,'05_Ameaças-Vulnerabilidades'!$E$3:$F$66,2,FALSE),0)</f>
        <v>0</v>
      </c>
      <c r="M55" s="40">
        <f t="shared" si="2"/>
        <v>0</v>
      </c>
      <c r="N55" s="40">
        <f t="shared" si="1"/>
        <v>0</v>
      </c>
    </row>
    <row r="56" spans="1:14" x14ac:dyDescent="0.25">
      <c r="A56" s="39"/>
      <c r="B56" s="39"/>
      <c r="C56" s="12">
        <f>IF(B56&lt;&gt;0,VLOOKUP(A56&amp;"|"&amp;B56,'01_Processos'!$C$3:$D$9,2,FALSE),0)</f>
        <v>0</v>
      </c>
      <c r="D56" s="39"/>
      <c r="E56" s="12">
        <f>IF(D56&lt;&gt;0,VLOOKUP(D56&amp;"|"&amp;B56,'02_Serviços-Processos'!$C$3:$D$22,2,FALSE),0)</f>
        <v>0</v>
      </c>
      <c r="F56" s="39"/>
      <c r="G56" s="12">
        <f>IF(F56&lt;&gt;0,VLOOKUP(F56&amp;"|"&amp;D56,'03_Ativos-Serviços'!$C$3:$D$37,2,FALSE),0)</f>
        <v>0</v>
      </c>
      <c r="H56" s="40">
        <f t="shared" si="3"/>
        <v>0</v>
      </c>
      <c r="I56" s="39"/>
      <c r="J56" s="12">
        <f>IF(I56&lt;&gt;0,VLOOKUP(F56&amp;"|"&amp;I56,'04_Vulnerabilidades-Ativos'!$C$3:$D$36,2,FALSE),0)</f>
        <v>0</v>
      </c>
      <c r="K56" s="41"/>
      <c r="L56" s="12">
        <f>IF(K56&lt;&gt;0,VLOOKUP(F56&amp;"|"&amp;I56&amp;"|"&amp;K56,'05_Ameaças-Vulnerabilidades'!$E$3:$F$66,2,FALSE),0)</f>
        <v>0</v>
      </c>
      <c r="M56" s="40">
        <f t="shared" si="2"/>
        <v>0</v>
      </c>
      <c r="N56" s="40">
        <f t="shared" si="1"/>
        <v>0</v>
      </c>
    </row>
    <row r="57" spans="1:14" x14ac:dyDescent="0.25">
      <c r="A57" s="39"/>
      <c r="B57" s="39"/>
      <c r="C57" s="12">
        <f>IF(B57&lt;&gt;0,VLOOKUP(A57&amp;"|"&amp;B57,'01_Processos'!$C$3:$D$9,2,FALSE),0)</f>
        <v>0</v>
      </c>
      <c r="D57" s="39"/>
      <c r="E57" s="12">
        <f>IF(D57&lt;&gt;0,VLOOKUP(D57&amp;"|"&amp;B57,'02_Serviços-Processos'!$C$3:$D$22,2,FALSE),0)</f>
        <v>0</v>
      </c>
      <c r="F57" s="39"/>
      <c r="G57" s="12">
        <f>IF(F57&lt;&gt;0,VLOOKUP(F57&amp;"|"&amp;D57,'03_Ativos-Serviços'!$C$3:$D$37,2,FALSE),0)</f>
        <v>0</v>
      </c>
      <c r="H57" s="40">
        <f t="shared" si="3"/>
        <v>0</v>
      </c>
      <c r="I57" s="39"/>
      <c r="J57" s="12">
        <f>IF(I57&lt;&gt;0,VLOOKUP(F57&amp;"|"&amp;I57,'04_Vulnerabilidades-Ativos'!$C$3:$D$36,2,FALSE),0)</f>
        <v>0</v>
      </c>
      <c r="K57" s="41"/>
      <c r="L57" s="12">
        <f>IF(K57&lt;&gt;0,VLOOKUP(F57&amp;"|"&amp;I57&amp;"|"&amp;K57,'05_Ameaças-Vulnerabilidades'!$E$3:$F$66,2,FALSE),0)</f>
        <v>0</v>
      </c>
      <c r="M57" s="40">
        <f t="shared" si="2"/>
        <v>0</v>
      </c>
      <c r="N57" s="40">
        <f t="shared" si="1"/>
        <v>0</v>
      </c>
    </row>
    <row r="58" spans="1:14" x14ac:dyDescent="0.25">
      <c r="A58" s="39"/>
      <c r="B58" s="39"/>
      <c r="C58" s="12">
        <f>IF(B58&lt;&gt;0,VLOOKUP(A58&amp;"|"&amp;B58,'01_Processos'!$C$3:$D$9,2,FALSE),0)</f>
        <v>0</v>
      </c>
      <c r="D58" s="39"/>
      <c r="E58" s="12">
        <f>IF(D58&lt;&gt;0,VLOOKUP(D58&amp;"|"&amp;B58,'02_Serviços-Processos'!$C$3:$D$22,2,FALSE),0)</f>
        <v>0</v>
      </c>
      <c r="F58" s="39"/>
      <c r="G58" s="12">
        <f>IF(F58&lt;&gt;0,VLOOKUP(F58&amp;"|"&amp;D58,'03_Ativos-Serviços'!$C$3:$D$37,2,FALSE),0)</f>
        <v>0</v>
      </c>
      <c r="H58" s="40">
        <f t="shared" si="3"/>
        <v>0</v>
      </c>
      <c r="I58" s="39"/>
      <c r="J58" s="12">
        <f>IF(I58&lt;&gt;0,VLOOKUP(F58&amp;"|"&amp;I58,'04_Vulnerabilidades-Ativos'!$C$3:$D$36,2,FALSE),0)</f>
        <v>0</v>
      </c>
      <c r="K58" s="41"/>
      <c r="L58" s="12">
        <f>IF(K58&lt;&gt;0,VLOOKUP(F58&amp;"|"&amp;I58&amp;"|"&amp;K58,'05_Ameaças-Vulnerabilidades'!$E$3:$F$66,2,FALSE),0)</f>
        <v>0</v>
      </c>
      <c r="M58" s="40">
        <f t="shared" si="2"/>
        <v>0</v>
      </c>
      <c r="N58" s="40">
        <f t="shared" si="1"/>
        <v>0</v>
      </c>
    </row>
    <row r="59" spans="1:14" x14ac:dyDescent="0.25">
      <c r="A59" s="39"/>
      <c r="B59" s="39"/>
      <c r="C59" s="12">
        <f>IF(B59&lt;&gt;0,VLOOKUP(A59&amp;"|"&amp;B59,'01_Processos'!$C$3:$D$9,2,FALSE),0)</f>
        <v>0</v>
      </c>
      <c r="D59" s="39"/>
      <c r="E59" s="12">
        <f>IF(D59&lt;&gt;0,VLOOKUP(D59&amp;"|"&amp;B59,'02_Serviços-Processos'!$C$3:$D$22,2,FALSE),0)</f>
        <v>0</v>
      </c>
      <c r="F59" s="39"/>
      <c r="G59" s="12">
        <f>IF(F59&lt;&gt;0,VLOOKUP(F59&amp;"|"&amp;D59,'03_Ativos-Serviços'!$C$3:$D$37,2,FALSE),0)</f>
        <v>0</v>
      </c>
      <c r="H59" s="40">
        <f t="shared" si="3"/>
        <v>0</v>
      </c>
      <c r="I59" s="39"/>
      <c r="J59" s="12">
        <f>IF(I59&lt;&gt;0,VLOOKUP(F59&amp;"|"&amp;I59,'04_Vulnerabilidades-Ativos'!$C$3:$D$36,2,FALSE),0)</f>
        <v>0</v>
      </c>
      <c r="K59" s="41"/>
      <c r="L59" s="12">
        <f>IF(K59&lt;&gt;0,VLOOKUP(F59&amp;"|"&amp;I59&amp;"|"&amp;K59,'05_Ameaças-Vulnerabilidades'!$E$3:$F$66,2,FALSE),0)</f>
        <v>0</v>
      </c>
      <c r="M59" s="40">
        <f t="shared" si="2"/>
        <v>0</v>
      </c>
      <c r="N59" s="40">
        <f t="shared" si="1"/>
        <v>0</v>
      </c>
    </row>
    <row r="60" spans="1:14" x14ac:dyDescent="0.25">
      <c r="A60" s="39"/>
      <c r="B60" s="39"/>
      <c r="C60" s="12">
        <f>IF(B60&lt;&gt;0,VLOOKUP(A60&amp;"|"&amp;B60,'01_Processos'!$C$3:$D$9,2,FALSE),0)</f>
        <v>0</v>
      </c>
      <c r="D60" s="39"/>
      <c r="E60" s="12">
        <f>IF(D60&lt;&gt;0,VLOOKUP(D60&amp;"|"&amp;B60,'02_Serviços-Processos'!$C$3:$D$22,2,FALSE),0)</f>
        <v>0</v>
      </c>
      <c r="F60" s="39"/>
      <c r="G60" s="12">
        <f>IF(F60&lt;&gt;0,VLOOKUP(F60&amp;"|"&amp;D60,'03_Ativos-Serviços'!$C$3:$D$37,2,FALSE),0)</f>
        <v>0</v>
      </c>
      <c r="H60" s="40">
        <f t="shared" si="3"/>
        <v>0</v>
      </c>
      <c r="I60" s="39"/>
      <c r="J60" s="12">
        <f>IF(I60&lt;&gt;0,VLOOKUP(F60&amp;"|"&amp;I60,'04_Vulnerabilidades-Ativos'!$C$3:$D$36,2,FALSE),0)</f>
        <v>0</v>
      </c>
      <c r="K60" s="41"/>
      <c r="L60" s="12">
        <f>IF(K60&lt;&gt;0,VLOOKUP(F60&amp;"|"&amp;I60&amp;"|"&amp;K60,'05_Ameaças-Vulnerabilidades'!$E$3:$F$66,2,FALSE),0)</f>
        <v>0</v>
      </c>
      <c r="M60" s="40">
        <f t="shared" si="2"/>
        <v>0</v>
      </c>
      <c r="N60" s="40">
        <f t="shared" si="1"/>
        <v>0</v>
      </c>
    </row>
    <row r="61" spans="1:14" x14ac:dyDescent="0.25">
      <c r="A61" s="39"/>
      <c r="B61" s="39"/>
      <c r="C61" s="12">
        <f>IF(B61&lt;&gt;0,VLOOKUP(A61&amp;"|"&amp;B61,'01_Processos'!$C$3:$D$9,2,FALSE),0)</f>
        <v>0</v>
      </c>
      <c r="D61" s="39"/>
      <c r="E61" s="12">
        <f>IF(D61&lt;&gt;0,VLOOKUP(D61&amp;"|"&amp;B61,'02_Serviços-Processos'!$C$3:$D$22,2,FALSE),0)</f>
        <v>0</v>
      </c>
      <c r="F61" s="39"/>
      <c r="G61" s="12">
        <f>IF(F61&lt;&gt;0,VLOOKUP(F61&amp;"|"&amp;D61,'03_Ativos-Serviços'!$C$3:$D$37,2,FALSE),0)</f>
        <v>0</v>
      </c>
      <c r="H61" s="40">
        <f t="shared" si="3"/>
        <v>0</v>
      </c>
      <c r="I61" s="39"/>
      <c r="J61" s="12">
        <f>IF(I61&lt;&gt;0,VLOOKUP(F61&amp;"|"&amp;I61,'04_Vulnerabilidades-Ativos'!$C$3:$D$36,2,FALSE),0)</f>
        <v>0</v>
      </c>
      <c r="K61" s="41"/>
      <c r="L61" s="12">
        <f>IF(K61&lt;&gt;0,VLOOKUP(F61&amp;"|"&amp;I61&amp;"|"&amp;K61,'05_Ameaças-Vulnerabilidades'!$E$3:$F$66,2,FALSE),0)</f>
        <v>0</v>
      </c>
      <c r="M61" s="40">
        <f t="shared" si="2"/>
        <v>0</v>
      </c>
      <c r="N61" s="40">
        <f t="shared" si="1"/>
        <v>0</v>
      </c>
    </row>
    <row r="62" spans="1:14" x14ac:dyDescent="0.25">
      <c r="A62" s="39"/>
      <c r="B62" s="39"/>
      <c r="C62" s="12">
        <f>IF(B62&lt;&gt;0,VLOOKUP(A62&amp;"|"&amp;B62,'01_Processos'!$C$3:$D$9,2,FALSE),0)</f>
        <v>0</v>
      </c>
      <c r="D62" s="39"/>
      <c r="E62" s="12">
        <f>IF(D62&lt;&gt;0,VLOOKUP(D62&amp;"|"&amp;B62,'02_Serviços-Processos'!$C$3:$D$22,2,FALSE),0)</f>
        <v>0</v>
      </c>
      <c r="F62" s="39"/>
      <c r="G62" s="12">
        <f>IF(F62&lt;&gt;0,VLOOKUP(F62&amp;"|"&amp;D62,'03_Ativos-Serviços'!$C$3:$D$37,2,FALSE),0)</f>
        <v>0</v>
      </c>
      <c r="H62" s="40">
        <f t="shared" si="3"/>
        <v>0</v>
      </c>
      <c r="I62" s="39"/>
      <c r="J62" s="12">
        <f>IF(I62&lt;&gt;0,VLOOKUP(F62&amp;"|"&amp;I62,'04_Vulnerabilidades-Ativos'!$C$3:$D$36,2,FALSE),0)</f>
        <v>0</v>
      </c>
      <c r="K62" s="41"/>
      <c r="L62" s="12">
        <f>IF(K62&lt;&gt;0,VLOOKUP(F62&amp;"|"&amp;I62&amp;"|"&amp;K62,'05_Ameaças-Vulnerabilidades'!$E$3:$F$66,2,FALSE),0)</f>
        <v>0</v>
      </c>
      <c r="M62" s="40">
        <f t="shared" si="2"/>
        <v>0</v>
      </c>
      <c r="N62" s="40">
        <f t="shared" si="1"/>
        <v>0</v>
      </c>
    </row>
    <row r="63" spans="1:14" x14ac:dyDescent="0.25">
      <c r="A63" s="39"/>
      <c r="B63" s="39"/>
      <c r="C63" s="12">
        <f>IF(B63&lt;&gt;0,VLOOKUP(A63&amp;"|"&amp;B63,'01_Processos'!$C$3:$D$9,2,FALSE),0)</f>
        <v>0</v>
      </c>
      <c r="D63" s="39"/>
      <c r="E63" s="12">
        <f>IF(D63&lt;&gt;0,VLOOKUP(D63&amp;"|"&amp;B63,'02_Serviços-Processos'!$C$3:$D$22,2,FALSE),0)</f>
        <v>0</v>
      </c>
      <c r="F63" s="39"/>
      <c r="G63" s="12">
        <f>IF(F63&lt;&gt;0,VLOOKUP(F63&amp;"|"&amp;D63,'03_Ativos-Serviços'!$C$3:$D$37,2,FALSE),0)</f>
        <v>0</v>
      </c>
      <c r="H63" s="40">
        <f t="shared" si="3"/>
        <v>0</v>
      </c>
      <c r="I63" s="39"/>
      <c r="J63" s="12">
        <f>IF(I63&lt;&gt;0,VLOOKUP(F63&amp;"|"&amp;I63,'04_Vulnerabilidades-Ativos'!$C$3:$D$36,2,FALSE),0)</f>
        <v>0</v>
      </c>
      <c r="K63" s="41"/>
      <c r="L63" s="12">
        <f>IF(K63&lt;&gt;0,VLOOKUP(F63&amp;"|"&amp;I63&amp;"|"&amp;K63,'05_Ameaças-Vulnerabilidades'!$E$3:$F$66,2,FALSE),0)</f>
        <v>0</v>
      </c>
      <c r="M63" s="40">
        <f t="shared" si="2"/>
        <v>0</v>
      </c>
      <c r="N63" s="40">
        <f t="shared" si="1"/>
        <v>0</v>
      </c>
    </row>
    <row r="64" spans="1:14" x14ac:dyDescent="0.25">
      <c r="A64" s="39"/>
      <c r="B64" s="39"/>
      <c r="C64" s="12">
        <f>IF(B64&lt;&gt;0,VLOOKUP(A64&amp;"|"&amp;B64,'01_Processos'!$C$3:$D$9,2,FALSE),0)</f>
        <v>0</v>
      </c>
      <c r="D64" s="39"/>
      <c r="E64" s="12">
        <f>IF(D64&lt;&gt;0,VLOOKUP(D64&amp;"|"&amp;B64,'02_Serviços-Processos'!$C$3:$D$22,2,FALSE),0)</f>
        <v>0</v>
      </c>
      <c r="F64" s="39"/>
      <c r="G64" s="12">
        <f>IF(F64&lt;&gt;0,VLOOKUP(F64&amp;"|"&amp;D64,'03_Ativos-Serviços'!$C$3:$D$37,2,FALSE),0)</f>
        <v>0</v>
      </c>
      <c r="H64" s="40">
        <f t="shared" si="3"/>
        <v>0</v>
      </c>
      <c r="I64" s="39"/>
      <c r="J64" s="12">
        <f>IF(I64&lt;&gt;0,VLOOKUP(F64&amp;"|"&amp;I64,'04_Vulnerabilidades-Ativos'!$C$3:$D$36,2,FALSE),0)</f>
        <v>0</v>
      </c>
      <c r="K64" s="41"/>
      <c r="L64" s="12">
        <f>IF(K64&lt;&gt;0,VLOOKUP(F64&amp;"|"&amp;I64&amp;"|"&amp;K64,'05_Ameaças-Vulnerabilidades'!$E$3:$F$66,2,FALSE),0)</f>
        <v>0</v>
      </c>
      <c r="M64" s="40">
        <f t="shared" si="2"/>
        <v>0</v>
      </c>
      <c r="N64" s="40">
        <f t="shared" si="1"/>
        <v>0</v>
      </c>
    </row>
    <row r="65" spans="1:14" x14ac:dyDescent="0.25">
      <c r="A65" s="39"/>
      <c r="B65" s="39"/>
      <c r="C65" s="12">
        <f>IF(B65&lt;&gt;0,VLOOKUP(A65&amp;"|"&amp;B65,'01_Processos'!$C$3:$D$9,2,FALSE),0)</f>
        <v>0</v>
      </c>
      <c r="D65" s="39"/>
      <c r="E65" s="12">
        <f>IF(D65&lt;&gt;0,VLOOKUP(D65&amp;"|"&amp;B65,'02_Serviços-Processos'!$C$3:$D$22,2,FALSE),0)</f>
        <v>0</v>
      </c>
      <c r="F65" s="39"/>
      <c r="G65" s="12">
        <f>IF(F65&lt;&gt;0,VLOOKUP(F65&amp;"|"&amp;D65,'03_Ativos-Serviços'!$C$3:$D$37,2,FALSE),0)</f>
        <v>0</v>
      </c>
      <c r="H65" s="40">
        <f t="shared" si="3"/>
        <v>0</v>
      </c>
      <c r="I65" s="39"/>
      <c r="J65" s="12">
        <f>IF(I65&lt;&gt;0,VLOOKUP(F65&amp;"|"&amp;I65,'04_Vulnerabilidades-Ativos'!$C$3:$D$36,2,FALSE),0)</f>
        <v>0</v>
      </c>
      <c r="K65" s="41"/>
      <c r="L65" s="12">
        <f>IF(K65&lt;&gt;0,VLOOKUP(F65&amp;"|"&amp;I65&amp;"|"&amp;K65,'05_Ameaças-Vulnerabilidades'!$E$3:$F$66,2,FALSE),0)</f>
        <v>0</v>
      </c>
      <c r="M65" s="40">
        <f t="shared" si="2"/>
        <v>0</v>
      </c>
      <c r="N65" s="40">
        <f t="shared" si="1"/>
        <v>0</v>
      </c>
    </row>
    <row r="66" spans="1:14" x14ac:dyDescent="0.25">
      <c r="A66" s="39"/>
      <c r="B66" s="39"/>
      <c r="C66" s="12">
        <f>IF(B66&lt;&gt;0,VLOOKUP(A66&amp;"|"&amp;B66,'01_Processos'!$C$3:$D$9,2,FALSE),0)</f>
        <v>0</v>
      </c>
      <c r="D66" s="39"/>
      <c r="E66" s="12">
        <f>IF(D66&lt;&gt;0,VLOOKUP(D66&amp;"|"&amp;B66,'02_Serviços-Processos'!$C$3:$D$22,2,FALSE),0)</f>
        <v>0</v>
      </c>
      <c r="F66" s="39"/>
      <c r="G66" s="12">
        <f>IF(F66&lt;&gt;0,VLOOKUP(F66&amp;"|"&amp;D66,'03_Ativos-Serviços'!$C$3:$D$37,2,FALSE),0)</f>
        <v>0</v>
      </c>
      <c r="H66" s="40">
        <f t="shared" si="3"/>
        <v>0</v>
      </c>
      <c r="I66" s="39"/>
      <c r="J66" s="12">
        <f>IF(I66&lt;&gt;0,VLOOKUP(F66&amp;"|"&amp;I66,'04_Vulnerabilidades-Ativos'!$C$3:$D$36,2,FALSE),0)</f>
        <v>0</v>
      </c>
      <c r="K66" s="41"/>
      <c r="L66" s="12">
        <f>IF(K66&lt;&gt;0,VLOOKUP(F66&amp;"|"&amp;I66&amp;"|"&amp;K66,'05_Ameaças-Vulnerabilidades'!$E$3:$F$66,2,FALSE),0)</f>
        <v>0</v>
      </c>
      <c r="M66" s="40">
        <f t="shared" si="2"/>
        <v>0</v>
      </c>
      <c r="N66" s="40">
        <f t="shared" si="1"/>
        <v>0</v>
      </c>
    </row>
    <row r="67" spans="1:14" x14ac:dyDescent="0.25">
      <c r="A67" s="39"/>
      <c r="B67" s="39"/>
      <c r="C67" s="12">
        <f>IF(B67&lt;&gt;0,VLOOKUP(A67&amp;"|"&amp;B67,'01_Processos'!$C$3:$D$9,2,FALSE),0)</f>
        <v>0</v>
      </c>
      <c r="D67" s="39"/>
      <c r="E67" s="12">
        <f>IF(D67&lt;&gt;0,VLOOKUP(D67&amp;"|"&amp;B67,'02_Serviços-Processos'!$C$3:$D$22,2,FALSE),0)</f>
        <v>0</v>
      </c>
      <c r="F67" s="39"/>
      <c r="G67" s="12">
        <f>IF(F67&lt;&gt;0,VLOOKUP(F67&amp;"|"&amp;D67,'03_Ativos-Serviços'!$C$3:$D$37,2,FALSE),0)</f>
        <v>0</v>
      </c>
      <c r="H67" s="40">
        <f t="shared" si="3"/>
        <v>0</v>
      </c>
      <c r="I67" s="39"/>
      <c r="J67" s="12">
        <f>IF(I67&lt;&gt;0,VLOOKUP(F67&amp;"|"&amp;I67,'04_Vulnerabilidades-Ativos'!$C$3:$D$36,2,FALSE),0)</f>
        <v>0</v>
      </c>
      <c r="K67" s="41"/>
      <c r="L67" s="12">
        <f>IF(K67&lt;&gt;0,VLOOKUP(F67&amp;"|"&amp;I67&amp;"|"&amp;K67,'05_Ameaças-Vulnerabilidades'!$E$3:$F$66,2,FALSE),0)</f>
        <v>0</v>
      </c>
      <c r="M67" s="40">
        <f t="shared" si="2"/>
        <v>0</v>
      </c>
      <c r="N67" s="40">
        <f t="shared" si="1"/>
        <v>0</v>
      </c>
    </row>
    <row r="68" spans="1:14" x14ac:dyDescent="0.25">
      <c r="A68" s="39"/>
      <c r="B68" s="39"/>
      <c r="C68" s="12">
        <f>IF(B68&lt;&gt;0,VLOOKUP(A68&amp;"|"&amp;B68,'01_Processos'!$C$3:$D$9,2,FALSE),0)</f>
        <v>0</v>
      </c>
      <c r="D68" s="39"/>
      <c r="E68" s="12">
        <f>IF(D68&lt;&gt;0,VLOOKUP(D68&amp;"|"&amp;B68,'02_Serviços-Processos'!$C$3:$D$22,2,FALSE),0)</f>
        <v>0</v>
      </c>
      <c r="F68" s="39"/>
      <c r="G68" s="12">
        <f>IF(F68&lt;&gt;0,VLOOKUP(F68&amp;"|"&amp;D68,'03_Ativos-Serviços'!$C$3:$D$37,2,FALSE),0)</f>
        <v>0</v>
      </c>
      <c r="H68" s="40">
        <f t="shared" ref="H68:H131" si="4">(C68/5)*(E68/5)*(G68/5)</f>
        <v>0</v>
      </c>
      <c r="I68" s="39"/>
      <c r="J68" s="12">
        <f>IF(I68&lt;&gt;0,VLOOKUP(F68&amp;"|"&amp;I68,'04_Vulnerabilidades-Ativos'!$C$3:$D$36,2,FALSE),0)</f>
        <v>0</v>
      </c>
      <c r="K68" s="41"/>
      <c r="L68" s="12">
        <f>IF(K68&lt;&gt;0,VLOOKUP(F68&amp;"|"&amp;I68&amp;"|"&amp;K68,'05_Ameaças-Vulnerabilidades'!$E$3:$F$66,2,FALSE),0)</f>
        <v>0</v>
      </c>
      <c r="M68" s="40">
        <f t="shared" ref="M68:M131" si="5">(J68/5)*(L68/5)</f>
        <v>0</v>
      </c>
      <c r="N68" s="40">
        <f t="shared" ref="N68:N131" si="6">(H68*M68)*100</f>
        <v>0</v>
      </c>
    </row>
    <row r="69" spans="1:14" x14ac:dyDescent="0.25">
      <c r="A69" s="39"/>
      <c r="B69" s="39"/>
      <c r="C69" s="12">
        <f>IF(B69&lt;&gt;0,VLOOKUP(A69&amp;"|"&amp;B69,'01_Processos'!$C$3:$D$9,2,FALSE),0)</f>
        <v>0</v>
      </c>
      <c r="D69" s="39"/>
      <c r="E69" s="12">
        <f>IF(D69&lt;&gt;0,VLOOKUP(D69&amp;"|"&amp;B69,'02_Serviços-Processos'!$C$3:$D$22,2,FALSE),0)</f>
        <v>0</v>
      </c>
      <c r="F69" s="39"/>
      <c r="G69" s="12">
        <f>IF(F69&lt;&gt;0,VLOOKUP(F69&amp;"|"&amp;D69,'03_Ativos-Serviços'!$C$3:$D$37,2,FALSE),0)</f>
        <v>0</v>
      </c>
      <c r="H69" s="40">
        <f t="shared" si="4"/>
        <v>0</v>
      </c>
      <c r="I69" s="39"/>
      <c r="J69" s="12">
        <f>IF(I69&lt;&gt;0,VLOOKUP(F69&amp;"|"&amp;I69,'04_Vulnerabilidades-Ativos'!$C$3:$D$36,2,FALSE),0)</f>
        <v>0</v>
      </c>
      <c r="K69" s="41"/>
      <c r="L69" s="12">
        <f>IF(K69&lt;&gt;0,VLOOKUP(F69&amp;"|"&amp;I69&amp;"|"&amp;K69,'05_Ameaças-Vulnerabilidades'!$E$3:$F$66,2,FALSE),0)</f>
        <v>0</v>
      </c>
      <c r="M69" s="40">
        <f t="shared" si="5"/>
        <v>0</v>
      </c>
      <c r="N69" s="40">
        <f t="shared" si="6"/>
        <v>0</v>
      </c>
    </row>
    <row r="70" spans="1:14" x14ac:dyDescent="0.25">
      <c r="A70" s="39"/>
      <c r="B70" s="39"/>
      <c r="C70" s="12">
        <f>IF(B70&lt;&gt;0,VLOOKUP(A70&amp;"|"&amp;B70,'01_Processos'!$C$3:$D$9,2,FALSE),0)</f>
        <v>0</v>
      </c>
      <c r="D70" s="39"/>
      <c r="E70" s="12">
        <f>IF(D70&lt;&gt;0,VLOOKUP(D70&amp;"|"&amp;B70,'02_Serviços-Processos'!$C$3:$D$22,2,FALSE),0)</f>
        <v>0</v>
      </c>
      <c r="F70" s="39"/>
      <c r="G70" s="12">
        <f>IF(F70&lt;&gt;0,VLOOKUP(F70&amp;"|"&amp;D70,'03_Ativos-Serviços'!$C$3:$D$37,2,FALSE),0)</f>
        <v>0</v>
      </c>
      <c r="H70" s="40">
        <f t="shared" si="4"/>
        <v>0</v>
      </c>
      <c r="I70" s="39"/>
      <c r="J70" s="12">
        <f>IF(I70&lt;&gt;0,VLOOKUP(F70&amp;"|"&amp;I70,'04_Vulnerabilidades-Ativos'!$C$3:$D$36,2,FALSE),0)</f>
        <v>0</v>
      </c>
      <c r="K70" s="41"/>
      <c r="L70" s="12">
        <f>IF(K70&lt;&gt;0,VLOOKUP(F70&amp;"|"&amp;I70&amp;"|"&amp;K70,'05_Ameaças-Vulnerabilidades'!$E$3:$F$66,2,FALSE),0)</f>
        <v>0</v>
      </c>
      <c r="M70" s="40">
        <f t="shared" si="5"/>
        <v>0</v>
      </c>
      <c r="N70" s="40">
        <f t="shared" si="6"/>
        <v>0</v>
      </c>
    </row>
    <row r="71" spans="1:14" x14ac:dyDescent="0.25">
      <c r="A71" s="39"/>
      <c r="B71" s="39"/>
      <c r="C71" s="12">
        <f>IF(B71&lt;&gt;0,VLOOKUP(A71&amp;"|"&amp;B71,'01_Processos'!$C$3:$D$9,2,FALSE),0)</f>
        <v>0</v>
      </c>
      <c r="D71" s="39"/>
      <c r="E71" s="12">
        <f>IF(D71&lt;&gt;0,VLOOKUP(D71&amp;"|"&amp;B71,'02_Serviços-Processos'!$C$3:$D$22,2,FALSE),0)</f>
        <v>0</v>
      </c>
      <c r="F71" s="39"/>
      <c r="G71" s="12">
        <f>IF(F71&lt;&gt;0,VLOOKUP(F71&amp;"|"&amp;D71,'03_Ativos-Serviços'!$C$3:$D$37,2,FALSE),0)</f>
        <v>0</v>
      </c>
      <c r="H71" s="40">
        <f t="shared" si="4"/>
        <v>0</v>
      </c>
      <c r="I71" s="39"/>
      <c r="J71" s="12">
        <f>IF(I71&lt;&gt;0,VLOOKUP(F71&amp;"|"&amp;I71,'04_Vulnerabilidades-Ativos'!$C$3:$D$36,2,FALSE),0)</f>
        <v>0</v>
      </c>
      <c r="K71" s="41"/>
      <c r="L71" s="12">
        <f>IF(K71&lt;&gt;0,VLOOKUP(F71&amp;"|"&amp;I71&amp;"|"&amp;K71,'05_Ameaças-Vulnerabilidades'!$E$3:$F$66,2,FALSE),0)</f>
        <v>0</v>
      </c>
      <c r="M71" s="40">
        <f t="shared" si="5"/>
        <v>0</v>
      </c>
      <c r="N71" s="40">
        <f t="shared" si="6"/>
        <v>0</v>
      </c>
    </row>
    <row r="72" spans="1:14" x14ac:dyDescent="0.25">
      <c r="A72" s="39"/>
      <c r="B72" s="39"/>
      <c r="C72" s="12">
        <f>IF(B72&lt;&gt;0,VLOOKUP(A72&amp;"|"&amp;B72,'01_Processos'!$C$3:$D$9,2,FALSE),0)</f>
        <v>0</v>
      </c>
      <c r="D72" s="39"/>
      <c r="E72" s="12">
        <f>IF(D72&lt;&gt;0,VLOOKUP(D72&amp;"|"&amp;B72,'02_Serviços-Processos'!$C$3:$D$22,2,FALSE),0)</f>
        <v>0</v>
      </c>
      <c r="F72" s="39"/>
      <c r="G72" s="12">
        <f>IF(F72&lt;&gt;0,VLOOKUP(F72&amp;"|"&amp;D72,'03_Ativos-Serviços'!$C$3:$D$37,2,FALSE),0)</f>
        <v>0</v>
      </c>
      <c r="H72" s="40">
        <f t="shared" si="4"/>
        <v>0</v>
      </c>
      <c r="I72" s="39"/>
      <c r="J72" s="12">
        <f>IF(I72&lt;&gt;0,VLOOKUP(F72&amp;"|"&amp;I72,'04_Vulnerabilidades-Ativos'!$C$3:$D$36,2,FALSE),0)</f>
        <v>0</v>
      </c>
      <c r="K72" s="41"/>
      <c r="L72" s="12">
        <f>IF(K72&lt;&gt;0,VLOOKUP(F72&amp;"|"&amp;I72&amp;"|"&amp;K72,'05_Ameaças-Vulnerabilidades'!$E$3:$F$66,2,FALSE),0)</f>
        <v>0</v>
      </c>
      <c r="M72" s="40">
        <f t="shared" si="5"/>
        <v>0</v>
      </c>
      <c r="N72" s="40">
        <f t="shared" si="6"/>
        <v>0</v>
      </c>
    </row>
    <row r="73" spans="1:14" x14ac:dyDescent="0.25">
      <c r="A73" s="39"/>
      <c r="B73" s="39"/>
      <c r="C73" s="12">
        <f>IF(B73&lt;&gt;0,VLOOKUP(A73&amp;"|"&amp;B73,'01_Processos'!$C$3:$D$9,2,FALSE),0)</f>
        <v>0</v>
      </c>
      <c r="D73" s="39"/>
      <c r="E73" s="12">
        <f>IF(D73&lt;&gt;0,VLOOKUP(D73&amp;"|"&amp;B73,'02_Serviços-Processos'!$C$3:$D$22,2,FALSE),0)</f>
        <v>0</v>
      </c>
      <c r="F73" s="39"/>
      <c r="G73" s="12">
        <f>IF(F73&lt;&gt;0,VLOOKUP(F73&amp;"|"&amp;D73,'03_Ativos-Serviços'!$C$3:$D$37,2,FALSE),0)</f>
        <v>0</v>
      </c>
      <c r="H73" s="40">
        <f t="shared" si="4"/>
        <v>0</v>
      </c>
      <c r="I73" s="39"/>
      <c r="J73" s="12">
        <f>IF(I73&lt;&gt;0,VLOOKUP(F73&amp;"|"&amp;I73,'04_Vulnerabilidades-Ativos'!$C$3:$D$36,2,FALSE),0)</f>
        <v>0</v>
      </c>
      <c r="K73" s="41"/>
      <c r="L73" s="12">
        <f>IF(K73&lt;&gt;0,VLOOKUP(F73&amp;"|"&amp;I73&amp;"|"&amp;K73,'05_Ameaças-Vulnerabilidades'!$E$3:$F$66,2,FALSE),0)</f>
        <v>0</v>
      </c>
      <c r="M73" s="40">
        <f t="shared" si="5"/>
        <v>0</v>
      </c>
      <c r="N73" s="40">
        <f t="shared" si="6"/>
        <v>0</v>
      </c>
    </row>
    <row r="74" spans="1:14" x14ac:dyDescent="0.25">
      <c r="A74" s="39"/>
      <c r="B74" s="39"/>
      <c r="C74" s="12">
        <f>IF(B74&lt;&gt;0,VLOOKUP(A74&amp;"|"&amp;B74,'01_Processos'!$C$3:$D$9,2,FALSE),0)</f>
        <v>0</v>
      </c>
      <c r="D74" s="39"/>
      <c r="E74" s="12">
        <f>IF(D74&lt;&gt;0,VLOOKUP(D74&amp;"|"&amp;B74,'02_Serviços-Processos'!$C$3:$D$22,2,FALSE),0)</f>
        <v>0</v>
      </c>
      <c r="F74" s="39"/>
      <c r="G74" s="12">
        <f>IF(F74&lt;&gt;0,VLOOKUP(F74&amp;"|"&amp;D74,'03_Ativos-Serviços'!$C$3:$D$37,2,FALSE),0)</f>
        <v>0</v>
      </c>
      <c r="H74" s="40">
        <f t="shared" si="4"/>
        <v>0</v>
      </c>
      <c r="I74" s="39"/>
      <c r="J74" s="12">
        <f>IF(I74&lt;&gt;0,VLOOKUP(F74&amp;"|"&amp;I74,'04_Vulnerabilidades-Ativos'!$C$3:$D$36,2,FALSE),0)</f>
        <v>0</v>
      </c>
      <c r="K74" s="41"/>
      <c r="L74" s="12">
        <f>IF(K74&lt;&gt;0,VLOOKUP(F74&amp;"|"&amp;I74&amp;"|"&amp;K74,'05_Ameaças-Vulnerabilidades'!$E$3:$F$66,2,FALSE),0)</f>
        <v>0</v>
      </c>
      <c r="M74" s="40">
        <f t="shared" si="5"/>
        <v>0</v>
      </c>
      <c r="N74" s="40">
        <f t="shared" si="6"/>
        <v>0</v>
      </c>
    </row>
    <row r="75" spans="1:14" x14ac:dyDescent="0.25">
      <c r="A75" s="39"/>
      <c r="B75" s="39"/>
      <c r="C75" s="12">
        <f>IF(B75&lt;&gt;0,VLOOKUP(A75&amp;"|"&amp;B75,'01_Processos'!$C$3:$D$9,2,FALSE),0)</f>
        <v>0</v>
      </c>
      <c r="D75" s="39"/>
      <c r="E75" s="12">
        <f>IF(D75&lt;&gt;0,VLOOKUP(D75&amp;"|"&amp;B75,'02_Serviços-Processos'!$C$3:$D$22,2,FALSE),0)</f>
        <v>0</v>
      </c>
      <c r="F75" s="39"/>
      <c r="G75" s="12">
        <f>IF(F75&lt;&gt;0,VLOOKUP(F75&amp;"|"&amp;D75,'03_Ativos-Serviços'!$C$3:$D$37,2,FALSE),0)</f>
        <v>0</v>
      </c>
      <c r="H75" s="40">
        <f t="shared" si="4"/>
        <v>0</v>
      </c>
      <c r="I75" s="39"/>
      <c r="J75" s="12">
        <f>IF(I75&lt;&gt;0,VLOOKUP(F75&amp;"|"&amp;I75,'04_Vulnerabilidades-Ativos'!$C$3:$D$36,2,FALSE),0)</f>
        <v>0</v>
      </c>
      <c r="K75" s="41"/>
      <c r="L75" s="12">
        <f>IF(K75&lt;&gt;0,VLOOKUP(F75&amp;"|"&amp;I75&amp;"|"&amp;K75,'05_Ameaças-Vulnerabilidades'!$E$3:$F$66,2,FALSE),0)</f>
        <v>0</v>
      </c>
      <c r="M75" s="40">
        <f t="shared" si="5"/>
        <v>0</v>
      </c>
      <c r="N75" s="40">
        <f t="shared" si="6"/>
        <v>0</v>
      </c>
    </row>
    <row r="76" spans="1:14" x14ac:dyDescent="0.25">
      <c r="A76" s="39"/>
      <c r="B76" s="39"/>
      <c r="C76" s="12">
        <f>IF(B76&lt;&gt;0,VLOOKUP(A76&amp;"|"&amp;B76,'01_Processos'!$C$3:$D$9,2,FALSE),0)</f>
        <v>0</v>
      </c>
      <c r="D76" s="39"/>
      <c r="E76" s="12">
        <f>IF(D76&lt;&gt;0,VLOOKUP(D76&amp;"|"&amp;B76,'02_Serviços-Processos'!$C$3:$D$22,2,FALSE),0)</f>
        <v>0</v>
      </c>
      <c r="F76" s="39"/>
      <c r="G76" s="12">
        <f>IF(F76&lt;&gt;0,VLOOKUP(F76&amp;"|"&amp;D76,'03_Ativos-Serviços'!$C$3:$D$37,2,FALSE),0)</f>
        <v>0</v>
      </c>
      <c r="H76" s="40">
        <f t="shared" si="4"/>
        <v>0</v>
      </c>
      <c r="I76" s="39"/>
      <c r="J76" s="12">
        <f>IF(I76&lt;&gt;0,VLOOKUP(F76&amp;"|"&amp;I76,'04_Vulnerabilidades-Ativos'!$C$3:$D$36,2,FALSE),0)</f>
        <v>0</v>
      </c>
      <c r="K76" s="41"/>
      <c r="L76" s="12">
        <f>IF(K76&lt;&gt;0,VLOOKUP(F76&amp;"|"&amp;I76&amp;"|"&amp;K76,'05_Ameaças-Vulnerabilidades'!$E$3:$F$66,2,FALSE),0)</f>
        <v>0</v>
      </c>
      <c r="M76" s="40">
        <f t="shared" si="5"/>
        <v>0</v>
      </c>
      <c r="N76" s="40">
        <f t="shared" si="6"/>
        <v>0</v>
      </c>
    </row>
    <row r="77" spans="1:14" x14ac:dyDescent="0.25">
      <c r="A77" s="39"/>
      <c r="B77" s="39"/>
      <c r="C77" s="12">
        <f>IF(B77&lt;&gt;0,VLOOKUP(A77&amp;"|"&amp;B77,'01_Processos'!$C$3:$D$9,2,FALSE),0)</f>
        <v>0</v>
      </c>
      <c r="D77" s="39"/>
      <c r="E77" s="12">
        <f>IF(D77&lt;&gt;0,VLOOKUP(D77&amp;"|"&amp;B77,'02_Serviços-Processos'!$C$3:$D$22,2,FALSE),0)</f>
        <v>0</v>
      </c>
      <c r="F77" s="39"/>
      <c r="G77" s="12">
        <f>IF(F77&lt;&gt;0,VLOOKUP(F77&amp;"|"&amp;D77,'03_Ativos-Serviços'!$C$3:$D$37,2,FALSE),0)</f>
        <v>0</v>
      </c>
      <c r="H77" s="40">
        <f t="shared" si="4"/>
        <v>0</v>
      </c>
      <c r="I77" s="39"/>
      <c r="J77" s="12">
        <f>IF(I77&lt;&gt;0,VLOOKUP(F77&amp;"|"&amp;I77,'04_Vulnerabilidades-Ativos'!$C$3:$D$36,2,FALSE),0)</f>
        <v>0</v>
      </c>
      <c r="K77" s="41"/>
      <c r="L77" s="12">
        <f>IF(K77&lt;&gt;0,VLOOKUP(F77&amp;"|"&amp;I77&amp;"|"&amp;K77,'05_Ameaças-Vulnerabilidades'!$E$3:$F$66,2,FALSE),0)</f>
        <v>0</v>
      </c>
      <c r="M77" s="40">
        <f t="shared" si="5"/>
        <v>0</v>
      </c>
      <c r="N77" s="40">
        <f t="shared" si="6"/>
        <v>0</v>
      </c>
    </row>
    <row r="78" spans="1:14" x14ac:dyDescent="0.25">
      <c r="A78" s="39"/>
      <c r="B78" s="39"/>
      <c r="C78" s="12">
        <f>IF(B78&lt;&gt;0,VLOOKUP(A78&amp;"|"&amp;B78,'01_Processos'!$C$3:$D$9,2,FALSE),0)</f>
        <v>0</v>
      </c>
      <c r="D78" s="39"/>
      <c r="E78" s="12">
        <f>IF(D78&lt;&gt;0,VLOOKUP(D78&amp;"|"&amp;B78,'02_Serviços-Processos'!$C$3:$D$22,2,FALSE),0)</f>
        <v>0</v>
      </c>
      <c r="F78" s="39"/>
      <c r="G78" s="12">
        <f>IF(F78&lt;&gt;0,VLOOKUP(F78&amp;"|"&amp;D78,'03_Ativos-Serviços'!$C$3:$D$37,2,FALSE),0)</f>
        <v>0</v>
      </c>
      <c r="H78" s="40">
        <f t="shared" si="4"/>
        <v>0</v>
      </c>
      <c r="I78" s="39"/>
      <c r="J78" s="12">
        <f>IF(I78&lt;&gt;0,VLOOKUP(F78&amp;"|"&amp;I78,'04_Vulnerabilidades-Ativos'!$C$3:$D$36,2,FALSE),0)</f>
        <v>0</v>
      </c>
      <c r="K78" s="41"/>
      <c r="L78" s="12">
        <f>IF(K78&lt;&gt;0,VLOOKUP(F78&amp;"|"&amp;I78&amp;"|"&amp;K78,'05_Ameaças-Vulnerabilidades'!$E$3:$F$66,2,FALSE),0)</f>
        <v>0</v>
      </c>
      <c r="M78" s="40">
        <f t="shared" si="5"/>
        <v>0</v>
      </c>
      <c r="N78" s="40">
        <f t="shared" si="6"/>
        <v>0</v>
      </c>
    </row>
    <row r="79" spans="1:14" x14ac:dyDescent="0.25">
      <c r="A79" s="39"/>
      <c r="B79" s="39"/>
      <c r="C79" s="12">
        <f>IF(B79&lt;&gt;0,VLOOKUP(A79&amp;"|"&amp;B79,'01_Processos'!$C$3:$D$9,2,FALSE),0)</f>
        <v>0</v>
      </c>
      <c r="D79" s="39"/>
      <c r="E79" s="12">
        <f>IF(D79&lt;&gt;0,VLOOKUP(D79&amp;"|"&amp;B79,'02_Serviços-Processos'!$C$3:$D$22,2,FALSE),0)</f>
        <v>0</v>
      </c>
      <c r="F79" s="39"/>
      <c r="G79" s="12">
        <f>IF(F79&lt;&gt;0,VLOOKUP(F79&amp;"|"&amp;D79,'03_Ativos-Serviços'!$C$3:$D$37,2,FALSE),0)</f>
        <v>0</v>
      </c>
      <c r="H79" s="40">
        <f t="shared" si="4"/>
        <v>0</v>
      </c>
      <c r="I79" s="39"/>
      <c r="J79" s="12">
        <f>IF(I79&lt;&gt;0,VLOOKUP(F79&amp;"|"&amp;I79,'04_Vulnerabilidades-Ativos'!$C$3:$D$36,2,FALSE),0)</f>
        <v>0</v>
      </c>
      <c r="K79" s="41"/>
      <c r="L79" s="12">
        <f>IF(K79&lt;&gt;0,VLOOKUP(F79&amp;"|"&amp;I79&amp;"|"&amp;K79,'05_Ameaças-Vulnerabilidades'!$E$3:$F$66,2,FALSE),0)</f>
        <v>0</v>
      </c>
      <c r="M79" s="40">
        <f t="shared" si="5"/>
        <v>0</v>
      </c>
      <c r="N79" s="40">
        <f t="shared" si="6"/>
        <v>0</v>
      </c>
    </row>
    <row r="80" spans="1:14" x14ac:dyDescent="0.25">
      <c r="A80" s="39"/>
      <c r="B80" s="39"/>
      <c r="C80" s="12">
        <f>IF(B80&lt;&gt;0,VLOOKUP(A80&amp;"|"&amp;B80,'01_Processos'!$C$3:$D$9,2,FALSE),0)</f>
        <v>0</v>
      </c>
      <c r="D80" s="39"/>
      <c r="E80" s="12">
        <f>IF(D80&lt;&gt;0,VLOOKUP(D80&amp;"|"&amp;B80,'02_Serviços-Processos'!$C$3:$D$22,2,FALSE),0)</f>
        <v>0</v>
      </c>
      <c r="F80" s="39"/>
      <c r="G80" s="12">
        <f>IF(F80&lt;&gt;0,VLOOKUP(F80&amp;"|"&amp;D80,'03_Ativos-Serviços'!$C$3:$D$37,2,FALSE),0)</f>
        <v>0</v>
      </c>
      <c r="H80" s="40">
        <f t="shared" si="4"/>
        <v>0</v>
      </c>
      <c r="I80" s="39"/>
      <c r="J80" s="12">
        <f>IF(I80&lt;&gt;0,VLOOKUP(F80&amp;"|"&amp;I80,'04_Vulnerabilidades-Ativos'!$C$3:$D$36,2,FALSE),0)</f>
        <v>0</v>
      </c>
      <c r="K80" s="41"/>
      <c r="L80" s="12">
        <f>IF(K80&lt;&gt;0,VLOOKUP(F80&amp;"|"&amp;I80&amp;"|"&amp;K80,'05_Ameaças-Vulnerabilidades'!$E$3:$F$66,2,FALSE),0)</f>
        <v>0</v>
      </c>
      <c r="M80" s="40">
        <f t="shared" si="5"/>
        <v>0</v>
      </c>
      <c r="N80" s="40">
        <f t="shared" si="6"/>
        <v>0</v>
      </c>
    </row>
    <row r="81" spans="1:14" x14ac:dyDescent="0.25">
      <c r="A81" s="39"/>
      <c r="B81" s="39"/>
      <c r="C81" s="12">
        <f>IF(B81&lt;&gt;0,VLOOKUP(A81&amp;"|"&amp;B81,'01_Processos'!$C$3:$D$9,2,FALSE),0)</f>
        <v>0</v>
      </c>
      <c r="D81" s="39"/>
      <c r="E81" s="12">
        <f>IF(D81&lt;&gt;0,VLOOKUP(D81&amp;"|"&amp;B81,'02_Serviços-Processos'!$C$3:$D$22,2,FALSE),0)</f>
        <v>0</v>
      </c>
      <c r="F81" s="39"/>
      <c r="G81" s="12">
        <f>IF(F81&lt;&gt;0,VLOOKUP(F81&amp;"|"&amp;D81,'03_Ativos-Serviços'!$C$3:$D$37,2,FALSE),0)</f>
        <v>0</v>
      </c>
      <c r="H81" s="40">
        <f t="shared" si="4"/>
        <v>0</v>
      </c>
      <c r="I81" s="39"/>
      <c r="J81" s="12">
        <f>IF(I81&lt;&gt;0,VLOOKUP(F81&amp;"|"&amp;I81,'04_Vulnerabilidades-Ativos'!$C$3:$D$36,2,FALSE),0)</f>
        <v>0</v>
      </c>
      <c r="K81" s="41"/>
      <c r="L81" s="12">
        <f>IF(K81&lt;&gt;0,VLOOKUP(F81&amp;"|"&amp;I81&amp;"|"&amp;K81,'05_Ameaças-Vulnerabilidades'!$E$3:$F$66,2,FALSE),0)</f>
        <v>0</v>
      </c>
      <c r="M81" s="40">
        <f t="shared" si="5"/>
        <v>0</v>
      </c>
      <c r="N81" s="40">
        <f t="shared" si="6"/>
        <v>0</v>
      </c>
    </row>
    <row r="82" spans="1:14" x14ac:dyDescent="0.25">
      <c r="A82" s="39"/>
      <c r="B82" s="39"/>
      <c r="C82" s="12">
        <f>IF(B82&lt;&gt;0,VLOOKUP(A82&amp;"|"&amp;B82,'01_Processos'!$C$3:$D$9,2,FALSE),0)</f>
        <v>0</v>
      </c>
      <c r="D82" s="39"/>
      <c r="E82" s="12">
        <f>IF(D82&lt;&gt;0,VLOOKUP(D82&amp;"|"&amp;B82,'02_Serviços-Processos'!$C$3:$D$22,2,FALSE),0)</f>
        <v>0</v>
      </c>
      <c r="F82" s="39"/>
      <c r="G82" s="12">
        <f>IF(F82&lt;&gt;0,VLOOKUP(F82&amp;"|"&amp;D82,'03_Ativos-Serviços'!$C$3:$D$37,2,FALSE),0)</f>
        <v>0</v>
      </c>
      <c r="H82" s="40">
        <f t="shared" si="4"/>
        <v>0</v>
      </c>
      <c r="I82" s="39"/>
      <c r="J82" s="12">
        <f>IF(I82&lt;&gt;0,VLOOKUP(F82&amp;"|"&amp;I82,'04_Vulnerabilidades-Ativos'!$C$3:$D$36,2,FALSE),0)</f>
        <v>0</v>
      </c>
      <c r="K82" s="41"/>
      <c r="L82" s="12">
        <f>IF(K82&lt;&gt;0,VLOOKUP(F82&amp;"|"&amp;I82&amp;"|"&amp;K82,'05_Ameaças-Vulnerabilidades'!$E$3:$F$66,2,FALSE),0)</f>
        <v>0</v>
      </c>
      <c r="M82" s="40">
        <f t="shared" si="5"/>
        <v>0</v>
      </c>
      <c r="N82" s="40">
        <f t="shared" si="6"/>
        <v>0</v>
      </c>
    </row>
    <row r="83" spans="1:14" x14ac:dyDescent="0.25">
      <c r="A83" s="39"/>
      <c r="B83" s="39"/>
      <c r="C83" s="12">
        <f>IF(B83&lt;&gt;0,VLOOKUP(A83&amp;"|"&amp;B83,'01_Processos'!$C$3:$D$9,2,FALSE),0)</f>
        <v>0</v>
      </c>
      <c r="D83" s="39"/>
      <c r="E83" s="12">
        <f>IF(D83&lt;&gt;0,VLOOKUP(D83&amp;"|"&amp;B83,'02_Serviços-Processos'!$C$3:$D$22,2,FALSE),0)</f>
        <v>0</v>
      </c>
      <c r="F83" s="39"/>
      <c r="G83" s="12">
        <f>IF(F83&lt;&gt;0,VLOOKUP(F83&amp;"|"&amp;D83,'03_Ativos-Serviços'!$C$3:$D$37,2,FALSE),0)</f>
        <v>0</v>
      </c>
      <c r="H83" s="40">
        <f t="shared" si="4"/>
        <v>0</v>
      </c>
      <c r="I83" s="39"/>
      <c r="J83" s="12">
        <f>IF(I83&lt;&gt;0,VLOOKUP(F83&amp;"|"&amp;I83,'04_Vulnerabilidades-Ativos'!$C$3:$D$36,2,FALSE),0)</f>
        <v>0</v>
      </c>
      <c r="K83" s="41"/>
      <c r="L83" s="12">
        <f>IF(K83&lt;&gt;0,VLOOKUP(F83&amp;"|"&amp;I83&amp;"|"&amp;K83,'05_Ameaças-Vulnerabilidades'!$E$3:$F$66,2,FALSE),0)</f>
        <v>0</v>
      </c>
      <c r="M83" s="40">
        <f t="shared" si="5"/>
        <v>0</v>
      </c>
      <c r="N83" s="40">
        <f t="shared" si="6"/>
        <v>0</v>
      </c>
    </row>
    <row r="84" spans="1:14" x14ac:dyDescent="0.25">
      <c r="A84" s="39"/>
      <c r="B84" s="39"/>
      <c r="C84" s="12">
        <f>IF(B84&lt;&gt;0,VLOOKUP(A84&amp;"|"&amp;B84,'01_Processos'!$C$3:$D$9,2,FALSE),0)</f>
        <v>0</v>
      </c>
      <c r="D84" s="39"/>
      <c r="E84" s="12">
        <f>IF(D84&lt;&gt;0,VLOOKUP(D84&amp;"|"&amp;B84,'02_Serviços-Processos'!$C$3:$D$22,2,FALSE),0)</f>
        <v>0</v>
      </c>
      <c r="F84" s="39"/>
      <c r="G84" s="12">
        <f>IF(F84&lt;&gt;0,VLOOKUP(F84&amp;"|"&amp;D84,'03_Ativos-Serviços'!$C$3:$D$37,2,FALSE),0)</f>
        <v>0</v>
      </c>
      <c r="H84" s="40">
        <f t="shared" si="4"/>
        <v>0</v>
      </c>
      <c r="I84" s="39"/>
      <c r="J84" s="12">
        <f>IF(I84&lt;&gt;0,VLOOKUP(F84&amp;"|"&amp;I84,'04_Vulnerabilidades-Ativos'!$C$3:$D$36,2,FALSE),0)</f>
        <v>0</v>
      </c>
      <c r="K84" s="41"/>
      <c r="L84" s="12">
        <f>IF(K84&lt;&gt;0,VLOOKUP(F84&amp;"|"&amp;I84&amp;"|"&amp;K84,'05_Ameaças-Vulnerabilidades'!$E$3:$F$66,2,FALSE),0)</f>
        <v>0</v>
      </c>
      <c r="M84" s="40">
        <f t="shared" si="5"/>
        <v>0</v>
      </c>
      <c r="N84" s="40">
        <f t="shared" si="6"/>
        <v>0</v>
      </c>
    </row>
    <row r="85" spans="1:14" x14ac:dyDescent="0.25">
      <c r="A85" s="39"/>
      <c r="B85" s="39"/>
      <c r="C85" s="12">
        <f>IF(B85&lt;&gt;0,VLOOKUP(A85&amp;"|"&amp;B85,'01_Processos'!$C$3:$D$9,2,FALSE),0)</f>
        <v>0</v>
      </c>
      <c r="D85" s="39"/>
      <c r="E85" s="12">
        <f>IF(D85&lt;&gt;0,VLOOKUP(D85&amp;"|"&amp;B85,'02_Serviços-Processos'!$C$3:$D$22,2,FALSE),0)</f>
        <v>0</v>
      </c>
      <c r="F85" s="39"/>
      <c r="G85" s="12">
        <f>IF(F85&lt;&gt;0,VLOOKUP(F85&amp;"|"&amp;D85,'03_Ativos-Serviços'!$C$3:$D$37,2,FALSE),0)</f>
        <v>0</v>
      </c>
      <c r="H85" s="40">
        <f t="shared" si="4"/>
        <v>0</v>
      </c>
      <c r="I85" s="39"/>
      <c r="J85" s="12">
        <f>IF(I85&lt;&gt;0,VLOOKUP(F85&amp;"|"&amp;I85,'04_Vulnerabilidades-Ativos'!$C$3:$D$36,2,FALSE),0)</f>
        <v>0</v>
      </c>
      <c r="K85" s="41"/>
      <c r="L85" s="12">
        <f>IF(K85&lt;&gt;0,VLOOKUP(F85&amp;"|"&amp;I85&amp;"|"&amp;K85,'05_Ameaças-Vulnerabilidades'!$E$3:$F$66,2,FALSE),0)</f>
        <v>0</v>
      </c>
      <c r="M85" s="40">
        <f t="shared" si="5"/>
        <v>0</v>
      </c>
      <c r="N85" s="40">
        <f t="shared" si="6"/>
        <v>0</v>
      </c>
    </row>
    <row r="86" spans="1:14" x14ac:dyDescent="0.25">
      <c r="A86" s="39"/>
      <c r="B86" s="39"/>
      <c r="C86" s="12">
        <f>IF(B86&lt;&gt;0,VLOOKUP(A86&amp;"|"&amp;B86,'01_Processos'!$C$3:$D$9,2,FALSE),0)</f>
        <v>0</v>
      </c>
      <c r="D86" s="39"/>
      <c r="E86" s="12">
        <f>IF(D86&lt;&gt;0,VLOOKUP(D86&amp;"|"&amp;B86,'02_Serviços-Processos'!$C$3:$D$22,2,FALSE),0)</f>
        <v>0</v>
      </c>
      <c r="F86" s="39"/>
      <c r="G86" s="12">
        <f>IF(F86&lt;&gt;0,VLOOKUP(F86&amp;"|"&amp;D86,'03_Ativos-Serviços'!$C$3:$D$37,2,FALSE),0)</f>
        <v>0</v>
      </c>
      <c r="H86" s="40">
        <f t="shared" si="4"/>
        <v>0</v>
      </c>
      <c r="I86" s="39"/>
      <c r="J86" s="12">
        <f>IF(I86&lt;&gt;0,VLOOKUP(F86&amp;"|"&amp;I86,'04_Vulnerabilidades-Ativos'!$C$3:$D$36,2,FALSE),0)</f>
        <v>0</v>
      </c>
      <c r="K86" s="41"/>
      <c r="L86" s="12">
        <f>IF(K86&lt;&gt;0,VLOOKUP(F86&amp;"|"&amp;I86&amp;"|"&amp;K86,'05_Ameaças-Vulnerabilidades'!$E$3:$F$66,2,FALSE),0)</f>
        <v>0</v>
      </c>
      <c r="M86" s="40">
        <f t="shared" si="5"/>
        <v>0</v>
      </c>
      <c r="N86" s="40">
        <f t="shared" si="6"/>
        <v>0</v>
      </c>
    </row>
    <row r="87" spans="1:14" x14ac:dyDescent="0.25">
      <c r="A87" s="39"/>
      <c r="B87" s="39"/>
      <c r="C87" s="12">
        <f>IF(B87&lt;&gt;0,VLOOKUP(A87&amp;"|"&amp;B87,'01_Processos'!$C$3:$D$9,2,FALSE),0)</f>
        <v>0</v>
      </c>
      <c r="D87" s="39"/>
      <c r="E87" s="12">
        <f>IF(D87&lt;&gt;0,VLOOKUP(D87&amp;"|"&amp;B87,'02_Serviços-Processos'!$C$3:$D$22,2,FALSE),0)</f>
        <v>0</v>
      </c>
      <c r="F87" s="39"/>
      <c r="G87" s="12">
        <f>IF(F87&lt;&gt;0,VLOOKUP(F87&amp;"|"&amp;D87,'03_Ativos-Serviços'!$C$3:$D$37,2,FALSE),0)</f>
        <v>0</v>
      </c>
      <c r="H87" s="40">
        <f t="shared" si="4"/>
        <v>0</v>
      </c>
      <c r="I87" s="39"/>
      <c r="J87" s="12">
        <f>IF(I87&lt;&gt;0,VLOOKUP(F87&amp;"|"&amp;I87,'04_Vulnerabilidades-Ativos'!$C$3:$D$36,2,FALSE),0)</f>
        <v>0</v>
      </c>
      <c r="K87" s="41"/>
      <c r="L87" s="12">
        <f>IF(K87&lt;&gt;0,VLOOKUP(F87&amp;"|"&amp;I87&amp;"|"&amp;K87,'05_Ameaças-Vulnerabilidades'!$E$3:$F$66,2,FALSE),0)</f>
        <v>0</v>
      </c>
      <c r="M87" s="40">
        <f t="shared" si="5"/>
        <v>0</v>
      </c>
      <c r="N87" s="40">
        <f t="shared" si="6"/>
        <v>0</v>
      </c>
    </row>
    <row r="88" spans="1:14" x14ac:dyDescent="0.25">
      <c r="A88" s="39"/>
      <c r="B88" s="39"/>
      <c r="C88" s="12">
        <f>IF(B88&lt;&gt;0,VLOOKUP(A88&amp;"|"&amp;B88,'01_Processos'!$C$3:$D$9,2,FALSE),0)</f>
        <v>0</v>
      </c>
      <c r="D88" s="39"/>
      <c r="E88" s="12">
        <f>IF(D88&lt;&gt;0,VLOOKUP(D88&amp;"|"&amp;B88,'02_Serviços-Processos'!$C$3:$D$22,2,FALSE),0)</f>
        <v>0</v>
      </c>
      <c r="F88" s="39"/>
      <c r="G88" s="12">
        <f>IF(F88&lt;&gt;0,VLOOKUP(F88&amp;"|"&amp;D88,'03_Ativos-Serviços'!$C$3:$D$37,2,FALSE),0)</f>
        <v>0</v>
      </c>
      <c r="H88" s="40">
        <f t="shared" si="4"/>
        <v>0</v>
      </c>
      <c r="I88" s="39"/>
      <c r="J88" s="12">
        <f>IF(I88&lt;&gt;0,VLOOKUP(F88&amp;"|"&amp;I88,'04_Vulnerabilidades-Ativos'!$C$3:$D$36,2,FALSE),0)</f>
        <v>0</v>
      </c>
      <c r="K88" s="41"/>
      <c r="L88" s="12">
        <f>IF(K88&lt;&gt;0,VLOOKUP(F88&amp;"|"&amp;I88&amp;"|"&amp;K88,'05_Ameaças-Vulnerabilidades'!$E$3:$F$66,2,FALSE),0)</f>
        <v>0</v>
      </c>
      <c r="M88" s="40">
        <f t="shared" si="5"/>
        <v>0</v>
      </c>
      <c r="N88" s="40">
        <f t="shared" si="6"/>
        <v>0</v>
      </c>
    </row>
    <row r="89" spans="1:14" x14ac:dyDescent="0.25">
      <c r="A89" s="39"/>
      <c r="B89" s="39"/>
      <c r="C89" s="12">
        <f>IF(B89&lt;&gt;0,VLOOKUP(A89&amp;"|"&amp;B89,'01_Processos'!$C$3:$D$9,2,FALSE),0)</f>
        <v>0</v>
      </c>
      <c r="D89" s="39"/>
      <c r="E89" s="12">
        <f>IF(D89&lt;&gt;0,VLOOKUP(D89&amp;"|"&amp;B89,'02_Serviços-Processos'!$C$3:$D$22,2,FALSE),0)</f>
        <v>0</v>
      </c>
      <c r="F89" s="39"/>
      <c r="G89" s="12">
        <f>IF(F89&lt;&gt;0,VLOOKUP(F89&amp;"|"&amp;D89,'03_Ativos-Serviços'!$C$3:$D$37,2,FALSE),0)</f>
        <v>0</v>
      </c>
      <c r="H89" s="40">
        <f t="shared" si="4"/>
        <v>0</v>
      </c>
      <c r="I89" s="39"/>
      <c r="J89" s="12">
        <f>IF(I89&lt;&gt;0,VLOOKUP(F89&amp;"|"&amp;I89,'04_Vulnerabilidades-Ativos'!$C$3:$D$36,2,FALSE),0)</f>
        <v>0</v>
      </c>
      <c r="K89" s="41"/>
      <c r="L89" s="12">
        <f>IF(K89&lt;&gt;0,VLOOKUP(F89&amp;"|"&amp;I89&amp;"|"&amp;K89,'05_Ameaças-Vulnerabilidades'!$E$3:$F$66,2,FALSE),0)</f>
        <v>0</v>
      </c>
      <c r="M89" s="40">
        <f t="shared" si="5"/>
        <v>0</v>
      </c>
      <c r="N89" s="40">
        <f t="shared" si="6"/>
        <v>0</v>
      </c>
    </row>
    <row r="90" spans="1:14" x14ac:dyDescent="0.25">
      <c r="A90" s="39"/>
      <c r="B90" s="39"/>
      <c r="C90" s="12">
        <f>IF(B90&lt;&gt;0,VLOOKUP(A90&amp;"|"&amp;B90,'01_Processos'!$C$3:$D$9,2,FALSE),0)</f>
        <v>0</v>
      </c>
      <c r="D90" s="39"/>
      <c r="E90" s="12">
        <f>IF(D90&lt;&gt;0,VLOOKUP(D90&amp;"|"&amp;B90,'02_Serviços-Processos'!$C$3:$D$22,2,FALSE),0)</f>
        <v>0</v>
      </c>
      <c r="F90" s="39"/>
      <c r="G90" s="12">
        <f>IF(F90&lt;&gt;0,VLOOKUP(F90&amp;"|"&amp;D90,'03_Ativos-Serviços'!$C$3:$D$37,2,FALSE),0)</f>
        <v>0</v>
      </c>
      <c r="H90" s="40">
        <f t="shared" si="4"/>
        <v>0</v>
      </c>
      <c r="I90" s="39"/>
      <c r="J90" s="12">
        <f>IF(I90&lt;&gt;0,VLOOKUP(F90&amp;"|"&amp;I90,'04_Vulnerabilidades-Ativos'!$C$3:$D$36,2,FALSE),0)</f>
        <v>0</v>
      </c>
      <c r="K90" s="41"/>
      <c r="L90" s="12">
        <f>IF(K90&lt;&gt;0,VLOOKUP(F90&amp;"|"&amp;I90&amp;"|"&amp;K90,'05_Ameaças-Vulnerabilidades'!$E$3:$F$66,2,FALSE),0)</f>
        <v>0</v>
      </c>
      <c r="M90" s="40">
        <f t="shared" si="5"/>
        <v>0</v>
      </c>
      <c r="N90" s="40">
        <f t="shared" si="6"/>
        <v>0</v>
      </c>
    </row>
    <row r="91" spans="1:14" x14ac:dyDescent="0.25">
      <c r="A91" s="39"/>
      <c r="B91" s="39"/>
      <c r="C91" s="12">
        <f>IF(B91&lt;&gt;0,VLOOKUP(A91&amp;"|"&amp;B91,'01_Processos'!$C$3:$D$9,2,FALSE),0)</f>
        <v>0</v>
      </c>
      <c r="D91" s="39"/>
      <c r="E91" s="12">
        <f>IF(D91&lt;&gt;0,VLOOKUP(D91&amp;"|"&amp;B91,'02_Serviços-Processos'!$C$3:$D$22,2,FALSE),0)</f>
        <v>0</v>
      </c>
      <c r="F91" s="39"/>
      <c r="G91" s="12">
        <f>IF(F91&lt;&gt;0,VLOOKUP(F91&amp;"|"&amp;D91,'03_Ativos-Serviços'!$C$3:$D$37,2,FALSE),0)</f>
        <v>0</v>
      </c>
      <c r="H91" s="40">
        <f t="shared" si="4"/>
        <v>0</v>
      </c>
      <c r="I91" s="39"/>
      <c r="J91" s="12">
        <f>IF(I91&lt;&gt;0,VLOOKUP(F91&amp;"|"&amp;I91,'04_Vulnerabilidades-Ativos'!$C$3:$D$36,2,FALSE),0)</f>
        <v>0</v>
      </c>
      <c r="K91" s="41"/>
      <c r="L91" s="12">
        <f>IF(K91&lt;&gt;0,VLOOKUP(F91&amp;"|"&amp;I91&amp;"|"&amp;K91,'05_Ameaças-Vulnerabilidades'!$E$3:$F$66,2,FALSE),0)</f>
        <v>0</v>
      </c>
      <c r="M91" s="40">
        <f t="shared" si="5"/>
        <v>0</v>
      </c>
      <c r="N91" s="40">
        <f t="shared" si="6"/>
        <v>0</v>
      </c>
    </row>
    <row r="92" spans="1:14" x14ac:dyDescent="0.25">
      <c r="A92" s="39"/>
      <c r="B92" s="39"/>
      <c r="C92" s="12">
        <f>IF(B92&lt;&gt;0,VLOOKUP(A92&amp;"|"&amp;B92,'01_Processos'!$C$3:$D$9,2,FALSE),0)</f>
        <v>0</v>
      </c>
      <c r="D92" s="39"/>
      <c r="E92" s="12">
        <f>IF(D92&lt;&gt;0,VLOOKUP(D92&amp;"|"&amp;B92,'02_Serviços-Processos'!$C$3:$D$22,2,FALSE),0)</f>
        <v>0</v>
      </c>
      <c r="F92" s="39"/>
      <c r="G92" s="12">
        <f>IF(F92&lt;&gt;0,VLOOKUP(F92&amp;"|"&amp;D92,'03_Ativos-Serviços'!$C$3:$D$37,2,FALSE),0)</f>
        <v>0</v>
      </c>
      <c r="H92" s="40">
        <f t="shared" si="4"/>
        <v>0</v>
      </c>
      <c r="I92" s="39"/>
      <c r="J92" s="12">
        <f>IF(I92&lt;&gt;0,VLOOKUP(F92&amp;"|"&amp;I92,'04_Vulnerabilidades-Ativos'!$C$3:$D$36,2,FALSE),0)</f>
        <v>0</v>
      </c>
      <c r="K92" s="41"/>
      <c r="L92" s="12">
        <f>IF(K92&lt;&gt;0,VLOOKUP(F92&amp;"|"&amp;I92&amp;"|"&amp;K92,'05_Ameaças-Vulnerabilidades'!$E$3:$F$66,2,FALSE),0)</f>
        <v>0</v>
      </c>
      <c r="M92" s="40">
        <f t="shared" si="5"/>
        <v>0</v>
      </c>
      <c r="N92" s="40">
        <f t="shared" si="6"/>
        <v>0</v>
      </c>
    </row>
    <row r="93" spans="1:14" x14ac:dyDescent="0.25">
      <c r="A93" s="39"/>
      <c r="B93" s="39"/>
      <c r="C93" s="12">
        <f>IF(B93&lt;&gt;0,VLOOKUP(A93&amp;"|"&amp;B93,'01_Processos'!$C$3:$D$9,2,FALSE),0)</f>
        <v>0</v>
      </c>
      <c r="D93" s="39"/>
      <c r="E93" s="12">
        <f>IF(D93&lt;&gt;0,VLOOKUP(D93&amp;"|"&amp;B93,'02_Serviços-Processos'!$C$3:$D$22,2,FALSE),0)</f>
        <v>0</v>
      </c>
      <c r="F93" s="39"/>
      <c r="G93" s="12">
        <f>IF(F93&lt;&gt;0,VLOOKUP(F93&amp;"|"&amp;D93,'03_Ativos-Serviços'!$C$3:$D$37,2,FALSE),0)</f>
        <v>0</v>
      </c>
      <c r="H93" s="40">
        <f t="shared" si="4"/>
        <v>0</v>
      </c>
      <c r="I93" s="39"/>
      <c r="J93" s="12">
        <f>IF(I93&lt;&gt;0,VLOOKUP(F93&amp;"|"&amp;I93,'04_Vulnerabilidades-Ativos'!$C$3:$D$36,2,FALSE),0)</f>
        <v>0</v>
      </c>
      <c r="K93" s="41"/>
      <c r="L93" s="12">
        <f>IF(K93&lt;&gt;0,VLOOKUP(F93&amp;"|"&amp;I93&amp;"|"&amp;K93,'05_Ameaças-Vulnerabilidades'!$E$3:$F$66,2,FALSE),0)</f>
        <v>0</v>
      </c>
      <c r="M93" s="40">
        <f t="shared" si="5"/>
        <v>0</v>
      </c>
      <c r="N93" s="40">
        <f t="shared" si="6"/>
        <v>0</v>
      </c>
    </row>
    <row r="94" spans="1:14" x14ac:dyDescent="0.25">
      <c r="A94" s="39"/>
      <c r="B94" s="39"/>
      <c r="C94" s="12">
        <f>IF(B94&lt;&gt;0,VLOOKUP(A94&amp;"|"&amp;B94,'01_Processos'!$C$3:$D$9,2,FALSE),0)</f>
        <v>0</v>
      </c>
      <c r="D94" s="39"/>
      <c r="E94" s="12">
        <f>IF(D94&lt;&gt;0,VLOOKUP(D94&amp;"|"&amp;B94,'02_Serviços-Processos'!$C$3:$D$22,2,FALSE),0)</f>
        <v>0</v>
      </c>
      <c r="F94" s="39"/>
      <c r="G94" s="12">
        <f>IF(F94&lt;&gt;0,VLOOKUP(F94&amp;"|"&amp;D94,'03_Ativos-Serviços'!$C$3:$D$37,2,FALSE),0)</f>
        <v>0</v>
      </c>
      <c r="H94" s="40">
        <f t="shared" si="4"/>
        <v>0</v>
      </c>
      <c r="I94" s="39"/>
      <c r="J94" s="12">
        <f>IF(I94&lt;&gt;0,VLOOKUP(F94&amp;"|"&amp;I94,'04_Vulnerabilidades-Ativos'!$C$3:$D$36,2,FALSE),0)</f>
        <v>0</v>
      </c>
      <c r="K94" s="41"/>
      <c r="L94" s="12">
        <f>IF(K94&lt;&gt;0,VLOOKUP(F94&amp;"|"&amp;I94&amp;"|"&amp;K94,'05_Ameaças-Vulnerabilidades'!$E$3:$F$66,2,FALSE),0)</f>
        <v>0</v>
      </c>
      <c r="M94" s="40">
        <f t="shared" si="5"/>
        <v>0</v>
      </c>
      <c r="N94" s="40">
        <f t="shared" si="6"/>
        <v>0</v>
      </c>
    </row>
    <row r="95" spans="1:14" x14ac:dyDescent="0.25">
      <c r="A95" s="39"/>
      <c r="B95" s="39"/>
      <c r="C95" s="12">
        <f>IF(B95&lt;&gt;0,VLOOKUP(A95&amp;"|"&amp;B95,'01_Processos'!$C$3:$D$9,2,FALSE),0)</f>
        <v>0</v>
      </c>
      <c r="D95" s="39"/>
      <c r="E95" s="12">
        <f>IF(D95&lt;&gt;0,VLOOKUP(D95&amp;"|"&amp;B95,'02_Serviços-Processos'!$C$3:$D$22,2,FALSE),0)</f>
        <v>0</v>
      </c>
      <c r="F95" s="39"/>
      <c r="G95" s="12">
        <f>IF(F95&lt;&gt;0,VLOOKUP(F95&amp;"|"&amp;D95,'03_Ativos-Serviços'!$C$3:$D$37,2,FALSE),0)</f>
        <v>0</v>
      </c>
      <c r="H95" s="40">
        <f t="shared" si="4"/>
        <v>0</v>
      </c>
      <c r="I95" s="39"/>
      <c r="J95" s="12">
        <f>IF(I95&lt;&gt;0,VLOOKUP(F95&amp;"|"&amp;I95,'04_Vulnerabilidades-Ativos'!$C$3:$D$36,2,FALSE),0)</f>
        <v>0</v>
      </c>
      <c r="K95" s="41"/>
      <c r="L95" s="12">
        <f>IF(K95&lt;&gt;0,VLOOKUP(F95&amp;"|"&amp;I95&amp;"|"&amp;K95,'05_Ameaças-Vulnerabilidades'!$E$3:$F$66,2,FALSE),0)</f>
        <v>0</v>
      </c>
      <c r="M95" s="40">
        <f t="shared" si="5"/>
        <v>0</v>
      </c>
      <c r="N95" s="40">
        <f t="shared" si="6"/>
        <v>0</v>
      </c>
    </row>
    <row r="96" spans="1:14" x14ac:dyDescent="0.25">
      <c r="A96" s="39"/>
      <c r="B96" s="39"/>
      <c r="C96" s="12">
        <f>IF(B96&lt;&gt;0,VLOOKUP(A96&amp;"|"&amp;B96,'01_Processos'!$C$3:$D$9,2,FALSE),0)</f>
        <v>0</v>
      </c>
      <c r="D96" s="39"/>
      <c r="E96" s="12">
        <f>IF(D96&lt;&gt;0,VLOOKUP(D96&amp;"|"&amp;B96,'02_Serviços-Processos'!$C$3:$D$22,2,FALSE),0)</f>
        <v>0</v>
      </c>
      <c r="F96" s="39"/>
      <c r="G96" s="12">
        <f>IF(F96&lt;&gt;0,VLOOKUP(F96&amp;"|"&amp;D96,'03_Ativos-Serviços'!$C$3:$D$37,2,FALSE),0)</f>
        <v>0</v>
      </c>
      <c r="H96" s="40">
        <f t="shared" si="4"/>
        <v>0</v>
      </c>
      <c r="I96" s="39"/>
      <c r="J96" s="12">
        <f>IF(I96&lt;&gt;0,VLOOKUP(F96&amp;"|"&amp;I96,'04_Vulnerabilidades-Ativos'!$C$3:$D$36,2,FALSE),0)</f>
        <v>0</v>
      </c>
      <c r="K96" s="41"/>
      <c r="L96" s="12">
        <f>IF(K96&lt;&gt;0,VLOOKUP(F96&amp;"|"&amp;I96&amp;"|"&amp;K96,'05_Ameaças-Vulnerabilidades'!$E$3:$F$66,2,FALSE),0)</f>
        <v>0</v>
      </c>
      <c r="M96" s="40">
        <f t="shared" si="5"/>
        <v>0</v>
      </c>
      <c r="N96" s="40">
        <f t="shared" si="6"/>
        <v>0</v>
      </c>
    </row>
    <row r="97" spans="1:14" x14ac:dyDescent="0.25">
      <c r="A97" s="39"/>
      <c r="B97" s="39"/>
      <c r="C97" s="12">
        <f>IF(B97&lt;&gt;0,VLOOKUP(A97&amp;"|"&amp;B97,'01_Processos'!$C$3:$D$9,2,FALSE),0)</f>
        <v>0</v>
      </c>
      <c r="D97" s="39"/>
      <c r="E97" s="12">
        <f>IF(D97&lt;&gt;0,VLOOKUP(D97&amp;"|"&amp;B97,'02_Serviços-Processos'!$C$3:$D$22,2,FALSE),0)</f>
        <v>0</v>
      </c>
      <c r="F97" s="39"/>
      <c r="G97" s="12">
        <f>IF(F97&lt;&gt;0,VLOOKUP(F97&amp;"|"&amp;D97,'03_Ativos-Serviços'!$C$3:$D$37,2,FALSE),0)</f>
        <v>0</v>
      </c>
      <c r="H97" s="40">
        <f t="shared" si="4"/>
        <v>0</v>
      </c>
      <c r="I97" s="39"/>
      <c r="J97" s="12">
        <f>IF(I97&lt;&gt;0,VLOOKUP(F97&amp;"|"&amp;I97,'04_Vulnerabilidades-Ativos'!$C$3:$D$36,2,FALSE),0)</f>
        <v>0</v>
      </c>
      <c r="K97" s="41"/>
      <c r="L97" s="12">
        <f>IF(K97&lt;&gt;0,VLOOKUP(F97&amp;"|"&amp;I97&amp;"|"&amp;K97,'05_Ameaças-Vulnerabilidades'!$E$3:$F$66,2,FALSE),0)</f>
        <v>0</v>
      </c>
      <c r="M97" s="40">
        <f t="shared" si="5"/>
        <v>0</v>
      </c>
      <c r="N97" s="40">
        <f t="shared" si="6"/>
        <v>0</v>
      </c>
    </row>
    <row r="98" spans="1:14" x14ac:dyDescent="0.25">
      <c r="A98" s="39"/>
      <c r="B98" s="39"/>
      <c r="C98" s="12">
        <f>IF(B98&lt;&gt;0,VLOOKUP(A98&amp;"|"&amp;B98,'01_Processos'!$C$3:$D$9,2,FALSE),0)</f>
        <v>0</v>
      </c>
      <c r="D98" s="39"/>
      <c r="E98" s="12">
        <f>IF(D98&lt;&gt;0,VLOOKUP(D98&amp;"|"&amp;B98,'02_Serviços-Processos'!$C$3:$D$22,2,FALSE),0)</f>
        <v>0</v>
      </c>
      <c r="F98" s="39"/>
      <c r="G98" s="12">
        <f>IF(F98&lt;&gt;0,VLOOKUP(F98&amp;"|"&amp;D98,'03_Ativos-Serviços'!$C$3:$D$37,2,FALSE),0)</f>
        <v>0</v>
      </c>
      <c r="H98" s="40">
        <f t="shared" si="4"/>
        <v>0</v>
      </c>
      <c r="I98" s="39"/>
      <c r="J98" s="12">
        <f>IF(I98&lt;&gt;0,VLOOKUP(F98&amp;"|"&amp;I98,'04_Vulnerabilidades-Ativos'!$C$3:$D$36,2,FALSE),0)</f>
        <v>0</v>
      </c>
      <c r="K98" s="41"/>
      <c r="L98" s="12">
        <f>IF(K98&lt;&gt;0,VLOOKUP(F98&amp;"|"&amp;I98&amp;"|"&amp;K98,'05_Ameaças-Vulnerabilidades'!$E$3:$F$66,2,FALSE),0)</f>
        <v>0</v>
      </c>
      <c r="M98" s="40">
        <f t="shared" si="5"/>
        <v>0</v>
      </c>
      <c r="N98" s="40">
        <f t="shared" si="6"/>
        <v>0</v>
      </c>
    </row>
    <row r="99" spans="1:14" x14ac:dyDescent="0.25">
      <c r="A99" s="39"/>
      <c r="B99" s="39"/>
      <c r="C99" s="12">
        <f>IF(B99&lt;&gt;0,VLOOKUP(A99&amp;"|"&amp;B99,'01_Processos'!$C$3:$D$9,2,FALSE),0)</f>
        <v>0</v>
      </c>
      <c r="D99" s="39"/>
      <c r="E99" s="12">
        <f>IF(D99&lt;&gt;0,VLOOKUP(D99&amp;"|"&amp;B99,'02_Serviços-Processos'!$C$3:$D$22,2,FALSE),0)</f>
        <v>0</v>
      </c>
      <c r="F99" s="39"/>
      <c r="G99" s="12">
        <f>IF(F99&lt;&gt;0,VLOOKUP(F99&amp;"|"&amp;D99,'03_Ativos-Serviços'!$C$3:$D$37,2,FALSE),0)</f>
        <v>0</v>
      </c>
      <c r="H99" s="40">
        <f t="shared" si="4"/>
        <v>0</v>
      </c>
      <c r="I99" s="39"/>
      <c r="J99" s="12">
        <f>IF(I99&lt;&gt;0,VLOOKUP(F99&amp;"|"&amp;I99,'04_Vulnerabilidades-Ativos'!$C$3:$D$36,2,FALSE),0)</f>
        <v>0</v>
      </c>
      <c r="K99" s="41"/>
      <c r="L99" s="12">
        <f>IF(K99&lt;&gt;0,VLOOKUP(F99&amp;"|"&amp;I99&amp;"|"&amp;K99,'05_Ameaças-Vulnerabilidades'!$E$3:$F$66,2,FALSE),0)</f>
        <v>0</v>
      </c>
      <c r="M99" s="40">
        <f t="shared" si="5"/>
        <v>0</v>
      </c>
      <c r="N99" s="40">
        <f t="shared" si="6"/>
        <v>0</v>
      </c>
    </row>
    <row r="100" spans="1:14" x14ac:dyDescent="0.25">
      <c r="A100" s="39"/>
      <c r="B100" s="39"/>
      <c r="C100" s="12">
        <f>IF(B100&lt;&gt;0,VLOOKUP(A100&amp;"|"&amp;B100,'01_Processos'!$C$3:$D$9,2,FALSE),0)</f>
        <v>0</v>
      </c>
      <c r="D100" s="39"/>
      <c r="E100" s="12">
        <f>IF(D100&lt;&gt;0,VLOOKUP(D100&amp;"|"&amp;B100,'02_Serviços-Processos'!$C$3:$D$22,2,FALSE),0)</f>
        <v>0</v>
      </c>
      <c r="F100" s="39"/>
      <c r="G100" s="12">
        <f>IF(F100&lt;&gt;0,VLOOKUP(F100&amp;"|"&amp;D100,'03_Ativos-Serviços'!$C$3:$D$37,2,FALSE),0)</f>
        <v>0</v>
      </c>
      <c r="H100" s="40">
        <f t="shared" si="4"/>
        <v>0</v>
      </c>
      <c r="I100" s="39"/>
      <c r="J100" s="12">
        <f>IF(I100&lt;&gt;0,VLOOKUP(F100&amp;"|"&amp;I100,'04_Vulnerabilidades-Ativos'!$C$3:$D$36,2,FALSE),0)</f>
        <v>0</v>
      </c>
      <c r="K100" s="41"/>
      <c r="L100" s="12">
        <f>IF(K100&lt;&gt;0,VLOOKUP(F100&amp;"|"&amp;I100&amp;"|"&amp;K100,'05_Ameaças-Vulnerabilidades'!$E$3:$F$66,2,FALSE),0)</f>
        <v>0</v>
      </c>
      <c r="M100" s="40">
        <f t="shared" si="5"/>
        <v>0</v>
      </c>
      <c r="N100" s="40">
        <f t="shared" si="6"/>
        <v>0</v>
      </c>
    </row>
    <row r="101" spans="1:14" x14ac:dyDescent="0.25">
      <c r="A101" s="39"/>
      <c r="B101" s="39"/>
      <c r="C101" s="12">
        <f>IF(B101&lt;&gt;0,VLOOKUP(A101&amp;"|"&amp;B101,'01_Processos'!$C$3:$D$9,2,FALSE),0)</f>
        <v>0</v>
      </c>
      <c r="D101" s="39"/>
      <c r="E101" s="12">
        <f>IF(D101&lt;&gt;0,VLOOKUP(D101&amp;"|"&amp;B101,'02_Serviços-Processos'!$C$3:$D$22,2,FALSE),0)</f>
        <v>0</v>
      </c>
      <c r="F101" s="39"/>
      <c r="G101" s="12">
        <f>IF(F101&lt;&gt;0,VLOOKUP(F101&amp;"|"&amp;D101,'03_Ativos-Serviços'!$C$3:$D$37,2,FALSE),0)</f>
        <v>0</v>
      </c>
      <c r="H101" s="40">
        <f t="shared" si="4"/>
        <v>0</v>
      </c>
      <c r="I101" s="39"/>
      <c r="J101" s="12">
        <f>IF(I101&lt;&gt;0,VLOOKUP(F101&amp;"|"&amp;I101,'04_Vulnerabilidades-Ativos'!$C$3:$D$36,2,FALSE),0)</f>
        <v>0</v>
      </c>
      <c r="K101" s="41"/>
      <c r="L101" s="12">
        <f>IF(K101&lt;&gt;0,VLOOKUP(F101&amp;"|"&amp;I101&amp;"|"&amp;K101,'05_Ameaças-Vulnerabilidades'!$E$3:$F$66,2,FALSE),0)</f>
        <v>0</v>
      </c>
      <c r="M101" s="40">
        <f t="shared" si="5"/>
        <v>0</v>
      </c>
      <c r="N101" s="40">
        <f t="shared" si="6"/>
        <v>0</v>
      </c>
    </row>
    <row r="102" spans="1:14" x14ac:dyDescent="0.25">
      <c r="A102" s="39"/>
      <c r="B102" s="39"/>
      <c r="C102" s="12">
        <f>IF(B102&lt;&gt;0,VLOOKUP(A102&amp;"|"&amp;B102,'01_Processos'!$C$3:$D$9,2,FALSE),0)</f>
        <v>0</v>
      </c>
      <c r="D102" s="39"/>
      <c r="E102" s="12">
        <f>IF(D102&lt;&gt;0,VLOOKUP(D102&amp;"|"&amp;B102,'02_Serviços-Processos'!$C$3:$D$22,2,FALSE),0)</f>
        <v>0</v>
      </c>
      <c r="F102" s="39"/>
      <c r="G102" s="12">
        <f>IF(F102&lt;&gt;0,VLOOKUP(F102&amp;"|"&amp;D102,'03_Ativos-Serviços'!$C$3:$D$37,2,FALSE),0)</f>
        <v>0</v>
      </c>
      <c r="H102" s="40">
        <f t="shared" si="4"/>
        <v>0</v>
      </c>
      <c r="I102" s="39"/>
      <c r="J102" s="12">
        <f>IF(I102&lt;&gt;0,VLOOKUP(F102&amp;"|"&amp;I102,'04_Vulnerabilidades-Ativos'!$C$3:$D$36,2,FALSE),0)</f>
        <v>0</v>
      </c>
      <c r="K102" s="41"/>
      <c r="L102" s="12">
        <f>IF(K102&lt;&gt;0,VLOOKUP(F102&amp;"|"&amp;I102&amp;"|"&amp;K102,'05_Ameaças-Vulnerabilidades'!$E$3:$F$66,2,FALSE),0)</f>
        <v>0</v>
      </c>
      <c r="M102" s="40">
        <f t="shared" si="5"/>
        <v>0</v>
      </c>
      <c r="N102" s="40">
        <f t="shared" si="6"/>
        <v>0</v>
      </c>
    </row>
    <row r="103" spans="1:14" x14ac:dyDescent="0.25">
      <c r="A103" s="39"/>
      <c r="B103" s="39"/>
      <c r="C103" s="12">
        <f>IF(B103&lt;&gt;0,VLOOKUP(A103&amp;"|"&amp;B103,'01_Processos'!$C$3:$D$9,2,FALSE),0)</f>
        <v>0</v>
      </c>
      <c r="D103" s="39"/>
      <c r="E103" s="12">
        <f>IF(D103&lt;&gt;0,VLOOKUP(D103&amp;"|"&amp;B103,'02_Serviços-Processos'!$C$3:$D$22,2,FALSE),0)</f>
        <v>0</v>
      </c>
      <c r="F103" s="39"/>
      <c r="G103" s="12">
        <f>IF(F103&lt;&gt;0,VLOOKUP(F103&amp;"|"&amp;D103,'03_Ativos-Serviços'!$C$3:$D$37,2,FALSE),0)</f>
        <v>0</v>
      </c>
      <c r="H103" s="40">
        <f t="shared" si="4"/>
        <v>0</v>
      </c>
      <c r="I103" s="39"/>
      <c r="J103" s="12">
        <f>IF(I103&lt;&gt;0,VLOOKUP(F103&amp;"|"&amp;I103,'04_Vulnerabilidades-Ativos'!$C$3:$D$36,2,FALSE),0)</f>
        <v>0</v>
      </c>
      <c r="K103" s="41"/>
      <c r="L103" s="12">
        <f>IF(K103&lt;&gt;0,VLOOKUP(F103&amp;"|"&amp;I103&amp;"|"&amp;K103,'05_Ameaças-Vulnerabilidades'!$E$3:$F$66,2,FALSE),0)</f>
        <v>0</v>
      </c>
      <c r="M103" s="40">
        <f t="shared" si="5"/>
        <v>0</v>
      </c>
      <c r="N103" s="40">
        <f t="shared" si="6"/>
        <v>0</v>
      </c>
    </row>
    <row r="104" spans="1:14" x14ac:dyDescent="0.25">
      <c r="A104" s="39"/>
      <c r="B104" s="39"/>
      <c r="C104" s="12">
        <f>IF(B104&lt;&gt;0,VLOOKUP(A104&amp;"|"&amp;B104,'01_Processos'!$C$3:$D$9,2,FALSE),0)</f>
        <v>0</v>
      </c>
      <c r="D104" s="39"/>
      <c r="E104" s="12">
        <f>IF(D104&lt;&gt;0,VLOOKUP(D104&amp;"|"&amp;B104,'02_Serviços-Processos'!$C$3:$D$22,2,FALSE),0)</f>
        <v>0</v>
      </c>
      <c r="F104" s="39"/>
      <c r="G104" s="12">
        <f>IF(F104&lt;&gt;0,VLOOKUP(F104&amp;"|"&amp;D104,'03_Ativos-Serviços'!$C$3:$D$37,2,FALSE),0)</f>
        <v>0</v>
      </c>
      <c r="H104" s="40">
        <f t="shared" si="4"/>
        <v>0</v>
      </c>
      <c r="I104" s="39"/>
      <c r="J104" s="12">
        <f>IF(I104&lt;&gt;0,VLOOKUP(F104&amp;"|"&amp;I104,'04_Vulnerabilidades-Ativos'!$C$3:$D$36,2,FALSE),0)</f>
        <v>0</v>
      </c>
      <c r="K104" s="41"/>
      <c r="L104" s="12">
        <f>IF(K104&lt;&gt;0,VLOOKUP(F104&amp;"|"&amp;I104&amp;"|"&amp;K104,'05_Ameaças-Vulnerabilidades'!$E$3:$F$66,2,FALSE),0)</f>
        <v>0</v>
      </c>
      <c r="M104" s="40">
        <f t="shared" si="5"/>
        <v>0</v>
      </c>
      <c r="N104" s="40">
        <f t="shared" si="6"/>
        <v>0</v>
      </c>
    </row>
    <row r="105" spans="1:14" x14ac:dyDescent="0.25">
      <c r="A105" s="39"/>
      <c r="B105" s="39"/>
      <c r="C105" s="12">
        <f>IF(B105&lt;&gt;0,VLOOKUP(A105&amp;"|"&amp;B105,'01_Processos'!$C$3:$D$9,2,FALSE),0)</f>
        <v>0</v>
      </c>
      <c r="D105" s="39"/>
      <c r="E105" s="12">
        <f>IF(D105&lt;&gt;0,VLOOKUP(D105&amp;"|"&amp;B105,'02_Serviços-Processos'!$C$3:$D$22,2,FALSE),0)</f>
        <v>0</v>
      </c>
      <c r="F105" s="39"/>
      <c r="G105" s="12">
        <f>IF(F105&lt;&gt;0,VLOOKUP(F105&amp;"|"&amp;D105,'03_Ativos-Serviços'!$C$3:$D$37,2,FALSE),0)</f>
        <v>0</v>
      </c>
      <c r="H105" s="40">
        <f t="shared" si="4"/>
        <v>0</v>
      </c>
      <c r="I105" s="39"/>
      <c r="J105" s="12">
        <f>IF(I105&lt;&gt;0,VLOOKUP(F105&amp;"|"&amp;I105,'04_Vulnerabilidades-Ativos'!$C$3:$D$36,2,FALSE),0)</f>
        <v>0</v>
      </c>
      <c r="K105" s="41"/>
      <c r="L105" s="12">
        <f>IF(K105&lt;&gt;0,VLOOKUP(F105&amp;"|"&amp;I105&amp;"|"&amp;K105,'05_Ameaças-Vulnerabilidades'!$E$3:$F$66,2,FALSE),0)</f>
        <v>0</v>
      </c>
      <c r="M105" s="40">
        <f t="shared" si="5"/>
        <v>0</v>
      </c>
      <c r="N105" s="40">
        <f t="shared" si="6"/>
        <v>0</v>
      </c>
    </row>
    <row r="106" spans="1:14" x14ac:dyDescent="0.25">
      <c r="A106" s="39"/>
      <c r="B106" s="39"/>
      <c r="C106" s="12">
        <f>IF(B106&lt;&gt;0,VLOOKUP(A106&amp;"|"&amp;B106,'01_Processos'!$C$3:$D$9,2,FALSE),0)</f>
        <v>0</v>
      </c>
      <c r="D106" s="39"/>
      <c r="E106" s="12">
        <f>IF(D106&lt;&gt;0,VLOOKUP(D106&amp;"|"&amp;B106,'02_Serviços-Processos'!$C$3:$D$22,2,FALSE),0)</f>
        <v>0</v>
      </c>
      <c r="F106" s="39"/>
      <c r="G106" s="12">
        <f>IF(F106&lt;&gt;0,VLOOKUP(F106&amp;"|"&amp;D106,'03_Ativos-Serviços'!$C$3:$D$37,2,FALSE),0)</f>
        <v>0</v>
      </c>
      <c r="H106" s="40">
        <f t="shared" si="4"/>
        <v>0</v>
      </c>
      <c r="I106" s="39"/>
      <c r="J106" s="12">
        <f>IF(I106&lt;&gt;0,VLOOKUP(F106&amp;"|"&amp;I106,'04_Vulnerabilidades-Ativos'!$C$3:$D$36,2,FALSE),0)</f>
        <v>0</v>
      </c>
      <c r="K106" s="41"/>
      <c r="L106" s="12">
        <f>IF(K106&lt;&gt;0,VLOOKUP(F106&amp;"|"&amp;I106&amp;"|"&amp;K106,'05_Ameaças-Vulnerabilidades'!$E$3:$F$66,2,FALSE),0)</f>
        <v>0</v>
      </c>
      <c r="M106" s="40">
        <f t="shared" si="5"/>
        <v>0</v>
      </c>
      <c r="N106" s="40">
        <f t="shared" si="6"/>
        <v>0</v>
      </c>
    </row>
    <row r="107" spans="1:14" x14ac:dyDescent="0.25">
      <c r="A107" s="39"/>
      <c r="B107" s="39"/>
      <c r="C107" s="12">
        <f>IF(B107&lt;&gt;0,VLOOKUP(A107&amp;"|"&amp;B107,'01_Processos'!$C$3:$D$9,2,FALSE),0)</f>
        <v>0</v>
      </c>
      <c r="D107" s="39"/>
      <c r="E107" s="12">
        <f>IF(D107&lt;&gt;0,VLOOKUP(D107&amp;"|"&amp;B107,'02_Serviços-Processos'!$C$3:$D$22,2,FALSE),0)</f>
        <v>0</v>
      </c>
      <c r="F107" s="39"/>
      <c r="G107" s="12">
        <f>IF(F107&lt;&gt;0,VLOOKUP(F107&amp;"|"&amp;D107,'03_Ativos-Serviços'!$C$3:$D$37,2,FALSE),0)</f>
        <v>0</v>
      </c>
      <c r="H107" s="40">
        <f t="shared" si="4"/>
        <v>0</v>
      </c>
      <c r="I107" s="39"/>
      <c r="J107" s="12">
        <f>IF(I107&lt;&gt;0,VLOOKUP(F107&amp;"|"&amp;I107,'04_Vulnerabilidades-Ativos'!$C$3:$D$36,2,FALSE),0)</f>
        <v>0</v>
      </c>
      <c r="K107" s="41"/>
      <c r="L107" s="12">
        <f>IF(K107&lt;&gt;0,VLOOKUP(F107&amp;"|"&amp;I107&amp;"|"&amp;K107,'05_Ameaças-Vulnerabilidades'!$E$3:$F$66,2,FALSE),0)</f>
        <v>0</v>
      </c>
      <c r="M107" s="40">
        <f t="shared" si="5"/>
        <v>0</v>
      </c>
      <c r="N107" s="40">
        <f t="shared" si="6"/>
        <v>0</v>
      </c>
    </row>
    <row r="108" spans="1:14" x14ac:dyDescent="0.25">
      <c r="A108" s="39"/>
      <c r="B108" s="39"/>
      <c r="C108" s="12">
        <f>IF(B108&lt;&gt;0,VLOOKUP(A108&amp;"|"&amp;B108,'01_Processos'!$C$3:$D$9,2,FALSE),0)</f>
        <v>0</v>
      </c>
      <c r="D108" s="39"/>
      <c r="E108" s="12">
        <f>IF(D108&lt;&gt;0,VLOOKUP(D108&amp;"|"&amp;B108,'02_Serviços-Processos'!$C$3:$D$22,2,FALSE),0)</f>
        <v>0</v>
      </c>
      <c r="F108" s="39"/>
      <c r="G108" s="12">
        <f>IF(F108&lt;&gt;0,VLOOKUP(F108&amp;"|"&amp;D108,'03_Ativos-Serviços'!$C$3:$D$37,2,FALSE),0)</f>
        <v>0</v>
      </c>
      <c r="H108" s="40">
        <f t="shared" si="4"/>
        <v>0</v>
      </c>
      <c r="I108" s="39"/>
      <c r="J108" s="12">
        <f>IF(I108&lt;&gt;0,VLOOKUP(F108&amp;"|"&amp;I108,'04_Vulnerabilidades-Ativos'!$C$3:$D$36,2,FALSE),0)</f>
        <v>0</v>
      </c>
      <c r="K108" s="41"/>
      <c r="L108" s="12">
        <f>IF(K108&lt;&gt;0,VLOOKUP(F108&amp;"|"&amp;I108&amp;"|"&amp;K108,'05_Ameaças-Vulnerabilidades'!$E$3:$F$66,2,FALSE),0)</f>
        <v>0</v>
      </c>
      <c r="M108" s="40">
        <f t="shared" si="5"/>
        <v>0</v>
      </c>
      <c r="N108" s="40">
        <f t="shared" si="6"/>
        <v>0</v>
      </c>
    </row>
    <row r="109" spans="1:14" x14ac:dyDescent="0.25">
      <c r="A109" s="39"/>
      <c r="B109" s="39"/>
      <c r="C109" s="12">
        <f>IF(B109&lt;&gt;0,VLOOKUP(A109&amp;"|"&amp;B109,'01_Processos'!$C$3:$D$9,2,FALSE),0)</f>
        <v>0</v>
      </c>
      <c r="D109" s="39"/>
      <c r="E109" s="12">
        <f>IF(D109&lt;&gt;0,VLOOKUP(D109&amp;"|"&amp;B109,'02_Serviços-Processos'!$C$3:$D$22,2,FALSE),0)</f>
        <v>0</v>
      </c>
      <c r="F109" s="39"/>
      <c r="G109" s="12">
        <f>IF(F109&lt;&gt;0,VLOOKUP(F109&amp;"|"&amp;D109,'03_Ativos-Serviços'!$C$3:$D$37,2,FALSE),0)</f>
        <v>0</v>
      </c>
      <c r="H109" s="40">
        <f t="shared" si="4"/>
        <v>0</v>
      </c>
      <c r="I109" s="39"/>
      <c r="J109" s="12">
        <f>IF(I109&lt;&gt;0,VLOOKUP(F109&amp;"|"&amp;I109,'04_Vulnerabilidades-Ativos'!$C$3:$D$36,2,FALSE),0)</f>
        <v>0</v>
      </c>
      <c r="K109" s="41"/>
      <c r="L109" s="12">
        <f>IF(K109&lt;&gt;0,VLOOKUP(F109&amp;"|"&amp;I109&amp;"|"&amp;K109,'05_Ameaças-Vulnerabilidades'!$E$3:$F$66,2,FALSE),0)</f>
        <v>0</v>
      </c>
      <c r="M109" s="40">
        <f t="shared" si="5"/>
        <v>0</v>
      </c>
      <c r="N109" s="40">
        <f t="shared" si="6"/>
        <v>0</v>
      </c>
    </row>
    <row r="110" spans="1:14" x14ac:dyDescent="0.25">
      <c r="A110" s="39"/>
      <c r="B110" s="39"/>
      <c r="C110" s="12">
        <f>IF(B110&lt;&gt;0,VLOOKUP(A110&amp;"|"&amp;B110,'01_Processos'!$C$3:$D$9,2,FALSE),0)</f>
        <v>0</v>
      </c>
      <c r="D110" s="39"/>
      <c r="E110" s="12">
        <f>IF(D110&lt;&gt;0,VLOOKUP(D110&amp;"|"&amp;B110,'02_Serviços-Processos'!$C$3:$D$22,2,FALSE),0)</f>
        <v>0</v>
      </c>
      <c r="F110" s="39"/>
      <c r="G110" s="12">
        <f>IF(F110&lt;&gt;0,VLOOKUP(F110&amp;"|"&amp;D110,'03_Ativos-Serviços'!$C$3:$D$37,2,FALSE),0)</f>
        <v>0</v>
      </c>
      <c r="H110" s="40">
        <f t="shared" si="4"/>
        <v>0</v>
      </c>
      <c r="I110" s="39"/>
      <c r="J110" s="12">
        <f>IF(I110&lt;&gt;0,VLOOKUP(F110&amp;"|"&amp;I110,'04_Vulnerabilidades-Ativos'!$C$3:$D$36,2,FALSE),0)</f>
        <v>0</v>
      </c>
      <c r="K110" s="41"/>
      <c r="L110" s="12">
        <f>IF(K110&lt;&gt;0,VLOOKUP(F110&amp;"|"&amp;I110&amp;"|"&amp;K110,'05_Ameaças-Vulnerabilidades'!$E$3:$F$66,2,FALSE),0)</f>
        <v>0</v>
      </c>
      <c r="M110" s="40">
        <f t="shared" si="5"/>
        <v>0</v>
      </c>
      <c r="N110" s="40">
        <f t="shared" si="6"/>
        <v>0</v>
      </c>
    </row>
    <row r="111" spans="1:14" x14ac:dyDescent="0.25">
      <c r="A111" s="39"/>
      <c r="B111" s="39"/>
      <c r="C111" s="12">
        <f>IF(B111&lt;&gt;0,VLOOKUP(A111&amp;"|"&amp;B111,'01_Processos'!$C$3:$D$9,2,FALSE),0)</f>
        <v>0</v>
      </c>
      <c r="D111" s="39"/>
      <c r="E111" s="12">
        <f>IF(D111&lt;&gt;0,VLOOKUP(D111&amp;"|"&amp;B111,'02_Serviços-Processos'!$C$3:$D$22,2,FALSE),0)</f>
        <v>0</v>
      </c>
      <c r="F111" s="39"/>
      <c r="G111" s="12">
        <f>IF(F111&lt;&gt;0,VLOOKUP(F111&amp;"|"&amp;D111,'03_Ativos-Serviços'!$C$3:$D$37,2,FALSE),0)</f>
        <v>0</v>
      </c>
      <c r="H111" s="40">
        <f t="shared" si="4"/>
        <v>0</v>
      </c>
      <c r="I111" s="39"/>
      <c r="J111" s="12">
        <f>IF(I111&lt;&gt;0,VLOOKUP(F111&amp;"|"&amp;I111,'04_Vulnerabilidades-Ativos'!$C$3:$D$36,2,FALSE),0)</f>
        <v>0</v>
      </c>
      <c r="K111" s="41"/>
      <c r="L111" s="12">
        <f>IF(K111&lt;&gt;0,VLOOKUP(F111&amp;"|"&amp;I111&amp;"|"&amp;K111,'05_Ameaças-Vulnerabilidades'!$E$3:$F$66,2,FALSE),0)</f>
        <v>0</v>
      </c>
      <c r="M111" s="40">
        <f t="shared" si="5"/>
        <v>0</v>
      </c>
      <c r="N111" s="40">
        <f t="shared" si="6"/>
        <v>0</v>
      </c>
    </row>
    <row r="112" spans="1:14" x14ac:dyDescent="0.25">
      <c r="A112" s="39"/>
      <c r="B112" s="39"/>
      <c r="C112" s="12">
        <f>IF(B112&lt;&gt;0,VLOOKUP(A112&amp;"|"&amp;B112,'01_Processos'!$C$3:$D$9,2,FALSE),0)</f>
        <v>0</v>
      </c>
      <c r="D112" s="39"/>
      <c r="E112" s="12">
        <f>IF(D112&lt;&gt;0,VLOOKUP(D112&amp;"|"&amp;B112,'02_Serviços-Processos'!$C$3:$D$22,2,FALSE),0)</f>
        <v>0</v>
      </c>
      <c r="F112" s="39"/>
      <c r="G112" s="12">
        <f>IF(F112&lt;&gt;0,VLOOKUP(F112&amp;"|"&amp;D112,'03_Ativos-Serviços'!$C$3:$D$37,2,FALSE),0)</f>
        <v>0</v>
      </c>
      <c r="H112" s="40">
        <f t="shared" si="4"/>
        <v>0</v>
      </c>
      <c r="I112" s="39"/>
      <c r="J112" s="12">
        <f>IF(I112&lt;&gt;0,VLOOKUP(F112&amp;"|"&amp;I112,'04_Vulnerabilidades-Ativos'!$C$3:$D$36,2,FALSE),0)</f>
        <v>0</v>
      </c>
      <c r="K112" s="41"/>
      <c r="L112" s="12">
        <f>IF(K112&lt;&gt;0,VLOOKUP(F112&amp;"|"&amp;I112&amp;"|"&amp;K112,'05_Ameaças-Vulnerabilidades'!$E$3:$F$66,2,FALSE),0)</f>
        <v>0</v>
      </c>
      <c r="M112" s="40">
        <f t="shared" si="5"/>
        <v>0</v>
      </c>
      <c r="N112" s="40">
        <f t="shared" si="6"/>
        <v>0</v>
      </c>
    </row>
    <row r="113" spans="1:14" x14ac:dyDescent="0.25">
      <c r="A113" s="39"/>
      <c r="B113" s="39"/>
      <c r="C113" s="12">
        <f>IF(B113&lt;&gt;0,VLOOKUP(A113&amp;"|"&amp;B113,'01_Processos'!$C$3:$D$9,2,FALSE),0)</f>
        <v>0</v>
      </c>
      <c r="D113" s="39"/>
      <c r="E113" s="12">
        <f>IF(D113&lt;&gt;0,VLOOKUP(D113&amp;"|"&amp;B113,'02_Serviços-Processos'!$C$3:$D$22,2,FALSE),0)</f>
        <v>0</v>
      </c>
      <c r="F113" s="39"/>
      <c r="G113" s="12">
        <f>IF(F113&lt;&gt;0,VLOOKUP(F113&amp;"|"&amp;D113,'03_Ativos-Serviços'!$C$3:$D$37,2,FALSE),0)</f>
        <v>0</v>
      </c>
      <c r="H113" s="40">
        <f t="shared" si="4"/>
        <v>0</v>
      </c>
      <c r="I113" s="39"/>
      <c r="J113" s="12">
        <f>IF(I113&lt;&gt;0,VLOOKUP(F113&amp;"|"&amp;I113,'04_Vulnerabilidades-Ativos'!$C$3:$D$36,2,FALSE),0)</f>
        <v>0</v>
      </c>
      <c r="K113" s="41"/>
      <c r="L113" s="12">
        <f>IF(K113&lt;&gt;0,VLOOKUP(F113&amp;"|"&amp;I113&amp;"|"&amp;K113,'05_Ameaças-Vulnerabilidades'!$E$3:$F$66,2,FALSE),0)</f>
        <v>0</v>
      </c>
      <c r="M113" s="40">
        <f t="shared" si="5"/>
        <v>0</v>
      </c>
      <c r="N113" s="40">
        <f t="shared" si="6"/>
        <v>0</v>
      </c>
    </row>
    <row r="114" spans="1:14" x14ac:dyDescent="0.25">
      <c r="A114" s="39"/>
      <c r="B114" s="39"/>
      <c r="C114" s="12">
        <f>IF(B114&lt;&gt;0,VLOOKUP(A114&amp;"|"&amp;B114,'01_Processos'!$C$3:$D$9,2,FALSE),0)</f>
        <v>0</v>
      </c>
      <c r="D114" s="39"/>
      <c r="E114" s="12">
        <f>IF(D114&lt;&gt;0,VLOOKUP(D114&amp;"|"&amp;B114,'02_Serviços-Processos'!$C$3:$D$22,2,FALSE),0)</f>
        <v>0</v>
      </c>
      <c r="F114" s="39"/>
      <c r="G114" s="12">
        <f>IF(F114&lt;&gt;0,VLOOKUP(F114&amp;"|"&amp;D114,'03_Ativos-Serviços'!$C$3:$D$37,2,FALSE),0)</f>
        <v>0</v>
      </c>
      <c r="H114" s="40">
        <f t="shared" si="4"/>
        <v>0</v>
      </c>
      <c r="I114" s="39"/>
      <c r="J114" s="12">
        <f>IF(I114&lt;&gt;0,VLOOKUP(F114&amp;"|"&amp;I114,'04_Vulnerabilidades-Ativos'!$C$3:$D$36,2,FALSE),0)</f>
        <v>0</v>
      </c>
      <c r="K114" s="41"/>
      <c r="L114" s="12">
        <f>IF(K114&lt;&gt;0,VLOOKUP(F114&amp;"|"&amp;I114&amp;"|"&amp;K114,'05_Ameaças-Vulnerabilidades'!$E$3:$F$66,2,FALSE),0)</f>
        <v>0</v>
      </c>
      <c r="M114" s="40">
        <f t="shared" si="5"/>
        <v>0</v>
      </c>
      <c r="N114" s="40">
        <f t="shared" si="6"/>
        <v>0</v>
      </c>
    </row>
    <row r="115" spans="1:14" x14ac:dyDescent="0.25">
      <c r="A115" s="39"/>
      <c r="B115" s="39"/>
      <c r="C115" s="12">
        <f>IF(B115&lt;&gt;0,VLOOKUP(A115&amp;"|"&amp;B115,'01_Processos'!$C$3:$D$9,2,FALSE),0)</f>
        <v>0</v>
      </c>
      <c r="D115" s="39"/>
      <c r="E115" s="12">
        <f>IF(D115&lt;&gt;0,VLOOKUP(D115&amp;"|"&amp;B115,'02_Serviços-Processos'!$C$3:$D$22,2,FALSE),0)</f>
        <v>0</v>
      </c>
      <c r="F115" s="39"/>
      <c r="G115" s="12">
        <f>IF(F115&lt;&gt;0,VLOOKUP(F115&amp;"|"&amp;D115,'03_Ativos-Serviços'!$C$3:$D$37,2,FALSE),0)</f>
        <v>0</v>
      </c>
      <c r="H115" s="40">
        <f t="shared" si="4"/>
        <v>0</v>
      </c>
      <c r="I115" s="39"/>
      <c r="J115" s="12">
        <f>IF(I115&lt;&gt;0,VLOOKUP(F115&amp;"|"&amp;I115,'04_Vulnerabilidades-Ativos'!$C$3:$D$36,2,FALSE),0)</f>
        <v>0</v>
      </c>
      <c r="K115" s="41"/>
      <c r="L115" s="12">
        <f>IF(K115&lt;&gt;0,VLOOKUP(F115&amp;"|"&amp;I115&amp;"|"&amp;K115,'05_Ameaças-Vulnerabilidades'!$E$3:$F$66,2,FALSE),0)</f>
        <v>0</v>
      </c>
      <c r="M115" s="40">
        <f t="shared" si="5"/>
        <v>0</v>
      </c>
      <c r="N115" s="40">
        <f t="shared" si="6"/>
        <v>0</v>
      </c>
    </row>
    <row r="116" spans="1:14" x14ac:dyDescent="0.25">
      <c r="A116" s="39"/>
      <c r="B116" s="39"/>
      <c r="C116" s="12">
        <f>IF(B116&lt;&gt;0,VLOOKUP(A116&amp;"|"&amp;B116,'01_Processos'!$C$3:$D$9,2,FALSE),0)</f>
        <v>0</v>
      </c>
      <c r="D116" s="39"/>
      <c r="E116" s="12">
        <f>IF(D116&lt;&gt;0,VLOOKUP(D116&amp;"|"&amp;B116,'02_Serviços-Processos'!$C$3:$D$22,2,FALSE),0)</f>
        <v>0</v>
      </c>
      <c r="F116" s="39"/>
      <c r="G116" s="12">
        <f>IF(F116&lt;&gt;0,VLOOKUP(F116&amp;"|"&amp;D116,'03_Ativos-Serviços'!$C$3:$D$37,2,FALSE),0)</f>
        <v>0</v>
      </c>
      <c r="H116" s="40">
        <f t="shared" si="4"/>
        <v>0</v>
      </c>
      <c r="I116" s="39"/>
      <c r="J116" s="12">
        <f>IF(I116&lt;&gt;0,VLOOKUP(F116&amp;"|"&amp;I116,'04_Vulnerabilidades-Ativos'!$C$3:$D$36,2,FALSE),0)</f>
        <v>0</v>
      </c>
      <c r="K116" s="41"/>
      <c r="L116" s="12">
        <f>IF(K116&lt;&gt;0,VLOOKUP(F116&amp;"|"&amp;I116&amp;"|"&amp;K116,'05_Ameaças-Vulnerabilidades'!$E$3:$F$66,2,FALSE),0)</f>
        <v>0</v>
      </c>
      <c r="M116" s="40">
        <f t="shared" si="5"/>
        <v>0</v>
      </c>
      <c r="N116" s="40">
        <f t="shared" si="6"/>
        <v>0</v>
      </c>
    </row>
    <row r="117" spans="1:14" x14ac:dyDescent="0.25">
      <c r="A117" s="39"/>
      <c r="B117" s="39"/>
      <c r="C117" s="12">
        <f>IF(B117&lt;&gt;0,VLOOKUP(A117&amp;"|"&amp;B117,'01_Processos'!$C$3:$D$9,2,FALSE),0)</f>
        <v>0</v>
      </c>
      <c r="D117" s="39"/>
      <c r="E117" s="12">
        <f>IF(D117&lt;&gt;0,VLOOKUP(D117&amp;"|"&amp;B117,'02_Serviços-Processos'!$C$3:$D$22,2,FALSE),0)</f>
        <v>0</v>
      </c>
      <c r="F117" s="39"/>
      <c r="G117" s="12">
        <f>IF(F117&lt;&gt;0,VLOOKUP(F117&amp;"|"&amp;D117,'03_Ativos-Serviços'!$C$3:$D$37,2,FALSE),0)</f>
        <v>0</v>
      </c>
      <c r="H117" s="40">
        <f t="shared" si="4"/>
        <v>0</v>
      </c>
      <c r="I117" s="39"/>
      <c r="J117" s="12">
        <f>IF(I117&lt;&gt;0,VLOOKUP(F117&amp;"|"&amp;I117,'04_Vulnerabilidades-Ativos'!$C$3:$D$36,2,FALSE),0)</f>
        <v>0</v>
      </c>
      <c r="K117" s="41"/>
      <c r="L117" s="12">
        <f>IF(K117&lt;&gt;0,VLOOKUP(F117&amp;"|"&amp;I117&amp;"|"&amp;K117,'05_Ameaças-Vulnerabilidades'!$E$3:$F$66,2,FALSE),0)</f>
        <v>0</v>
      </c>
      <c r="M117" s="40">
        <f t="shared" si="5"/>
        <v>0</v>
      </c>
      <c r="N117" s="40">
        <f t="shared" si="6"/>
        <v>0</v>
      </c>
    </row>
    <row r="118" spans="1:14" x14ac:dyDescent="0.25">
      <c r="A118" s="39"/>
      <c r="B118" s="39"/>
      <c r="C118" s="12">
        <f>IF(B118&lt;&gt;0,VLOOKUP(A118&amp;"|"&amp;B118,'01_Processos'!$C$3:$D$9,2,FALSE),0)</f>
        <v>0</v>
      </c>
      <c r="D118" s="39"/>
      <c r="E118" s="12">
        <f>IF(D118&lt;&gt;0,VLOOKUP(D118&amp;"|"&amp;B118,'02_Serviços-Processos'!$C$3:$D$22,2,FALSE),0)</f>
        <v>0</v>
      </c>
      <c r="F118" s="39"/>
      <c r="G118" s="12">
        <f>IF(F118&lt;&gt;0,VLOOKUP(F118&amp;"|"&amp;D118,'03_Ativos-Serviços'!$C$3:$D$37,2,FALSE),0)</f>
        <v>0</v>
      </c>
      <c r="H118" s="40">
        <f t="shared" si="4"/>
        <v>0</v>
      </c>
      <c r="I118" s="39"/>
      <c r="J118" s="12">
        <f>IF(I118&lt;&gt;0,VLOOKUP(F118&amp;"|"&amp;I118,'04_Vulnerabilidades-Ativos'!$C$3:$D$36,2,FALSE),0)</f>
        <v>0</v>
      </c>
      <c r="K118" s="41"/>
      <c r="L118" s="12">
        <f>IF(K118&lt;&gt;0,VLOOKUP(F118&amp;"|"&amp;I118&amp;"|"&amp;K118,'05_Ameaças-Vulnerabilidades'!$E$3:$F$66,2,FALSE),0)</f>
        <v>0</v>
      </c>
      <c r="M118" s="40">
        <f t="shared" si="5"/>
        <v>0</v>
      </c>
      <c r="N118" s="40">
        <f t="shared" si="6"/>
        <v>0</v>
      </c>
    </row>
    <row r="119" spans="1:14" x14ac:dyDescent="0.25">
      <c r="A119" s="39"/>
      <c r="B119" s="39"/>
      <c r="C119" s="12">
        <f>IF(B119&lt;&gt;0,VLOOKUP(A119&amp;"|"&amp;B119,'01_Processos'!$C$3:$D$9,2,FALSE),0)</f>
        <v>0</v>
      </c>
      <c r="D119" s="39"/>
      <c r="E119" s="12">
        <f>IF(D119&lt;&gt;0,VLOOKUP(D119&amp;"|"&amp;B119,'02_Serviços-Processos'!$C$3:$D$22,2,FALSE),0)</f>
        <v>0</v>
      </c>
      <c r="F119" s="39"/>
      <c r="G119" s="12">
        <f>IF(F119&lt;&gt;0,VLOOKUP(F119&amp;"|"&amp;D119,'03_Ativos-Serviços'!$C$3:$D$37,2,FALSE),0)</f>
        <v>0</v>
      </c>
      <c r="H119" s="40">
        <f t="shared" si="4"/>
        <v>0</v>
      </c>
      <c r="I119" s="39"/>
      <c r="J119" s="12">
        <f>IF(I119&lt;&gt;0,VLOOKUP(F119&amp;"|"&amp;I119,'04_Vulnerabilidades-Ativos'!$C$3:$D$36,2,FALSE),0)</f>
        <v>0</v>
      </c>
      <c r="K119" s="41"/>
      <c r="L119" s="12">
        <f>IF(K119&lt;&gt;0,VLOOKUP(F119&amp;"|"&amp;I119&amp;"|"&amp;K119,'05_Ameaças-Vulnerabilidades'!$E$3:$F$66,2,FALSE),0)</f>
        <v>0</v>
      </c>
      <c r="M119" s="40">
        <f t="shared" si="5"/>
        <v>0</v>
      </c>
      <c r="N119" s="40">
        <f t="shared" si="6"/>
        <v>0</v>
      </c>
    </row>
    <row r="120" spans="1:14" x14ac:dyDescent="0.25">
      <c r="A120" s="39"/>
      <c r="B120" s="39"/>
      <c r="C120" s="12">
        <f>IF(B120&lt;&gt;0,VLOOKUP(A120&amp;"|"&amp;B120,'01_Processos'!$C$3:$D$9,2,FALSE),0)</f>
        <v>0</v>
      </c>
      <c r="D120" s="39"/>
      <c r="E120" s="12">
        <f>IF(D120&lt;&gt;0,VLOOKUP(D120&amp;"|"&amp;B120,'02_Serviços-Processos'!$C$3:$D$22,2,FALSE),0)</f>
        <v>0</v>
      </c>
      <c r="F120" s="39"/>
      <c r="G120" s="12">
        <f>IF(F120&lt;&gt;0,VLOOKUP(F120&amp;"|"&amp;D120,'03_Ativos-Serviços'!$C$3:$D$37,2,FALSE),0)</f>
        <v>0</v>
      </c>
      <c r="H120" s="40">
        <f t="shared" si="4"/>
        <v>0</v>
      </c>
      <c r="I120" s="39"/>
      <c r="J120" s="12">
        <f>IF(I120&lt;&gt;0,VLOOKUP(F120&amp;"|"&amp;I120,'04_Vulnerabilidades-Ativos'!$C$3:$D$36,2,FALSE),0)</f>
        <v>0</v>
      </c>
      <c r="K120" s="41"/>
      <c r="L120" s="12">
        <f>IF(K120&lt;&gt;0,VLOOKUP(F120&amp;"|"&amp;I120&amp;"|"&amp;K120,'05_Ameaças-Vulnerabilidades'!$E$3:$F$66,2,FALSE),0)</f>
        <v>0</v>
      </c>
      <c r="M120" s="40">
        <f t="shared" si="5"/>
        <v>0</v>
      </c>
      <c r="N120" s="40">
        <f t="shared" si="6"/>
        <v>0</v>
      </c>
    </row>
    <row r="121" spans="1:14" x14ac:dyDescent="0.25">
      <c r="A121" s="39"/>
      <c r="B121" s="39"/>
      <c r="C121" s="12">
        <f>IF(B121&lt;&gt;0,VLOOKUP(A121&amp;"|"&amp;B121,'01_Processos'!$C$3:$D$9,2,FALSE),0)</f>
        <v>0</v>
      </c>
      <c r="D121" s="39"/>
      <c r="E121" s="12">
        <f>IF(D121&lt;&gt;0,VLOOKUP(D121&amp;"|"&amp;B121,'02_Serviços-Processos'!$C$3:$D$22,2,FALSE),0)</f>
        <v>0</v>
      </c>
      <c r="F121" s="39"/>
      <c r="G121" s="12">
        <f>IF(F121&lt;&gt;0,VLOOKUP(F121&amp;"|"&amp;D121,'03_Ativos-Serviços'!$C$3:$D$37,2,FALSE),0)</f>
        <v>0</v>
      </c>
      <c r="H121" s="40">
        <f t="shared" si="4"/>
        <v>0</v>
      </c>
      <c r="I121" s="39"/>
      <c r="J121" s="12">
        <f>IF(I121&lt;&gt;0,VLOOKUP(F121&amp;"|"&amp;I121,'04_Vulnerabilidades-Ativos'!$C$3:$D$36,2,FALSE),0)</f>
        <v>0</v>
      </c>
      <c r="K121" s="41"/>
      <c r="L121" s="12">
        <f>IF(K121&lt;&gt;0,VLOOKUP(F121&amp;"|"&amp;I121&amp;"|"&amp;K121,'05_Ameaças-Vulnerabilidades'!$E$3:$F$66,2,FALSE),0)</f>
        <v>0</v>
      </c>
      <c r="M121" s="40">
        <f t="shared" si="5"/>
        <v>0</v>
      </c>
      <c r="N121" s="40">
        <f t="shared" si="6"/>
        <v>0</v>
      </c>
    </row>
    <row r="122" spans="1:14" x14ac:dyDescent="0.25">
      <c r="A122" s="39"/>
      <c r="B122" s="39"/>
      <c r="C122" s="12">
        <f>IF(B122&lt;&gt;0,VLOOKUP(A122&amp;"|"&amp;B122,'01_Processos'!$C$3:$D$9,2,FALSE),0)</f>
        <v>0</v>
      </c>
      <c r="D122" s="39"/>
      <c r="E122" s="12">
        <f>IF(D122&lt;&gt;0,VLOOKUP(D122&amp;"|"&amp;B122,'02_Serviços-Processos'!$C$3:$D$22,2,FALSE),0)</f>
        <v>0</v>
      </c>
      <c r="F122" s="39"/>
      <c r="G122" s="12">
        <f>IF(F122&lt;&gt;0,VLOOKUP(F122&amp;"|"&amp;D122,'03_Ativos-Serviços'!$C$3:$D$37,2,FALSE),0)</f>
        <v>0</v>
      </c>
      <c r="H122" s="40">
        <f t="shared" si="4"/>
        <v>0</v>
      </c>
      <c r="I122" s="39"/>
      <c r="J122" s="12">
        <f>IF(I122&lt;&gt;0,VLOOKUP(F122&amp;"|"&amp;I122,'04_Vulnerabilidades-Ativos'!$C$3:$D$36,2,FALSE),0)</f>
        <v>0</v>
      </c>
      <c r="K122" s="41"/>
      <c r="L122" s="12">
        <f>IF(K122&lt;&gt;0,VLOOKUP(F122&amp;"|"&amp;I122&amp;"|"&amp;K122,'05_Ameaças-Vulnerabilidades'!$E$3:$F$66,2,FALSE),0)</f>
        <v>0</v>
      </c>
      <c r="M122" s="40">
        <f t="shared" si="5"/>
        <v>0</v>
      </c>
      <c r="N122" s="40">
        <f t="shared" si="6"/>
        <v>0</v>
      </c>
    </row>
    <row r="123" spans="1:14" x14ac:dyDescent="0.25">
      <c r="A123" s="39"/>
      <c r="B123" s="39"/>
      <c r="C123" s="12">
        <f>IF(B123&lt;&gt;0,VLOOKUP(A123&amp;"|"&amp;B123,'01_Processos'!$C$3:$D$9,2,FALSE),0)</f>
        <v>0</v>
      </c>
      <c r="D123" s="39"/>
      <c r="E123" s="12">
        <f>IF(D123&lt;&gt;0,VLOOKUP(D123&amp;"|"&amp;B123,'02_Serviços-Processos'!$C$3:$D$22,2,FALSE),0)</f>
        <v>0</v>
      </c>
      <c r="F123" s="39"/>
      <c r="G123" s="12">
        <f>IF(F123&lt;&gt;0,VLOOKUP(F123&amp;"|"&amp;D123,'03_Ativos-Serviços'!$C$3:$D$37,2,FALSE),0)</f>
        <v>0</v>
      </c>
      <c r="H123" s="40">
        <f t="shared" si="4"/>
        <v>0</v>
      </c>
      <c r="I123" s="39"/>
      <c r="J123" s="12">
        <f>IF(I123&lt;&gt;0,VLOOKUP(F123&amp;"|"&amp;I123,'04_Vulnerabilidades-Ativos'!$C$3:$D$36,2,FALSE),0)</f>
        <v>0</v>
      </c>
      <c r="K123" s="41"/>
      <c r="L123" s="12">
        <f>IF(K123&lt;&gt;0,VLOOKUP(F123&amp;"|"&amp;I123&amp;"|"&amp;K123,'05_Ameaças-Vulnerabilidades'!$E$3:$F$66,2,FALSE),0)</f>
        <v>0</v>
      </c>
      <c r="M123" s="40">
        <f t="shared" si="5"/>
        <v>0</v>
      </c>
      <c r="N123" s="40">
        <f t="shared" si="6"/>
        <v>0</v>
      </c>
    </row>
    <row r="124" spans="1:14" x14ac:dyDescent="0.25">
      <c r="A124" s="39"/>
      <c r="B124" s="39"/>
      <c r="C124" s="12">
        <f>IF(B124&lt;&gt;0,VLOOKUP(A124&amp;"|"&amp;B124,'01_Processos'!$C$3:$D$9,2,FALSE),0)</f>
        <v>0</v>
      </c>
      <c r="D124" s="39"/>
      <c r="E124" s="12">
        <f>IF(D124&lt;&gt;0,VLOOKUP(D124&amp;"|"&amp;B124,'02_Serviços-Processos'!$C$3:$D$22,2,FALSE),0)</f>
        <v>0</v>
      </c>
      <c r="F124" s="39"/>
      <c r="G124" s="12">
        <f>IF(F124&lt;&gt;0,VLOOKUP(F124&amp;"|"&amp;D124,'03_Ativos-Serviços'!$C$3:$D$37,2,FALSE),0)</f>
        <v>0</v>
      </c>
      <c r="H124" s="40">
        <f t="shared" si="4"/>
        <v>0</v>
      </c>
      <c r="I124" s="39"/>
      <c r="J124" s="12">
        <f>IF(I124&lt;&gt;0,VLOOKUP(F124&amp;"|"&amp;I124,'04_Vulnerabilidades-Ativos'!$C$3:$D$36,2,FALSE),0)</f>
        <v>0</v>
      </c>
      <c r="K124" s="41"/>
      <c r="L124" s="12">
        <f>IF(K124&lt;&gt;0,VLOOKUP(F124&amp;"|"&amp;I124&amp;"|"&amp;K124,'05_Ameaças-Vulnerabilidades'!$E$3:$F$66,2,FALSE),0)</f>
        <v>0</v>
      </c>
      <c r="M124" s="40">
        <f t="shared" si="5"/>
        <v>0</v>
      </c>
      <c r="N124" s="40">
        <f t="shared" si="6"/>
        <v>0</v>
      </c>
    </row>
    <row r="125" spans="1:14" x14ac:dyDescent="0.25">
      <c r="A125" s="39"/>
      <c r="B125" s="39"/>
      <c r="C125" s="12">
        <f>IF(B125&lt;&gt;0,VLOOKUP(A125&amp;"|"&amp;B125,'01_Processos'!$C$3:$D$9,2,FALSE),0)</f>
        <v>0</v>
      </c>
      <c r="D125" s="39"/>
      <c r="E125" s="12">
        <f>IF(D125&lt;&gt;0,VLOOKUP(D125&amp;"|"&amp;B125,'02_Serviços-Processos'!$C$3:$D$22,2,FALSE),0)</f>
        <v>0</v>
      </c>
      <c r="F125" s="39"/>
      <c r="G125" s="12">
        <f>IF(F125&lt;&gt;0,VLOOKUP(F125&amp;"|"&amp;D125,'03_Ativos-Serviços'!$C$3:$D$37,2,FALSE),0)</f>
        <v>0</v>
      </c>
      <c r="H125" s="40">
        <f t="shared" si="4"/>
        <v>0</v>
      </c>
      <c r="I125" s="39"/>
      <c r="J125" s="12">
        <f>IF(I125&lt;&gt;0,VLOOKUP(F125&amp;"|"&amp;I125,'04_Vulnerabilidades-Ativos'!$C$3:$D$36,2,FALSE),0)</f>
        <v>0</v>
      </c>
      <c r="K125" s="41"/>
      <c r="L125" s="12">
        <f>IF(K125&lt;&gt;0,VLOOKUP(F125&amp;"|"&amp;I125&amp;"|"&amp;K125,'05_Ameaças-Vulnerabilidades'!$E$3:$F$66,2,FALSE),0)</f>
        <v>0</v>
      </c>
      <c r="M125" s="40">
        <f t="shared" si="5"/>
        <v>0</v>
      </c>
      <c r="N125" s="40">
        <f t="shared" si="6"/>
        <v>0</v>
      </c>
    </row>
    <row r="126" spans="1:14" x14ac:dyDescent="0.25">
      <c r="A126" s="39"/>
      <c r="B126" s="39"/>
      <c r="C126" s="12">
        <f>IF(B126&lt;&gt;0,VLOOKUP(A126&amp;"|"&amp;B126,'01_Processos'!$C$3:$D$9,2,FALSE),0)</f>
        <v>0</v>
      </c>
      <c r="D126" s="39"/>
      <c r="E126" s="12">
        <f>IF(D126&lt;&gt;0,VLOOKUP(D126&amp;"|"&amp;B126,'02_Serviços-Processos'!$C$3:$D$22,2,FALSE),0)</f>
        <v>0</v>
      </c>
      <c r="F126" s="39"/>
      <c r="G126" s="12">
        <f>IF(F126&lt;&gt;0,VLOOKUP(F126&amp;"|"&amp;D126,'03_Ativos-Serviços'!$C$3:$D$37,2,FALSE),0)</f>
        <v>0</v>
      </c>
      <c r="H126" s="40">
        <f t="shared" si="4"/>
        <v>0</v>
      </c>
      <c r="I126" s="39"/>
      <c r="J126" s="12">
        <f>IF(I126&lt;&gt;0,VLOOKUP(F126&amp;"|"&amp;I126,'04_Vulnerabilidades-Ativos'!$C$3:$D$36,2,FALSE),0)</f>
        <v>0</v>
      </c>
      <c r="K126" s="41"/>
      <c r="L126" s="12">
        <f>IF(K126&lt;&gt;0,VLOOKUP(F126&amp;"|"&amp;I126&amp;"|"&amp;K126,'05_Ameaças-Vulnerabilidades'!$E$3:$F$66,2,FALSE),0)</f>
        <v>0</v>
      </c>
      <c r="M126" s="40">
        <f t="shared" si="5"/>
        <v>0</v>
      </c>
      <c r="N126" s="40">
        <f t="shared" si="6"/>
        <v>0</v>
      </c>
    </row>
    <row r="127" spans="1:14" x14ac:dyDescent="0.25">
      <c r="A127" s="39"/>
      <c r="B127" s="39"/>
      <c r="C127" s="12">
        <f>IF(B127&lt;&gt;0,VLOOKUP(A127&amp;"|"&amp;B127,'01_Processos'!$C$3:$D$9,2,FALSE),0)</f>
        <v>0</v>
      </c>
      <c r="D127" s="39"/>
      <c r="E127" s="12">
        <f>IF(D127&lt;&gt;0,VLOOKUP(D127&amp;"|"&amp;B127,'02_Serviços-Processos'!$C$3:$D$22,2,FALSE),0)</f>
        <v>0</v>
      </c>
      <c r="F127" s="39"/>
      <c r="G127" s="12">
        <f>IF(F127&lt;&gt;0,VLOOKUP(F127&amp;"|"&amp;D127,'03_Ativos-Serviços'!$C$3:$D$37,2,FALSE),0)</f>
        <v>0</v>
      </c>
      <c r="H127" s="40">
        <f t="shared" si="4"/>
        <v>0</v>
      </c>
      <c r="I127" s="39"/>
      <c r="J127" s="12">
        <f>IF(I127&lt;&gt;0,VLOOKUP(F127&amp;"|"&amp;I127,'04_Vulnerabilidades-Ativos'!$C$3:$D$36,2,FALSE),0)</f>
        <v>0</v>
      </c>
      <c r="K127" s="41"/>
      <c r="L127" s="12">
        <f>IF(K127&lt;&gt;0,VLOOKUP(F127&amp;"|"&amp;I127&amp;"|"&amp;K127,'05_Ameaças-Vulnerabilidades'!$E$3:$F$66,2,FALSE),0)</f>
        <v>0</v>
      </c>
      <c r="M127" s="40">
        <f t="shared" si="5"/>
        <v>0</v>
      </c>
      <c r="N127" s="40">
        <f t="shared" si="6"/>
        <v>0</v>
      </c>
    </row>
    <row r="128" spans="1:14" x14ac:dyDescent="0.25">
      <c r="A128" s="39"/>
      <c r="B128" s="39"/>
      <c r="C128" s="12">
        <f>IF(B128&lt;&gt;0,VLOOKUP(A128&amp;"|"&amp;B128,'01_Processos'!$C$3:$D$9,2,FALSE),0)</f>
        <v>0</v>
      </c>
      <c r="D128" s="39"/>
      <c r="E128" s="12">
        <f>IF(D128&lt;&gt;0,VLOOKUP(D128&amp;"|"&amp;B128,'02_Serviços-Processos'!$C$3:$D$22,2,FALSE),0)</f>
        <v>0</v>
      </c>
      <c r="F128" s="39"/>
      <c r="G128" s="12">
        <f>IF(F128&lt;&gt;0,VLOOKUP(F128&amp;"|"&amp;D128,'03_Ativos-Serviços'!$C$3:$D$37,2,FALSE),0)</f>
        <v>0</v>
      </c>
      <c r="H128" s="40">
        <f t="shared" si="4"/>
        <v>0</v>
      </c>
      <c r="I128" s="39"/>
      <c r="J128" s="12">
        <f>IF(I128&lt;&gt;0,VLOOKUP(F128&amp;"|"&amp;I128,'04_Vulnerabilidades-Ativos'!$C$3:$D$36,2,FALSE),0)</f>
        <v>0</v>
      </c>
      <c r="K128" s="41"/>
      <c r="L128" s="12">
        <f>IF(K128&lt;&gt;0,VLOOKUP(F128&amp;"|"&amp;I128&amp;"|"&amp;K128,'05_Ameaças-Vulnerabilidades'!$E$3:$F$66,2,FALSE),0)</f>
        <v>0</v>
      </c>
      <c r="M128" s="40">
        <f t="shared" si="5"/>
        <v>0</v>
      </c>
      <c r="N128" s="40">
        <f t="shared" si="6"/>
        <v>0</v>
      </c>
    </row>
    <row r="129" spans="1:14" x14ac:dyDescent="0.25">
      <c r="A129" s="39"/>
      <c r="B129" s="39"/>
      <c r="C129" s="12">
        <f>IF(B129&lt;&gt;0,VLOOKUP(A129&amp;"|"&amp;B129,'01_Processos'!$C$3:$D$9,2,FALSE),0)</f>
        <v>0</v>
      </c>
      <c r="D129" s="39"/>
      <c r="E129" s="12">
        <f>IF(D129&lt;&gt;0,VLOOKUP(D129&amp;"|"&amp;B129,'02_Serviços-Processos'!$C$3:$D$22,2,FALSE),0)</f>
        <v>0</v>
      </c>
      <c r="F129" s="39"/>
      <c r="G129" s="12">
        <f>IF(F129&lt;&gt;0,VLOOKUP(F129&amp;"|"&amp;D129,'03_Ativos-Serviços'!$C$3:$D$37,2,FALSE),0)</f>
        <v>0</v>
      </c>
      <c r="H129" s="40">
        <f t="shared" si="4"/>
        <v>0</v>
      </c>
      <c r="I129" s="39"/>
      <c r="J129" s="12">
        <f>IF(I129&lt;&gt;0,VLOOKUP(F129&amp;"|"&amp;I129,'04_Vulnerabilidades-Ativos'!$C$3:$D$36,2,FALSE),0)</f>
        <v>0</v>
      </c>
      <c r="K129" s="41"/>
      <c r="L129" s="12">
        <f>IF(K129&lt;&gt;0,VLOOKUP(F129&amp;"|"&amp;I129&amp;"|"&amp;K129,'05_Ameaças-Vulnerabilidades'!$E$3:$F$66,2,FALSE),0)</f>
        <v>0</v>
      </c>
      <c r="M129" s="40">
        <f t="shared" si="5"/>
        <v>0</v>
      </c>
      <c r="N129" s="40">
        <f t="shared" si="6"/>
        <v>0</v>
      </c>
    </row>
    <row r="130" spans="1:14" x14ac:dyDescent="0.25">
      <c r="A130" s="39"/>
      <c r="B130" s="39"/>
      <c r="C130" s="12">
        <f>IF(B130&lt;&gt;0,VLOOKUP(A130&amp;"|"&amp;B130,'01_Processos'!$C$3:$D$9,2,FALSE),0)</f>
        <v>0</v>
      </c>
      <c r="D130" s="39"/>
      <c r="E130" s="12">
        <f>IF(D130&lt;&gt;0,VLOOKUP(D130&amp;"|"&amp;B130,'02_Serviços-Processos'!$C$3:$D$22,2,FALSE),0)</f>
        <v>0</v>
      </c>
      <c r="F130" s="39"/>
      <c r="G130" s="12">
        <f>IF(F130&lt;&gt;0,VLOOKUP(F130&amp;"|"&amp;D130,'03_Ativos-Serviços'!$C$3:$D$37,2,FALSE),0)</f>
        <v>0</v>
      </c>
      <c r="H130" s="40">
        <f t="shared" si="4"/>
        <v>0</v>
      </c>
      <c r="I130" s="39"/>
      <c r="J130" s="12">
        <f>IF(I130&lt;&gt;0,VLOOKUP(F130&amp;"|"&amp;I130,'04_Vulnerabilidades-Ativos'!$C$3:$D$36,2,FALSE),0)</f>
        <v>0</v>
      </c>
      <c r="K130" s="41"/>
      <c r="L130" s="12">
        <f>IF(K130&lt;&gt;0,VLOOKUP(F130&amp;"|"&amp;I130&amp;"|"&amp;K130,'05_Ameaças-Vulnerabilidades'!$E$3:$F$66,2,FALSE),0)</f>
        <v>0</v>
      </c>
      <c r="M130" s="40">
        <f t="shared" si="5"/>
        <v>0</v>
      </c>
      <c r="N130" s="40">
        <f t="shared" si="6"/>
        <v>0</v>
      </c>
    </row>
    <row r="131" spans="1:14" x14ac:dyDescent="0.25">
      <c r="A131" s="39"/>
      <c r="B131" s="39"/>
      <c r="C131" s="12">
        <f>IF(B131&lt;&gt;0,VLOOKUP(A131&amp;"|"&amp;B131,'01_Processos'!$C$3:$D$9,2,FALSE),0)</f>
        <v>0</v>
      </c>
      <c r="D131" s="39"/>
      <c r="E131" s="12">
        <f>IF(D131&lt;&gt;0,VLOOKUP(D131&amp;"|"&amp;B131,'02_Serviços-Processos'!$C$3:$D$22,2,FALSE),0)</f>
        <v>0</v>
      </c>
      <c r="F131" s="39"/>
      <c r="G131" s="12">
        <f>IF(F131&lt;&gt;0,VLOOKUP(F131&amp;"|"&amp;D131,'03_Ativos-Serviços'!$C$3:$D$37,2,FALSE),0)</f>
        <v>0</v>
      </c>
      <c r="H131" s="40">
        <f t="shared" si="4"/>
        <v>0</v>
      </c>
      <c r="I131" s="39"/>
      <c r="J131" s="12">
        <f>IF(I131&lt;&gt;0,VLOOKUP(F131&amp;"|"&amp;I131,'04_Vulnerabilidades-Ativos'!$C$3:$D$36,2,FALSE),0)</f>
        <v>0</v>
      </c>
      <c r="K131" s="41"/>
      <c r="L131" s="12">
        <f>IF(K131&lt;&gt;0,VLOOKUP(F131&amp;"|"&amp;I131&amp;"|"&amp;K131,'05_Ameaças-Vulnerabilidades'!$E$3:$F$66,2,FALSE),0)</f>
        <v>0</v>
      </c>
      <c r="M131" s="40">
        <f t="shared" si="5"/>
        <v>0</v>
      </c>
      <c r="N131" s="40">
        <f t="shared" si="6"/>
        <v>0</v>
      </c>
    </row>
    <row r="132" spans="1:14" x14ac:dyDescent="0.25">
      <c r="A132" s="39"/>
      <c r="B132" s="39"/>
      <c r="C132" s="12">
        <f>IF(B132&lt;&gt;0,VLOOKUP(A132&amp;"|"&amp;B132,'01_Processos'!$C$3:$D$9,2,FALSE),0)</f>
        <v>0</v>
      </c>
      <c r="D132" s="39"/>
      <c r="E132" s="12">
        <f>IF(D132&lt;&gt;0,VLOOKUP(D132&amp;"|"&amp;B132,'02_Serviços-Processos'!$C$3:$D$22,2,FALSE),0)</f>
        <v>0</v>
      </c>
      <c r="F132" s="39"/>
      <c r="G132" s="12">
        <f>IF(F132&lt;&gt;0,VLOOKUP(F132&amp;"|"&amp;D132,'03_Ativos-Serviços'!$C$3:$D$37,2,FALSE),0)</f>
        <v>0</v>
      </c>
      <c r="H132" s="40">
        <f t="shared" ref="H132:H195" si="7">(C132/5)*(E132/5)*(G132/5)</f>
        <v>0</v>
      </c>
      <c r="I132" s="39"/>
      <c r="J132" s="12">
        <f>IF(I132&lt;&gt;0,VLOOKUP(F132&amp;"|"&amp;I132,'04_Vulnerabilidades-Ativos'!$C$3:$D$36,2,FALSE),0)</f>
        <v>0</v>
      </c>
      <c r="K132" s="41"/>
      <c r="L132" s="12">
        <f>IF(K132&lt;&gt;0,VLOOKUP(F132&amp;"|"&amp;I132&amp;"|"&amp;K132,'05_Ameaças-Vulnerabilidades'!$E$3:$F$66,2,FALSE),0)</f>
        <v>0</v>
      </c>
      <c r="M132" s="40">
        <f t="shared" ref="M132:M195" si="8">(J132/5)*(L132/5)</f>
        <v>0</v>
      </c>
      <c r="N132" s="40">
        <f t="shared" ref="N132:N195" si="9">(H132*M132)*100</f>
        <v>0</v>
      </c>
    </row>
    <row r="133" spans="1:14" x14ac:dyDescent="0.25">
      <c r="A133" s="39"/>
      <c r="B133" s="39"/>
      <c r="C133" s="12">
        <f>IF(B133&lt;&gt;0,VLOOKUP(A133&amp;"|"&amp;B133,'01_Processos'!$C$3:$D$9,2,FALSE),0)</f>
        <v>0</v>
      </c>
      <c r="D133" s="39"/>
      <c r="E133" s="12">
        <f>IF(D133&lt;&gt;0,VLOOKUP(D133&amp;"|"&amp;B133,'02_Serviços-Processos'!$C$3:$D$22,2,FALSE),0)</f>
        <v>0</v>
      </c>
      <c r="F133" s="39"/>
      <c r="G133" s="12">
        <f>IF(F133&lt;&gt;0,VLOOKUP(F133&amp;"|"&amp;D133,'03_Ativos-Serviços'!$C$3:$D$37,2,FALSE),0)</f>
        <v>0</v>
      </c>
      <c r="H133" s="40">
        <f t="shared" si="7"/>
        <v>0</v>
      </c>
      <c r="I133" s="39"/>
      <c r="J133" s="12">
        <f>IF(I133&lt;&gt;0,VLOOKUP(F133&amp;"|"&amp;I133,'04_Vulnerabilidades-Ativos'!$C$3:$D$36,2,FALSE),0)</f>
        <v>0</v>
      </c>
      <c r="K133" s="41"/>
      <c r="L133" s="12">
        <f>IF(K133&lt;&gt;0,VLOOKUP(F133&amp;"|"&amp;I133&amp;"|"&amp;K133,'05_Ameaças-Vulnerabilidades'!$E$3:$F$66,2,FALSE),0)</f>
        <v>0</v>
      </c>
      <c r="M133" s="40">
        <f t="shared" si="8"/>
        <v>0</v>
      </c>
      <c r="N133" s="40">
        <f t="shared" si="9"/>
        <v>0</v>
      </c>
    </row>
    <row r="134" spans="1:14" x14ac:dyDescent="0.25">
      <c r="A134" s="39"/>
      <c r="B134" s="39"/>
      <c r="C134" s="12">
        <f>IF(B134&lt;&gt;0,VLOOKUP(A134&amp;"|"&amp;B134,'01_Processos'!$C$3:$D$9,2,FALSE),0)</f>
        <v>0</v>
      </c>
      <c r="D134" s="39"/>
      <c r="E134" s="12">
        <f>IF(D134&lt;&gt;0,VLOOKUP(D134&amp;"|"&amp;B134,'02_Serviços-Processos'!$C$3:$D$22,2,FALSE),0)</f>
        <v>0</v>
      </c>
      <c r="F134" s="39"/>
      <c r="G134" s="12">
        <f>IF(F134&lt;&gt;0,VLOOKUP(F134&amp;"|"&amp;D134,'03_Ativos-Serviços'!$C$3:$D$37,2,FALSE),0)</f>
        <v>0</v>
      </c>
      <c r="H134" s="40">
        <f t="shared" si="7"/>
        <v>0</v>
      </c>
      <c r="I134" s="39"/>
      <c r="J134" s="12">
        <f>IF(I134&lt;&gt;0,VLOOKUP(F134&amp;"|"&amp;I134,'04_Vulnerabilidades-Ativos'!$C$3:$D$36,2,FALSE),0)</f>
        <v>0</v>
      </c>
      <c r="K134" s="41"/>
      <c r="L134" s="12">
        <f>IF(K134&lt;&gt;0,VLOOKUP(F134&amp;"|"&amp;I134&amp;"|"&amp;K134,'05_Ameaças-Vulnerabilidades'!$E$3:$F$66,2,FALSE),0)</f>
        <v>0</v>
      </c>
      <c r="M134" s="40">
        <f t="shared" si="8"/>
        <v>0</v>
      </c>
      <c r="N134" s="40">
        <f t="shared" si="9"/>
        <v>0</v>
      </c>
    </row>
    <row r="135" spans="1:14" x14ac:dyDescent="0.25">
      <c r="A135" s="39"/>
      <c r="B135" s="39"/>
      <c r="C135" s="12">
        <f>IF(B135&lt;&gt;0,VLOOKUP(A135&amp;"|"&amp;B135,'01_Processos'!$C$3:$D$9,2,FALSE),0)</f>
        <v>0</v>
      </c>
      <c r="D135" s="39"/>
      <c r="E135" s="12">
        <f>IF(D135&lt;&gt;0,VLOOKUP(D135&amp;"|"&amp;B135,'02_Serviços-Processos'!$C$3:$D$22,2,FALSE),0)</f>
        <v>0</v>
      </c>
      <c r="F135" s="39"/>
      <c r="G135" s="12">
        <f>IF(F135&lt;&gt;0,VLOOKUP(F135&amp;"|"&amp;D135,'03_Ativos-Serviços'!$C$3:$D$37,2,FALSE),0)</f>
        <v>0</v>
      </c>
      <c r="H135" s="40">
        <f t="shared" si="7"/>
        <v>0</v>
      </c>
      <c r="I135" s="39"/>
      <c r="J135" s="12">
        <f>IF(I135&lt;&gt;0,VLOOKUP(F135&amp;"|"&amp;I135,'04_Vulnerabilidades-Ativos'!$C$3:$D$36,2,FALSE),0)</f>
        <v>0</v>
      </c>
      <c r="K135" s="41"/>
      <c r="L135" s="12">
        <f>IF(K135&lt;&gt;0,VLOOKUP(F135&amp;"|"&amp;I135&amp;"|"&amp;K135,'05_Ameaças-Vulnerabilidades'!$E$3:$F$66,2,FALSE),0)</f>
        <v>0</v>
      </c>
      <c r="M135" s="40">
        <f t="shared" si="8"/>
        <v>0</v>
      </c>
      <c r="N135" s="40">
        <f t="shared" si="9"/>
        <v>0</v>
      </c>
    </row>
    <row r="136" spans="1:14" x14ac:dyDescent="0.25">
      <c r="A136" s="39"/>
      <c r="B136" s="39"/>
      <c r="C136" s="12">
        <f>IF(B136&lt;&gt;0,VLOOKUP(A136&amp;"|"&amp;B136,'01_Processos'!$C$3:$D$9,2,FALSE),0)</f>
        <v>0</v>
      </c>
      <c r="D136" s="39"/>
      <c r="E136" s="12">
        <f>IF(D136&lt;&gt;0,VLOOKUP(D136&amp;"|"&amp;B136,'02_Serviços-Processos'!$C$3:$D$22,2,FALSE),0)</f>
        <v>0</v>
      </c>
      <c r="F136" s="39"/>
      <c r="G136" s="12">
        <f>IF(F136&lt;&gt;0,VLOOKUP(F136&amp;"|"&amp;D136,'03_Ativos-Serviços'!$C$3:$D$37,2,FALSE),0)</f>
        <v>0</v>
      </c>
      <c r="H136" s="40">
        <f t="shared" si="7"/>
        <v>0</v>
      </c>
      <c r="I136" s="39"/>
      <c r="J136" s="12">
        <f>IF(I136&lt;&gt;0,VLOOKUP(F136&amp;"|"&amp;I136,'04_Vulnerabilidades-Ativos'!$C$3:$D$36,2,FALSE),0)</f>
        <v>0</v>
      </c>
      <c r="K136" s="41"/>
      <c r="L136" s="12">
        <f>IF(K136&lt;&gt;0,VLOOKUP(F136&amp;"|"&amp;I136&amp;"|"&amp;K136,'05_Ameaças-Vulnerabilidades'!$E$3:$F$66,2,FALSE),0)</f>
        <v>0</v>
      </c>
      <c r="M136" s="40">
        <f t="shared" si="8"/>
        <v>0</v>
      </c>
      <c r="N136" s="40">
        <f t="shared" si="9"/>
        <v>0</v>
      </c>
    </row>
    <row r="137" spans="1:14" x14ac:dyDescent="0.25">
      <c r="A137" s="39"/>
      <c r="B137" s="39"/>
      <c r="C137" s="12">
        <f>IF(B137&lt;&gt;0,VLOOKUP(A137&amp;"|"&amp;B137,'01_Processos'!$C$3:$D$9,2,FALSE),0)</f>
        <v>0</v>
      </c>
      <c r="D137" s="39"/>
      <c r="E137" s="12">
        <f>IF(D137&lt;&gt;0,VLOOKUP(D137&amp;"|"&amp;B137,'02_Serviços-Processos'!$C$3:$D$22,2,FALSE),0)</f>
        <v>0</v>
      </c>
      <c r="F137" s="39"/>
      <c r="G137" s="12">
        <f>IF(F137&lt;&gt;0,VLOOKUP(F137&amp;"|"&amp;D137,'03_Ativos-Serviços'!$C$3:$D$37,2,FALSE),0)</f>
        <v>0</v>
      </c>
      <c r="H137" s="40">
        <f t="shared" si="7"/>
        <v>0</v>
      </c>
      <c r="I137" s="39"/>
      <c r="J137" s="12">
        <f>IF(I137&lt;&gt;0,VLOOKUP(F137&amp;"|"&amp;I137,'04_Vulnerabilidades-Ativos'!$C$3:$D$36,2,FALSE),0)</f>
        <v>0</v>
      </c>
      <c r="K137" s="41"/>
      <c r="L137" s="12">
        <f>IF(K137&lt;&gt;0,VLOOKUP(F137&amp;"|"&amp;I137&amp;"|"&amp;K137,'05_Ameaças-Vulnerabilidades'!$E$3:$F$66,2,FALSE),0)</f>
        <v>0</v>
      </c>
      <c r="M137" s="40">
        <f t="shared" si="8"/>
        <v>0</v>
      </c>
      <c r="N137" s="40">
        <f t="shared" si="9"/>
        <v>0</v>
      </c>
    </row>
    <row r="138" spans="1:14" x14ac:dyDescent="0.25">
      <c r="A138" s="39"/>
      <c r="B138" s="39"/>
      <c r="C138" s="12">
        <f>IF(B138&lt;&gt;0,VLOOKUP(A138&amp;"|"&amp;B138,'01_Processos'!$C$3:$D$9,2,FALSE),0)</f>
        <v>0</v>
      </c>
      <c r="D138" s="39"/>
      <c r="E138" s="12">
        <f>IF(D138&lt;&gt;0,VLOOKUP(D138&amp;"|"&amp;B138,'02_Serviços-Processos'!$C$3:$D$22,2,FALSE),0)</f>
        <v>0</v>
      </c>
      <c r="F138" s="39"/>
      <c r="G138" s="12">
        <f>IF(F138&lt;&gt;0,VLOOKUP(F138&amp;"|"&amp;D138,'03_Ativos-Serviços'!$C$3:$D$37,2,FALSE),0)</f>
        <v>0</v>
      </c>
      <c r="H138" s="40">
        <f t="shared" si="7"/>
        <v>0</v>
      </c>
      <c r="I138" s="39"/>
      <c r="J138" s="12">
        <f>IF(I138&lt;&gt;0,VLOOKUP(F138&amp;"|"&amp;I138,'04_Vulnerabilidades-Ativos'!$C$3:$D$36,2,FALSE),0)</f>
        <v>0</v>
      </c>
      <c r="K138" s="41"/>
      <c r="L138" s="12">
        <f>IF(K138&lt;&gt;0,VLOOKUP(F138&amp;"|"&amp;I138&amp;"|"&amp;K138,'05_Ameaças-Vulnerabilidades'!$E$3:$F$66,2,FALSE),0)</f>
        <v>0</v>
      </c>
      <c r="M138" s="40">
        <f t="shared" si="8"/>
        <v>0</v>
      </c>
      <c r="N138" s="40">
        <f t="shared" si="9"/>
        <v>0</v>
      </c>
    </row>
    <row r="139" spans="1:14" x14ac:dyDescent="0.25">
      <c r="A139" s="39"/>
      <c r="B139" s="39"/>
      <c r="C139" s="12">
        <f>IF(B139&lt;&gt;0,VLOOKUP(A139&amp;"|"&amp;B139,'01_Processos'!$C$3:$D$9,2,FALSE),0)</f>
        <v>0</v>
      </c>
      <c r="D139" s="39"/>
      <c r="E139" s="12">
        <f>IF(D139&lt;&gt;0,VLOOKUP(D139&amp;"|"&amp;B139,'02_Serviços-Processos'!$C$3:$D$22,2,FALSE),0)</f>
        <v>0</v>
      </c>
      <c r="F139" s="39"/>
      <c r="G139" s="12">
        <f>IF(F139&lt;&gt;0,VLOOKUP(F139&amp;"|"&amp;D139,'03_Ativos-Serviços'!$C$3:$D$37,2,FALSE),0)</f>
        <v>0</v>
      </c>
      <c r="H139" s="40">
        <f t="shared" si="7"/>
        <v>0</v>
      </c>
      <c r="I139" s="39"/>
      <c r="J139" s="12">
        <f>IF(I139&lt;&gt;0,VLOOKUP(F139&amp;"|"&amp;I139,'04_Vulnerabilidades-Ativos'!$C$3:$D$36,2,FALSE),0)</f>
        <v>0</v>
      </c>
      <c r="K139" s="41"/>
      <c r="L139" s="12">
        <f>IF(K139&lt;&gt;0,VLOOKUP(F139&amp;"|"&amp;I139&amp;"|"&amp;K139,'05_Ameaças-Vulnerabilidades'!$E$3:$F$66,2,FALSE),0)</f>
        <v>0</v>
      </c>
      <c r="M139" s="40">
        <f t="shared" si="8"/>
        <v>0</v>
      </c>
      <c r="N139" s="40">
        <f t="shared" si="9"/>
        <v>0</v>
      </c>
    </row>
    <row r="140" spans="1:14" x14ac:dyDescent="0.25">
      <c r="A140" s="39"/>
      <c r="B140" s="39"/>
      <c r="C140" s="12">
        <f>IF(B140&lt;&gt;0,VLOOKUP(A140&amp;"|"&amp;B140,'01_Processos'!$C$3:$D$9,2,FALSE),0)</f>
        <v>0</v>
      </c>
      <c r="D140" s="39"/>
      <c r="E140" s="12">
        <f>IF(D140&lt;&gt;0,VLOOKUP(D140&amp;"|"&amp;B140,'02_Serviços-Processos'!$C$3:$D$22,2,FALSE),0)</f>
        <v>0</v>
      </c>
      <c r="F140" s="39"/>
      <c r="G140" s="12">
        <f>IF(F140&lt;&gt;0,VLOOKUP(F140&amp;"|"&amp;D140,'03_Ativos-Serviços'!$C$3:$D$37,2,FALSE),0)</f>
        <v>0</v>
      </c>
      <c r="H140" s="40">
        <f t="shared" si="7"/>
        <v>0</v>
      </c>
      <c r="I140" s="39"/>
      <c r="J140" s="12">
        <f>IF(I140&lt;&gt;0,VLOOKUP(F140&amp;"|"&amp;I140,'04_Vulnerabilidades-Ativos'!$C$3:$D$36,2,FALSE),0)</f>
        <v>0</v>
      </c>
      <c r="K140" s="41"/>
      <c r="L140" s="12">
        <f>IF(K140&lt;&gt;0,VLOOKUP(F140&amp;"|"&amp;I140&amp;"|"&amp;K140,'05_Ameaças-Vulnerabilidades'!$E$3:$F$66,2,FALSE),0)</f>
        <v>0</v>
      </c>
      <c r="M140" s="40">
        <f t="shared" si="8"/>
        <v>0</v>
      </c>
      <c r="N140" s="40">
        <f t="shared" si="9"/>
        <v>0</v>
      </c>
    </row>
    <row r="141" spans="1:14" x14ac:dyDescent="0.25">
      <c r="A141" s="39"/>
      <c r="B141" s="39"/>
      <c r="C141" s="12">
        <f>IF(B141&lt;&gt;0,VLOOKUP(A141&amp;"|"&amp;B141,'01_Processos'!$C$3:$D$9,2,FALSE),0)</f>
        <v>0</v>
      </c>
      <c r="D141" s="39"/>
      <c r="E141" s="12">
        <f>IF(D141&lt;&gt;0,VLOOKUP(D141&amp;"|"&amp;B141,'02_Serviços-Processos'!$C$3:$D$22,2,FALSE),0)</f>
        <v>0</v>
      </c>
      <c r="F141" s="39"/>
      <c r="G141" s="12">
        <f>IF(F141&lt;&gt;0,VLOOKUP(F141&amp;"|"&amp;D141,'03_Ativos-Serviços'!$C$3:$D$37,2,FALSE),0)</f>
        <v>0</v>
      </c>
      <c r="H141" s="40">
        <f t="shared" si="7"/>
        <v>0</v>
      </c>
      <c r="I141" s="39"/>
      <c r="J141" s="12">
        <f>IF(I141&lt;&gt;0,VLOOKUP(F141&amp;"|"&amp;I141,'04_Vulnerabilidades-Ativos'!$C$3:$D$36,2,FALSE),0)</f>
        <v>0</v>
      </c>
      <c r="K141" s="41"/>
      <c r="L141" s="12">
        <f>IF(K141&lt;&gt;0,VLOOKUP(F141&amp;"|"&amp;I141&amp;"|"&amp;K141,'05_Ameaças-Vulnerabilidades'!$E$3:$F$66,2,FALSE),0)</f>
        <v>0</v>
      </c>
      <c r="M141" s="40">
        <f t="shared" si="8"/>
        <v>0</v>
      </c>
      <c r="N141" s="40">
        <f t="shared" si="9"/>
        <v>0</v>
      </c>
    </row>
    <row r="142" spans="1:14" x14ac:dyDescent="0.25">
      <c r="A142" s="39"/>
      <c r="B142" s="39"/>
      <c r="C142" s="12">
        <f>IF(B142&lt;&gt;0,VLOOKUP(A142&amp;"|"&amp;B142,'01_Processos'!$C$3:$D$9,2,FALSE),0)</f>
        <v>0</v>
      </c>
      <c r="D142" s="39"/>
      <c r="E142" s="12">
        <f>IF(D142&lt;&gt;0,VLOOKUP(D142&amp;"|"&amp;B142,'02_Serviços-Processos'!$C$3:$D$22,2,FALSE),0)</f>
        <v>0</v>
      </c>
      <c r="F142" s="39"/>
      <c r="G142" s="12">
        <f>IF(F142&lt;&gt;0,VLOOKUP(F142&amp;"|"&amp;D142,'03_Ativos-Serviços'!$C$3:$D$37,2,FALSE),0)</f>
        <v>0</v>
      </c>
      <c r="H142" s="40">
        <f t="shared" si="7"/>
        <v>0</v>
      </c>
      <c r="I142" s="39"/>
      <c r="J142" s="12">
        <f>IF(I142&lt;&gt;0,VLOOKUP(F142&amp;"|"&amp;I142,'04_Vulnerabilidades-Ativos'!$C$3:$D$36,2,FALSE),0)</f>
        <v>0</v>
      </c>
      <c r="K142" s="41"/>
      <c r="L142" s="12">
        <f>IF(K142&lt;&gt;0,VLOOKUP(F142&amp;"|"&amp;I142&amp;"|"&amp;K142,'05_Ameaças-Vulnerabilidades'!$E$3:$F$66,2,FALSE),0)</f>
        <v>0</v>
      </c>
      <c r="M142" s="40">
        <f t="shared" si="8"/>
        <v>0</v>
      </c>
      <c r="N142" s="40">
        <f t="shared" si="9"/>
        <v>0</v>
      </c>
    </row>
    <row r="143" spans="1:14" x14ac:dyDescent="0.25">
      <c r="A143" s="39"/>
      <c r="B143" s="39"/>
      <c r="C143" s="12">
        <f>IF(B143&lt;&gt;0,VLOOKUP(A143&amp;"|"&amp;B143,'01_Processos'!$C$3:$D$9,2,FALSE),0)</f>
        <v>0</v>
      </c>
      <c r="D143" s="39"/>
      <c r="E143" s="12">
        <f>IF(D143&lt;&gt;0,VLOOKUP(D143&amp;"|"&amp;B143,'02_Serviços-Processos'!$C$3:$D$22,2,FALSE),0)</f>
        <v>0</v>
      </c>
      <c r="F143" s="39"/>
      <c r="G143" s="12">
        <f>IF(F143&lt;&gt;0,VLOOKUP(F143&amp;"|"&amp;D143,'03_Ativos-Serviços'!$C$3:$D$37,2,FALSE),0)</f>
        <v>0</v>
      </c>
      <c r="H143" s="40">
        <f t="shared" si="7"/>
        <v>0</v>
      </c>
      <c r="I143" s="39"/>
      <c r="J143" s="12">
        <f>IF(I143&lt;&gt;0,VLOOKUP(F143&amp;"|"&amp;I143,'04_Vulnerabilidades-Ativos'!$C$3:$D$36,2,FALSE),0)</f>
        <v>0</v>
      </c>
      <c r="K143" s="41"/>
      <c r="L143" s="12">
        <f>IF(K143&lt;&gt;0,VLOOKUP(F143&amp;"|"&amp;I143&amp;"|"&amp;K143,'05_Ameaças-Vulnerabilidades'!$E$3:$F$66,2,FALSE),0)</f>
        <v>0</v>
      </c>
      <c r="M143" s="40">
        <f t="shared" si="8"/>
        <v>0</v>
      </c>
      <c r="N143" s="40">
        <f t="shared" si="9"/>
        <v>0</v>
      </c>
    </row>
    <row r="144" spans="1:14" x14ac:dyDescent="0.25">
      <c r="A144" s="39"/>
      <c r="B144" s="39"/>
      <c r="C144" s="12">
        <f>IF(B144&lt;&gt;0,VLOOKUP(A144&amp;"|"&amp;B144,'01_Processos'!$C$3:$D$9,2,FALSE),0)</f>
        <v>0</v>
      </c>
      <c r="D144" s="39"/>
      <c r="E144" s="12">
        <f>IF(D144&lt;&gt;0,VLOOKUP(D144&amp;"|"&amp;B144,'02_Serviços-Processos'!$C$3:$D$22,2,FALSE),0)</f>
        <v>0</v>
      </c>
      <c r="F144" s="39"/>
      <c r="G144" s="12">
        <f>IF(F144&lt;&gt;0,VLOOKUP(F144&amp;"|"&amp;D144,'03_Ativos-Serviços'!$C$3:$D$37,2,FALSE),0)</f>
        <v>0</v>
      </c>
      <c r="H144" s="40">
        <f t="shared" si="7"/>
        <v>0</v>
      </c>
      <c r="I144" s="39"/>
      <c r="J144" s="12">
        <f>IF(I144&lt;&gt;0,VLOOKUP(F144&amp;"|"&amp;I144,'04_Vulnerabilidades-Ativos'!$C$3:$D$36,2,FALSE),0)</f>
        <v>0</v>
      </c>
      <c r="K144" s="41"/>
      <c r="L144" s="12">
        <f>IF(K144&lt;&gt;0,VLOOKUP(F144&amp;"|"&amp;I144&amp;"|"&amp;K144,'05_Ameaças-Vulnerabilidades'!$E$3:$F$66,2,FALSE),0)</f>
        <v>0</v>
      </c>
      <c r="M144" s="40">
        <f t="shared" si="8"/>
        <v>0</v>
      </c>
      <c r="N144" s="40">
        <f t="shared" si="9"/>
        <v>0</v>
      </c>
    </row>
    <row r="145" spans="1:14" x14ac:dyDescent="0.25">
      <c r="A145" s="39"/>
      <c r="B145" s="39"/>
      <c r="C145" s="12">
        <f>IF(B145&lt;&gt;0,VLOOKUP(A145&amp;"|"&amp;B145,'01_Processos'!$C$3:$D$9,2,FALSE),0)</f>
        <v>0</v>
      </c>
      <c r="D145" s="39"/>
      <c r="E145" s="12">
        <f>IF(D145&lt;&gt;0,VLOOKUP(D145&amp;"|"&amp;B145,'02_Serviços-Processos'!$C$3:$D$22,2,FALSE),0)</f>
        <v>0</v>
      </c>
      <c r="F145" s="39"/>
      <c r="G145" s="12">
        <f>IF(F145&lt;&gt;0,VLOOKUP(F145&amp;"|"&amp;D145,'03_Ativos-Serviços'!$C$3:$D$37,2,FALSE),0)</f>
        <v>0</v>
      </c>
      <c r="H145" s="40">
        <f t="shared" si="7"/>
        <v>0</v>
      </c>
      <c r="I145" s="39"/>
      <c r="J145" s="12">
        <f>IF(I145&lt;&gt;0,VLOOKUP(F145&amp;"|"&amp;I145,'04_Vulnerabilidades-Ativos'!$C$3:$D$36,2,FALSE),0)</f>
        <v>0</v>
      </c>
      <c r="K145" s="41"/>
      <c r="L145" s="12">
        <f>IF(K145&lt;&gt;0,VLOOKUP(F145&amp;"|"&amp;I145&amp;"|"&amp;K145,'05_Ameaças-Vulnerabilidades'!$E$3:$F$66,2,FALSE),0)</f>
        <v>0</v>
      </c>
      <c r="M145" s="40">
        <f t="shared" si="8"/>
        <v>0</v>
      </c>
      <c r="N145" s="40">
        <f t="shared" si="9"/>
        <v>0</v>
      </c>
    </row>
    <row r="146" spans="1:14" x14ac:dyDescent="0.25">
      <c r="A146" s="39"/>
      <c r="B146" s="39"/>
      <c r="C146" s="12">
        <f>IF(B146&lt;&gt;0,VLOOKUP(A146&amp;"|"&amp;B146,'01_Processos'!$C$3:$D$9,2,FALSE),0)</f>
        <v>0</v>
      </c>
      <c r="D146" s="39"/>
      <c r="E146" s="12">
        <f>IF(D146&lt;&gt;0,VLOOKUP(D146&amp;"|"&amp;B146,'02_Serviços-Processos'!$C$3:$D$22,2,FALSE),0)</f>
        <v>0</v>
      </c>
      <c r="F146" s="39"/>
      <c r="G146" s="12">
        <f>IF(F146&lt;&gt;0,VLOOKUP(F146&amp;"|"&amp;D146,'03_Ativos-Serviços'!$C$3:$D$37,2,FALSE),0)</f>
        <v>0</v>
      </c>
      <c r="H146" s="40">
        <f t="shared" si="7"/>
        <v>0</v>
      </c>
      <c r="I146" s="39"/>
      <c r="J146" s="12">
        <f>IF(I146&lt;&gt;0,VLOOKUP(F146&amp;"|"&amp;I146,'04_Vulnerabilidades-Ativos'!$C$3:$D$36,2,FALSE),0)</f>
        <v>0</v>
      </c>
      <c r="K146" s="41"/>
      <c r="L146" s="12">
        <f>IF(K146&lt;&gt;0,VLOOKUP(F146&amp;"|"&amp;I146&amp;"|"&amp;K146,'05_Ameaças-Vulnerabilidades'!$E$3:$F$66,2,FALSE),0)</f>
        <v>0</v>
      </c>
      <c r="M146" s="40">
        <f t="shared" si="8"/>
        <v>0</v>
      </c>
      <c r="N146" s="40">
        <f t="shared" si="9"/>
        <v>0</v>
      </c>
    </row>
    <row r="147" spans="1:14" x14ac:dyDescent="0.25">
      <c r="A147" s="39"/>
      <c r="B147" s="39"/>
      <c r="C147" s="12">
        <f>IF(B147&lt;&gt;0,VLOOKUP(A147&amp;"|"&amp;B147,'01_Processos'!$C$3:$D$9,2,FALSE),0)</f>
        <v>0</v>
      </c>
      <c r="D147" s="39"/>
      <c r="E147" s="12">
        <f>IF(D147&lt;&gt;0,VLOOKUP(D147&amp;"|"&amp;B147,'02_Serviços-Processos'!$C$3:$D$22,2,FALSE),0)</f>
        <v>0</v>
      </c>
      <c r="F147" s="39"/>
      <c r="G147" s="12">
        <f>IF(F147&lt;&gt;0,VLOOKUP(F147&amp;"|"&amp;D147,'03_Ativos-Serviços'!$C$3:$D$37,2,FALSE),0)</f>
        <v>0</v>
      </c>
      <c r="H147" s="40">
        <f t="shared" si="7"/>
        <v>0</v>
      </c>
      <c r="I147" s="39"/>
      <c r="J147" s="12">
        <f>IF(I147&lt;&gt;0,VLOOKUP(F147&amp;"|"&amp;I147,'04_Vulnerabilidades-Ativos'!$C$3:$D$36,2,FALSE),0)</f>
        <v>0</v>
      </c>
      <c r="K147" s="41"/>
      <c r="L147" s="12">
        <f>IF(K147&lt;&gt;0,VLOOKUP(F147&amp;"|"&amp;I147&amp;"|"&amp;K147,'05_Ameaças-Vulnerabilidades'!$E$3:$F$66,2,FALSE),0)</f>
        <v>0</v>
      </c>
      <c r="M147" s="40">
        <f t="shared" si="8"/>
        <v>0</v>
      </c>
      <c r="N147" s="40">
        <f t="shared" si="9"/>
        <v>0</v>
      </c>
    </row>
    <row r="148" spans="1:14" x14ac:dyDescent="0.25">
      <c r="A148" s="39"/>
      <c r="B148" s="39"/>
      <c r="C148" s="12">
        <f>IF(B148&lt;&gt;0,VLOOKUP(A148&amp;"|"&amp;B148,'01_Processos'!$C$3:$D$9,2,FALSE),0)</f>
        <v>0</v>
      </c>
      <c r="D148" s="39"/>
      <c r="E148" s="12">
        <f>IF(D148&lt;&gt;0,VLOOKUP(D148&amp;"|"&amp;B148,'02_Serviços-Processos'!$C$3:$D$22,2,FALSE),0)</f>
        <v>0</v>
      </c>
      <c r="F148" s="39"/>
      <c r="G148" s="12">
        <f>IF(F148&lt;&gt;0,VLOOKUP(F148&amp;"|"&amp;D148,'03_Ativos-Serviços'!$C$3:$D$37,2,FALSE),0)</f>
        <v>0</v>
      </c>
      <c r="H148" s="40">
        <f t="shared" si="7"/>
        <v>0</v>
      </c>
      <c r="I148" s="39"/>
      <c r="J148" s="12">
        <f>IF(I148&lt;&gt;0,VLOOKUP(F148&amp;"|"&amp;I148,'04_Vulnerabilidades-Ativos'!$C$3:$D$36,2,FALSE),0)</f>
        <v>0</v>
      </c>
      <c r="K148" s="41"/>
      <c r="L148" s="12">
        <f>IF(K148&lt;&gt;0,VLOOKUP(F148&amp;"|"&amp;I148&amp;"|"&amp;K148,'05_Ameaças-Vulnerabilidades'!$E$3:$F$66,2,FALSE),0)</f>
        <v>0</v>
      </c>
      <c r="M148" s="40">
        <f t="shared" si="8"/>
        <v>0</v>
      </c>
      <c r="N148" s="40">
        <f t="shared" si="9"/>
        <v>0</v>
      </c>
    </row>
    <row r="149" spans="1:14" x14ac:dyDescent="0.25">
      <c r="A149" s="39"/>
      <c r="B149" s="39"/>
      <c r="C149" s="12">
        <f>IF(B149&lt;&gt;0,VLOOKUP(A149&amp;"|"&amp;B149,'01_Processos'!$C$3:$D$9,2,FALSE),0)</f>
        <v>0</v>
      </c>
      <c r="D149" s="39"/>
      <c r="E149" s="12">
        <f>IF(D149&lt;&gt;0,VLOOKUP(D149&amp;"|"&amp;B149,'02_Serviços-Processos'!$C$3:$D$22,2,FALSE),0)</f>
        <v>0</v>
      </c>
      <c r="F149" s="39"/>
      <c r="G149" s="12">
        <f>IF(F149&lt;&gt;0,VLOOKUP(F149&amp;"|"&amp;D149,'03_Ativos-Serviços'!$C$3:$D$37,2,FALSE),0)</f>
        <v>0</v>
      </c>
      <c r="H149" s="40">
        <f t="shared" si="7"/>
        <v>0</v>
      </c>
      <c r="I149" s="39"/>
      <c r="J149" s="12">
        <f>IF(I149&lt;&gt;0,VLOOKUP(F149&amp;"|"&amp;I149,'04_Vulnerabilidades-Ativos'!$C$3:$D$36,2,FALSE),0)</f>
        <v>0</v>
      </c>
      <c r="K149" s="41"/>
      <c r="L149" s="12">
        <f>IF(K149&lt;&gt;0,VLOOKUP(F149&amp;"|"&amp;I149&amp;"|"&amp;K149,'05_Ameaças-Vulnerabilidades'!$E$3:$F$66,2,FALSE),0)</f>
        <v>0</v>
      </c>
      <c r="M149" s="40">
        <f t="shared" si="8"/>
        <v>0</v>
      </c>
      <c r="N149" s="40">
        <f t="shared" si="9"/>
        <v>0</v>
      </c>
    </row>
    <row r="150" spans="1:14" x14ac:dyDescent="0.25">
      <c r="A150" s="39"/>
      <c r="B150" s="39"/>
      <c r="C150" s="12">
        <f>IF(B150&lt;&gt;0,VLOOKUP(A150&amp;"|"&amp;B150,'01_Processos'!$C$3:$D$9,2,FALSE),0)</f>
        <v>0</v>
      </c>
      <c r="D150" s="39"/>
      <c r="E150" s="12">
        <f>IF(D150&lt;&gt;0,VLOOKUP(D150&amp;"|"&amp;B150,'02_Serviços-Processos'!$C$3:$D$22,2,FALSE),0)</f>
        <v>0</v>
      </c>
      <c r="F150" s="39"/>
      <c r="G150" s="12">
        <f>IF(F150&lt;&gt;0,VLOOKUP(F150&amp;"|"&amp;D150,'03_Ativos-Serviços'!$C$3:$D$37,2,FALSE),0)</f>
        <v>0</v>
      </c>
      <c r="H150" s="40">
        <f t="shared" si="7"/>
        <v>0</v>
      </c>
      <c r="I150" s="39"/>
      <c r="J150" s="12">
        <f>IF(I150&lt;&gt;0,VLOOKUP(F150&amp;"|"&amp;I150,'04_Vulnerabilidades-Ativos'!$C$3:$D$36,2,FALSE),0)</f>
        <v>0</v>
      </c>
      <c r="K150" s="41"/>
      <c r="L150" s="12">
        <f>IF(K150&lt;&gt;0,VLOOKUP(F150&amp;"|"&amp;I150&amp;"|"&amp;K150,'05_Ameaças-Vulnerabilidades'!$E$3:$F$66,2,FALSE),0)</f>
        <v>0</v>
      </c>
      <c r="M150" s="40">
        <f t="shared" si="8"/>
        <v>0</v>
      </c>
      <c r="N150" s="40">
        <f t="shared" si="9"/>
        <v>0</v>
      </c>
    </row>
    <row r="151" spans="1:14" x14ac:dyDescent="0.25">
      <c r="A151" s="39"/>
      <c r="B151" s="39"/>
      <c r="C151" s="12">
        <f>IF(B151&lt;&gt;0,VLOOKUP(A151&amp;"|"&amp;B151,'01_Processos'!$C$3:$D$9,2,FALSE),0)</f>
        <v>0</v>
      </c>
      <c r="D151" s="39"/>
      <c r="E151" s="12">
        <f>IF(D151&lt;&gt;0,VLOOKUP(D151&amp;"|"&amp;B151,'02_Serviços-Processos'!$C$3:$D$22,2,FALSE),0)</f>
        <v>0</v>
      </c>
      <c r="F151" s="39"/>
      <c r="G151" s="12">
        <f>IF(F151&lt;&gt;0,VLOOKUP(F151&amp;"|"&amp;D151,'03_Ativos-Serviços'!$C$3:$D$37,2,FALSE),0)</f>
        <v>0</v>
      </c>
      <c r="H151" s="40">
        <f t="shared" si="7"/>
        <v>0</v>
      </c>
      <c r="I151" s="39"/>
      <c r="J151" s="12">
        <f>IF(I151&lt;&gt;0,VLOOKUP(F151&amp;"|"&amp;I151,'04_Vulnerabilidades-Ativos'!$C$3:$D$36,2,FALSE),0)</f>
        <v>0</v>
      </c>
      <c r="K151" s="41"/>
      <c r="L151" s="12">
        <f>IF(K151&lt;&gt;0,VLOOKUP(F151&amp;"|"&amp;I151&amp;"|"&amp;K151,'05_Ameaças-Vulnerabilidades'!$E$3:$F$66,2,FALSE),0)</f>
        <v>0</v>
      </c>
      <c r="M151" s="40">
        <f t="shared" si="8"/>
        <v>0</v>
      </c>
      <c r="N151" s="40">
        <f t="shared" si="9"/>
        <v>0</v>
      </c>
    </row>
    <row r="152" spans="1:14" x14ac:dyDescent="0.25">
      <c r="A152" s="39"/>
      <c r="B152" s="39"/>
      <c r="C152" s="12">
        <f>IF(B152&lt;&gt;0,VLOOKUP(A152&amp;"|"&amp;B152,'01_Processos'!$C$3:$D$9,2,FALSE),0)</f>
        <v>0</v>
      </c>
      <c r="D152" s="39"/>
      <c r="E152" s="12">
        <f>IF(D152&lt;&gt;0,VLOOKUP(D152&amp;"|"&amp;B152,'02_Serviços-Processos'!$C$3:$D$22,2,FALSE),0)</f>
        <v>0</v>
      </c>
      <c r="F152" s="39"/>
      <c r="G152" s="12">
        <f>IF(F152&lt;&gt;0,VLOOKUP(F152&amp;"|"&amp;D152,'03_Ativos-Serviços'!$C$3:$D$37,2,FALSE),0)</f>
        <v>0</v>
      </c>
      <c r="H152" s="40">
        <f t="shared" si="7"/>
        <v>0</v>
      </c>
      <c r="I152" s="39"/>
      <c r="J152" s="12">
        <f>IF(I152&lt;&gt;0,VLOOKUP(F152&amp;"|"&amp;I152,'04_Vulnerabilidades-Ativos'!$C$3:$D$36,2,FALSE),0)</f>
        <v>0</v>
      </c>
      <c r="K152" s="41"/>
      <c r="L152" s="12">
        <f>IF(K152&lt;&gt;0,VLOOKUP(F152&amp;"|"&amp;I152&amp;"|"&amp;K152,'05_Ameaças-Vulnerabilidades'!$E$3:$F$66,2,FALSE),0)</f>
        <v>0</v>
      </c>
      <c r="M152" s="40">
        <f t="shared" si="8"/>
        <v>0</v>
      </c>
      <c r="N152" s="40">
        <f t="shared" si="9"/>
        <v>0</v>
      </c>
    </row>
    <row r="153" spans="1:14" x14ac:dyDescent="0.25">
      <c r="A153" s="39"/>
      <c r="B153" s="39"/>
      <c r="C153" s="12">
        <f>IF(B153&lt;&gt;0,VLOOKUP(A153&amp;"|"&amp;B153,'01_Processos'!$C$3:$D$9,2,FALSE),0)</f>
        <v>0</v>
      </c>
      <c r="D153" s="39"/>
      <c r="E153" s="12">
        <f>IF(D153&lt;&gt;0,VLOOKUP(D153&amp;"|"&amp;B153,'02_Serviços-Processos'!$C$3:$D$22,2,FALSE),0)</f>
        <v>0</v>
      </c>
      <c r="F153" s="39"/>
      <c r="G153" s="12">
        <f>IF(F153&lt;&gt;0,VLOOKUP(F153&amp;"|"&amp;D153,'03_Ativos-Serviços'!$C$3:$D$37,2,FALSE),0)</f>
        <v>0</v>
      </c>
      <c r="H153" s="40">
        <f t="shared" si="7"/>
        <v>0</v>
      </c>
      <c r="I153" s="39"/>
      <c r="J153" s="12">
        <f>IF(I153&lt;&gt;0,VLOOKUP(F153&amp;"|"&amp;I153,'04_Vulnerabilidades-Ativos'!$C$3:$D$36,2,FALSE),0)</f>
        <v>0</v>
      </c>
      <c r="K153" s="41"/>
      <c r="L153" s="12">
        <f>IF(K153&lt;&gt;0,VLOOKUP(F153&amp;"|"&amp;I153&amp;"|"&amp;K153,'05_Ameaças-Vulnerabilidades'!$E$3:$F$66,2,FALSE),0)</f>
        <v>0</v>
      </c>
      <c r="M153" s="40">
        <f t="shared" si="8"/>
        <v>0</v>
      </c>
      <c r="N153" s="40">
        <f t="shared" si="9"/>
        <v>0</v>
      </c>
    </row>
    <row r="154" spans="1:14" x14ac:dyDescent="0.25">
      <c r="A154" s="39"/>
      <c r="B154" s="39"/>
      <c r="C154" s="12">
        <f>IF(B154&lt;&gt;0,VLOOKUP(A154&amp;"|"&amp;B154,'01_Processos'!$C$3:$D$9,2,FALSE),0)</f>
        <v>0</v>
      </c>
      <c r="D154" s="39"/>
      <c r="E154" s="12">
        <f>IF(D154&lt;&gt;0,VLOOKUP(D154&amp;"|"&amp;B154,'02_Serviços-Processos'!$C$3:$D$22,2,FALSE),0)</f>
        <v>0</v>
      </c>
      <c r="F154" s="39"/>
      <c r="G154" s="12">
        <f>IF(F154&lt;&gt;0,VLOOKUP(F154&amp;"|"&amp;D154,'03_Ativos-Serviços'!$C$3:$D$37,2,FALSE),0)</f>
        <v>0</v>
      </c>
      <c r="H154" s="40">
        <f t="shared" si="7"/>
        <v>0</v>
      </c>
      <c r="I154" s="39"/>
      <c r="J154" s="12">
        <f>IF(I154&lt;&gt;0,VLOOKUP(F154&amp;"|"&amp;I154,'04_Vulnerabilidades-Ativos'!$C$3:$D$36,2,FALSE),0)</f>
        <v>0</v>
      </c>
      <c r="K154" s="41"/>
      <c r="L154" s="12">
        <f>IF(K154&lt;&gt;0,VLOOKUP(F154&amp;"|"&amp;I154&amp;"|"&amp;K154,'05_Ameaças-Vulnerabilidades'!$E$3:$F$66,2,FALSE),0)</f>
        <v>0</v>
      </c>
      <c r="M154" s="40">
        <f t="shared" si="8"/>
        <v>0</v>
      </c>
      <c r="N154" s="40">
        <f t="shared" si="9"/>
        <v>0</v>
      </c>
    </row>
    <row r="155" spans="1:14" x14ac:dyDescent="0.25">
      <c r="A155" s="39"/>
      <c r="B155" s="39"/>
      <c r="C155" s="12">
        <f>IF(B155&lt;&gt;0,VLOOKUP(A155&amp;"|"&amp;B155,'01_Processos'!$C$3:$D$9,2,FALSE),0)</f>
        <v>0</v>
      </c>
      <c r="D155" s="39"/>
      <c r="E155" s="12">
        <f>IF(D155&lt;&gt;0,VLOOKUP(D155&amp;"|"&amp;B155,'02_Serviços-Processos'!$C$3:$D$22,2,FALSE),0)</f>
        <v>0</v>
      </c>
      <c r="F155" s="39"/>
      <c r="G155" s="12">
        <f>IF(F155&lt;&gt;0,VLOOKUP(F155&amp;"|"&amp;D155,'03_Ativos-Serviços'!$C$3:$D$37,2,FALSE),0)</f>
        <v>0</v>
      </c>
      <c r="H155" s="40">
        <f t="shared" si="7"/>
        <v>0</v>
      </c>
      <c r="I155" s="39"/>
      <c r="J155" s="12">
        <f>IF(I155&lt;&gt;0,VLOOKUP(F155&amp;"|"&amp;I155,'04_Vulnerabilidades-Ativos'!$C$3:$D$36,2,FALSE),0)</f>
        <v>0</v>
      </c>
      <c r="K155" s="41"/>
      <c r="L155" s="12">
        <f>IF(K155&lt;&gt;0,VLOOKUP(F155&amp;"|"&amp;I155&amp;"|"&amp;K155,'05_Ameaças-Vulnerabilidades'!$E$3:$F$66,2,FALSE),0)</f>
        <v>0</v>
      </c>
      <c r="M155" s="40">
        <f t="shared" si="8"/>
        <v>0</v>
      </c>
      <c r="N155" s="40">
        <f t="shared" si="9"/>
        <v>0</v>
      </c>
    </row>
    <row r="156" spans="1:14" x14ac:dyDescent="0.25">
      <c r="A156" s="39"/>
      <c r="B156" s="39"/>
      <c r="C156" s="12">
        <f>IF(B156&lt;&gt;0,VLOOKUP(A156&amp;"|"&amp;B156,'01_Processos'!$C$3:$D$9,2,FALSE),0)</f>
        <v>0</v>
      </c>
      <c r="D156" s="39"/>
      <c r="E156" s="12">
        <f>IF(D156&lt;&gt;0,VLOOKUP(D156&amp;"|"&amp;B156,'02_Serviços-Processos'!$C$3:$D$22,2,FALSE),0)</f>
        <v>0</v>
      </c>
      <c r="F156" s="39"/>
      <c r="G156" s="12">
        <f>IF(F156&lt;&gt;0,VLOOKUP(F156&amp;"|"&amp;D156,'03_Ativos-Serviços'!$C$3:$D$37,2,FALSE),0)</f>
        <v>0</v>
      </c>
      <c r="H156" s="40">
        <f t="shared" si="7"/>
        <v>0</v>
      </c>
      <c r="I156" s="39"/>
      <c r="J156" s="12">
        <f>IF(I156&lt;&gt;0,VLOOKUP(F156&amp;"|"&amp;I156,'04_Vulnerabilidades-Ativos'!$C$3:$D$36,2,FALSE),0)</f>
        <v>0</v>
      </c>
      <c r="K156" s="41"/>
      <c r="L156" s="12">
        <f>IF(K156&lt;&gt;0,VLOOKUP(F156&amp;"|"&amp;I156&amp;"|"&amp;K156,'05_Ameaças-Vulnerabilidades'!$E$3:$F$66,2,FALSE),0)</f>
        <v>0</v>
      </c>
      <c r="M156" s="40">
        <f t="shared" si="8"/>
        <v>0</v>
      </c>
      <c r="N156" s="40">
        <f t="shared" si="9"/>
        <v>0</v>
      </c>
    </row>
    <row r="157" spans="1:14" x14ac:dyDescent="0.25">
      <c r="A157" s="39"/>
      <c r="B157" s="39"/>
      <c r="C157" s="12">
        <f>IF(B157&lt;&gt;0,VLOOKUP(A157&amp;"|"&amp;B157,'01_Processos'!$C$3:$D$9,2,FALSE),0)</f>
        <v>0</v>
      </c>
      <c r="D157" s="39"/>
      <c r="E157" s="12">
        <f>IF(D157&lt;&gt;0,VLOOKUP(D157&amp;"|"&amp;B157,'02_Serviços-Processos'!$C$3:$D$22,2,FALSE),0)</f>
        <v>0</v>
      </c>
      <c r="F157" s="39"/>
      <c r="G157" s="12">
        <f>IF(F157&lt;&gt;0,VLOOKUP(F157&amp;"|"&amp;D157,'03_Ativos-Serviços'!$C$3:$D$37,2,FALSE),0)</f>
        <v>0</v>
      </c>
      <c r="H157" s="40">
        <f t="shared" si="7"/>
        <v>0</v>
      </c>
      <c r="I157" s="39"/>
      <c r="J157" s="12">
        <f>IF(I157&lt;&gt;0,VLOOKUP(F157&amp;"|"&amp;I157,'04_Vulnerabilidades-Ativos'!$C$3:$D$36,2,FALSE),0)</f>
        <v>0</v>
      </c>
      <c r="K157" s="41"/>
      <c r="L157" s="12">
        <f>IF(K157&lt;&gt;0,VLOOKUP(F157&amp;"|"&amp;I157&amp;"|"&amp;K157,'05_Ameaças-Vulnerabilidades'!$E$3:$F$66,2,FALSE),0)</f>
        <v>0</v>
      </c>
      <c r="M157" s="40">
        <f t="shared" si="8"/>
        <v>0</v>
      </c>
      <c r="N157" s="40">
        <f t="shared" si="9"/>
        <v>0</v>
      </c>
    </row>
    <row r="158" spans="1:14" x14ac:dyDescent="0.25">
      <c r="A158" s="39"/>
      <c r="B158" s="39"/>
      <c r="C158" s="12">
        <f>IF(B158&lt;&gt;0,VLOOKUP(A158&amp;"|"&amp;B158,'01_Processos'!$C$3:$D$9,2,FALSE),0)</f>
        <v>0</v>
      </c>
      <c r="D158" s="39"/>
      <c r="E158" s="12">
        <f>IF(D158&lt;&gt;0,VLOOKUP(D158&amp;"|"&amp;B158,'02_Serviços-Processos'!$C$3:$D$22,2,FALSE),0)</f>
        <v>0</v>
      </c>
      <c r="F158" s="39"/>
      <c r="G158" s="12">
        <f>IF(F158&lt;&gt;0,VLOOKUP(F158&amp;"|"&amp;D158,'03_Ativos-Serviços'!$C$3:$D$37,2,FALSE),0)</f>
        <v>0</v>
      </c>
      <c r="H158" s="40">
        <f t="shared" si="7"/>
        <v>0</v>
      </c>
      <c r="I158" s="39"/>
      <c r="J158" s="12">
        <f>IF(I158&lt;&gt;0,VLOOKUP(F158&amp;"|"&amp;I158,'04_Vulnerabilidades-Ativos'!$C$3:$D$36,2,FALSE),0)</f>
        <v>0</v>
      </c>
      <c r="K158" s="41"/>
      <c r="L158" s="12">
        <f>IF(K158&lt;&gt;0,VLOOKUP(F158&amp;"|"&amp;I158&amp;"|"&amp;K158,'05_Ameaças-Vulnerabilidades'!$E$3:$F$66,2,FALSE),0)</f>
        <v>0</v>
      </c>
      <c r="M158" s="40">
        <f t="shared" si="8"/>
        <v>0</v>
      </c>
      <c r="N158" s="40">
        <f t="shared" si="9"/>
        <v>0</v>
      </c>
    </row>
    <row r="159" spans="1:14" x14ac:dyDescent="0.25">
      <c r="A159" s="39"/>
      <c r="B159" s="39"/>
      <c r="C159" s="12">
        <f>IF(B159&lt;&gt;0,VLOOKUP(A159&amp;"|"&amp;B159,'01_Processos'!$C$3:$D$9,2,FALSE),0)</f>
        <v>0</v>
      </c>
      <c r="D159" s="39"/>
      <c r="E159" s="12">
        <f>IF(D159&lt;&gt;0,VLOOKUP(D159&amp;"|"&amp;B159,'02_Serviços-Processos'!$C$3:$D$22,2,FALSE),0)</f>
        <v>0</v>
      </c>
      <c r="F159" s="39"/>
      <c r="G159" s="12">
        <f>IF(F159&lt;&gt;0,VLOOKUP(F159&amp;"|"&amp;D159,'03_Ativos-Serviços'!$C$3:$D$37,2,FALSE),0)</f>
        <v>0</v>
      </c>
      <c r="H159" s="40">
        <f t="shared" si="7"/>
        <v>0</v>
      </c>
      <c r="I159" s="39"/>
      <c r="J159" s="12">
        <f>IF(I159&lt;&gt;0,VLOOKUP(F159&amp;"|"&amp;I159,'04_Vulnerabilidades-Ativos'!$C$3:$D$36,2,FALSE),0)</f>
        <v>0</v>
      </c>
      <c r="K159" s="41"/>
      <c r="L159" s="12">
        <f>IF(K159&lt;&gt;0,VLOOKUP(F159&amp;"|"&amp;I159&amp;"|"&amp;K159,'05_Ameaças-Vulnerabilidades'!$E$3:$F$66,2,FALSE),0)</f>
        <v>0</v>
      </c>
      <c r="M159" s="40">
        <f t="shared" si="8"/>
        <v>0</v>
      </c>
      <c r="N159" s="40">
        <f t="shared" si="9"/>
        <v>0</v>
      </c>
    </row>
    <row r="160" spans="1:14" x14ac:dyDescent="0.25">
      <c r="A160" s="39"/>
      <c r="B160" s="39"/>
      <c r="C160" s="12">
        <f>IF(B160&lt;&gt;0,VLOOKUP(A160&amp;"|"&amp;B160,'01_Processos'!$C$3:$D$9,2,FALSE),0)</f>
        <v>0</v>
      </c>
      <c r="D160" s="39"/>
      <c r="E160" s="12">
        <f>IF(D160&lt;&gt;0,VLOOKUP(D160&amp;"|"&amp;B160,'02_Serviços-Processos'!$C$3:$D$22,2,FALSE),0)</f>
        <v>0</v>
      </c>
      <c r="F160" s="39"/>
      <c r="G160" s="12">
        <f>IF(F160&lt;&gt;0,VLOOKUP(F160&amp;"|"&amp;D160,'03_Ativos-Serviços'!$C$3:$D$37,2,FALSE),0)</f>
        <v>0</v>
      </c>
      <c r="H160" s="40">
        <f t="shared" si="7"/>
        <v>0</v>
      </c>
      <c r="I160" s="39"/>
      <c r="J160" s="12">
        <f>IF(I160&lt;&gt;0,VLOOKUP(F160&amp;"|"&amp;I160,'04_Vulnerabilidades-Ativos'!$C$3:$D$36,2,FALSE),0)</f>
        <v>0</v>
      </c>
      <c r="K160" s="41"/>
      <c r="L160" s="12">
        <f>IF(K160&lt;&gt;0,VLOOKUP(F160&amp;"|"&amp;I160&amp;"|"&amp;K160,'05_Ameaças-Vulnerabilidades'!$E$3:$F$66,2,FALSE),0)</f>
        <v>0</v>
      </c>
      <c r="M160" s="40">
        <f t="shared" si="8"/>
        <v>0</v>
      </c>
      <c r="N160" s="40">
        <f t="shared" si="9"/>
        <v>0</v>
      </c>
    </row>
    <row r="161" spans="1:14" x14ac:dyDescent="0.25">
      <c r="A161" s="39"/>
      <c r="B161" s="39"/>
      <c r="C161" s="12">
        <f>IF(B161&lt;&gt;0,VLOOKUP(A161&amp;"|"&amp;B161,'01_Processos'!$C$3:$D$9,2,FALSE),0)</f>
        <v>0</v>
      </c>
      <c r="D161" s="39"/>
      <c r="E161" s="12">
        <f>IF(D161&lt;&gt;0,VLOOKUP(D161&amp;"|"&amp;B161,'02_Serviços-Processos'!$C$3:$D$22,2,FALSE),0)</f>
        <v>0</v>
      </c>
      <c r="F161" s="39"/>
      <c r="G161" s="12">
        <f>IF(F161&lt;&gt;0,VLOOKUP(F161&amp;"|"&amp;D161,'03_Ativos-Serviços'!$C$3:$D$37,2,FALSE),0)</f>
        <v>0</v>
      </c>
      <c r="H161" s="40">
        <f t="shared" si="7"/>
        <v>0</v>
      </c>
      <c r="I161" s="39"/>
      <c r="J161" s="12">
        <f>IF(I161&lt;&gt;0,VLOOKUP(F161&amp;"|"&amp;I161,'04_Vulnerabilidades-Ativos'!$C$3:$D$36,2,FALSE),0)</f>
        <v>0</v>
      </c>
      <c r="K161" s="41"/>
      <c r="L161" s="12">
        <f>IF(K161&lt;&gt;0,VLOOKUP(F161&amp;"|"&amp;I161&amp;"|"&amp;K161,'05_Ameaças-Vulnerabilidades'!$E$3:$F$66,2,FALSE),0)</f>
        <v>0</v>
      </c>
      <c r="M161" s="40">
        <f t="shared" si="8"/>
        <v>0</v>
      </c>
      <c r="N161" s="40">
        <f t="shared" si="9"/>
        <v>0</v>
      </c>
    </row>
    <row r="162" spans="1:14" x14ac:dyDescent="0.25">
      <c r="A162" s="39"/>
      <c r="B162" s="39"/>
      <c r="C162" s="12">
        <f>IF(B162&lt;&gt;0,VLOOKUP(A162&amp;"|"&amp;B162,'01_Processos'!$C$3:$D$9,2,FALSE),0)</f>
        <v>0</v>
      </c>
      <c r="D162" s="39"/>
      <c r="E162" s="12">
        <f>IF(D162&lt;&gt;0,VLOOKUP(D162&amp;"|"&amp;B162,'02_Serviços-Processos'!$C$3:$D$22,2,FALSE),0)</f>
        <v>0</v>
      </c>
      <c r="F162" s="39"/>
      <c r="G162" s="12">
        <f>IF(F162&lt;&gt;0,VLOOKUP(F162&amp;"|"&amp;D162,'03_Ativos-Serviços'!$C$3:$D$37,2,FALSE),0)</f>
        <v>0</v>
      </c>
      <c r="H162" s="40">
        <f t="shared" si="7"/>
        <v>0</v>
      </c>
      <c r="I162" s="39"/>
      <c r="J162" s="12">
        <f>IF(I162&lt;&gt;0,VLOOKUP(F162&amp;"|"&amp;I162,'04_Vulnerabilidades-Ativos'!$C$3:$D$36,2,FALSE),0)</f>
        <v>0</v>
      </c>
      <c r="K162" s="41"/>
      <c r="L162" s="12">
        <f>IF(K162&lt;&gt;0,VLOOKUP(F162&amp;"|"&amp;I162&amp;"|"&amp;K162,'05_Ameaças-Vulnerabilidades'!$E$3:$F$66,2,FALSE),0)</f>
        <v>0</v>
      </c>
      <c r="M162" s="40">
        <f t="shared" si="8"/>
        <v>0</v>
      </c>
      <c r="N162" s="40">
        <f t="shared" si="9"/>
        <v>0</v>
      </c>
    </row>
    <row r="163" spans="1:14" x14ac:dyDescent="0.25">
      <c r="A163" s="39"/>
      <c r="B163" s="39"/>
      <c r="C163" s="12">
        <f>IF(B163&lt;&gt;0,VLOOKUP(A163&amp;"|"&amp;B163,'01_Processos'!$C$3:$D$9,2,FALSE),0)</f>
        <v>0</v>
      </c>
      <c r="D163" s="39"/>
      <c r="E163" s="12">
        <f>IF(D163&lt;&gt;0,VLOOKUP(D163&amp;"|"&amp;B163,'02_Serviços-Processos'!$C$3:$D$22,2,FALSE),0)</f>
        <v>0</v>
      </c>
      <c r="F163" s="39"/>
      <c r="G163" s="12">
        <f>IF(F163&lt;&gt;0,VLOOKUP(F163&amp;"|"&amp;D163,'03_Ativos-Serviços'!$C$3:$D$37,2,FALSE),0)</f>
        <v>0</v>
      </c>
      <c r="H163" s="40">
        <f t="shared" si="7"/>
        <v>0</v>
      </c>
      <c r="I163" s="39"/>
      <c r="J163" s="12">
        <f>IF(I163&lt;&gt;0,VLOOKUP(F163&amp;"|"&amp;I163,'04_Vulnerabilidades-Ativos'!$C$3:$D$36,2,FALSE),0)</f>
        <v>0</v>
      </c>
      <c r="K163" s="41"/>
      <c r="L163" s="12">
        <f>IF(K163&lt;&gt;0,VLOOKUP(F163&amp;"|"&amp;I163&amp;"|"&amp;K163,'05_Ameaças-Vulnerabilidades'!$E$3:$F$66,2,FALSE),0)</f>
        <v>0</v>
      </c>
      <c r="M163" s="40">
        <f t="shared" si="8"/>
        <v>0</v>
      </c>
      <c r="N163" s="40">
        <f t="shared" si="9"/>
        <v>0</v>
      </c>
    </row>
    <row r="164" spans="1:14" x14ac:dyDescent="0.25">
      <c r="A164" s="39"/>
      <c r="B164" s="39"/>
      <c r="C164" s="12">
        <f>IF(B164&lt;&gt;0,VLOOKUP(A164&amp;"|"&amp;B164,'01_Processos'!$C$3:$D$9,2,FALSE),0)</f>
        <v>0</v>
      </c>
      <c r="D164" s="39"/>
      <c r="E164" s="12">
        <f>IF(D164&lt;&gt;0,VLOOKUP(D164&amp;"|"&amp;B164,'02_Serviços-Processos'!$C$3:$D$22,2,FALSE),0)</f>
        <v>0</v>
      </c>
      <c r="F164" s="39"/>
      <c r="G164" s="12">
        <f>IF(F164&lt;&gt;0,VLOOKUP(F164&amp;"|"&amp;D164,'03_Ativos-Serviços'!$C$3:$D$37,2,FALSE),0)</f>
        <v>0</v>
      </c>
      <c r="H164" s="40">
        <f t="shared" si="7"/>
        <v>0</v>
      </c>
      <c r="I164" s="39"/>
      <c r="J164" s="12">
        <f>IF(I164&lt;&gt;0,VLOOKUP(F164&amp;"|"&amp;I164,'04_Vulnerabilidades-Ativos'!$C$3:$D$36,2,FALSE),0)</f>
        <v>0</v>
      </c>
      <c r="K164" s="41"/>
      <c r="L164" s="12">
        <f>IF(K164&lt;&gt;0,VLOOKUP(F164&amp;"|"&amp;I164&amp;"|"&amp;K164,'05_Ameaças-Vulnerabilidades'!$E$3:$F$66,2,FALSE),0)</f>
        <v>0</v>
      </c>
      <c r="M164" s="40">
        <f t="shared" si="8"/>
        <v>0</v>
      </c>
      <c r="N164" s="40">
        <f t="shared" si="9"/>
        <v>0</v>
      </c>
    </row>
    <row r="165" spans="1:14" x14ac:dyDescent="0.25">
      <c r="A165" s="39"/>
      <c r="B165" s="39"/>
      <c r="C165" s="12">
        <f>IF(B165&lt;&gt;0,VLOOKUP(A165&amp;"|"&amp;B165,'01_Processos'!$C$3:$D$9,2,FALSE),0)</f>
        <v>0</v>
      </c>
      <c r="D165" s="39"/>
      <c r="E165" s="12">
        <f>IF(D165&lt;&gt;0,VLOOKUP(D165&amp;"|"&amp;B165,'02_Serviços-Processos'!$C$3:$D$22,2,FALSE),0)</f>
        <v>0</v>
      </c>
      <c r="F165" s="39"/>
      <c r="G165" s="12">
        <f>IF(F165&lt;&gt;0,VLOOKUP(F165&amp;"|"&amp;D165,'03_Ativos-Serviços'!$C$3:$D$37,2,FALSE),0)</f>
        <v>0</v>
      </c>
      <c r="H165" s="40">
        <f t="shared" si="7"/>
        <v>0</v>
      </c>
      <c r="I165" s="39"/>
      <c r="J165" s="12">
        <f>IF(I165&lt;&gt;0,VLOOKUP(F165&amp;"|"&amp;I165,'04_Vulnerabilidades-Ativos'!$C$3:$D$36,2,FALSE),0)</f>
        <v>0</v>
      </c>
      <c r="K165" s="41"/>
      <c r="L165" s="12">
        <f>IF(K165&lt;&gt;0,VLOOKUP(F165&amp;"|"&amp;I165&amp;"|"&amp;K165,'05_Ameaças-Vulnerabilidades'!$E$3:$F$66,2,FALSE),0)</f>
        <v>0</v>
      </c>
      <c r="M165" s="40">
        <f t="shared" si="8"/>
        <v>0</v>
      </c>
      <c r="N165" s="40">
        <f t="shared" si="9"/>
        <v>0</v>
      </c>
    </row>
    <row r="166" spans="1:14" x14ac:dyDescent="0.25">
      <c r="A166" s="39"/>
      <c r="B166" s="39"/>
      <c r="C166" s="12">
        <f>IF(B166&lt;&gt;0,VLOOKUP(A166&amp;"|"&amp;B166,'01_Processos'!$C$3:$D$9,2,FALSE),0)</f>
        <v>0</v>
      </c>
      <c r="D166" s="39"/>
      <c r="E166" s="12">
        <f>IF(D166&lt;&gt;0,VLOOKUP(D166&amp;"|"&amp;B166,'02_Serviços-Processos'!$C$3:$D$22,2,FALSE),0)</f>
        <v>0</v>
      </c>
      <c r="F166" s="39"/>
      <c r="G166" s="12">
        <f>IF(F166&lt;&gt;0,VLOOKUP(F166&amp;"|"&amp;D166,'03_Ativos-Serviços'!$C$3:$D$37,2,FALSE),0)</f>
        <v>0</v>
      </c>
      <c r="H166" s="40">
        <f t="shared" si="7"/>
        <v>0</v>
      </c>
      <c r="I166" s="39"/>
      <c r="J166" s="12">
        <f>IF(I166&lt;&gt;0,VLOOKUP(F166&amp;"|"&amp;I166,'04_Vulnerabilidades-Ativos'!$C$3:$D$36,2,FALSE),0)</f>
        <v>0</v>
      </c>
      <c r="K166" s="41"/>
      <c r="L166" s="12">
        <f>IF(K166&lt;&gt;0,VLOOKUP(F166&amp;"|"&amp;I166&amp;"|"&amp;K166,'05_Ameaças-Vulnerabilidades'!$E$3:$F$66,2,FALSE),0)</f>
        <v>0</v>
      </c>
      <c r="M166" s="40">
        <f t="shared" si="8"/>
        <v>0</v>
      </c>
      <c r="N166" s="40">
        <f t="shared" si="9"/>
        <v>0</v>
      </c>
    </row>
    <row r="167" spans="1:14" x14ac:dyDescent="0.25">
      <c r="A167" s="39"/>
      <c r="B167" s="39"/>
      <c r="C167" s="12">
        <f>IF(B167&lt;&gt;0,VLOOKUP(A167&amp;"|"&amp;B167,'01_Processos'!$C$3:$D$9,2,FALSE),0)</f>
        <v>0</v>
      </c>
      <c r="D167" s="39"/>
      <c r="E167" s="12">
        <f>IF(D167&lt;&gt;0,VLOOKUP(D167&amp;"|"&amp;B167,'02_Serviços-Processos'!$C$3:$D$22,2,FALSE),0)</f>
        <v>0</v>
      </c>
      <c r="F167" s="39"/>
      <c r="G167" s="12">
        <f>IF(F167&lt;&gt;0,VLOOKUP(F167&amp;"|"&amp;D167,'03_Ativos-Serviços'!$C$3:$D$37,2,FALSE),0)</f>
        <v>0</v>
      </c>
      <c r="H167" s="40">
        <f t="shared" si="7"/>
        <v>0</v>
      </c>
      <c r="I167" s="39"/>
      <c r="J167" s="12">
        <f>IF(I167&lt;&gt;0,VLOOKUP(F167&amp;"|"&amp;I167,'04_Vulnerabilidades-Ativos'!$C$3:$D$36,2,FALSE),0)</f>
        <v>0</v>
      </c>
      <c r="K167" s="41"/>
      <c r="L167" s="12">
        <f>IF(K167&lt;&gt;0,VLOOKUP(F167&amp;"|"&amp;I167&amp;"|"&amp;K167,'05_Ameaças-Vulnerabilidades'!$E$3:$F$66,2,FALSE),0)</f>
        <v>0</v>
      </c>
      <c r="M167" s="40">
        <f t="shared" si="8"/>
        <v>0</v>
      </c>
      <c r="N167" s="40">
        <f t="shared" si="9"/>
        <v>0</v>
      </c>
    </row>
    <row r="168" spans="1:14" x14ac:dyDescent="0.25">
      <c r="A168" s="39"/>
      <c r="B168" s="39"/>
      <c r="C168" s="12">
        <f>IF(B168&lt;&gt;0,VLOOKUP(A168&amp;"|"&amp;B168,'01_Processos'!$C$3:$D$9,2,FALSE),0)</f>
        <v>0</v>
      </c>
      <c r="D168" s="39"/>
      <c r="E168" s="12">
        <f>IF(D168&lt;&gt;0,VLOOKUP(D168&amp;"|"&amp;B168,'02_Serviços-Processos'!$C$3:$D$22,2,FALSE),0)</f>
        <v>0</v>
      </c>
      <c r="F168" s="39"/>
      <c r="G168" s="12">
        <f>IF(F168&lt;&gt;0,VLOOKUP(F168&amp;"|"&amp;D168,'03_Ativos-Serviços'!$C$3:$D$37,2,FALSE),0)</f>
        <v>0</v>
      </c>
      <c r="H168" s="40">
        <f t="shared" si="7"/>
        <v>0</v>
      </c>
      <c r="I168" s="39"/>
      <c r="J168" s="12">
        <f>IF(I168&lt;&gt;0,VLOOKUP(F168&amp;"|"&amp;I168,'04_Vulnerabilidades-Ativos'!$C$3:$D$36,2,FALSE),0)</f>
        <v>0</v>
      </c>
      <c r="K168" s="41"/>
      <c r="L168" s="12">
        <f>IF(K168&lt;&gt;0,VLOOKUP(F168&amp;"|"&amp;I168&amp;"|"&amp;K168,'05_Ameaças-Vulnerabilidades'!$E$3:$F$66,2,FALSE),0)</f>
        <v>0</v>
      </c>
      <c r="M168" s="40">
        <f t="shared" si="8"/>
        <v>0</v>
      </c>
      <c r="N168" s="40">
        <f t="shared" si="9"/>
        <v>0</v>
      </c>
    </row>
    <row r="169" spans="1:14" x14ac:dyDescent="0.25">
      <c r="A169" s="39"/>
      <c r="B169" s="39"/>
      <c r="C169" s="12">
        <f>IF(B169&lt;&gt;0,VLOOKUP(A169&amp;"|"&amp;B169,'01_Processos'!$C$3:$D$9,2,FALSE),0)</f>
        <v>0</v>
      </c>
      <c r="D169" s="39"/>
      <c r="E169" s="12">
        <f>IF(D169&lt;&gt;0,VLOOKUP(D169&amp;"|"&amp;B169,'02_Serviços-Processos'!$C$3:$D$22,2,FALSE),0)</f>
        <v>0</v>
      </c>
      <c r="F169" s="39"/>
      <c r="G169" s="12">
        <f>IF(F169&lt;&gt;0,VLOOKUP(F169&amp;"|"&amp;D169,'03_Ativos-Serviços'!$C$3:$D$37,2,FALSE),0)</f>
        <v>0</v>
      </c>
      <c r="H169" s="40">
        <f t="shared" si="7"/>
        <v>0</v>
      </c>
      <c r="I169" s="39"/>
      <c r="J169" s="12">
        <f>IF(I169&lt;&gt;0,VLOOKUP(F169&amp;"|"&amp;I169,'04_Vulnerabilidades-Ativos'!$C$3:$D$36,2,FALSE),0)</f>
        <v>0</v>
      </c>
      <c r="K169" s="41"/>
      <c r="L169" s="12">
        <f>IF(K169&lt;&gt;0,VLOOKUP(F169&amp;"|"&amp;I169&amp;"|"&amp;K169,'05_Ameaças-Vulnerabilidades'!$E$3:$F$66,2,FALSE),0)</f>
        <v>0</v>
      </c>
      <c r="M169" s="40">
        <f t="shared" si="8"/>
        <v>0</v>
      </c>
      <c r="N169" s="40">
        <f t="shared" si="9"/>
        <v>0</v>
      </c>
    </row>
    <row r="170" spans="1:14" x14ac:dyDescent="0.25">
      <c r="A170" s="39"/>
      <c r="B170" s="39"/>
      <c r="C170" s="12">
        <f>IF(B170&lt;&gt;0,VLOOKUP(A170&amp;"|"&amp;B170,'01_Processos'!$C$3:$D$9,2,FALSE),0)</f>
        <v>0</v>
      </c>
      <c r="D170" s="39"/>
      <c r="E170" s="12">
        <f>IF(D170&lt;&gt;0,VLOOKUP(D170&amp;"|"&amp;B170,'02_Serviços-Processos'!$C$3:$D$22,2,FALSE),0)</f>
        <v>0</v>
      </c>
      <c r="F170" s="39"/>
      <c r="G170" s="12">
        <f>IF(F170&lt;&gt;0,VLOOKUP(F170&amp;"|"&amp;D170,'03_Ativos-Serviços'!$C$3:$D$37,2,FALSE),0)</f>
        <v>0</v>
      </c>
      <c r="H170" s="40">
        <f t="shared" si="7"/>
        <v>0</v>
      </c>
      <c r="I170" s="39"/>
      <c r="J170" s="12">
        <f>IF(I170&lt;&gt;0,VLOOKUP(F170&amp;"|"&amp;I170,'04_Vulnerabilidades-Ativos'!$C$3:$D$36,2,FALSE),0)</f>
        <v>0</v>
      </c>
      <c r="K170" s="41"/>
      <c r="L170" s="12">
        <f>IF(K170&lt;&gt;0,VLOOKUP(F170&amp;"|"&amp;I170&amp;"|"&amp;K170,'05_Ameaças-Vulnerabilidades'!$E$3:$F$66,2,FALSE),0)</f>
        <v>0</v>
      </c>
      <c r="M170" s="40">
        <f t="shared" si="8"/>
        <v>0</v>
      </c>
      <c r="N170" s="40">
        <f t="shared" si="9"/>
        <v>0</v>
      </c>
    </row>
    <row r="171" spans="1:14" x14ac:dyDescent="0.25">
      <c r="A171" s="39"/>
      <c r="B171" s="39"/>
      <c r="C171" s="12">
        <f>IF(B171&lt;&gt;0,VLOOKUP(A171&amp;"|"&amp;B171,'01_Processos'!$C$3:$D$9,2,FALSE),0)</f>
        <v>0</v>
      </c>
      <c r="D171" s="39"/>
      <c r="E171" s="12">
        <f>IF(D171&lt;&gt;0,VLOOKUP(D171&amp;"|"&amp;B171,'02_Serviços-Processos'!$C$3:$D$22,2,FALSE),0)</f>
        <v>0</v>
      </c>
      <c r="F171" s="39"/>
      <c r="G171" s="12">
        <f>IF(F171&lt;&gt;0,VLOOKUP(F171&amp;"|"&amp;D171,'03_Ativos-Serviços'!$C$3:$D$37,2,FALSE),0)</f>
        <v>0</v>
      </c>
      <c r="H171" s="40">
        <f t="shared" si="7"/>
        <v>0</v>
      </c>
      <c r="I171" s="39"/>
      <c r="J171" s="12">
        <f>IF(I171&lt;&gt;0,VLOOKUP(F171&amp;"|"&amp;I171,'04_Vulnerabilidades-Ativos'!$C$3:$D$36,2,FALSE),0)</f>
        <v>0</v>
      </c>
      <c r="K171" s="41"/>
      <c r="L171" s="12">
        <f>IF(K171&lt;&gt;0,VLOOKUP(F171&amp;"|"&amp;I171&amp;"|"&amp;K171,'05_Ameaças-Vulnerabilidades'!$E$3:$F$66,2,FALSE),0)</f>
        <v>0</v>
      </c>
      <c r="M171" s="40">
        <f t="shared" si="8"/>
        <v>0</v>
      </c>
      <c r="N171" s="40">
        <f t="shared" si="9"/>
        <v>0</v>
      </c>
    </row>
    <row r="172" spans="1:14" x14ac:dyDescent="0.25">
      <c r="A172" s="39"/>
      <c r="B172" s="39"/>
      <c r="C172" s="12">
        <f>IF(B172&lt;&gt;0,VLOOKUP(A172&amp;"|"&amp;B172,'01_Processos'!$C$3:$D$9,2,FALSE),0)</f>
        <v>0</v>
      </c>
      <c r="D172" s="39"/>
      <c r="E172" s="12">
        <f>IF(D172&lt;&gt;0,VLOOKUP(D172&amp;"|"&amp;B172,'02_Serviços-Processos'!$C$3:$D$22,2,FALSE),0)</f>
        <v>0</v>
      </c>
      <c r="F172" s="39"/>
      <c r="G172" s="12">
        <f>IF(F172&lt;&gt;0,VLOOKUP(F172&amp;"|"&amp;D172,'03_Ativos-Serviços'!$C$3:$D$37,2,FALSE),0)</f>
        <v>0</v>
      </c>
      <c r="H172" s="40">
        <f t="shared" si="7"/>
        <v>0</v>
      </c>
      <c r="I172" s="39"/>
      <c r="J172" s="12">
        <f>IF(I172&lt;&gt;0,VLOOKUP(F172&amp;"|"&amp;I172,'04_Vulnerabilidades-Ativos'!$C$3:$D$36,2,FALSE),0)</f>
        <v>0</v>
      </c>
      <c r="K172" s="41"/>
      <c r="L172" s="12">
        <f>IF(K172&lt;&gt;0,VLOOKUP(F172&amp;"|"&amp;I172&amp;"|"&amp;K172,'05_Ameaças-Vulnerabilidades'!$E$3:$F$66,2,FALSE),0)</f>
        <v>0</v>
      </c>
      <c r="M172" s="40">
        <f t="shared" si="8"/>
        <v>0</v>
      </c>
      <c r="N172" s="40">
        <f t="shared" si="9"/>
        <v>0</v>
      </c>
    </row>
    <row r="173" spans="1:14" x14ac:dyDescent="0.25">
      <c r="A173" s="39"/>
      <c r="B173" s="39"/>
      <c r="C173" s="12">
        <f>IF(B173&lt;&gt;0,VLOOKUP(A173&amp;"|"&amp;B173,'01_Processos'!$C$3:$D$9,2,FALSE),0)</f>
        <v>0</v>
      </c>
      <c r="D173" s="39"/>
      <c r="E173" s="12">
        <f>IF(D173&lt;&gt;0,VLOOKUP(D173&amp;"|"&amp;B173,'02_Serviços-Processos'!$C$3:$D$22,2,FALSE),0)</f>
        <v>0</v>
      </c>
      <c r="F173" s="39"/>
      <c r="G173" s="12">
        <f>IF(F173&lt;&gt;0,VLOOKUP(F173&amp;"|"&amp;D173,'03_Ativos-Serviços'!$C$3:$D$37,2,FALSE),0)</f>
        <v>0</v>
      </c>
      <c r="H173" s="40">
        <f t="shared" si="7"/>
        <v>0</v>
      </c>
      <c r="I173" s="39"/>
      <c r="J173" s="12">
        <f>IF(I173&lt;&gt;0,VLOOKUP(F173&amp;"|"&amp;I173,'04_Vulnerabilidades-Ativos'!$C$3:$D$36,2,FALSE),0)</f>
        <v>0</v>
      </c>
      <c r="K173" s="41"/>
      <c r="L173" s="12">
        <f>IF(K173&lt;&gt;0,VLOOKUP(F173&amp;"|"&amp;I173&amp;"|"&amp;K173,'05_Ameaças-Vulnerabilidades'!$E$3:$F$66,2,FALSE),0)</f>
        <v>0</v>
      </c>
      <c r="M173" s="40">
        <f t="shared" si="8"/>
        <v>0</v>
      </c>
      <c r="N173" s="40">
        <f t="shared" si="9"/>
        <v>0</v>
      </c>
    </row>
    <row r="174" spans="1:14" x14ac:dyDescent="0.25">
      <c r="A174" s="39"/>
      <c r="B174" s="39"/>
      <c r="C174" s="12">
        <f>IF(B174&lt;&gt;0,VLOOKUP(A174&amp;"|"&amp;B174,'01_Processos'!$C$3:$D$9,2,FALSE),0)</f>
        <v>0</v>
      </c>
      <c r="D174" s="39"/>
      <c r="E174" s="12">
        <f>IF(D174&lt;&gt;0,VLOOKUP(D174&amp;"|"&amp;B174,'02_Serviços-Processos'!$C$3:$D$22,2,FALSE),0)</f>
        <v>0</v>
      </c>
      <c r="F174" s="39"/>
      <c r="G174" s="12">
        <f>IF(F174&lt;&gt;0,VLOOKUP(F174&amp;"|"&amp;D174,'03_Ativos-Serviços'!$C$3:$D$37,2,FALSE),0)</f>
        <v>0</v>
      </c>
      <c r="H174" s="40">
        <f t="shared" si="7"/>
        <v>0</v>
      </c>
      <c r="I174" s="39"/>
      <c r="J174" s="12">
        <f>IF(I174&lt;&gt;0,VLOOKUP(F174&amp;"|"&amp;I174,'04_Vulnerabilidades-Ativos'!$C$3:$D$36,2,FALSE),0)</f>
        <v>0</v>
      </c>
      <c r="K174" s="41"/>
      <c r="L174" s="12">
        <f>IF(K174&lt;&gt;0,VLOOKUP(F174&amp;"|"&amp;I174&amp;"|"&amp;K174,'05_Ameaças-Vulnerabilidades'!$E$3:$F$66,2,FALSE),0)</f>
        <v>0</v>
      </c>
      <c r="M174" s="40">
        <f t="shared" si="8"/>
        <v>0</v>
      </c>
      <c r="N174" s="40">
        <f t="shared" si="9"/>
        <v>0</v>
      </c>
    </row>
    <row r="175" spans="1:14" x14ac:dyDescent="0.25">
      <c r="A175" s="39"/>
      <c r="B175" s="39"/>
      <c r="C175" s="12">
        <f>IF(B175&lt;&gt;0,VLOOKUP(A175&amp;"|"&amp;B175,'01_Processos'!$C$3:$D$9,2,FALSE),0)</f>
        <v>0</v>
      </c>
      <c r="D175" s="39"/>
      <c r="E175" s="12">
        <f>IF(D175&lt;&gt;0,VLOOKUP(D175&amp;"|"&amp;B175,'02_Serviços-Processos'!$C$3:$D$22,2,FALSE),0)</f>
        <v>0</v>
      </c>
      <c r="F175" s="39"/>
      <c r="G175" s="12">
        <f>IF(F175&lt;&gt;0,VLOOKUP(F175&amp;"|"&amp;D175,'03_Ativos-Serviços'!$C$3:$D$37,2,FALSE),0)</f>
        <v>0</v>
      </c>
      <c r="H175" s="40">
        <f t="shared" si="7"/>
        <v>0</v>
      </c>
      <c r="I175" s="39"/>
      <c r="J175" s="12">
        <f>IF(I175&lt;&gt;0,VLOOKUP(F175&amp;"|"&amp;I175,'04_Vulnerabilidades-Ativos'!$C$3:$D$36,2,FALSE),0)</f>
        <v>0</v>
      </c>
      <c r="K175" s="41"/>
      <c r="L175" s="12">
        <f>IF(K175&lt;&gt;0,VLOOKUP(F175&amp;"|"&amp;I175&amp;"|"&amp;K175,'05_Ameaças-Vulnerabilidades'!$E$3:$F$66,2,FALSE),0)</f>
        <v>0</v>
      </c>
      <c r="M175" s="40">
        <f t="shared" si="8"/>
        <v>0</v>
      </c>
      <c r="N175" s="40">
        <f t="shared" si="9"/>
        <v>0</v>
      </c>
    </row>
    <row r="176" spans="1:14" x14ac:dyDescent="0.25">
      <c r="A176" s="39"/>
      <c r="B176" s="39"/>
      <c r="C176" s="12">
        <f>IF(B176&lt;&gt;0,VLOOKUP(A176&amp;"|"&amp;B176,'01_Processos'!$C$3:$D$9,2,FALSE),0)</f>
        <v>0</v>
      </c>
      <c r="D176" s="39"/>
      <c r="E176" s="12">
        <f>IF(D176&lt;&gt;0,VLOOKUP(D176&amp;"|"&amp;B176,'02_Serviços-Processos'!$C$3:$D$22,2,FALSE),0)</f>
        <v>0</v>
      </c>
      <c r="F176" s="39"/>
      <c r="G176" s="12">
        <f>IF(F176&lt;&gt;0,VLOOKUP(F176&amp;"|"&amp;D176,'03_Ativos-Serviços'!$C$3:$D$37,2,FALSE),0)</f>
        <v>0</v>
      </c>
      <c r="H176" s="40">
        <f t="shared" si="7"/>
        <v>0</v>
      </c>
      <c r="I176" s="39"/>
      <c r="J176" s="12">
        <f>IF(I176&lt;&gt;0,VLOOKUP(F176&amp;"|"&amp;I176,'04_Vulnerabilidades-Ativos'!$C$3:$D$36,2,FALSE),0)</f>
        <v>0</v>
      </c>
      <c r="K176" s="41"/>
      <c r="L176" s="12">
        <f>IF(K176&lt;&gt;0,VLOOKUP(F176&amp;"|"&amp;I176&amp;"|"&amp;K176,'05_Ameaças-Vulnerabilidades'!$E$3:$F$66,2,FALSE),0)</f>
        <v>0</v>
      </c>
      <c r="M176" s="40">
        <f t="shared" si="8"/>
        <v>0</v>
      </c>
      <c r="N176" s="40">
        <f t="shared" si="9"/>
        <v>0</v>
      </c>
    </row>
    <row r="177" spans="1:14" x14ac:dyDescent="0.25">
      <c r="A177" s="39"/>
      <c r="B177" s="39"/>
      <c r="C177" s="12">
        <f>IF(B177&lt;&gt;0,VLOOKUP(A177&amp;"|"&amp;B177,'01_Processos'!$C$3:$D$9,2,FALSE),0)</f>
        <v>0</v>
      </c>
      <c r="D177" s="39"/>
      <c r="E177" s="12">
        <f>IF(D177&lt;&gt;0,VLOOKUP(D177&amp;"|"&amp;B177,'02_Serviços-Processos'!$C$3:$D$22,2,FALSE),0)</f>
        <v>0</v>
      </c>
      <c r="F177" s="39"/>
      <c r="G177" s="12">
        <f>IF(F177&lt;&gt;0,VLOOKUP(F177&amp;"|"&amp;D177,'03_Ativos-Serviços'!$C$3:$D$37,2,FALSE),0)</f>
        <v>0</v>
      </c>
      <c r="H177" s="40">
        <f t="shared" si="7"/>
        <v>0</v>
      </c>
      <c r="I177" s="39"/>
      <c r="J177" s="12">
        <f>IF(I177&lt;&gt;0,VLOOKUP(F177&amp;"|"&amp;I177,'04_Vulnerabilidades-Ativos'!$C$3:$D$36,2,FALSE),0)</f>
        <v>0</v>
      </c>
      <c r="K177" s="41"/>
      <c r="L177" s="12">
        <f>IF(K177&lt;&gt;0,VLOOKUP(F177&amp;"|"&amp;I177&amp;"|"&amp;K177,'05_Ameaças-Vulnerabilidades'!$E$3:$F$66,2,FALSE),0)</f>
        <v>0</v>
      </c>
      <c r="M177" s="40">
        <f t="shared" si="8"/>
        <v>0</v>
      </c>
      <c r="N177" s="40">
        <f t="shared" si="9"/>
        <v>0</v>
      </c>
    </row>
    <row r="178" spans="1:14" x14ac:dyDescent="0.25">
      <c r="A178" s="39"/>
      <c r="B178" s="39"/>
      <c r="C178" s="12">
        <f>IF(B178&lt;&gt;0,VLOOKUP(A178&amp;"|"&amp;B178,'01_Processos'!$C$3:$D$9,2,FALSE),0)</f>
        <v>0</v>
      </c>
      <c r="D178" s="39"/>
      <c r="E178" s="12">
        <f>IF(D178&lt;&gt;0,VLOOKUP(D178&amp;"|"&amp;B178,'02_Serviços-Processos'!$C$3:$D$22,2,FALSE),0)</f>
        <v>0</v>
      </c>
      <c r="F178" s="39"/>
      <c r="G178" s="12">
        <f>IF(F178&lt;&gt;0,VLOOKUP(F178&amp;"|"&amp;D178,'03_Ativos-Serviços'!$C$3:$D$37,2,FALSE),0)</f>
        <v>0</v>
      </c>
      <c r="H178" s="40">
        <f t="shared" si="7"/>
        <v>0</v>
      </c>
      <c r="I178" s="39"/>
      <c r="J178" s="12">
        <f>IF(I178&lt;&gt;0,VLOOKUP(F178&amp;"|"&amp;I178,'04_Vulnerabilidades-Ativos'!$C$3:$D$36,2,FALSE),0)</f>
        <v>0</v>
      </c>
      <c r="K178" s="41"/>
      <c r="L178" s="12">
        <f>IF(K178&lt;&gt;0,VLOOKUP(F178&amp;"|"&amp;I178&amp;"|"&amp;K178,'05_Ameaças-Vulnerabilidades'!$E$3:$F$66,2,FALSE),0)</f>
        <v>0</v>
      </c>
      <c r="M178" s="40">
        <f t="shared" si="8"/>
        <v>0</v>
      </c>
      <c r="N178" s="40">
        <f t="shared" si="9"/>
        <v>0</v>
      </c>
    </row>
    <row r="179" spans="1:14" x14ac:dyDescent="0.25">
      <c r="A179" s="39"/>
      <c r="B179" s="39"/>
      <c r="C179" s="12">
        <f>IF(B179&lt;&gt;0,VLOOKUP(A179&amp;"|"&amp;B179,'01_Processos'!$C$3:$D$9,2,FALSE),0)</f>
        <v>0</v>
      </c>
      <c r="D179" s="39"/>
      <c r="E179" s="12">
        <f>IF(D179&lt;&gt;0,VLOOKUP(D179&amp;"|"&amp;B179,'02_Serviços-Processos'!$C$3:$D$22,2,FALSE),0)</f>
        <v>0</v>
      </c>
      <c r="F179" s="39"/>
      <c r="G179" s="12">
        <f>IF(F179&lt;&gt;0,VLOOKUP(F179&amp;"|"&amp;D179,'03_Ativos-Serviços'!$C$3:$D$37,2,FALSE),0)</f>
        <v>0</v>
      </c>
      <c r="H179" s="40">
        <f t="shared" si="7"/>
        <v>0</v>
      </c>
      <c r="I179" s="39"/>
      <c r="J179" s="12">
        <f>IF(I179&lt;&gt;0,VLOOKUP(F179&amp;"|"&amp;I179,'04_Vulnerabilidades-Ativos'!$C$3:$D$36,2,FALSE),0)</f>
        <v>0</v>
      </c>
      <c r="K179" s="41"/>
      <c r="L179" s="12">
        <f>IF(K179&lt;&gt;0,VLOOKUP(F179&amp;"|"&amp;I179&amp;"|"&amp;K179,'05_Ameaças-Vulnerabilidades'!$E$3:$F$66,2,FALSE),0)</f>
        <v>0</v>
      </c>
      <c r="M179" s="40">
        <f t="shared" si="8"/>
        <v>0</v>
      </c>
      <c r="N179" s="40">
        <f t="shared" si="9"/>
        <v>0</v>
      </c>
    </row>
    <row r="180" spans="1:14" x14ac:dyDescent="0.25">
      <c r="A180" s="39"/>
      <c r="B180" s="39"/>
      <c r="C180" s="12">
        <f>IF(B180&lt;&gt;0,VLOOKUP(A180&amp;"|"&amp;B180,'01_Processos'!$C$3:$D$9,2,FALSE),0)</f>
        <v>0</v>
      </c>
      <c r="D180" s="39"/>
      <c r="E180" s="12">
        <f>IF(D180&lt;&gt;0,VLOOKUP(D180&amp;"|"&amp;B180,'02_Serviços-Processos'!$C$3:$D$22,2,FALSE),0)</f>
        <v>0</v>
      </c>
      <c r="F180" s="39"/>
      <c r="G180" s="12">
        <f>IF(F180&lt;&gt;0,VLOOKUP(F180&amp;"|"&amp;D180,'03_Ativos-Serviços'!$C$3:$D$37,2,FALSE),0)</f>
        <v>0</v>
      </c>
      <c r="H180" s="40">
        <f t="shared" si="7"/>
        <v>0</v>
      </c>
      <c r="I180" s="39"/>
      <c r="J180" s="12">
        <f>IF(I180&lt;&gt;0,VLOOKUP(F180&amp;"|"&amp;I180,'04_Vulnerabilidades-Ativos'!$C$3:$D$36,2,FALSE),0)</f>
        <v>0</v>
      </c>
      <c r="K180" s="41"/>
      <c r="L180" s="12">
        <f>IF(K180&lt;&gt;0,VLOOKUP(F180&amp;"|"&amp;I180&amp;"|"&amp;K180,'05_Ameaças-Vulnerabilidades'!$E$3:$F$66,2,FALSE),0)</f>
        <v>0</v>
      </c>
      <c r="M180" s="40">
        <f t="shared" si="8"/>
        <v>0</v>
      </c>
      <c r="N180" s="40">
        <f t="shared" si="9"/>
        <v>0</v>
      </c>
    </row>
    <row r="181" spans="1:14" x14ac:dyDescent="0.25">
      <c r="A181" s="39"/>
      <c r="B181" s="39"/>
      <c r="C181" s="12">
        <f>IF(B181&lt;&gt;0,VLOOKUP(A181&amp;"|"&amp;B181,'01_Processos'!$C$3:$D$9,2,FALSE),0)</f>
        <v>0</v>
      </c>
      <c r="D181" s="39"/>
      <c r="E181" s="12">
        <f>IF(D181&lt;&gt;0,VLOOKUP(D181&amp;"|"&amp;B181,'02_Serviços-Processos'!$C$3:$D$22,2,FALSE),0)</f>
        <v>0</v>
      </c>
      <c r="F181" s="39"/>
      <c r="G181" s="12">
        <f>IF(F181&lt;&gt;0,VLOOKUP(F181&amp;"|"&amp;D181,'03_Ativos-Serviços'!$C$3:$D$37,2,FALSE),0)</f>
        <v>0</v>
      </c>
      <c r="H181" s="40">
        <f t="shared" si="7"/>
        <v>0</v>
      </c>
      <c r="I181" s="39"/>
      <c r="J181" s="12">
        <f>IF(I181&lt;&gt;0,VLOOKUP(F181&amp;"|"&amp;I181,'04_Vulnerabilidades-Ativos'!$C$3:$D$36,2,FALSE),0)</f>
        <v>0</v>
      </c>
      <c r="K181" s="41"/>
      <c r="L181" s="12">
        <f>IF(K181&lt;&gt;0,VLOOKUP(F181&amp;"|"&amp;I181&amp;"|"&amp;K181,'05_Ameaças-Vulnerabilidades'!$E$3:$F$66,2,FALSE),0)</f>
        <v>0</v>
      </c>
      <c r="M181" s="40">
        <f t="shared" si="8"/>
        <v>0</v>
      </c>
      <c r="N181" s="40">
        <f t="shared" si="9"/>
        <v>0</v>
      </c>
    </row>
    <row r="182" spans="1:14" x14ac:dyDescent="0.25">
      <c r="A182" s="39"/>
      <c r="B182" s="39"/>
      <c r="C182" s="12">
        <f>IF(B182&lt;&gt;0,VLOOKUP(A182&amp;"|"&amp;B182,'01_Processos'!$C$3:$D$9,2,FALSE),0)</f>
        <v>0</v>
      </c>
      <c r="D182" s="39"/>
      <c r="E182" s="12">
        <f>IF(D182&lt;&gt;0,VLOOKUP(D182&amp;"|"&amp;B182,'02_Serviços-Processos'!$C$3:$D$22,2,FALSE),0)</f>
        <v>0</v>
      </c>
      <c r="F182" s="39"/>
      <c r="G182" s="12">
        <f>IF(F182&lt;&gt;0,VLOOKUP(F182&amp;"|"&amp;D182,'03_Ativos-Serviços'!$C$3:$D$37,2,FALSE),0)</f>
        <v>0</v>
      </c>
      <c r="H182" s="40">
        <f t="shared" si="7"/>
        <v>0</v>
      </c>
      <c r="I182" s="39"/>
      <c r="J182" s="12">
        <f>IF(I182&lt;&gt;0,VLOOKUP(F182&amp;"|"&amp;I182,'04_Vulnerabilidades-Ativos'!$C$3:$D$36,2,FALSE),0)</f>
        <v>0</v>
      </c>
      <c r="K182" s="41"/>
      <c r="L182" s="12">
        <f>IF(K182&lt;&gt;0,VLOOKUP(F182&amp;"|"&amp;I182&amp;"|"&amp;K182,'05_Ameaças-Vulnerabilidades'!$E$3:$F$66,2,FALSE),0)</f>
        <v>0</v>
      </c>
      <c r="M182" s="40">
        <f t="shared" si="8"/>
        <v>0</v>
      </c>
      <c r="N182" s="40">
        <f t="shared" si="9"/>
        <v>0</v>
      </c>
    </row>
    <row r="183" spans="1:14" x14ac:dyDescent="0.25">
      <c r="A183" s="39"/>
      <c r="B183" s="39"/>
      <c r="C183" s="12">
        <f>IF(B183&lt;&gt;0,VLOOKUP(A183&amp;"|"&amp;B183,'01_Processos'!$C$3:$D$9,2,FALSE),0)</f>
        <v>0</v>
      </c>
      <c r="D183" s="39"/>
      <c r="E183" s="12">
        <f>IF(D183&lt;&gt;0,VLOOKUP(D183&amp;"|"&amp;B183,'02_Serviços-Processos'!$C$3:$D$22,2,FALSE),0)</f>
        <v>0</v>
      </c>
      <c r="F183" s="39"/>
      <c r="G183" s="12">
        <f>IF(F183&lt;&gt;0,VLOOKUP(F183&amp;"|"&amp;D183,'03_Ativos-Serviços'!$C$3:$D$37,2,FALSE),0)</f>
        <v>0</v>
      </c>
      <c r="H183" s="40">
        <f t="shared" si="7"/>
        <v>0</v>
      </c>
      <c r="I183" s="39"/>
      <c r="J183" s="12">
        <f>IF(I183&lt;&gt;0,VLOOKUP(F183&amp;"|"&amp;I183,'04_Vulnerabilidades-Ativos'!$C$3:$D$36,2,FALSE),0)</f>
        <v>0</v>
      </c>
      <c r="K183" s="41"/>
      <c r="L183" s="12">
        <f>IF(K183&lt;&gt;0,VLOOKUP(F183&amp;"|"&amp;I183&amp;"|"&amp;K183,'05_Ameaças-Vulnerabilidades'!$E$3:$F$66,2,FALSE),0)</f>
        <v>0</v>
      </c>
      <c r="M183" s="40">
        <f t="shared" si="8"/>
        <v>0</v>
      </c>
      <c r="N183" s="40">
        <f t="shared" si="9"/>
        <v>0</v>
      </c>
    </row>
    <row r="184" spans="1:14" x14ac:dyDescent="0.25">
      <c r="A184" s="39"/>
      <c r="B184" s="39"/>
      <c r="C184" s="12">
        <f>IF(B184&lt;&gt;0,VLOOKUP(A184&amp;"|"&amp;B184,'01_Processos'!$C$3:$D$9,2,FALSE),0)</f>
        <v>0</v>
      </c>
      <c r="D184" s="39"/>
      <c r="E184" s="12">
        <f>IF(D184&lt;&gt;0,VLOOKUP(D184&amp;"|"&amp;B184,'02_Serviços-Processos'!$C$3:$D$22,2,FALSE),0)</f>
        <v>0</v>
      </c>
      <c r="F184" s="39"/>
      <c r="G184" s="12">
        <f>IF(F184&lt;&gt;0,VLOOKUP(F184&amp;"|"&amp;D184,'03_Ativos-Serviços'!$C$3:$D$37,2,FALSE),0)</f>
        <v>0</v>
      </c>
      <c r="H184" s="40">
        <f t="shared" si="7"/>
        <v>0</v>
      </c>
      <c r="I184" s="39"/>
      <c r="J184" s="12">
        <f>IF(I184&lt;&gt;0,VLOOKUP(F184&amp;"|"&amp;I184,'04_Vulnerabilidades-Ativos'!$C$3:$D$36,2,FALSE),0)</f>
        <v>0</v>
      </c>
      <c r="K184" s="41"/>
      <c r="L184" s="12">
        <f>IF(K184&lt;&gt;0,VLOOKUP(F184&amp;"|"&amp;I184&amp;"|"&amp;K184,'05_Ameaças-Vulnerabilidades'!$E$3:$F$66,2,FALSE),0)</f>
        <v>0</v>
      </c>
      <c r="M184" s="40">
        <f t="shared" si="8"/>
        <v>0</v>
      </c>
      <c r="N184" s="40">
        <f t="shared" si="9"/>
        <v>0</v>
      </c>
    </row>
    <row r="185" spans="1:14" x14ac:dyDescent="0.25">
      <c r="A185" s="39"/>
      <c r="B185" s="39"/>
      <c r="C185" s="12">
        <f>IF(B185&lt;&gt;0,VLOOKUP(A185&amp;"|"&amp;B185,'01_Processos'!$C$3:$D$9,2,FALSE),0)</f>
        <v>0</v>
      </c>
      <c r="D185" s="39"/>
      <c r="E185" s="12">
        <f>IF(D185&lt;&gt;0,VLOOKUP(D185&amp;"|"&amp;B185,'02_Serviços-Processos'!$C$3:$D$22,2,FALSE),0)</f>
        <v>0</v>
      </c>
      <c r="F185" s="39"/>
      <c r="G185" s="12">
        <f>IF(F185&lt;&gt;0,VLOOKUP(F185&amp;"|"&amp;D185,'03_Ativos-Serviços'!$C$3:$D$37,2,FALSE),0)</f>
        <v>0</v>
      </c>
      <c r="H185" s="40">
        <f t="shared" si="7"/>
        <v>0</v>
      </c>
      <c r="I185" s="39"/>
      <c r="J185" s="12">
        <f>IF(I185&lt;&gt;0,VLOOKUP(F185&amp;"|"&amp;I185,'04_Vulnerabilidades-Ativos'!$C$3:$D$36,2,FALSE),0)</f>
        <v>0</v>
      </c>
      <c r="K185" s="41"/>
      <c r="L185" s="12">
        <f>IF(K185&lt;&gt;0,VLOOKUP(F185&amp;"|"&amp;I185&amp;"|"&amp;K185,'05_Ameaças-Vulnerabilidades'!$E$3:$F$66,2,FALSE),0)</f>
        <v>0</v>
      </c>
      <c r="M185" s="40">
        <f t="shared" si="8"/>
        <v>0</v>
      </c>
      <c r="N185" s="40">
        <f t="shared" si="9"/>
        <v>0</v>
      </c>
    </row>
    <row r="186" spans="1:14" x14ac:dyDescent="0.25">
      <c r="A186" s="39"/>
      <c r="B186" s="39"/>
      <c r="C186" s="12">
        <f>IF(B186&lt;&gt;0,VLOOKUP(A186&amp;"|"&amp;B186,'01_Processos'!$C$3:$D$9,2,FALSE),0)</f>
        <v>0</v>
      </c>
      <c r="D186" s="39"/>
      <c r="E186" s="12">
        <f>IF(D186&lt;&gt;0,VLOOKUP(D186&amp;"|"&amp;B186,'02_Serviços-Processos'!$C$3:$D$22,2,FALSE),0)</f>
        <v>0</v>
      </c>
      <c r="F186" s="39"/>
      <c r="G186" s="12">
        <f>IF(F186&lt;&gt;0,VLOOKUP(F186&amp;"|"&amp;D186,'03_Ativos-Serviços'!$C$3:$D$37,2,FALSE),0)</f>
        <v>0</v>
      </c>
      <c r="H186" s="40">
        <f t="shared" si="7"/>
        <v>0</v>
      </c>
      <c r="I186" s="39"/>
      <c r="J186" s="12">
        <f>IF(I186&lt;&gt;0,VLOOKUP(F186&amp;"|"&amp;I186,'04_Vulnerabilidades-Ativos'!$C$3:$D$36,2,FALSE),0)</f>
        <v>0</v>
      </c>
      <c r="K186" s="41"/>
      <c r="L186" s="12">
        <f>IF(K186&lt;&gt;0,VLOOKUP(F186&amp;"|"&amp;I186&amp;"|"&amp;K186,'05_Ameaças-Vulnerabilidades'!$E$3:$F$66,2,FALSE),0)</f>
        <v>0</v>
      </c>
      <c r="M186" s="40">
        <f t="shared" si="8"/>
        <v>0</v>
      </c>
      <c r="N186" s="40">
        <f t="shared" si="9"/>
        <v>0</v>
      </c>
    </row>
    <row r="187" spans="1:14" x14ac:dyDescent="0.25">
      <c r="A187" s="39"/>
      <c r="B187" s="39"/>
      <c r="C187" s="12">
        <f>IF(B187&lt;&gt;0,VLOOKUP(A187&amp;"|"&amp;B187,'01_Processos'!$C$3:$D$9,2,FALSE),0)</f>
        <v>0</v>
      </c>
      <c r="D187" s="39"/>
      <c r="E187" s="12">
        <f>IF(D187&lt;&gt;0,VLOOKUP(D187&amp;"|"&amp;B187,'02_Serviços-Processos'!$C$3:$D$22,2,FALSE),0)</f>
        <v>0</v>
      </c>
      <c r="F187" s="39"/>
      <c r="G187" s="12">
        <f>IF(F187&lt;&gt;0,VLOOKUP(F187&amp;"|"&amp;D187,'03_Ativos-Serviços'!$C$3:$D$37,2,FALSE),0)</f>
        <v>0</v>
      </c>
      <c r="H187" s="40">
        <f t="shared" si="7"/>
        <v>0</v>
      </c>
      <c r="I187" s="39"/>
      <c r="J187" s="12">
        <f>IF(I187&lt;&gt;0,VLOOKUP(F187&amp;"|"&amp;I187,'04_Vulnerabilidades-Ativos'!$C$3:$D$36,2,FALSE),0)</f>
        <v>0</v>
      </c>
      <c r="K187" s="41"/>
      <c r="L187" s="12">
        <f>IF(K187&lt;&gt;0,VLOOKUP(F187&amp;"|"&amp;I187&amp;"|"&amp;K187,'05_Ameaças-Vulnerabilidades'!$E$3:$F$66,2,FALSE),0)</f>
        <v>0</v>
      </c>
      <c r="M187" s="40">
        <f t="shared" si="8"/>
        <v>0</v>
      </c>
      <c r="N187" s="40">
        <f t="shared" si="9"/>
        <v>0</v>
      </c>
    </row>
    <row r="188" spans="1:14" x14ac:dyDescent="0.25">
      <c r="A188" s="39"/>
      <c r="B188" s="39"/>
      <c r="C188" s="12">
        <f>IF(B188&lt;&gt;0,VLOOKUP(A188&amp;"|"&amp;B188,'01_Processos'!$C$3:$D$9,2,FALSE),0)</f>
        <v>0</v>
      </c>
      <c r="D188" s="39"/>
      <c r="E188" s="12">
        <f>IF(D188&lt;&gt;0,VLOOKUP(D188&amp;"|"&amp;B188,'02_Serviços-Processos'!$C$3:$D$22,2,FALSE),0)</f>
        <v>0</v>
      </c>
      <c r="F188" s="39"/>
      <c r="G188" s="12">
        <f>IF(F188&lt;&gt;0,VLOOKUP(F188&amp;"|"&amp;D188,'03_Ativos-Serviços'!$C$3:$D$37,2,FALSE),0)</f>
        <v>0</v>
      </c>
      <c r="H188" s="40">
        <f t="shared" si="7"/>
        <v>0</v>
      </c>
      <c r="I188" s="39"/>
      <c r="J188" s="12">
        <f>IF(I188&lt;&gt;0,VLOOKUP(F188&amp;"|"&amp;I188,'04_Vulnerabilidades-Ativos'!$C$3:$D$36,2,FALSE),0)</f>
        <v>0</v>
      </c>
      <c r="K188" s="41"/>
      <c r="L188" s="12">
        <f>IF(K188&lt;&gt;0,VLOOKUP(F188&amp;"|"&amp;I188&amp;"|"&amp;K188,'05_Ameaças-Vulnerabilidades'!$E$3:$F$66,2,FALSE),0)</f>
        <v>0</v>
      </c>
      <c r="M188" s="40">
        <f t="shared" si="8"/>
        <v>0</v>
      </c>
      <c r="N188" s="40">
        <f t="shared" si="9"/>
        <v>0</v>
      </c>
    </row>
    <row r="189" spans="1:14" x14ac:dyDescent="0.25">
      <c r="A189" s="39"/>
      <c r="B189" s="39"/>
      <c r="C189" s="12">
        <f>IF(B189&lt;&gt;0,VLOOKUP(A189&amp;"|"&amp;B189,'01_Processos'!$C$3:$D$9,2,FALSE),0)</f>
        <v>0</v>
      </c>
      <c r="D189" s="39"/>
      <c r="E189" s="12">
        <f>IF(D189&lt;&gt;0,VLOOKUP(D189&amp;"|"&amp;B189,'02_Serviços-Processos'!$C$3:$D$22,2,FALSE),0)</f>
        <v>0</v>
      </c>
      <c r="F189" s="39"/>
      <c r="G189" s="12">
        <f>IF(F189&lt;&gt;0,VLOOKUP(F189&amp;"|"&amp;D189,'03_Ativos-Serviços'!$C$3:$D$37,2,FALSE),0)</f>
        <v>0</v>
      </c>
      <c r="H189" s="40">
        <f t="shared" si="7"/>
        <v>0</v>
      </c>
      <c r="I189" s="39"/>
      <c r="J189" s="12">
        <f>IF(I189&lt;&gt;0,VLOOKUP(F189&amp;"|"&amp;I189,'04_Vulnerabilidades-Ativos'!$C$3:$D$36,2,FALSE),0)</f>
        <v>0</v>
      </c>
      <c r="K189" s="41"/>
      <c r="L189" s="12">
        <f>IF(K189&lt;&gt;0,VLOOKUP(F189&amp;"|"&amp;I189&amp;"|"&amp;K189,'05_Ameaças-Vulnerabilidades'!$E$3:$F$66,2,FALSE),0)</f>
        <v>0</v>
      </c>
      <c r="M189" s="40">
        <f t="shared" si="8"/>
        <v>0</v>
      </c>
      <c r="N189" s="40">
        <f t="shared" si="9"/>
        <v>0</v>
      </c>
    </row>
    <row r="190" spans="1:14" x14ac:dyDescent="0.25">
      <c r="A190" s="39"/>
      <c r="B190" s="39"/>
      <c r="C190" s="12">
        <f>IF(B190&lt;&gt;0,VLOOKUP(A190&amp;"|"&amp;B190,'01_Processos'!$C$3:$D$9,2,FALSE),0)</f>
        <v>0</v>
      </c>
      <c r="D190" s="39"/>
      <c r="E190" s="12">
        <f>IF(D190&lt;&gt;0,VLOOKUP(D190&amp;"|"&amp;B190,'02_Serviços-Processos'!$C$3:$D$22,2,FALSE),0)</f>
        <v>0</v>
      </c>
      <c r="F190" s="39"/>
      <c r="G190" s="12">
        <f>IF(F190&lt;&gt;0,VLOOKUP(F190&amp;"|"&amp;D190,'03_Ativos-Serviços'!$C$3:$D$37,2,FALSE),0)</f>
        <v>0</v>
      </c>
      <c r="H190" s="40">
        <f t="shared" si="7"/>
        <v>0</v>
      </c>
      <c r="I190" s="39"/>
      <c r="J190" s="12">
        <f>IF(I190&lt;&gt;0,VLOOKUP(F190&amp;"|"&amp;I190,'04_Vulnerabilidades-Ativos'!$C$3:$D$36,2,FALSE),0)</f>
        <v>0</v>
      </c>
      <c r="K190" s="41"/>
      <c r="L190" s="12">
        <f>IF(K190&lt;&gt;0,VLOOKUP(F190&amp;"|"&amp;I190&amp;"|"&amp;K190,'05_Ameaças-Vulnerabilidades'!$E$3:$F$66,2,FALSE),0)</f>
        <v>0</v>
      </c>
      <c r="M190" s="40">
        <f t="shared" si="8"/>
        <v>0</v>
      </c>
      <c r="N190" s="40">
        <f t="shared" si="9"/>
        <v>0</v>
      </c>
    </row>
    <row r="191" spans="1:14" x14ac:dyDescent="0.25">
      <c r="A191" s="39"/>
      <c r="B191" s="39"/>
      <c r="C191" s="12">
        <f>IF(B191&lt;&gt;0,VLOOKUP(A191&amp;"|"&amp;B191,'01_Processos'!$C$3:$D$9,2,FALSE),0)</f>
        <v>0</v>
      </c>
      <c r="D191" s="39"/>
      <c r="E191" s="12">
        <f>IF(D191&lt;&gt;0,VLOOKUP(D191&amp;"|"&amp;B191,'02_Serviços-Processos'!$C$3:$D$22,2,FALSE),0)</f>
        <v>0</v>
      </c>
      <c r="F191" s="39"/>
      <c r="G191" s="12">
        <f>IF(F191&lt;&gt;0,VLOOKUP(F191&amp;"|"&amp;D191,'03_Ativos-Serviços'!$C$3:$D$37,2,FALSE),0)</f>
        <v>0</v>
      </c>
      <c r="H191" s="40">
        <f t="shared" si="7"/>
        <v>0</v>
      </c>
      <c r="I191" s="39"/>
      <c r="J191" s="12">
        <f>IF(I191&lt;&gt;0,VLOOKUP(F191&amp;"|"&amp;I191,'04_Vulnerabilidades-Ativos'!$C$3:$D$36,2,FALSE),0)</f>
        <v>0</v>
      </c>
      <c r="K191" s="41"/>
      <c r="L191" s="12">
        <f>IF(K191&lt;&gt;0,VLOOKUP(F191&amp;"|"&amp;I191&amp;"|"&amp;K191,'05_Ameaças-Vulnerabilidades'!$E$3:$F$66,2,FALSE),0)</f>
        <v>0</v>
      </c>
      <c r="M191" s="40">
        <f t="shared" si="8"/>
        <v>0</v>
      </c>
      <c r="N191" s="40">
        <f t="shared" si="9"/>
        <v>0</v>
      </c>
    </row>
    <row r="192" spans="1:14" x14ac:dyDescent="0.25">
      <c r="A192" s="39"/>
      <c r="B192" s="39"/>
      <c r="C192" s="12">
        <f>IF(B192&lt;&gt;0,VLOOKUP(A192&amp;"|"&amp;B192,'01_Processos'!$C$3:$D$9,2,FALSE),0)</f>
        <v>0</v>
      </c>
      <c r="D192" s="39"/>
      <c r="E192" s="12">
        <f>IF(D192&lt;&gt;0,VLOOKUP(D192&amp;"|"&amp;B192,'02_Serviços-Processos'!$C$3:$D$22,2,FALSE),0)</f>
        <v>0</v>
      </c>
      <c r="F192" s="39"/>
      <c r="G192" s="12">
        <f>IF(F192&lt;&gt;0,VLOOKUP(F192&amp;"|"&amp;D192,'03_Ativos-Serviços'!$C$3:$D$37,2,FALSE),0)</f>
        <v>0</v>
      </c>
      <c r="H192" s="40">
        <f t="shared" si="7"/>
        <v>0</v>
      </c>
      <c r="I192" s="39"/>
      <c r="J192" s="12">
        <f>IF(I192&lt;&gt;0,VLOOKUP(F192&amp;"|"&amp;I192,'04_Vulnerabilidades-Ativos'!$C$3:$D$36,2,FALSE),0)</f>
        <v>0</v>
      </c>
      <c r="K192" s="41"/>
      <c r="L192" s="12">
        <f>IF(K192&lt;&gt;0,VLOOKUP(F192&amp;"|"&amp;I192&amp;"|"&amp;K192,'05_Ameaças-Vulnerabilidades'!$E$3:$F$66,2,FALSE),0)</f>
        <v>0</v>
      </c>
      <c r="M192" s="40">
        <f t="shared" si="8"/>
        <v>0</v>
      </c>
      <c r="N192" s="40">
        <f t="shared" si="9"/>
        <v>0</v>
      </c>
    </row>
    <row r="193" spans="1:14" x14ac:dyDescent="0.25">
      <c r="A193" s="39"/>
      <c r="B193" s="39"/>
      <c r="C193" s="12">
        <f>IF(B193&lt;&gt;0,VLOOKUP(A193&amp;"|"&amp;B193,'01_Processos'!$C$3:$D$9,2,FALSE),0)</f>
        <v>0</v>
      </c>
      <c r="D193" s="39"/>
      <c r="E193" s="12">
        <f>IF(D193&lt;&gt;0,VLOOKUP(D193&amp;"|"&amp;B193,'02_Serviços-Processos'!$C$3:$D$22,2,FALSE),0)</f>
        <v>0</v>
      </c>
      <c r="F193" s="39"/>
      <c r="G193" s="12">
        <f>IF(F193&lt;&gt;0,VLOOKUP(F193&amp;"|"&amp;D193,'03_Ativos-Serviços'!$C$3:$D$37,2,FALSE),0)</f>
        <v>0</v>
      </c>
      <c r="H193" s="40">
        <f t="shared" si="7"/>
        <v>0</v>
      </c>
      <c r="I193" s="39"/>
      <c r="J193" s="12">
        <f>IF(I193&lt;&gt;0,VLOOKUP(F193&amp;"|"&amp;I193,'04_Vulnerabilidades-Ativos'!$C$3:$D$36,2,FALSE),0)</f>
        <v>0</v>
      </c>
      <c r="K193" s="41"/>
      <c r="L193" s="12">
        <f>IF(K193&lt;&gt;0,VLOOKUP(F193&amp;"|"&amp;I193&amp;"|"&amp;K193,'05_Ameaças-Vulnerabilidades'!$E$3:$F$66,2,FALSE),0)</f>
        <v>0</v>
      </c>
      <c r="M193" s="40">
        <f t="shared" si="8"/>
        <v>0</v>
      </c>
      <c r="N193" s="40">
        <f t="shared" si="9"/>
        <v>0</v>
      </c>
    </row>
    <row r="194" spans="1:14" x14ac:dyDescent="0.25">
      <c r="A194" s="39"/>
      <c r="B194" s="39"/>
      <c r="C194" s="12">
        <f>IF(B194&lt;&gt;0,VLOOKUP(A194&amp;"|"&amp;B194,'01_Processos'!$C$3:$D$9,2,FALSE),0)</f>
        <v>0</v>
      </c>
      <c r="D194" s="39"/>
      <c r="E194" s="12">
        <f>IF(D194&lt;&gt;0,VLOOKUP(D194&amp;"|"&amp;B194,'02_Serviços-Processos'!$C$3:$D$22,2,FALSE),0)</f>
        <v>0</v>
      </c>
      <c r="F194" s="39"/>
      <c r="G194" s="12">
        <f>IF(F194&lt;&gt;0,VLOOKUP(F194&amp;"|"&amp;D194,'03_Ativos-Serviços'!$C$3:$D$37,2,FALSE),0)</f>
        <v>0</v>
      </c>
      <c r="H194" s="40">
        <f t="shared" si="7"/>
        <v>0</v>
      </c>
      <c r="I194" s="39"/>
      <c r="J194" s="12">
        <f>IF(I194&lt;&gt;0,VLOOKUP(F194&amp;"|"&amp;I194,'04_Vulnerabilidades-Ativos'!$C$3:$D$36,2,FALSE),0)</f>
        <v>0</v>
      </c>
      <c r="K194" s="41"/>
      <c r="L194" s="12">
        <f>IF(K194&lt;&gt;0,VLOOKUP(F194&amp;"|"&amp;I194&amp;"|"&amp;K194,'05_Ameaças-Vulnerabilidades'!$E$3:$F$66,2,FALSE),0)</f>
        <v>0</v>
      </c>
      <c r="M194" s="40">
        <f t="shared" si="8"/>
        <v>0</v>
      </c>
      <c r="N194" s="40">
        <f t="shared" si="9"/>
        <v>0</v>
      </c>
    </row>
    <row r="195" spans="1:14" x14ac:dyDescent="0.25">
      <c r="A195" s="39"/>
      <c r="B195" s="39"/>
      <c r="C195" s="12">
        <f>IF(B195&lt;&gt;0,VLOOKUP(A195&amp;"|"&amp;B195,'01_Processos'!$C$3:$D$9,2,FALSE),0)</f>
        <v>0</v>
      </c>
      <c r="D195" s="39"/>
      <c r="E195" s="12">
        <f>IF(D195&lt;&gt;0,VLOOKUP(D195&amp;"|"&amp;B195,'02_Serviços-Processos'!$C$3:$D$22,2,FALSE),0)</f>
        <v>0</v>
      </c>
      <c r="F195" s="39"/>
      <c r="G195" s="12">
        <f>IF(F195&lt;&gt;0,VLOOKUP(F195&amp;"|"&amp;D195,'03_Ativos-Serviços'!$C$3:$D$37,2,FALSE),0)</f>
        <v>0</v>
      </c>
      <c r="H195" s="40">
        <f t="shared" si="7"/>
        <v>0</v>
      </c>
      <c r="I195" s="39"/>
      <c r="J195" s="12">
        <f>IF(I195&lt;&gt;0,VLOOKUP(F195&amp;"|"&amp;I195,'04_Vulnerabilidades-Ativos'!$C$3:$D$36,2,FALSE),0)</f>
        <v>0</v>
      </c>
      <c r="K195" s="41"/>
      <c r="L195" s="12">
        <f>IF(K195&lt;&gt;0,VLOOKUP(F195&amp;"|"&amp;I195&amp;"|"&amp;K195,'05_Ameaças-Vulnerabilidades'!$E$3:$F$66,2,FALSE),0)</f>
        <v>0</v>
      </c>
      <c r="M195" s="40">
        <f t="shared" si="8"/>
        <v>0</v>
      </c>
      <c r="N195" s="40">
        <f t="shared" si="9"/>
        <v>0</v>
      </c>
    </row>
    <row r="196" spans="1:14" x14ac:dyDescent="0.25">
      <c r="A196" s="39"/>
      <c r="B196" s="39"/>
      <c r="C196" s="12">
        <f>IF(B196&lt;&gt;0,VLOOKUP(A196&amp;"|"&amp;B196,'01_Processos'!$C$3:$D$9,2,FALSE),0)</f>
        <v>0</v>
      </c>
      <c r="D196" s="39"/>
      <c r="E196" s="12">
        <f>IF(D196&lt;&gt;0,VLOOKUP(D196&amp;"|"&amp;B196,'02_Serviços-Processos'!$C$3:$D$22,2,FALSE),0)</f>
        <v>0</v>
      </c>
      <c r="F196" s="39"/>
      <c r="G196" s="12">
        <f>IF(F196&lt;&gt;0,VLOOKUP(F196&amp;"|"&amp;D196,'03_Ativos-Serviços'!$C$3:$D$37,2,FALSE),0)</f>
        <v>0</v>
      </c>
      <c r="H196" s="40">
        <f t="shared" ref="H196:H259" si="10">(C196/5)*(E196/5)*(G196/5)</f>
        <v>0</v>
      </c>
      <c r="I196" s="39"/>
      <c r="J196" s="12">
        <f>IF(I196&lt;&gt;0,VLOOKUP(F196&amp;"|"&amp;I196,'04_Vulnerabilidades-Ativos'!$C$3:$D$36,2,FALSE),0)</f>
        <v>0</v>
      </c>
      <c r="K196" s="41"/>
      <c r="L196" s="12">
        <f>IF(K196&lt;&gt;0,VLOOKUP(F196&amp;"|"&amp;I196&amp;"|"&amp;K196,'05_Ameaças-Vulnerabilidades'!$E$3:$F$66,2,FALSE),0)</f>
        <v>0</v>
      </c>
      <c r="M196" s="40">
        <f t="shared" ref="M196:M259" si="11">(J196/5)*(L196/5)</f>
        <v>0</v>
      </c>
      <c r="N196" s="40">
        <f t="shared" ref="N196:N259" si="12">(H196*M196)*100</f>
        <v>0</v>
      </c>
    </row>
    <row r="197" spans="1:14" x14ac:dyDescent="0.25">
      <c r="A197" s="39"/>
      <c r="B197" s="39"/>
      <c r="C197" s="12">
        <f>IF(B197&lt;&gt;0,VLOOKUP(A197&amp;"|"&amp;B197,'01_Processos'!$C$3:$D$9,2,FALSE),0)</f>
        <v>0</v>
      </c>
      <c r="D197" s="39"/>
      <c r="E197" s="12">
        <f>IF(D197&lt;&gt;0,VLOOKUP(D197&amp;"|"&amp;B197,'02_Serviços-Processos'!$C$3:$D$22,2,FALSE),0)</f>
        <v>0</v>
      </c>
      <c r="F197" s="39"/>
      <c r="G197" s="12">
        <f>IF(F197&lt;&gt;0,VLOOKUP(F197&amp;"|"&amp;D197,'03_Ativos-Serviços'!$C$3:$D$37,2,FALSE),0)</f>
        <v>0</v>
      </c>
      <c r="H197" s="40">
        <f t="shared" si="10"/>
        <v>0</v>
      </c>
      <c r="I197" s="39"/>
      <c r="J197" s="12">
        <f>IF(I197&lt;&gt;0,VLOOKUP(F197&amp;"|"&amp;I197,'04_Vulnerabilidades-Ativos'!$C$3:$D$36,2,FALSE),0)</f>
        <v>0</v>
      </c>
      <c r="K197" s="41"/>
      <c r="L197" s="12">
        <f>IF(K197&lt;&gt;0,VLOOKUP(F197&amp;"|"&amp;I197&amp;"|"&amp;K197,'05_Ameaças-Vulnerabilidades'!$E$3:$F$66,2,FALSE),0)</f>
        <v>0</v>
      </c>
      <c r="M197" s="40">
        <f t="shared" si="11"/>
        <v>0</v>
      </c>
      <c r="N197" s="40">
        <f t="shared" si="12"/>
        <v>0</v>
      </c>
    </row>
    <row r="198" spans="1:14" x14ac:dyDescent="0.25">
      <c r="A198" s="39"/>
      <c r="B198" s="39"/>
      <c r="C198" s="12">
        <f>IF(B198&lt;&gt;0,VLOOKUP(A198&amp;"|"&amp;B198,'01_Processos'!$C$3:$D$9,2,FALSE),0)</f>
        <v>0</v>
      </c>
      <c r="D198" s="39"/>
      <c r="E198" s="12">
        <f>IF(D198&lt;&gt;0,VLOOKUP(D198&amp;"|"&amp;B198,'02_Serviços-Processos'!$C$3:$D$22,2,FALSE),0)</f>
        <v>0</v>
      </c>
      <c r="F198" s="39"/>
      <c r="G198" s="12">
        <f>IF(F198&lt;&gt;0,VLOOKUP(F198&amp;"|"&amp;D198,'03_Ativos-Serviços'!$C$3:$D$37,2,FALSE),0)</f>
        <v>0</v>
      </c>
      <c r="H198" s="40">
        <f t="shared" si="10"/>
        <v>0</v>
      </c>
      <c r="I198" s="39"/>
      <c r="J198" s="12">
        <f>IF(I198&lt;&gt;0,VLOOKUP(F198&amp;"|"&amp;I198,'04_Vulnerabilidades-Ativos'!$C$3:$D$36,2,FALSE),0)</f>
        <v>0</v>
      </c>
      <c r="K198" s="41"/>
      <c r="L198" s="12">
        <f>IF(K198&lt;&gt;0,VLOOKUP(F198&amp;"|"&amp;I198&amp;"|"&amp;K198,'05_Ameaças-Vulnerabilidades'!$E$3:$F$66,2,FALSE),0)</f>
        <v>0</v>
      </c>
      <c r="M198" s="40">
        <f t="shared" si="11"/>
        <v>0</v>
      </c>
      <c r="N198" s="40">
        <f t="shared" si="12"/>
        <v>0</v>
      </c>
    </row>
    <row r="199" spans="1:14" x14ac:dyDescent="0.25">
      <c r="A199" s="39"/>
      <c r="B199" s="39"/>
      <c r="C199" s="12">
        <f>IF(B199&lt;&gt;0,VLOOKUP(A199&amp;"|"&amp;B199,'01_Processos'!$C$3:$D$9,2,FALSE),0)</f>
        <v>0</v>
      </c>
      <c r="D199" s="39"/>
      <c r="E199" s="12">
        <f>IF(D199&lt;&gt;0,VLOOKUP(D199&amp;"|"&amp;B199,'02_Serviços-Processos'!$C$3:$D$22,2,FALSE),0)</f>
        <v>0</v>
      </c>
      <c r="F199" s="39"/>
      <c r="G199" s="12">
        <f>IF(F199&lt;&gt;0,VLOOKUP(F199&amp;"|"&amp;D199,'03_Ativos-Serviços'!$C$3:$D$37,2,FALSE),0)</f>
        <v>0</v>
      </c>
      <c r="H199" s="40">
        <f t="shared" si="10"/>
        <v>0</v>
      </c>
      <c r="I199" s="39"/>
      <c r="J199" s="12">
        <f>IF(I199&lt;&gt;0,VLOOKUP(F199&amp;"|"&amp;I199,'04_Vulnerabilidades-Ativos'!$C$3:$D$36,2,FALSE),0)</f>
        <v>0</v>
      </c>
      <c r="K199" s="41"/>
      <c r="L199" s="12">
        <f>IF(K199&lt;&gt;0,VLOOKUP(F199&amp;"|"&amp;I199&amp;"|"&amp;K199,'05_Ameaças-Vulnerabilidades'!$E$3:$F$66,2,FALSE),0)</f>
        <v>0</v>
      </c>
      <c r="M199" s="40">
        <f t="shared" si="11"/>
        <v>0</v>
      </c>
      <c r="N199" s="40">
        <f t="shared" si="12"/>
        <v>0</v>
      </c>
    </row>
    <row r="200" spans="1:14" x14ac:dyDescent="0.25">
      <c r="A200" s="39"/>
      <c r="B200" s="39"/>
      <c r="C200" s="12">
        <f>IF(B200&lt;&gt;0,VLOOKUP(A200&amp;"|"&amp;B200,'01_Processos'!$C$3:$D$9,2,FALSE),0)</f>
        <v>0</v>
      </c>
      <c r="D200" s="39"/>
      <c r="E200" s="12">
        <f>IF(D200&lt;&gt;0,VLOOKUP(D200&amp;"|"&amp;B200,'02_Serviços-Processos'!$C$3:$D$22,2,FALSE),0)</f>
        <v>0</v>
      </c>
      <c r="F200" s="39"/>
      <c r="G200" s="12">
        <f>IF(F200&lt;&gt;0,VLOOKUP(F200&amp;"|"&amp;D200,'03_Ativos-Serviços'!$C$3:$D$37,2,FALSE),0)</f>
        <v>0</v>
      </c>
      <c r="H200" s="40">
        <f t="shared" si="10"/>
        <v>0</v>
      </c>
      <c r="I200" s="39"/>
      <c r="J200" s="12">
        <f>IF(I200&lt;&gt;0,VLOOKUP(F200&amp;"|"&amp;I200,'04_Vulnerabilidades-Ativos'!$C$3:$D$36,2,FALSE),0)</f>
        <v>0</v>
      </c>
      <c r="K200" s="41"/>
      <c r="L200" s="12">
        <f>IF(K200&lt;&gt;0,VLOOKUP(F200&amp;"|"&amp;I200&amp;"|"&amp;K200,'05_Ameaças-Vulnerabilidades'!$E$3:$F$66,2,FALSE),0)</f>
        <v>0</v>
      </c>
      <c r="M200" s="40">
        <f t="shared" si="11"/>
        <v>0</v>
      </c>
      <c r="N200" s="40">
        <f t="shared" si="12"/>
        <v>0</v>
      </c>
    </row>
    <row r="201" spans="1:14" x14ac:dyDescent="0.25">
      <c r="A201" s="39"/>
      <c r="B201" s="39"/>
      <c r="C201" s="12">
        <f>IF(B201&lt;&gt;0,VLOOKUP(A201&amp;"|"&amp;B201,'01_Processos'!$C$3:$D$9,2,FALSE),0)</f>
        <v>0</v>
      </c>
      <c r="D201" s="39"/>
      <c r="E201" s="12">
        <f>IF(D201&lt;&gt;0,VLOOKUP(D201&amp;"|"&amp;B201,'02_Serviços-Processos'!$C$3:$D$22,2,FALSE),0)</f>
        <v>0</v>
      </c>
      <c r="F201" s="39"/>
      <c r="G201" s="12">
        <f>IF(F201&lt;&gt;0,VLOOKUP(F201&amp;"|"&amp;D201,'03_Ativos-Serviços'!$C$3:$D$37,2,FALSE),0)</f>
        <v>0</v>
      </c>
      <c r="H201" s="40">
        <f t="shared" si="10"/>
        <v>0</v>
      </c>
      <c r="I201" s="39"/>
      <c r="J201" s="12">
        <f>IF(I201&lt;&gt;0,VLOOKUP(F201&amp;"|"&amp;I201,'04_Vulnerabilidades-Ativos'!$C$3:$D$36,2,FALSE),0)</f>
        <v>0</v>
      </c>
      <c r="K201" s="41"/>
      <c r="L201" s="12">
        <f>IF(K201&lt;&gt;0,VLOOKUP(F201&amp;"|"&amp;I201&amp;"|"&amp;K201,'05_Ameaças-Vulnerabilidades'!$E$3:$F$66,2,FALSE),0)</f>
        <v>0</v>
      </c>
      <c r="M201" s="40">
        <f t="shared" si="11"/>
        <v>0</v>
      </c>
      <c r="N201" s="40">
        <f t="shared" si="12"/>
        <v>0</v>
      </c>
    </row>
    <row r="202" spans="1:14" x14ac:dyDescent="0.25">
      <c r="A202" s="39"/>
      <c r="B202" s="39"/>
      <c r="C202" s="12">
        <f>IF(B202&lt;&gt;0,VLOOKUP(A202&amp;"|"&amp;B202,'01_Processos'!$C$3:$D$9,2,FALSE),0)</f>
        <v>0</v>
      </c>
      <c r="D202" s="39"/>
      <c r="E202" s="12">
        <f>IF(D202&lt;&gt;0,VLOOKUP(D202&amp;"|"&amp;B202,'02_Serviços-Processos'!$C$3:$D$22,2,FALSE),0)</f>
        <v>0</v>
      </c>
      <c r="F202" s="39"/>
      <c r="G202" s="12">
        <f>IF(F202&lt;&gt;0,VLOOKUP(F202&amp;"|"&amp;D202,'03_Ativos-Serviços'!$C$3:$D$37,2,FALSE),0)</f>
        <v>0</v>
      </c>
      <c r="H202" s="40">
        <f t="shared" si="10"/>
        <v>0</v>
      </c>
      <c r="I202" s="39"/>
      <c r="J202" s="12">
        <f>IF(I202&lt;&gt;0,VLOOKUP(F202&amp;"|"&amp;I202,'04_Vulnerabilidades-Ativos'!$C$3:$D$36,2,FALSE),0)</f>
        <v>0</v>
      </c>
      <c r="K202" s="41"/>
      <c r="L202" s="12">
        <f>IF(K202&lt;&gt;0,VLOOKUP(F202&amp;"|"&amp;I202&amp;"|"&amp;K202,'05_Ameaças-Vulnerabilidades'!$E$3:$F$66,2,FALSE),0)</f>
        <v>0</v>
      </c>
      <c r="M202" s="40">
        <f t="shared" si="11"/>
        <v>0</v>
      </c>
      <c r="N202" s="40">
        <f t="shared" si="12"/>
        <v>0</v>
      </c>
    </row>
    <row r="203" spans="1:14" x14ac:dyDescent="0.25">
      <c r="A203" s="39"/>
      <c r="B203" s="39"/>
      <c r="C203" s="12">
        <f>IF(B203&lt;&gt;0,VLOOKUP(A203&amp;"|"&amp;B203,'01_Processos'!$C$3:$D$9,2,FALSE),0)</f>
        <v>0</v>
      </c>
      <c r="D203" s="39"/>
      <c r="E203" s="12">
        <f>IF(D203&lt;&gt;0,VLOOKUP(D203&amp;"|"&amp;B203,'02_Serviços-Processos'!$C$3:$D$22,2,FALSE),0)</f>
        <v>0</v>
      </c>
      <c r="F203" s="39"/>
      <c r="G203" s="12">
        <f>IF(F203&lt;&gt;0,VLOOKUP(F203&amp;"|"&amp;D203,'03_Ativos-Serviços'!$C$3:$D$37,2,FALSE),0)</f>
        <v>0</v>
      </c>
      <c r="H203" s="40">
        <f t="shared" si="10"/>
        <v>0</v>
      </c>
      <c r="I203" s="39"/>
      <c r="J203" s="12">
        <f>IF(I203&lt;&gt;0,VLOOKUP(F203&amp;"|"&amp;I203,'04_Vulnerabilidades-Ativos'!$C$3:$D$36,2,FALSE),0)</f>
        <v>0</v>
      </c>
      <c r="K203" s="41"/>
      <c r="L203" s="12">
        <f>IF(K203&lt;&gt;0,VLOOKUP(F203&amp;"|"&amp;I203&amp;"|"&amp;K203,'05_Ameaças-Vulnerabilidades'!$E$3:$F$66,2,FALSE),0)</f>
        <v>0</v>
      </c>
      <c r="M203" s="40">
        <f t="shared" si="11"/>
        <v>0</v>
      </c>
      <c r="N203" s="40">
        <f t="shared" si="12"/>
        <v>0</v>
      </c>
    </row>
    <row r="204" spans="1:14" x14ac:dyDescent="0.25">
      <c r="A204" s="39"/>
      <c r="B204" s="39"/>
      <c r="C204" s="12">
        <f>IF(B204&lt;&gt;0,VLOOKUP(A204&amp;"|"&amp;B204,'01_Processos'!$C$3:$D$9,2,FALSE),0)</f>
        <v>0</v>
      </c>
      <c r="D204" s="39"/>
      <c r="E204" s="12">
        <f>IF(D204&lt;&gt;0,VLOOKUP(D204&amp;"|"&amp;B204,'02_Serviços-Processos'!$C$3:$D$22,2,FALSE),0)</f>
        <v>0</v>
      </c>
      <c r="F204" s="39"/>
      <c r="G204" s="12">
        <f>IF(F204&lt;&gt;0,VLOOKUP(F204&amp;"|"&amp;D204,'03_Ativos-Serviços'!$C$3:$D$37,2,FALSE),0)</f>
        <v>0</v>
      </c>
      <c r="H204" s="40">
        <f t="shared" si="10"/>
        <v>0</v>
      </c>
      <c r="I204" s="39"/>
      <c r="J204" s="12">
        <f>IF(I204&lt;&gt;0,VLOOKUP(F204&amp;"|"&amp;I204,'04_Vulnerabilidades-Ativos'!$C$3:$D$36,2,FALSE),0)</f>
        <v>0</v>
      </c>
      <c r="K204" s="41"/>
      <c r="L204" s="12">
        <f>IF(K204&lt;&gt;0,VLOOKUP(F204&amp;"|"&amp;I204&amp;"|"&amp;K204,'05_Ameaças-Vulnerabilidades'!$E$3:$F$66,2,FALSE),0)</f>
        <v>0</v>
      </c>
      <c r="M204" s="40">
        <f t="shared" si="11"/>
        <v>0</v>
      </c>
      <c r="N204" s="40">
        <f t="shared" si="12"/>
        <v>0</v>
      </c>
    </row>
    <row r="205" spans="1:14" x14ac:dyDescent="0.25">
      <c r="A205" s="39"/>
      <c r="B205" s="39"/>
      <c r="C205" s="12">
        <f>IF(B205&lt;&gt;0,VLOOKUP(A205&amp;"|"&amp;B205,'01_Processos'!$C$3:$D$9,2,FALSE),0)</f>
        <v>0</v>
      </c>
      <c r="D205" s="39"/>
      <c r="E205" s="12">
        <f>IF(D205&lt;&gt;0,VLOOKUP(D205&amp;"|"&amp;B205,'02_Serviços-Processos'!$C$3:$D$22,2,FALSE),0)</f>
        <v>0</v>
      </c>
      <c r="F205" s="39"/>
      <c r="G205" s="12">
        <f>IF(F205&lt;&gt;0,VLOOKUP(F205&amp;"|"&amp;D205,'03_Ativos-Serviços'!$C$3:$D$37,2,FALSE),0)</f>
        <v>0</v>
      </c>
      <c r="H205" s="40">
        <f t="shared" si="10"/>
        <v>0</v>
      </c>
      <c r="I205" s="39"/>
      <c r="J205" s="12">
        <f>IF(I205&lt;&gt;0,VLOOKUP(F205&amp;"|"&amp;I205,'04_Vulnerabilidades-Ativos'!$C$3:$D$36,2,FALSE),0)</f>
        <v>0</v>
      </c>
      <c r="K205" s="41"/>
      <c r="L205" s="12">
        <f>IF(K205&lt;&gt;0,VLOOKUP(F205&amp;"|"&amp;I205&amp;"|"&amp;K205,'05_Ameaças-Vulnerabilidades'!$E$3:$F$66,2,FALSE),0)</f>
        <v>0</v>
      </c>
      <c r="M205" s="40">
        <f t="shared" si="11"/>
        <v>0</v>
      </c>
      <c r="N205" s="40">
        <f t="shared" si="12"/>
        <v>0</v>
      </c>
    </row>
    <row r="206" spans="1:14" x14ac:dyDescent="0.25">
      <c r="A206" s="39"/>
      <c r="B206" s="39"/>
      <c r="C206" s="12">
        <f>IF(B206&lt;&gt;0,VLOOKUP(A206&amp;"|"&amp;B206,'01_Processos'!$C$3:$D$9,2,FALSE),0)</f>
        <v>0</v>
      </c>
      <c r="D206" s="39"/>
      <c r="E206" s="12">
        <f>IF(D206&lt;&gt;0,VLOOKUP(D206&amp;"|"&amp;B206,'02_Serviços-Processos'!$C$3:$D$22,2,FALSE),0)</f>
        <v>0</v>
      </c>
      <c r="F206" s="39"/>
      <c r="G206" s="12">
        <f>IF(F206&lt;&gt;0,VLOOKUP(F206&amp;"|"&amp;D206,'03_Ativos-Serviços'!$C$3:$D$37,2,FALSE),0)</f>
        <v>0</v>
      </c>
      <c r="H206" s="40">
        <f t="shared" si="10"/>
        <v>0</v>
      </c>
      <c r="I206" s="39"/>
      <c r="J206" s="12">
        <f>IF(I206&lt;&gt;0,VLOOKUP(F206&amp;"|"&amp;I206,'04_Vulnerabilidades-Ativos'!$C$3:$D$36,2,FALSE),0)</f>
        <v>0</v>
      </c>
      <c r="K206" s="41"/>
      <c r="L206" s="12">
        <f>IF(K206&lt;&gt;0,VLOOKUP(F206&amp;"|"&amp;I206&amp;"|"&amp;K206,'05_Ameaças-Vulnerabilidades'!$E$3:$F$66,2,FALSE),0)</f>
        <v>0</v>
      </c>
      <c r="M206" s="40">
        <f t="shared" si="11"/>
        <v>0</v>
      </c>
      <c r="N206" s="40">
        <f t="shared" si="12"/>
        <v>0</v>
      </c>
    </row>
    <row r="207" spans="1:14" x14ac:dyDescent="0.25">
      <c r="A207" s="39"/>
      <c r="B207" s="39"/>
      <c r="C207" s="12">
        <f>IF(B207&lt;&gt;0,VLOOKUP(A207&amp;"|"&amp;B207,'01_Processos'!$C$3:$D$9,2,FALSE),0)</f>
        <v>0</v>
      </c>
      <c r="D207" s="39"/>
      <c r="E207" s="12">
        <f>IF(D207&lt;&gt;0,VLOOKUP(D207&amp;"|"&amp;B207,'02_Serviços-Processos'!$C$3:$D$22,2,FALSE),0)</f>
        <v>0</v>
      </c>
      <c r="F207" s="39"/>
      <c r="G207" s="12">
        <f>IF(F207&lt;&gt;0,VLOOKUP(F207&amp;"|"&amp;D207,'03_Ativos-Serviços'!$C$3:$D$37,2,FALSE),0)</f>
        <v>0</v>
      </c>
      <c r="H207" s="40">
        <f t="shared" si="10"/>
        <v>0</v>
      </c>
      <c r="I207" s="39"/>
      <c r="J207" s="12">
        <f>IF(I207&lt;&gt;0,VLOOKUP(F207&amp;"|"&amp;I207,'04_Vulnerabilidades-Ativos'!$C$3:$D$36,2,FALSE),0)</f>
        <v>0</v>
      </c>
      <c r="K207" s="41"/>
      <c r="L207" s="12">
        <f>IF(K207&lt;&gt;0,VLOOKUP(F207&amp;"|"&amp;I207&amp;"|"&amp;K207,'05_Ameaças-Vulnerabilidades'!$E$3:$F$66,2,FALSE),0)</f>
        <v>0</v>
      </c>
      <c r="M207" s="40">
        <f t="shared" si="11"/>
        <v>0</v>
      </c>
      <c r="N207" s="40">
        <f t="shared" si="12"/>
        <v>0</v>
      </c>
    </row>
    <row r="208" spans="1:14" x14ac:dyDescent="0.25">
      <c r="A208" s="39"/>
      <c r="B208" s="39"/>
      <c r="C208" s="12">
        <f>IF(B208&lt;&gt;0,VLOOKUP(A208&amp;"|"&amp;B208,'01_Processos'!$C$3:$D$9,2,FALSE),0)</f>
        <v>0</v>
      </c>
      <c r="D208" s="39"/>
      <c r="E208" s="12">
        <f>IF(D208&lt;&gt;0,VLOOKUP(D208&amp;"|"&amp;B208,'02_Serviços-Processos'!$C$3:$D$22,2,FALSE),0)</f>
        <v>0</v>
      </c>
      <c r="F208" s="39"/>
      <c r="G208" s="12">
        <f>IF(F208&lt;&gt;0,VLOOKUP(F208&amp;"|"&amp;D208,'03_Ativos-Serviços'!$C$3:$D$37,2,FALSE),0)</f>
        <v>0</v>
      </c>
      <c r="H208" s="40">
        <f t="shared" si="10"/>
        <v>0</v>
      </c>
      <c r="I208" s="39"/>
      <c r="J208" s="12">
        <f>IF(I208&lt;&gt;0,VLOOKUP(F208&amp;"|"&amp;I208,'04_Vulnerabilidades-Ativos'!$C$3:$D$36,2,FALSE),0)</f>
        <v>0</v>
      </c>
      <c r="K208" s="41"/>
      <c r="L208" s="12">
        <f>IF(K208&lt;&gt;0,VLOOKUP(F208&amp;"|"&amp;I208&amp;"|"&amp;K208,'05_Ameaças-Vulnerabilidades'!$E$3:$F$66,2,FALSE),0)</f>
        <v>0</v>
      </c>
      <c r="M208" s="40">
        <f t="shared" si="11"/>
        <v>0</v>
      </c>
      <c r="N208" s="40">
        <f t="shared" si="12"/>
        <v>0</v>
      </c>
    </row>
    <row r="209" spans="1:14" x14ac:dyDescent="0.25">
      <c r="A209" s="39"/>
      <c r="B209" s="39"/>
      <c r="C209" s="12">
        <f>IF(B209&lt;&gt;0,VLOOKUP(A209&amp;"|"&amp;B209,'01_Processos'!$C$3:$D$9,2,FALSE),0)</f>
        <v>0</v>
      </c>
      <c r="D209" s="39"/>
      <c r="E209" s="12">
        <f>IF(D209&lt;&gt;0,VLOOKUP(D209&amp;"|"&amp;B209,'02_Serviços-Processos'!$C$3:$D$22,2,FALSE),0)</f>
        <v>0</v>
      </c>
      <c r="F209" s="39"/>
      <c r="G209" s="12">
        <f>IF(F209&lt;&gt;0,VLOOKUP(F209&amp;"|"&amp;D209,'03_Ativos-Serviços'!$C$3:$D$37,2,FALSE),0)</f>
        <v>0</v>
      </c>
      <c r="H209" s="40">
        <f t="shared" si="10"/>
        <v>0</v>
      </c>
      <c r="I209" s="39"/>
      <c r="J209" s="12">
        <f>IF(I209&lt;&gt;0,VLOOKUP(F209&amp;"|"&amp;I209,'04_Vulnerabilidades-Ativos'!$C$3:$D$36,2,FALSE),0)</f>
        <v>0</v>
      </c>
      <c r="K209" s="41"/>
      <c r="L209" s="12">
        <f>IF(K209&lt;&gt;0,VLOOKUP(F209&amp;"|"&amp;I209&amp;"|"&amp;K209,'05_Ameaças-Vulnerabilidades'!$E$3:$F$66,2,FALSE),0)</f>
        <v>0</v>
      </c>
      <c r="M209" s="40">
        <f t="shared" si="11"/>
        <v>0</v>
      </c>
      <c r="N209" s="40">
        <f t="shared" si="12"/>
        <v>0</v>
      </c>
    </row>
    <row r="210" spans="1:14" x14ac:dyDescent="0.25">
      <c r="A210" s="39"/>
      <c r="B210" s="39"/>
      <c r="C210" s="12">
        <f>IF(B210&lt;&gt;0,VLOOKUP(A210&amp;"|"&amp;B210,'01_Processos'!$C$3:$D$9,2,FALSE),0)</f>
        <v>0</v>
      </c>
      <c r="D210" s="39"/>
      <c r="E210" s="12">
        <f>IF(D210&lt;&gt;0,VLOOKUP(D210&amp;"|"&amp;B210,'02_Serviços-Processos'!$C$3:$D$22,2,FALSE),0)</f>
        <v>0</v>
      </c>
      <c r="F210" s="39"/>
      <c r="G210" s="12">
        <f>IF(F210&lt;&gt;0,VLOOKUP(F210&amp;"|"&amp;D210,'03_Ativos-Serviços'!$C$3:$D$37,2,FALSE),0)</f>
        <v>0</v>
      </c>
      <c r="H210" s="40">
        <f t="shared" si="10"/>
        <v>0</v>
      </c>
      <c r="I210" s="39"/>
      <c r="J210" s="12">
        <f>IF(I210&lt;&gt;0,VLOOKUP(F210&amp;"|"&amp;I210,'04_Vulnerabilidades-Ativos'!$C$3:$D$36,2,FALSE),0)</f>
        <v>0</v>
      </c>
      <c r="K210" s="41"/>
      <c r="L210" s="12">
        <f>IF(K210&lt;&gt;0,VLOOKUP(F210&amp;"|"&amp;I210&amp;"|"&amp;K210,'05_Ameaças-Vulnerabilidades'!$E$3:$F$66,2,FALSE),0)</f>
        <v>0</v>
      </c>
      <c r="M210" s="40">
        <f t="shared" si="11"/>
        <v>0</v>
      </c>
      <c r="N210" s="40">
        <f t="shared" si="12"/>
        <v>0</v>
      </c>
    </row>
    <row r="211" spans="1:14" x14ac:dyDescent="0.25">
      <c r="A211" s="39"/>
      <c r="B211" s="39"/>
      <c r="C211" s="12">
        <f>IF(B211&lt;&gt;0,VLOOKUP(A211&amp;"|"&amp;B211,'01_Processos'!$C$3:$D$9,2,FALSE),0)</f>
        <v>0</v>
      </c>
      <c r="D211" s="39"/>
      <c r="E211" s="12">
        <f>IF(D211&lt;&gt;0,VLOOKUP(D211&amp;"|"&amp;B211,'02_Serviços-Processos'!$C$3:$D$22,2,FALSE),0)</f>
        <v>0</v>
      </c>
      <c r="F211" s="39"/>
      <c r="G211" s="12">
        <f>IF(F211&lt;&gt;0,VLOOKUP(F211&amp;"|"&amp;D211,'03_Ativos-Serviços'!$C$3:$D$37,2,FALSE),0)</f>
        <v>0</v>
      </c>
      <c r="H211" s="40">
        <f t="shared" si="10"/>
        <v>0</v>
      </c>
      <c r="I211" s="39"/>
      <c r="J211" s="12">
        <f>IF(I211&lt;&gt;0,VLOOKUP(F211&amp;"|"&amp;I211,'04_Vulnerabilidades-Ativos'!$C$3:$D$36,2,FALSE),0)</f>
        <v>0</v>
      </c>
      <c r="K211" s="41"/>
      <c r="L211" s="12">
        <f>IF(K211&lt;&gt;0,VLOOKUP(F211&amp;"|"&amp;I211&amp;"|"&amp;K211,'05_Ameaças-Vulnerabilidades'!$E$3:$F$66,2,FALSE),0)</f>
        <v>0</v>
      </c>
      <c r="M211" s="40">
        <f t="shared" si="11"/>
        <v>0</v>
      </c>
      <c r="N211" s="40">
        <f t="shared" si="12"/>
        <v>0</v>
      </c>
    </row>
    <row r="212" spans="1:14" x14ac:dyDescent="0.25">
      <c r="A212" s="39"/>
      <c r="B212" s="39"/>
      <c r="C212" s="12">
        <f>IF(B212&lt;&gt;0,VLOOKUP(A212&amp;"|"&amp;B212,'01_Processos'!$C$3:$D$9,2,FALSE),0)</f>
        <v>0</v>
      </c>
      <c r="D212" s="39"/>
      <c r="E212" s="12">
        <f>IF(D212&lt;&gt;0,VLOOKUP(D212&amp;"|"&amp;B212,'02_Serviços-Processos'!$C$3:$D$22,2,FALSE),0)</f>
        <v>0</v>
      </c>
      <c r="F212" s="39"/>
      <c r="G212" s="12">
        <f>IF(F212&lt;&gt;0,VLOOKUP(F212&amp;"|"&amp;D212,'03_Ativos-Serviços'!$C$3:$D$37,2,FALSE),0)</f>
        <v>0</v>
      </c>
      <c r="H212" s="40">
        <f t="shared" si="10"/>
        <v>0</v>
      </c>
      <c r="I212" s="39"/>
      <c r="J212" s="12">
        <f>IF(I212&lt;&gt;0,VLOOKUP(F212&amp;"|"&amp;I212,'04_Vulnerabilidades-Ativos'!$C$3:$D$36,2,FALSE),0)</f>
        <v>0</v>
      </c>
      <c r="K212" s="41"/>
      <c r="L212" s="12">
        <f>IF(K212&lt;&gt;0,VLOOKUP(F212&amp;"|"&amp;I212&amp;"|"&amp;K212,'05_Ameaças-Vulnerabilidades'!$E$3:$F$66,2,FALSE),0)</f>
        <v>0</v>
      </c>
      <c r="M212" s="40">
        <f t="shared" si="11"/>
        <v>0</v>
      </c>
      <c r="N212" s="40">
        <f t="shared" si="12"/>
        <v>0</v>
      </c>
    </row>
    <row r="213" spans="1:14" x14ac:dyDescent="0.25">
      <c r="A213" s="39"/>
      <c r="B213" s="39"/>
      <c r="C213" s="12">
        <f>IF(B213&lt;&gt;0,VLOOKUP(A213&amp;"|"&amp;B213,'01_Processos'!$C$3:$D$9,2,FALSE),0)</f>
        <v>0</v>
      </c>
      <c r="D213" s="39"/>
      <c r="E213" s="12">
        <f>IF(D213&lt;&gt;0,VLOOKUP(D213&amp;"|"&amp;B213,'02_Serviços-Processos'!$C$3:$D$22,2,FALSE),0)</f>
        <v>0</v>
      </c>
      <c r="F213" s="39"/>
      <c r="G213" s="12">
        <f>IF(F213&lt;&gt;0,VLOOKUP(F213&amp;"|"&amp;D213,'03_Ativos-Serviços'!$C$3:$D$37,2,FALSE),0)</f>
        <v>0</v>
      </c>
      <c r="H213" s="40">
        <f t="shared" si="10"/>
        <v>0</v>
      </c>
      <c r="I213" s="39"/>
      <c r="J213" s="12">
        <f>IF(I213&lt;&gt;0,VLOOKUP(F213&amp;"|"&amp;I213,'04_Vulnerabilidades-Ativos'!$C$3:$D$36,2,FALSE),0)</f>
        <v>0</v>
      </c>
      <c r="K213" s="41"/>
      <c r="L213" s="12">
        <f>IF(K213&lt;&gt;0,VLOOKUP(F213&amp;"|"&amp;I213&amp;"|"&amp;K213,'05_Ameaças-Vulnerabilidades'!$E$3:$F$66,2,FALSE),0)</f>
        <v>0</v>
      </c>
      <c r="M213" s="40">
        <f t="shared" si="11"/>
        <v>0</v>
      </c>
      <c r="N213" s="40">
        <f t="shared" si="12"/>
        <v>0</v>
      </c>
    </row>
    <row r="214" spans="1:14" x14ac:dyDescent="0.25">
      <c r="A214" s="39"/>
      <c r="B214" s="39"/>
      <c r="C214" s="12">
        <f>IF(B214&lt;&gt;0,VLOOKUP(A214&amp;"|"&amp;B214,'01_Processos'!$C$3:$D$9,2,FALSE),0)</f>
        <v>0</v>
      </c>
      <c r="D214" s="39"/>
      <c r="E214" s="12">
        <f>IF(D214&lt;&gt;0,VLOOKUP(D214&amp;"|"&amp;B214,'02_Serviços-Processos'!$C$3:$D$22,2,FALSE),0)</f>
        <v>0</v>
      </c>
      <c r="F214" s="39"/>
      <c r="G214" s="12">
        <f>IF(F214&lt;&gt;0,VLOOKUP(F214&amp;"|"&amp;D214,'03_Ativos-Serviços'!$C$3:$D$37,2,FALSE),0)</f>
        <v>0</v>
      </c>
      <c r="H214" s="40">
        <f t="shared" si="10"/>
        <v>0</v>
      </c>
      <c r="I214" s="39"/>
      <c r="J214" s="12">
        <f>IF(I214&lt;&gt;0,VLOOKUP(F214&amp;"|"&amp;I214,'04_Vulnerabilidades-Ativos'!$C$3:$D$36,2,FALSE),0)</f>
        <v>0</v>
      </c>
      <c r="K214" s="41"/>
      <c r="L214" s="12">
        <f>IF(K214&lt;&gt;0,VLOOKUP(F214&amp;"|"&amp;I214&amp;"|"&amp;K214,'05_Ameaças-Vulnerabilidades'!$E$3:$F$66,2,FALSE),0)</f>
        <v>0</v>
      </c>
      <c r="M214" s="40">
        <f t="shared" si="11"/>
        <v>0</v>
      </c>
      <c r="N214" s="40">
        <f t="shared" si="12"/>
        <v>0</v>
      </c>
    </row>
    <row r="215" spans="1:14" x14ac:dyDescent="0.25">
      <c r="A215" s="39"/>
      <c r="B215" s="39"/>
      <c r="C215" s="12">
        <f>IF(B215&lt;&gt;0,VLOOKUP(A215&amp;"|"&amp;B215,'01_Processos'!$C$3:$D$9,2,FALSE),0)</f>
        <v>0</v>
      </c>
      <c r="D215" s="39"/>
      <c r="E215" s="12">
        <f>IF(D215&lt;&gt;0,VLOOKUP(D215&amp;"|"&amp;B215,'02_Serviços-Processos'!$C$3:$D$22,2,FALSE),0)</f>
        <v>0</v>
      </c>
      <c r="F215" s="39"/>
      <c r="G215" s="12">
        <f>IF(F215&lt;&gt;0,VLOOKUP(F215&amp;"|"&amp;D215,'03_Ativos-Serviços'!$C$3:$D$37,2,FALSE),0)</f>
        <v>0</v>
      </c>
      <c r="H215" s="40">
        <f t="shared" si="10"/>
        <v>0</v>
      </c>
      <c r="I215" s="39"/>
      <c r="J215" s="12">
        <f>IF(I215&lt;&gt;0,VLOOKUP(F215&amp;"|"&amp;I215,'04_Vulnerabilidades-Ativos'!$C$3:$D$36,2,FALSE),0)</f>
        <v>0</v>
      </c>
      <c r="K215" s="41"/>
      <c r="L215" s="12">
        <f>IF(K215&lt;&gt;0,VLOOKUP(F215&amp;"|"&amp;I215&amp;"|"&amp;K215,'05_Ameaças-Vulnerabilidades'!$E$3:$F$66,2,FALSE),0)</f>
        <v>0</v>
      </c>
      <c r="M215" s="40">
        <f t="shared" si="11"/>
        <v>0</v>
      </c>
      <c r="N215" s="40">
        <f t="shared" si="12"/>
        <v>0</v>
      </c>
    </row>
    <row r="216" spans="1:14" x14ac:dyDescent="0.25">
      <c r="A216" s="39"/>
      <c r="B216" s="39"/>
      <c r="C216" s="12">
        <f>IF(B216&lt;&gt;0,VLOOKUP(A216&amp;"|"&amp;B216,'01_Processos'!$C$3:$D$9,2,FALSE),0)</f>
        <v>0</v>
      </c>
      <c r="D216" s="39"/>
      <c r="E216" s="12">
        <f>IF(D216&lt;&gt;0,VLOOKUP(D216&amp;"|"&amp;B216,'02_Serviços-Processos'!$C$3:$D$22,2,FALSE),0)</f>
        <v>0</v>
      </c>
      <c r="F216" s="39"/>
      <c r="G216" s="12">
        <f>IF(F216&lt;&gt;0,VLOOKUP(F216&amp;"|"&amp;D216,'03_Ativos-Serviços'!$C$3:$D$37,2,FALSE),0)</f>
        <v>0</v>
      </c>
      <c r="H216" s="40">
        <f t="shared" si="10"/>
        <v>0</v>
      </c>
      <c r="I216" s="39"/>
      <c r="J216" s="12">
        <f>IF(I216&lt;&gt;0,VLOOKUP(F216&amp;"|"&amp;I216,'04_Vulnerabilidades-Ativos'!$C$3:$D$36,2,FALSE),0)</f>
        <v>0</v>
      </c>
      <c r="K216" s="41"/>
      <c r="L216" s="12">
        <f>IF(K216&lt;&gt;0,VLOOKUP(F216&amp;"|"&amp;I216&amp;"|"&amp;K216,'05_Ameaças-Vulnerabilidades'!$E$3:$F$66,2,FALSE),0)</f>
        <v>0</v>
      </c>
      <c r="M216" s="40">
        <f t="shared" si="11"/>
        <v>0</v>
      </c>
      <c r="N216" s="40">
        <f t="shared" si="12"/>
        <v>0</v>
      </c>
    </row>
    <row r="217" spans="1:14" x14ac:dyDescent="0.25">
      <c r="A217" s="39"/>
      <c r="B217" s="39"/>
      <c r="C217" s="12">
        <f>IF(B217&lt;&gt;0,VLOOKUP(A217&amp;"|"&amp;B217,'01_Processos'!$C$3:$D$9,2,FALSE),0)</f>
        <v>0</v>
      </c>
      <c r="D217" s="39"/>
      <c r="E217" s="12">
        <f>IF(D217&lt;&gt;0,VLOOKUP(D217&amp;"|"&amp;B217,'02_Serviços-Processos'!$C$3:$D$22,2,FALSE),0)</f>
        <v>0</v>
      </c>
      <c r="F217" s="39"/>
      <c r="G217" s="12">
        <f>IF(F217&lt;&gt;0,VLOOKUP(F217&amp;"|"&amp;D217,'03_Ativos-Serviços'!$C$3:$D$37,2,FALSE),0)</f>
        <v>0</v>
      </c>
      <c r="H217" s="40">
        <f t="shared" si="10"/>
        <v>0</v>
      </c>
      <c r="I217" s="39"/>
      <c r="J217" s="12">
        <f>IF(I217&lt;&gt;0,VLOOKUP(F217&amp;"|"&amp;I217,'04_Vulnerabilidades-Ativos'!$C$3:$D$36,2,FALSE),0)</f>
        <v>0</v>
      </c>
      <c r="K217" s="41"/>
      <c r="L217" s="12">
        <f>IF(K217&lt;&gt;0,VLOOKUP(F217&amp;"|"&amp;I217&amp;"|"&amp;K217,'05_Ameaças-Vulnerabilidades'!$E$3:$F$66,2,FALSE),0)</f>
        <v>0</v>
      </c>
      <c r="M217" s="40">
        <f t="shared" si="11"/>
        <v>0</v>
      </c>
      <c r="N217" s="40">
        <f t="shared" si="12"/>
        <v>0</v>
      </c>
    </row>
    <row r="218" spans="1:14" x14ac:dyDescent="0.25">
      <c r="A218" s="39"/>
      <c r="B218" s="39"/>
      <c r="C218" s="12">
        <f>IF(B218&lt;&gt;0,VLOOKUP(A218&amp;"|"&amp;B218,'01_Processos'!$C$3:$D$9,2,FALSE),0)</f>
        <v>0</v>
      </c>
      <c r="D218" s="39"/>
      <c r="E218" s="12">
        <f>IF(D218&lt;&gt;0,VLOOKUP(D218&amp;"|"&amp;B218,'02_Serviços-Processos'!$C$3:$D$22,2,FALSE),0)</f>
        <v>0</v>
      </c>
      <c r="F218" s="39"/>
      <c r="G218" s="12">
        <f>IF(F218&lt;&gt;0,VLOOKUP(F218&amp;"|"&amp;D218,'03_Ativos-Serviços'!$C$3:$D$37,2,FALSE),0)</f>
        <v>0</v>
      </c>
      <c r="H218" s="40">
        <f t="shared" si="10"/>
        <v>0</v>
      </c>
      <c r="I218" s="39"/>
      <c r="J218" s="12">
        <f>IF(I218&lt;&gt;0,VLOOKUP(F218&amp;"|"&amp;I218,'04_Vulnerabilidades-Ativos'!$C$3:$D$36,2,FALSE),0)</f>
        <v>0</v>
      </c>
      <c r="K218" s="41"/>
      <c r="L218" s="12">
        <f>IF(K218&lt;&gt;0,VLOOKUP(F218&amp;"|"&amp;I218&amp;"|"&amp;K218,'05_Ameaças-Vulnerabilidades'!$E$3:$F$66,2,FALSE),0)</f>
        <v>0</v>
      </c>
      <c r="M218" s="40">
        <f t="shared" si="11"/>
        <v>0</v>
      </c>
      <c r="N218" s="40">
        <f t="shared" si="12"/>
        <v>0</v>
      </c>
    </row>
    <row r="219" spans="1:14" x14ac:dyDescent="0.25">
      <c r="A219" s="39"/>
      <c r="B219" s="39"/>
      <c r="C219" s="12">
        <f>IF(B219&lt;&gt;0,VLOOKUP(A219&amp;"|"&amp;B219,'01_Processos'!$C$3:$D$9,2,FALSE),0)</f>
        <v>0</v>
      </c>
      <c r="D219" s="39"/>
      <c r="E219" s="12">
        <f>IF(D219&lt;&gt;0,VLOOKUP(D219&amp;"|"&amp;B219,'02_Serviços-Processos'!$C$3:$D$22,2,FALSE),0)</f>
        <v>0</v>
      </c>
      <c r="F219" s="39"/>
      <c r="G219" s="12">
        <f>IF(F219&lt;&gt;0,VLOOKUP(F219&amp;"|"&amp;D219,'03_Ativos-Serviços'!$C$3:$D$37,2,FALSE),0)</f>
        <v>0</v>
      </c>
      <c r="H219" s="40">
        <f t="shared" si="10"/>
        <v>0</v>
      </c>
      <c r="I219" s="39"/>
      <c r="J219" s="12">
        <f>IF(I219&lt;&gt;0,VLOOKUP(F219&amp;"|"&amp;I219,'04_Vulnerabilidades-Ativos'!$C$3:$D$36,2,FALSE),0)</f>
        <v>0</v>
      </c>
      <c r="K219" s="41"/>
      <c r="L219" s="12">
        <f>IF(K219&lt;&gt;0,VLOOKUP(F219&amp;"|"&amp;I219&amp;"|"&amp;K219,'05_Ameaças-Vulnerabilidades'!$E$3:$F$66,2,FALSE),0)</f>
        <v>0</v>
      </c>
      <c r="M219" s="40">
        <f t="shared" si="11"/>
        <v>0</v>
      </c>
      <c r="N219" s="40">
        <f t="shared" si="12"/>
        <v>0</v>
      </c>
    </row>
    <row r="220" spans="1:14" x14ac:dyDescent="0.25">
      <c r="A220" s="39"/>
      <c r="B220" s="39"/>
      <c r="C220" s="12">
        <f>IF(B220&lt;&gt;0,VLOOKUP(A220&amp;"|"&amp;B220,'01_Processos'!$C$3:$D$9,2,FALSE),0)</f>
        <v>0</v>
      </c>
      <c r="D220" s="39"/>
      <c r="E220" s="12">
        <f>IF(D220&lt;&gt;0,VLOOKUP(D220&amp;"|"&amp;B220,'02_Serviços-Processos'!$C$3:$D$22,2,FALSE),0)</f>
        <v>0</v>
      </c>
      <c r="F220" s="39"/>
      <c r="G220" s="12">
        <f>IF(F220&lt;&gt;0,VLOOKUP(F220&amp;"|"&amp;D220,'03_Ativos-Serviços'!$C$3:$D$37,2,FALSE),0)</f>
        <v>0</v>
      </c>
      <c r="H220" s="40">
        <f t="shared" si="10"/>
        <v>0</v>
      </c>
      <c r="I220" s="39"/>
      <c r="J220" s="12">
        <f>IF(I220&lt;&gt;0,VLOOKUP(F220&amp;"|"&amp;I220,'04_Vulnerabilidades-Ativos'!$C$3:$D$36,2,FALSE),0)</f>
        <v>0</v>
      </c>
      <c r="K220" s="41"/>
      <c r="L220" s="12">
        <f>IF(K220&lt;&gt;0,VLOOKUP(F220&amp;"|"&amp;I220&amp;"|"&amp;K220,'05_Ameaças-Vulnerabilidades'!$E$3:$F$66,2,FALSE),0)</f>
        <v>0</v>
      </c>
      <c r="M220" s="40">
        <f t="shared" si="11"/>
        <v>0</v>
      </c>
      <c r="N220" s="40">
        <f t="shared" si="12"/>
        <v>0</v>
      </c>
    </row>
    <row r="221" spans="1:14" x14ac:dyDescent="0.25">
      <c r="A221" s="39"/>
      <c r="B221" s="39"/>
      <c r="C221" s="12">
        <f>IF(B221&lt;&gt;0,VLOOKUP(A221&amp;"|"&amp;B221,'01_Processos'!$C$3:$D$9,2,FALSE),0)</f>
        <v>0</v>
      </c>
      <c r="D221" s="39"/>
      <c r="E221" s="12">
        <f>IF(D221&lt;&gt;0,VLOOKUP(D221&amp;"|"&amp;B221,'02_Serviços-Processos'!$C$3:$D$22,2,FALSE),0)</f>
        <v>0</v>
      </c>
      <c r="F221" s="39"/>
      <c r="G221" s="12">
        <f>IF(F221&lt;&gt;0,VLOOKUP(F221&amp;"|"&amp;D221,'03_Ativos-Serviços'!$C$3:$D$37,2,FALSE),0)</f>
        <v>0</v>
      </c>
      <c r="H221" s="40">
        <f t="shared" si="10"/>
        <v>0</v>
      </c>
      <c r="I221" s="39"/>
      <c r="J221" s="12">
        <f>IF(I221&lt;&gt;0,VLOOKUP(F221&amp;"|"&amp;I221,'04_Vulnerabilidades-Ativos'!$C$3:$D$36,2,FALSE),0)</f>
        <v>0</v>
      </c>
      <c r="K221" s="41"/>
      <c r="L221" s="12">
        <f>IF(K221&lt;&gt;0,VLOOKUP(F221&amp;"|"&amp;I221&amp;"|"&amp;K221,'05_Ameaças-Vulnerabilidades'!$E$3:$F$66,2,FALSE),0)</f>
        <v>0</v>
      </c>
      <c r="M221" s="40">
        <f t="shared" si="11"/>
        <v>0</v>
      </c>
      <c r="N221" s="40">
        <f t="shared" si="12"/>
        <v>0</v>
      </c>
    </row>
    <row r="222" spans="1:14" x14ac:dyDescent="0.25">
      <c r="A222" s="39"/>
      <c r="B222" s="39"/>
      <c r="C222" s="12">
        <f>IF(B222&lt;&gt;0,VLOOKUP(A222&amp;"|"&amp;B222,'01_Processos'!$C$3:$D$9,2,FALSE),0)</f>
        <v>0</v>
      </c>
      <c r="D222" s="39"/>
      <c r="E222" s="12">
        <f>IF(D222&lt;&gt;0,VLOOKUP(D222&amp;"|"&amp;B222,'02_Serviços-Processos'!$C$3:$D$22,2,FALSE),0)</f>
        <v>0</v>
      </c>
      <c r="F222" s="39"/>
      <c r="G222" s="12">
        <f>IF(F222&lt;&gt;0,VLOOKUP(F222&amp;"|"&amp;D222,'03_Ativos-Serviços'!$C$3:$D$37,2,FALSE),0)</f>
        <v>0</v>
      </c>
      <c r="H222" s="40">
        <f t="shared" si="10"/>
        <v>0</v>
      </c>
      <c r="I222" s="39"/>
      <c r="J222" s="12">
        <f>IF(I222&lt;&gt;0,VLOOKUP(F222&amp;"|"&amp;I222,'04_Vulnerabilidades-Ativos'!$C$3:$D$36,2,FALSE),0)</f>
        <v>0</v>
      </c>
      <c r="K222" s="41"/>
      <c r="L222" s="12">
        <f>IF(K222&lt;&gt;0,VLOOKUP(F222&amp;"|"&amp;I222&amp;"|"&amp;K222,'05_Ameaças-Vulnerabilidades'!$E$3:$F$66,2,FALSE),0)</f>
        <v>0</v>
      </c>
      <c r="M222" s="40">
        <f t="shared" si="11"/>
        <v>0</v>
      </c>
      <c r="N222" s="40">
        <f t="shared" si="12"/>
        <v>0</v>
      </c>
    </row>
    <row r="223" spans="1:14" x14ac:dyDescent="0.25">
      <c r="A223" s="39"/>
      <c r="B223" s="39"/>
      <c r="C223" s="12">
        <f>IF(B223&lt;&gt;0,VLOOKUP(A223&amp;"|"&amp;B223,'01_Processos'!$C$3:$D$9,2,FALSE),0)</f>
        <v>0</v>
      </c>
      <c r="D223" s="39"/>
      <c r="E223" s="12">
        <f>IF(D223&lt;&gt;0,VLOOKUP(D223&amp;"|"&amp;B223,'02_Serviços-Processos'!$C$3:$D$22,2,FALSE),0)</f>
        <v>0</v>
      </c>
      <c r="F223" s="39"/>
      <c r="G223" s="12">
        <f>IF(F223&lt;&gt;0,VLOOKUP(F223&amp;"|"&amp;D223,'03_Ativos-Serviços'!$C$3:$D$37,2,FALSE),0)</f>
        <v>0</v>
      </c>
      <c r="H223" s="40">
        <f t="shared" si="10"/>
        <v>0</v>
      </c>
      <c r="I223" s="39"/>
      <c r="J223" s="12">
        <f>IF(I223&lt;&gt;0,VLOOKUP(F223&amp;"|"&amp;I223,'04_Vulnerabilidades-Ativos'!$C$3:$D$36,2,FALSE),0)</f>
        <v>0</v>
      </c>
      <c r="K223" s="41"/>
      <c r="L223" s="12">
        <f>IF(K223&lt;&gt;0,VLOOKUP(F223&amp;"|"&amp;I223&amp;"|"&amp;K223,'05_Ameaças-Vulnerabilidades'!$E$3:$F$66,2,FALSE),0)</f>
        <v>0</v>
      </c>
      <c r="M223" s="40">
        <f t="shared" si="11"/>
        <v>0</v>
      </c>
      <c r="N223" s="40">
        <f t="shared" si="12"/>
        <v>0</v>
      </c>
    </row>
    <row r="224" spans="1:14" x14ac:dyDescent="0.25">
      <c r="A224" s="39"/>
      <c r="B224" s="39"/>
      <c r="C224" s="12">
        <f>IF(B224&lt;&gt;0,VLOOKUP(A224&amp;"|"&amp;B224,'01_Processos'!$C$3:$D$9,2,FALSE),0)</f>
        <v>0</v>
      </c>
      <c r="D224" s="39"/>
      <c r="E224" s="12">
        <f>IF(D224&lt;&gt;0,VLOOKUP(D224&amp;"|"&amp;B224,'02_Serviços-Processos'!$C$3:$D$22,2,FALSE),0)</f>
        <v>0</v>
      </c>
      <c r="F224" s="39"/>
      <c r="G224" s="12">
        <f>IF(F224&lt;&gt;0,VLOOKUP(F224&amp;"|"&amp;D224,'03_Ativos-Serviços'!$C$3:$D$37,2,FALSE),0)</f>
        <v>0</v>
      </c>
      <c r="H224" s="40">
        <f t="shared" si="10"/>
        <v>0</v>
      </c>
      <c r="I224" s="39"/>
      <c r="J224" s="12">
        <f>IF(I224&lt;&gt;0,VLOOKUP(F224&amp;"|"&amp;I224,'04_Vulnerabilidades-Ativos'!$C$3:$D$36,2,FALSE),0)</f>
        <v>0</v>
      </c>
      <c r="K224" s="41"/>
      <c r="L224" s="12">
        <f>IF(K224&lt;&gt;0,VLOOKUP(F224&amp;"|"&amp;I224&amp;"|"&amp;K224,'05_Ameaças-Vulnerabilidades'!$E$3:$F$66,2,FALSE),0)</f>
        <v>0</v>
      </c>
      <c r="M224" s="40">
        <f t="shared" si="11"/>
        <v>0</v>
      </c>
      <c r="N224" s="40">
        <f t="shared" si="12"/>
        <v>0</v>
      </c>
    </row>
    <row r="225" spans="1:14" x14ac:dyDescent="0.25">
      <c r="A225" s="39"/>
      <c r="B225" s="39"/>
      <c r="C225" s="12">
        <f>IF(B225&lt;&gt;0,VLOOKUP(A225&amp;"|"&amp;B225,'01_Processos'!$C$3:$D$9,2,FALSE),0)</f>
        <v>0</v>
      </c>
      <c r="D225" s="39"/>
      <c r="E225" s="12">
        <f>IF(D225&lt;&gt;0,VLOOKUP(D225&amp;"|"&amp;B225,'02_Serviços-Processos'!$C$3:$D$22,2,FALSE),0)</f>
        <v>0</v>
      </c>
      <c r="F225" s="39"/>
      <c r="G225" s="12">
        <f>IF(F225&lt;&gt;0,VLOOKUP(F225&amp;"|"&amp;D225,'03_Ativos-Serviços'!$C$3:$D$37,2,FALSE),0)</f>
        <v>0</v>
      </c>
      <c r="H225" s="40">
        <f t="shared" si="10"/>
        <v>0</v>
      </c>
      <c r="I225" s="39"/>
      <c r="J225" s="12">
        <f>IF(I225&lt;&gt;0,VLOOKUP(F225&amp;"|"&amp;I225,'04_Vulnerabilidades-Ativos'!$C$3:$D$36,2,FALSE),0)</f>
        <v>0</v>
      </c>
      <c r="K225" s="41"/>
      <c r="L225" s="12">
        <f>IF(K225&lt;&gt;0,VLOOKUP(F225&amp;"|"&amp;I225&amp;"|"&amp;K225,'05_Ameaças-Vulnerabilidades'!$E$3:$F$66,2,FALSE),0)</f>
        <v>0</v>
      </c>
      <c r="M225" s="40">
        <f t="shared" si="11"/>
        <v>0</v>
      </c>
      <c r="N225" s="40">
        <f t="shared" si="12"/>
        <v>0</v>
      </c>
    </row>
    <row r="226" spans="1:14" x14ac:dyDescent="0.25">
      <c r="A226" s="39"/>
      <c r="B226" s="39"/>
      <c r="C226" s="12">
        <f>IF(B226&lt;&gt;0,VLOOKUP(A226&amp;"|"&amp;B226,'01_Processos'!$C$3:$D$9,2,FALSE),0)</f>
        <v>0</v>
      </c>
      <c r="D226" s="39"/>
      <c r="E226" s="12">
        <f>IF(D226&lt;&gt;0,VLOOKUP(D226&amp;"|"&amp;B226,'02_Serviços-Processos'!$C$3:$D$22,2,FALSE),0)</f>
        <v>0</v>
      </c>
      <c r="F226" s="39"/>
      <c r="G226" s="12">
        <f>IF(F226&lt;&gt;0,VLOOKUP(F226&amp;"|"&amp;D226,'03_Ativos-Serviços'!$C$3:$D$37,2,FALSE),0)</f>
        <v>0</v>
      </c>
      <c r="H226" s="40">
        <f t="shared" si="10"/>
        <v>0</v>
      </c>
      <c r="I226" s="39"/>
      <c r="J226" s="12">
        <f>IF(I226&lt;&gt;0,VLOOKUP(F226&amp;"|"&amp;I226,'04_Vulnerabilidades-Ativos'!$C$3:$D$36,2,FALSE),0)</f>
        <v>0</v>
      </c>
      <c r="K226" s="41"/>
      <c r="L226" s="12">
        <f>IF(K226&lt;&gt;0,VLOOKUP(F226&amp;"|"&amp;I226&amp;"|"&amp;K226,'05_Ameaças-Vulnerabilidades'!$E$3:$F$66,2,FALSE),0)</f>
        <v>0</v>
      </c>
      <c r="M226" s="40">
        <f t="shared" si="11"/>
        <v>0</v>
      </c>
      <c r="N226" s="40">
        <f t="shared" si="12"/>
        <v>0</v>
      </c>
    </row>
    <row r="227" spans="1:14" x14ac:dyDescent="0.25">
      <c r="A227" s="39"/>
      <c r="B227" s="39"/>
      <c r="C227" s="12">
        <f>IF(B227&lt;&gt;0,VLOOKUP(A227&amp;"|"&amp;B227,'01_Processos'!$C$3:$D$9,2,FALSE),0)</f>
        <v>0</v>
      </c>
      <c r="D227" s="39"/>
      <c r="E227" s="12">
        <f>IF(D227&lt;&gt;0,VLOOKUP(D227&amp;"|"&amp;B227,'02_Serviços-Processos'!$C$3:$D$22,2,FALSE),0)</f>
        <v>0</v>
      </c>
      <c r="F227" s="39"/>
      <c r="G227" s="12">
        <f>IF(F227&lt;&gt;0,VLOOKUP(F227&amp;"|"&amp;D227,'03_Ativos-Serviços'!$C$3:$D$37,2,FALSE),0)</f>
        <v>0</v>
      </c>
      <c r="H227" s="40">
        <f t="shared" si="10"/>
        <v>0</v>
      </c>
      <c r="I227" s="39"/>
      <c r="J227" s="12">
        <f>IF(I227&lt;&gt;0,VLOOKUP(F227&amp;"|"&amp;I227,'04_Vulnerabilidades-Ativos'!$C$3:$D$36,2,FALSE),0)</f>
        <v>0</v>
      </c>
      <c r="K227" s="41"/>
      <c r="L227" s="12">
        <f>IF(K227&lt;&gt;0,VLOOKUP(F227&amp;"|"&amp;I227&amp;"|"&amp;K227,'05_Ameaças-Vulnerabilidades'!$E$3:$F$66,2,FALSE),0)</f>
        <v>0</v>
      </c>
      <c r="M227" s="40">
        <f t="shared" si="11"/>
        <v>0</v>
      </c>
      <c r="N227" s="40">
        <f t="shared" si="12"/>
        <v>0</v>
      </c>
    </row>
    <row r="228" spans="1:14" x14ac:dyDescent="0.25">
      <c r="A228" s="39"/>
      <c r="B228" s="39"/>
      <c r="C228" s="12">
        <f>IF(B228&lt;&gt;0,VLOOKUP(A228&amp;"|"&amp;B228,'01_Processos'!$C$3:$D$9,2,FALSE),0)</f>
        <v>0</v>
      </c>
      <c r="D228" s="39"/>
      <c r="E228" s="12">
        <f>IF(D228&lt;&gt;0,VLOOKUP(D228&amp;"|"&amp;B228,'02_Serviços-Processos'!$C$3:$D$22,2,FALSE),0)</f>
        <v>0</v>
      </c>
      <c r="F228" s="39"/>
      <c r="G228" s="12">
        <f>IF(F228&lt;&gt;0,VLOOKUP(F228&amp;"|"&amp;D228,'03_Ativos-Serviços'!$C$3:$D$37,2,FALSE),0)</f>
        <v>0</v>
      </c>
      <c r="H228" s="40">
        <f t="shared" si="10"/>
        <v>0</v>
      </c>
      <c r="I228" s="39"/>
      <c r="J228" s="12">
        <f>IF(I228&lt;&gt;0,VLOOKUP(F228&amp;"|"&amp;I228,'04_Vulnerabilidades-Ativos'!$C$3:$D$36,2,FALSE),0)</f>
        <v>0</v>
      </c>
      <c r="K228" s="41"/>
      <c r="L228" s="12">
        <f>IF(K228&lt;&gt;0,VLOOKUP(F228&amp;"|"&amp;I228&amp;"|"&amp;K228,'05_Ameaças-Vulnerabilidades'!$E$3:$F$66,2,FALSE),0)</f>
        <v>0</v>
      </c>
      <c r="M228" s="40">
        <f t="shared" si="11"/>
        <v>0</v>
      </c>
      <c r="N228" s="40">
        <f t="shared" si="12"/>
        <v>0</v>
      </c>
    </row>
    <row r="229" spans="1:14" x14ac:dyDescent="0.25">
      <c r="A229" s="39"/>
      <c r="B229" s="39"/>
      <c r="C229" s="12">
        <f>IF(B229&lt;&gt;0,VLOOKUP(A229&amp;"|"&amp;B229,'01_Processos'!$C$3:$D$9,2,FALSE),0)</f>
        <v>0</v>
      </c>
      <c r="D229" s="39"/>
      <c r="E229" s="12">
        <f>IF(D229&lt;&gt;0,VLOOKUP(D229&amp;"|"&amp;B229,'02_Serviços-Processos'!$C$3:$D$22,2,FALSE),0)</f>
        <v>0</v>
      </c>
      <c r="F229" s="39"/>
      <c r="G229" s="12">
        <f>IF(F229&lt;&gt;0,VLOOKUP(F229&amp;"|"&amp;D229,'03_Ativos-Serviços'!$C$3:$D$37,2,FALSE),0)</f>
        <v>0</v>
      </c>
      <c r="H229" s="40">
        <f t="shared" si="10"/>
        <v>0</v>
      </c>
      <c r="I229" s="39"/>
      <c r="J229" s="12">
        <f>IF(I229&lt;&gt;0,VLOOKUP(F229&amp;"|"&amp;I229,'04_Vulnerabilidades-Ativos'!$C$3:$D$36,2,FALSE),0)</f>
        <v>0</v>
      </c>
      <c r="K229" s="41"/>
      <c r="L229" s="12">
        <f>IF(K229&lt;&gt;0,VLOOKUP(F229&amp;"|"&amp;I229&amp;"|"&amp;K229,'05_Ameaças-Vulnerabilidades'!$E$3:$F$66,2,FALSE),0)</f>
        <v>0</v>
      </c>
      <c r="M229" s="40">
        <f t="shared" si="11"/>
        <v>0</v>
      </c>
      <c r="N229" s="40">
        <f t="shared" si="12"/>
        <v>0</v>
      </c>
    </row>
    <row r="230" spans="1:14" x14ac:dyDescent="0.25">
      <c r="A230" s="39"/>
      <c r="B230" s="39"/>
      <c r="C230" s="12">
        <f>IF(B230&lt;&gt;0,VLOOKUP(A230&amp;"|"&amp;B230,'01_Processos'!$C$3:$D$9,2,FALSE),0)</f>
        <v>0</v>
      </c>
      <c r="D230" s="39"/>
      <c r="E230" s="12">
        <f>IF(D230&lt;&gt;0,VLOOKUP(D230&amp;"|"&amp;B230,'02_Serviços-Processos'!$C$3:$D$22,2,FALSE),0)</f>
        <v>0</v>
      </c>
      <c r="F230" s="39"/>
      <c r="G230" s="12">
        <f>IF(F230&lt;&gt;0,VLOOKUP(F230&amp;"|"&amp;D230,'03_Ativos-Serviços'!$C$3:$D$37,2,FALSE),0)</f>
        <v>0</v>
      </c>
      <c r="H230" s="40">
        <f t="shared" si="10"/>
        <v>0</v>
      </c>
      <c r="I230" s="39"/>
      <c r="J230" s="12">
        <f>IF(I230&lt;&gt;0,VLOOKUP(F230&amp;"|"&amp;I230,'04_Vulnerabilidades-Ativos'!$C$3:$D$36,2,FALSE),0)</f>
        <v>0</v>
      </c>
      <c r="K230" s="41"/>
      <c r="L230" s="12">
        <f>IF(K230&lt;&gt;0,VLOOKUP(F230&amp;"|"&amp;I230&amp;"|"&amp;K230,'05_Ameaças-Vulnerabilidades'!$E$3:$F$66,2,FALSE),0)</f>
        <v>0</v>
      </c>
      <c r="M230" s="40">
        <f t="shared" si="11"/>
        <v>0</v>
      </c>
      <c r="N230" s="40">
        <f t="shared" si="12"/>
        <v>0</v>
      </c>
    </row>
    <row r="231" spans="1:14" x14ac:dyDescent="0.25">
      <c r="A231" s="39"/>
      <c r="B231" s="39"/>
      <c r="C231" s="12">
        <f>IF(B231&lt;&gt;0,VLOOKUP(A231&amp;"|"&amp;B231,'01_Processos'!$C$3:$D$9,2,FALSE),0)</f>
        <v>0</v>
      </c>
      <c r="D231" s="39"/>
      <c r="E231" s="12">
        <f>IF(D231&lt;&gt;0,VLOOKUP(D231&amp;"|"&amp;B231,'02_Serviços-Processos'!$C$3:$D$22,2,FALSE),0)</f>
        <v>0</v>
      </c>
      <c r="F231" s="39"/>
      <c r="G231" s="12">
        <f>IF(F231&lt;&gt;0,VLOOKUP(F231&amp;"|"&amp;D231,'03_Ativos-Serviços'!$C$3:$D$37,2,FALSE),0)</f>
        <v>0</v>
      </c>
      <c r="H231" s="40">
        <f t="shared" si="10"/>
        <v>0</v>
      </c>
      <c r="I231" s="39"/>
      <c r="J231" s="12">
        <f>IF(I231&lt;&gt;0,VLOOKUP(F231&amp;"|"&amp;I231,'04_Vulnerabilidades-Ativos'!$C$3:$D$36,2,FALSE),0)</f>
        <v>0</v>
      </c>
      <c r="K231" s="41"/>
      <c r="L231" s="12">
        <f>IF(K231&lt;&gt;0,VLOOKUP(F231&amp;"|"&amp;I231&amp;"|"&amp;K231,'05_Ameaças-Vulnerabilidades'!$E$3:$F$66,2,FALSE),0)</f>
        <v>0</v>
      </c>
      <c r="M231" s="40">
        <f t="shared" si="11"/>
        <v>0</v>
      </c>
      <c r="N231" s="40">
        <f t="shared" si="12"/>
        <v>0</v>
      </c>
    </row>
    <row r="232" spans="1:14" x14ac:dyDescent="0.25">
      <c r="A232" s="39"/>
      <c r="B232" s="39"/>
      <c r="C232" s="12">
        <f>IF(B232&lt;&gt;0,VLOOKUP(A232&amp;"|"&amp;B232,'01_Processos'!$C$3:$D$9,2,FALSE),0)</f>
        <v>0</v>
      </c>
      <c r="D232" s="39"/>
      <c r="E232" s="12">
        <f>IF(D232&lt;&gt;0,VLOOKUP(D232&amp;"|"&amp;B232,'02_Serviços-Processos'!$C$3:$D$22,2,FALSE),0)</f>
        <v>0</v>
      </c>
      <c r="F232" s="39"/>
      <c r="G232" s="12">
        <f>IF(F232&lt;&gt;0,VLOOKUP(F232&amp;"|"&amp;D232,'03_Ativos-Serviços'!$C$3:$D$37,2,FALSE),0)</f>
        <v>0</v>
      </c>
      <c r="H232" s="40">
        <f t="shared" si="10"/>
        <v>0</v>
      </c>
      <c r="I232" s="39"/>
      <c r="J232" s="12">
        <f>IF(I232&lt;&gt;0,VLOOKUP(F232&amp;"|"&amp;I232,'04_Vulnerabilidades-Ativos'!$C$3:$D$36,2,FALSE),0)</f>
        <v>0</v>
      </c>
      <c r="K232" s="41"/>
      <c r="L232" s="12">
        <f>IF(K232&lt;&gt;0,VLOOKUP(F232&amp;"|"&amp;I232&amp;"|"&amp;K232,'05_Ameaças-Vulnerabilidades'!$E$3:$F$66,2,FALSE),0)</f>
        <v>0</v>
      </c>
      <c r="M232" s="40">
        <f t="shared" si="11"/>
        <v>0</v>
      </c>
      <c r="N232" s="40">
        <f t="shared" si="12"/>
        <v>0</v>
      </c>
    </row>
    <row r="233" spans="1:14" x14ac:dyDescent="0.25">
      <c r="A233" s="39"/>
      <c r="B233" s="39"/>
      <c r="C233" s="12">
        <f>IF(B233&lt;&gt;0,VLOOKUP(A233&amp;"|"&amp;B233,'01_Processos'!$C$3:$D$9,2,FALSE),0)</f>
        <v>0</v>
      </c>
      <c r="D233" s="39"/>
      <c r="E233" s="12">
        <f>IF(D233&lt;&gt;0,VLOOKUP(D233&amp;"|"&amp;B233,'02_Serviços-Processos'!$C$3:$D$22,2,FALSE),0)</f>
        <v>0</v>
      </c>
      <c r="F233" s="39"/>
      <c r="G233" s="12">
        <f>IF(F233&lt;&gt;0,VLOOKUP(F233&amp;"|"&amp;D233,'03_Ativos-Serviços'!$C$3:$D$37,2,FALSE),0)</f>
        <v>0</v>
      </c>
      <c r="H233" s="40">
        <f t="shared" si="10"/>
        <v>0</v>
      </c>
      <c r="I233" s="39"/>
      <c r="J233" s="12">
        <f>IF(I233&lt;&gt;0,VLOOKUP(F233&amp;"|"&amp;I233,'04_Vulnerabilidades-Ativos'!$C$3:$D$36,2,FALSE),0)</f>
        <v>0</v>
      </c>
      <c r="K233" s="41"/>
      <c r="L233" s="12">
        <f>IF(K233&lt;&gt;0,VLOOKUP(F233&amp;"|"&amp;I233&amp;"|"&amp;K233,'05_Ameaças-Vulnerabilidades'!$E$3:$F$66,2,FALSE),0)</f>
        <v>0</v>
      </c>
      <c r="M233" s="40">
        <f t="shared" si="11"/>
        <v>0</v>
      </c>
      <c r="N233" s="40">
        <f t="shared" si="12"/>
        <v>0</v>
      </c>
    </row>
    <row r="234" spans="1:14" x14ac:dyDescent="0.25">
      <c r="A234" s="39"/>
      <c r="B234" s="39"/>
      <c r="C234" s="12">
        <f>IF(B234&lt;&gt;0,VLOOKUP(A234&amp;"|"&amp;B234,'01_Processos'!$C$3:$D$9,2,FALSE),0)</f>
        <v>0</v>
      </c>
      <c r="D234" s="39"/>
      <c r="E234" s="12">
        <f>IF(D234&lt;&gt;0,VLOOKUP(D234&amp;"|"&amp;B234,'02_Serviços-Processos'!$C$3:$D$22,2,FALSE),0)</f>
        <v>0</v>
      </c>
      <c r="F234" s="39"/>
      <c r="G234" s="12">
        <f>IF(F234&lt;&gt;0,VLOOKUP(F234&amp;"|"&amp;D234,'03_Ativos-Serviços'!$C$3:$D$37,2,FALSE),0)</f>
        <v>0</v>
      </c>
      <c r="H234" s="40">
        <f t="shared" si="10"/>
        <v>0</v>
      </c>
      <c r="I234" s="39"/>
      <c r="J234" s="12">
        <f>IF(I234&lt;&gt;0,VLOOKUP(F234&amp;"|"&amp;I234,'04_Vulnerabilidades-Ativos'!$C$3:$D$36,2,FALSE),0)</f>
        <v>0</v>
      </c>
      <c r="K234" s="41"/>
      <c r="L234" s="12">
        <f>IF(K234&lt;&gt;0,VLOOKUP(F234&amp;"|"&amp;I234&amp;"|"&amp;K234,'05_Ameaças-Vulnerabilidades'!$E$3:$F$66,2,FALSE),0)</f>
        <v>0</v>
      </c>
      <c r="M234" s="40">
        <f t="shared" si="11"/>
        <v>0</v>
      </c>
      <c r="N234" s="40">
        <f t="shared" si="12"/>
        <v>0</v>
      </c>
    </row>
    <row r="235" spans="1:14" x14ac:dyDescent="0.25">
      <c r="A235" s="39"/>
      <c r="B235" s="39"/>
      <c r="C235" s="12">
        <f>IF(B235&lt;&gt;0,VLOOKUP(A235&amp;"|"&amp;B235,'01_Processos'!$C$3:$D$9,2,FALSE),0)</f>
        <v>0</v>
      </c>
      <c r="D235" s="39"/>
      <c r="E235" s="12">
        <f>IF(D235&lt;&gt;0,VLOOKUP(D235&amp;"|"&amp;B235,'02_Serviços-Processos'!$C$3:$D$22,2,FALSE),0)</f>
        <v>0</v>
      </c>
      <c r="F235" s="39"/>
      <c r="G235" s="12">
        <f>IF(F235&lt;&gt;0,VLOOKUP(F235&amp;"|"&amp;D235,'03_Ativos-Serviços'!$C$3:$D$37,2,FALSE),0)</f>
        <v>0</v>
      </c>
      <c r="H235" s="40">
        <f t="shared" si="10"/>
        <v>0</v>
      </c>
      <c r="I235" s="39"/>
      <c r="J235" s="12">
        <f>IF(I235&lt;&gt;0,VLOOKUP(F235&amp;"|"&amp;I235,'04_Vulnerabilidades-Ativos'!$C$3:$D$36,2,FALSE),0)</f>
        <v>0</v>
      </c>
      <c r="K235" s="41"/>
      <c r="L235" s="12">
        <f>IF(K235&lt;&gt;0,VLOOKUP(F235&amp;"|"&amp;I235&amp;"|"&amp;K235,'05_Ameaças-Vulnerabilidades'!$E$3:$F$66,2,FALSE),0)</f>
        <v>0</v>
      </c>
      <c r="M235" s="40">
        <f t="shared" si="11"/>
        <v>0</v>
      </c>
      <c r="N235" s="40">
        <f t="shared" si="12"/>
        <v>0</v>
      </c>
    </row>
    <row r="236" spans="1:14" x14ac:dyDescent="0.25">
      <c r="A236" s="39"/>
      <c r="B236" s="39"/>
      <c r="C236" s="12">
        <f>IF(B236&lt;&gt;0,VLOOKUP(A236&amp;"|"&amp;B236,'01_Processos'!$C$3:$D$9,2,FALSE),0)</f>
        <v>0</v>
      </c>
      <c r="D236" s="39"/>
      <c r="E236" s="12">
        <f>IF(D236&lt;&gt;0,VLOOKUP(D236&amp;"|"&amp;B236,'02_Serviços-Processos'!$C$3:$D$22,2,FALSE),0)</f>
        <v>0</v>
      </c>
      <c r="F236" s="39"/>
      <c r="G236" s="12">
        <f>IF(F236&lt;&gt;0,VLOOKUP(F236&amp;"|"&amp;D236,'03_Ativos-Serviços'!$C$3:$D$37,2,FALSE),0)</f>
        <v>0</v>
      </c>
      <c r="H236" s="40">
        <f t="shared" si="10"/>
        <v>0</v>
      </c>
      <c r="I236" s="39"/>
      <c r="J236" s="12">
        <f>IF(I236&lt;&gt;0,VLOOKUP(F236&amp;"|"&amp;I236,'04_Vulnerabilidades-Ativos'!$C$3:$D$36,2,FALSE),0)</f>
        <v>0</v>
      </c>
      <c r="K236" s="41"/>
      <c r="L236" s="12">
        <f>IF(K236&lt;&gt;0,VLOOKUP(F236&amp;"|"&amp;I236&amp;"|"&amp;K236,'05_Ameaças-Vulnerabilidades'!$E$3:$F$66,2,FALSE),0)</f>
        <v>0</v>
      </c>
      <c r="M236" s="40">
        <f t="shared" si="11"/>
        <v>0</v>
      </c>
      <c r="N236" s="40">
        <f t="shared" si="12"/>
        <v>0</v>
      </c>
    </row>
    <row r="237" spans="1:14" x14ac:dyDescent="0.25">
      <c r="A237" s="39"/>
      <c r="B237" s="39"/>
      <c r="C237" s="12">
        <f>IF(B237&lt;&gt;0,VLOOKUP(A237&amp;"|"&amp;B237,'01_Processos'!$C$3:$D$9,2,FALSE),0)</f>
        <v>0</v>
      </c>
      <c r="D237" s="39"/>
      <c r="E237" s="12">
        <f>IF(D237&lt;&gt;0,VLOOKUP(D237&amp;"|"&amp;B237,'02_Serviços-Processos'!$C$3:$D$22,2,FALSE),0)</f>
        <v>0</v>
      </c>
      <c r="F237" s="39"/>
      <c r="G237" s="12">
        <f>IF(F237&lt;&gt;0,VLOOKUP(F237&amp;"|"&amp;D237,'03_Ativos-Serviços'!$C$3:$D$37,2,FALSE),0)</f>
        <v>0</v>
      </c>
      <c r="H237" s="40">
        <f t="shared" si="10"/>
        <v>0</v>
      </c>
      <c r="I237" s="39"/>
      <c r="J237" s="12">
        <f>IF(I237&lt;&gt;0,VLOOKUP(F237&amp;"|"&amp;I237,'04_Vulnerabilidades-Ativos'!$C$3:$D$36,2,FALSE),0)</f>
        <v>0</v>
      </c>
      <c r="K237" s="41"/>
      <c r="L237" s="12">
        <f>IF(K237&lt;&gt;0,VLOOKUP(F237&amp;"|"&amp;I237&amp;"|"&amp;K237,'05_Ameaças-Vulnerabilidades'!$E$3:$F$66,2,FALSE),0)</f>
        <v>0</v>
      </c>
      <c r="M237" s="40">
        <f t="shared" si="11"/>
        <v>0</v>
      </c>
      <c r="N237" s="40">
        <f t="shared" si="12"/>
        <v>0</v>
      </c>
    </row>
    <row r="238" spans="1:14" x14ac:dyDescent="0.25">
      <c r="A238" s="39"/>
      <c r="B238" s="39"/>
      <c r="C238" s="12">
        <f>IF(B238&lt;&gt;0,VLOOKUP(A238&amp;"|"&amp;B238,'01_Processos'!$C$3:$D$9,2,FALSE),0)</f>
        <v>0</v>
      </c>
      <c r="D238" s="39"/>
      <c r="E238" s="12">
        <f>IF(D238&lt;&gt;0,VLOOKUP(D238&amp;"|"&amp;B238,'02_Serviços-Processos'!$C$3:$D$22,2,FALSE),0)</f>
        <v>0</v>
      </c>
      <c r="F238" s="39"/>
      <c r="G238" s="12">
        <f>IF(F238&lt;&gt;0,VLOOKUP(F238&amp;"|"&amp;D238,'03_Ativos-Serviços'!$C$3:$D$37,2,FALSE),0)</f>
        <v>0</v>
      </c>
      <c r="H238" s="40">
        <f t="shared" si="10"/>
        <v>0</v>
      </c>
      <c r="I238" s="39"/>
      <c r="J238" s="12">
        <f>IF(I238&lt;&gt;0,VLOOKUP(F238&amp;"|"&amp;I238,'04_Vulnerabilidades-Ativos'!$C$3:$D$36,2,FALSE),0)</f>
        <v>0</v>
      </c>
      <c r="K238" s="41"/>
      <c r="L238" s="12">
        <f>IF(K238&lt;&gt;0,VLOOKUP(F238&amp;"|"&amp;I238&amp;"|"&amp;K238,'05_Ameaças-Vulnerabilidades'!$E$3:$F$66,2,FALSE),0)</f>
        <v>0</v>
      </c>
      <c r="M238" s="40">
        <f t="shared" si="11"/>
        <v>0</v>
      </c>
      <c r="N238" s="40">
        <f t="shared" si="12"/>
        <v>0</v>
      </c>
    </row>
    <row r="239" spans="1:14" x14ac:dyDescent="0.25">
      <c r="A239" s="39"/>
      <c r="B239" s="39"/>
      <c r="C239" s="12">
        <f>IF(B239&lt;&gt;0,VLOOKUP(A239&amp;"|"&amp;B239,'01_Processos'!$C$3:$D$9,2,FALSE),0)</f>
        <v>0</v>
      </c>
      <c r="D239" s="39"/>
      <c r="E239" s="12">
        <f>IF(D239&lt;&gt;0,VLOOKUP(D239&amp;"|"&amp;B239,'02_Serviços-Processos'!$C$3:$D$22,2,FALSE),0)</f>
        <v>0</v>
      </c>
      <c r="F239" s="39"/>
      <c r="G239" s="12">
        <f>IF(F239&lt;&gt;0,VLOOKUP(F239&amp;"|"&amp;D239,'03_Ativos-Serviços'!$C$3:$D$37,2,FALSE),0)</f>
        <v>0</v>
      </c>
      <c r="H239" s="40">
        <f t="shared" si="10"/>
        <v>0</v>
      </c>
      <c r="I239" s="39"/>
      <c r="J239" s="12">
        <f>IF(I239&lt;&gt;0,VLOOKUP(F239&amp;"|"&amp;I239,'04_Vulnerabilidades-Ativos'!$C$3:$D$36,2,FALSE),0)</f>
        <v>0</v>
      </c>
      <c r="K239" s="41"/>
      <c r="L239" s="12">
        <f>IF(K239&lt;&gt;0,VLOOKUP(F239&amp;"|"&amp;I239&amp;"|"&amp;K239,'05_Ameaças-Vulnerabilidades'!$E$3:$F$66,2,FALSE),0)</f>
        <v>0</v>
      </c>
      <c r="M239" s="40">
        <f t="shared" si="11"/>
        <v>0</v>
      </c>
      <c r="N239" s="40">
        <f t="shared" si="12"/>
        <v>0</v>
      </c>
    </row>
    <row r="240" spans="1:14" x14ac:dyDescent="0.25">
      <c r="A240" s="39"/>
      <c r="B240" s="39"/>
      <c r="C240" s="12">
        <f>IF(B240&lt;&gt;0,VLOOKUP(A240&amp;"|"&amp;B240,'01_Processos'!$C$3:$D$9,2,FALSE),0)</f>
        <v>0</v>
      </c>
      <c r="D240" s="39"/>
      <c r="E240" s="12">
        <f>IF(D240&lt;&gt;0,VLOOKUP(D240&amp;"|"&amp;B240,'02_Serviços-Processos'!$C$3:$D$22,2,FALSE),0)</f>
        <v>0</v>
      </c>
      <c r="F240" s="39"/>
      <c r="G240" s="12">
        <f>IF(F240&lt;&gt;0,VLOOKUP(F240&amp;"|"&amp;D240,'03_Ativos-Serviços'!$C$3:$D$37,2,FALSE),0)</f>
        <v>0</v>
      </c>
      <c r="H240" s="40">
        <f t="shared" si="10"/>
        <v>0</v>
      </c>
      <c r="I240" s="39"/>
      <c r="J240" s="12">
        <f>IF(I240&lt;&gt;0,VLOOKUP(F240&amp;"|"&amp;I240,'04_Vulnerabilidades-Ativos'!$C$3:$D$36,2,FALSE),0)</f>
        <v>0</v>
      </c>
      <c r="K240" s="41"/>
      <c r="L240" s="12">
        <f>IF(K240&lt;&gt;0,VLOOKUP(F240&amp;"|"&amp;I240&amp;"|"&amp;K240,'05_Ameaças-Vulnerabilidades'!$E$3:$F$66,2,FALSE),0)</f>
        <v>0</v>
      </c>
      <c r="M240" s="40">
        <f t="shared" si="11"/>
        <v>0</v>
      </c>
      <c r="N240" s="40">
        <f t="shared" si="12"/>
        <v>0</v>
      </c>
    </row>
    <row r="241" spans="1:14" x14ac:dyDescent="0.25">
      <c r="A241" s="39"/>
      <c r="B241" s="39"/>
      <c r="C241" s="12">
        <f>IF(B241&lt;&gt;0,VLOOKUP(A241&amp;"|"&amp;B241,'01_Processos'!$C$3:$D$9,2,FALSE),0)</f>
        <v>0</v>
      </c>
      <c r="D241" s="39"/>
      <c r="E241" s="12">
        <f>IF(D241&lt;&gt;0,VLOOKUP(D241&amp;"|"&amp;B241,'02_Serviços-Processos'!$C$3:$D$22,2,FALSE),0)</f>
        <v>0</v>
      </c>
      <c r="F241" s="39"/>
      <c r="G241" s="12">
        <f>IF(F241&lt;&gt;0,VLOOKUP(F241&amp;"|"&amp;D241,'03_Ativos-Serviços'!$C$3:$D$37,2,FALSE),0)</f>
        <v>0</v>
      </c>
      <c r="H241" s="40">
        <f t="shared" si="10"/>
        <v>0</v>
      </c>
      <c r="I241" s="39"/>
      <c r="J241" s="12">
        <f>IF(I241&lt;&gt;0,VLOOKUP(F241&amp;"|"&amp;I241,'04_Vulnerabilidades-Ativos'!$C$3:$D$36,2,FALSE),0)</f>
        <v>0</v>
      </c>
      <c r="K241" s="41"/>
      <c r="L241" s="12">
        <f>IF(K241&lt;&gt;0,VLOOKUP(F241&amp;"|"&amp;I241&amp;"|"&amp;K241,'05_Ameaças-Vulnerabilidades'!$E$3:$F$66,2,FALSE),0)</f>
        <v>0</v>
      </c>
      <c r="M241" s="40">
        <f t="shared" si="11"/>
        <v>0</v>
      </c>
      <c r="N241" s="40">
        <f t="shared" si="12"/>
        <v>0</v>
      </c>
    </row>
    <row r="242" spans="1:14" x14ac:dyDescent="0.25">
      <c r="A242" s="39"/>
      <c r="B242" s="39"/>
      <c r="C242" s="12">
        <f>IF(B242&lt;&gt;0,VLOOKUP(A242&amp;"|"&amp;B242,'01_Processos'!$C$3:$D$9,2,FALSE),0)</f>
        <v>0</v>
      </c>
      <c r="D242" s="39"/>
      <c r="E242" s="12">
        <f>IF(D242&lt;&gt;0,VLOOKUP(D242&amp;"|"&amp;B242,'02_Serviços-Processos'!$C$3:$D$22,2,FALSE),0)</f>
        <v>0</v>
      </c>
      <c r="F242" s="39"/>
      <c r="G242" s="12">
        <f>IF(F242&lt;&gt;0,VLOOKUP(F242&amp;"|"&amp;D242,'03_Ativos-Serviços'!$C$3:$D$37,2,FALSE),0)</f>
        <v>0</v>
      </c>
      <c r="H242" s="40">
        <f t="shared" si="10"/>
        <v>0</v>
      </c>
      <c r="I242" s="39"/>
      <c r="J242" s="12">
        <f>IF(I242&lt;&gt;0,VLOOKUP(F242&amp;"|"&amp;I242,'04_Vulnerabilidades-Ativos'!$C$3:$D$36,2,FALSE),0)</f>
        <v>0</v>
      </c>
      <c r="K242" s="41"/>
      <c r="L242" s="12">
        <f>IF(K242&lt;&gt;0,VLOOKUP(F242&amp;"|"&amp;I242&amp;"|"&amp;K242,'05_Ameaças-Vulnerabilidades'!$E$3:$F$66,2,FALSE),0)</f>
        <v>0</v>
      </c>
      <c r="M242" s="40">
        <f t="shared" si="11"/>
        <v>0</v>
      </c>
      <c r="N242" s="40">
        <f t="shared" si="12"/>
        <v>0</v>
      </c>
    </row>
    <row r="243" spans="1:14" x14ac:dyDescent="0.25">
      <c r="A243" s="39"/>
      <c r="B243" s="39"/>
      <c r="C243" s="12">
        <f>IF(B243&lt;&gt;0,VLOOKUP(A243&amp;"|"&amp;B243,'01_Processos'!$C$3:$D$9,2,FALSE),0)</f>
        <v>0</v>
      </c>
      <c r="D243" s="39"/>
      <c r="E243" s="12">
        <f>IF(D243&lt;&gt;0,VLOOKUP(D243&amp;"|"&amp;B243,'02_Serviços-Processos'!$C$3:$D$22,2,FALSE),0)</f>
        <v>0</v>
      </c>
      <c r="F243" s="39"/>
      <c r="G243" s="12">
        <f>IF(F243&lt;&gt;0,VLOOKUP(F243&amp;"|"&amp;D243,'03_Ativos-Serviços'!$C$3:$D$37,2,FALSE),0)</f>
        <v>0</v>
      </c>
      <c r="H243" s="40">
        <f t="shared" si="10"/>
        <v>0</v>
      </c>
      <c r="I243" s="39"/>
      <c r="J243" s="12">
        <f>IF(I243&lt;&gt;0,VLOOKUP(F243&amp;"|"&amp;I243,'04_Vulnerabilidades-Ativos'!$C$3:$D$36,2,FALSE),0)</f>
        <v>0</v>
      </c>
      <c r="K243" s="41"/>
      <c r="L243" s="12">
        <f>IF(K243&lt;&gt;0,VLOOKUP(F243&amp;"|"&amp;I243&amp;"|"&amp;K243,'05_Ameaças-Vulnerabilidades'!$E$3:$F$66,2,FALSE),0)</f>
        <v>0</v>
      </c>
      <c r="M243" s="40">
        <f t="shared" si="11"/>
        <v>0</v>
      </c>
      <c r="N243" s="40">
        <f t="shared" si="12"/>
        <v>0</v>
      </c>
    </row>
    <row r="244" spans="1:14" x14ac:dyDescent="0.25">
      <c r="A244" s="39"/>
      <c r="B244" s="39"/>
      <c r="C244" s="12">
        <f>IF(B244&lt;&gt;0,VLOOKUP(A244&amp;"|"&amp;B244,'01_Processos'!$C$3:$D$9,2,FALSE),0)</f>
        <v>0</v>
      </c>
      <c r="D244" s="39"/>
      <c r="E244" s="12">
        <f>IF(D244&lt;&gt;0,VLOOKUP(D244&amp;"|"&amp;B244,'02_Serviços-Processos'!$C$3:$D$22,2,FALSE),0)</f>
        <v>0</v>
      </c>
      <c r="F244" s="39"/>
      <c r="G244" s="12">
        <f>IF(F244&lt;&gt;0,VLOOKUP(F244&amp;"|"&amp;D244,'03_Ativos-Serviços'!$C$3:$D$37,2,FALSE),0)</f>
        <v>0</v>
      </c>
      <c r="H244" s="40">
        <f t="shared" si="10"/>
        <v>0</v>
      </c>
      <c r="I244" s="39"/>
      <c r="J244" s="12">
        <f>IF(I244&lt;&gt;0,VLOOKUP(F244&amp;"|"&amp;I244,'04_Vulnerabilidades-Ativos'!$C$3:$D$36,2,FALSE),0)</f>
        <v>0</v>
      </c>
      <c r="K244" s="41"/>
      <c r="L244" s="12">
        <f>IF(K244&lt;&gt;0,VLOOKUP(F244&amp;"|"&amp;I244&amp;"|"&amp;K244,'05_Ameaças-Vulnerabilidades'!$E$3:$F$66,2,FALSE),0)</f>
        <v>0</v>
      </c>
      <c r="M244" s="40">
        <f t="shared" si="11"/>
        <v>0</v>
      </c>
      <c r="N244" s="40">
        <f t="shared" si="12"/>
        <v>0</v>
      </c>
    </row>
    <row r="245" spans="1:14" x14ac:dyDescent="0.25">
      <c r="A245" s="39"/>
      <c r="B245" s="39"/>
      <c r="C245" s="12">
        <f>IF(B245&lt;&gt;0,VLOOKUP(A245&amp;"|"&amp;B245,'01_Processos'!$C$3:$D$9,2,FALSE),0)</f>
        <v>0</v>
      </c>
      <c r="D245" s="39"/>
      <c r="E245" s="12">
        <f>IF(D245&lt;&gt;0,VLOOKUP(D245&amp;"|"&amp;B245,'02_Serviços-Processos'!$C$3:$D$22,2,FALSE),0)</f>
        <v>0</v>
      </c>
      <c r="F245" s="39"/>
      <c r="G245" s="12">
        <f>IF(F245&lt;&gt;0,VLOOKUP(F245&amp;"|"&amp;D245,'03_Ativos-Serviços'!$C$3:$D$37,2,FALSE),0)</f>
        <v>0</v>
      </c>
      <c r="H245" s="40">
        <f t="shared" si="10"/>
        <v>0</v>
      </c>
      <c r="I245" s="39"/>
      <c r="J245" s="12">
        <f>IF(I245&lt;&gt;0,VLOOKUP(F245&amp;"|"&amp;I245,'04_Vulnerabilidades-Ativos'!$C$3:$D$36,2,FALSE),0)</f>
        <v>0</v>
      </c>
      <c r="K245" s="41"/>
      <c r="L245" s="12">
        <f>IF(K245&lt;&gt;0,VLOOKUP(F245&amp;"|"&amp;I245&amp;"|"&amp;K245,'05_Ameaças-Vulnerabilidades'!$E$3:$F$66,2,FALSE),0)</f>
        <v>0</v>
      </c>
      <c r="M245" s="40">
        <f t="shared" si="11"/>
        <v>0</v>
      </c>
      <c r="N245" s="40">
        <f t="shared" si="12"/>
        <v>0</v>
      </c>
    </row>
    <row r="246" spans="1:14" x14ac:dyDescent="0.25">
      <c r="A246" s="39"/>
      <c r="B246" s="39"/>
      <c r="C246" s="12">
        <f>IF(B246&lt;&gt;0,VLOOKUP(A246&amp;"|"&amp;B246,'01_Processos'!$C$3:$D$9,2,FALSE),0)</f>
        <v>0</v>
      </c>
      <c r="D246" s="39"/>
      <c r="E246" s="12">
        <f>IF(D246&lt;&gt;0,VLOOKUP(D246&amp;"|"&amp;B246,'02_Serviços-Processos'!$C$3:$D$22,2,FALSE),0)</f>
        <v>0</v>
      </c>
      <c r="F246" s="39"/>
      <c r="G246" s="12">
        <f>IF(F246&lt;&gt;0,VLOOKUP(F246&amp;"|"&amp;D246,'03_Ativos-Serviços'!$C$3:$D$37,2,FALSE),0)</f>
        <v>0</v>
      </c>
      <c r="H246" s="40">
        <f t="shared" si="10"/>
        <v>0</v>
      </c>
      <c r="I246" s="39"/>
      <c r="J246" s="12">
        <f>IF(I246&lt;&gt;0,VLOOKUP(F246&amp;"|"&amp;I246,'04_Vulnerabilidades-Ativos'!$C$3:$D$36,2,FALSE),0)</f>
        <v>0</v>
      </c>
      <c r="K246" s="41"/>
      <c r="L246" s="12">
        <f>IF(K246&lt;&gt;0,VLOOKUP(F246&amp;"|"&amp;I246&amp;"|"&amp;K246,'05_Ameaças-Vulnerabilidades'!$E$3:$F$66,2,FALSE),0)</f>
        <v>0</v>
      </c>
      <c r="M246" s="40">
        <f t="shared" si="11"/>
        <v>0</v>
      </c>
      <c r="N246" s="40">
        <f t="shared" si="12"/>
        <v>0</v>
      </c>
    </row>
    <row r="247" spans="1:14" x14ac:dyDescent="0.25">
      <c r="A247" s="39"/>
      <c r="B247" s="39"/>
      <c r="C247" s="12">
        <f>IF(B247&lt;&gt;0,VLOOKUP(A247&amp;"|"&amp;B247,'01_Processos'!$C$3:$D$9,2,FALSE),0)</f>
        <v>0</v>
      </c>
      <c r="D247" s="39"/>
      <c r="E247" s="12">
        <f>IF(D247&lt;&gt;0,VLOOKUP(D247&amp;"|"&amp;B247,'02_Serviços-Processos'!$C$3:$D$22,2,FALSE),0)</f>
        <v>0</v>
      </c>
      <c r="F247" s="39"/>
      <c r="G247" s="12">
        <f>IF(F247&lt;&gt;0,VLOOKUP(F247&amp;"|"&amp;D247,'03_Ativos-Serviços'!$C$3:$D$37,2,FALSE),0)</f>
        <v>0</v>
      </c>
      <c r="H247" s="40">
        <f t="shared" si="10"/>
        <v>0</v>
      </c>
      <c r="I247" s="39"/>
      <c r="J247" s="12">
        <f>IF(I247&lt;&gt;0,VLOOKUP(F247&amp;"|"&amp;I247,'04_Vulnerabilidades-Ativos'!$C$3:$D$36,2,FALSE),0)</f>
        <v>0</v>
      </c>
      <c r="K247" s="41"/>
      <c r="L247" s="12">
        <f>IF(K247&lt;&gt;0,VLOOKUP(F247&amp;"|"&amp;I247&amp;"|"&amp;K247,'05_Ameaças-Vulnerabilidades'!$E$3:$F$66,2,FALSE),0)</f>
        <v>0</v>
      </c>
      <c r="M247" s="40">
        <f t="shared" si="11"/>
        <v>0</v>
      </c>
      <c r="N247" s="40">
        <f t="shared" si="12"/>
        <v>0</v>
      </c>
    </row>
    <row r="248" spans="1:14" x14ac:dyDescent="0.25">
      <c r="A248" s="39"/>
      <c r="B248" s="39"/>
      <c r="C248" s="12">
        <f>IF(B248&lt;&gt;0,VLOOKUP(A248&amp;"|"&amp;B248,'01_Processos'!$C$3:$D$9,2,FALSE),0)</f>
        <v>0</v>
      </c>
      <c r="D248" s="39"/>
      <c r="E248" s="12">
        <f>IF(D248&lt;&gt;0,VLOOKUP(D248&amp;"|"&amp;B248,'02_Serviços-Processos'!$C$3:$D$22,2,FALSE),0)</f>
        <v>0</v>
      </c>
      <c r="F248" s="39"/>
      <c r="G248" s="12">
        <f>IF(F248&lt;&gt;0,VLOOKUP(F248&amp;"|"&amp;D248,'03_Ativos-Serviços'!$C$3:$D$37,2,FALSE),0)</f>
        <v>0</v>
      </c>
      <c r="H248" s="40">
        <f t="shared" si="10"/>
        <v>0</v>
      </c>
      <c r="I248" s="39"/>
      <c r="J248" s="12">
        <f>IF(I248&lt;&gt;0,VLOOKUP(F248&amp;"|"&amp;I248,'04_Vulnerabilidades-Ativos'!$C$3:$D$36,2,FALSE),0)</f>
        <v>0</v>
      </c>
      <c r="K248" s="41"/>
      <c r="L248" s="12">
        <f>IF(K248&lt;&gt;0,VLOOKUP(F248&amp;"|"&amp;I248&amp;"|"&amp;K248,'05_Ameaças-Vulnerabilidades'!$E$3:$F$66,2,FALSE),0)</f>
        <v>0</v>
      </c>
      <c r="M248" s="40">
        <f t="shared" si="11"/>
        <v>0</v>
      </c>
      <c r="N248" s="40">
        <f t="shared" si="12"/>
        <v>0</v>
      </c>
    </row>
    <row r="249" spans="1:14" x14ac:dyDescent="0.25">
      <c r="A249" s="39"/>
      <c r="B249" s="39"/>
      <c r="C249" s="12">
        <f>IF(B249&lt;&gt;0,VLOOKUP(A249&amp;"|"&amp;B249,'01_Processos'!$C$3:$D$9,2,FALSE),0)</f>
        <v>0</v>
      </c>
      <c r="D249" s="39"/>
      <c r="E249" s="12">
        <f>IF(D249&lt;&gt;0,VLOOKUP(D249&amp;"|"&amp;B249,'02_Serviços-Processos'!$C$3:$D$22,2,FALSE),0)</f>
        <v>0</v>
      </c>
      <c r="F249" s="39"/>
      <c r="G249" s="12">
        <f>IF(F249&lt;&gt;0,VLOOKUP(F249&amp;"|"&amp;D249,'03_Ativos-Serviços'!$C$3:$D$37,2,FALSE),0)</f>
        <v>0</v>
      </c>
      <c r="H249" s="40">
        <f t="shared" si="10"/>
        <v>0</v>
      </c>
      <c r="I249" s="39"/>
      <c r="J249" s="12">
        <f>IF(I249&lt;&gt;0,VLOOKUP(F249&amp;"|"&amp;I249,'04_Vulnerabilidades-Ativos'!$C$3:$D$36,2,FALSE),0)</f>
        <v>0</v>
      </c>
      <c r="K249" s="41"/>
      <c r="L249" s="12">
        <f>IF(K249&lt;&gt;0,VLOOKUP(F249&amp;"|"&amp;I249&amp;"|"&amp;K249,'05_Ameaças-Vulnerabilidades'!$E$3:$F$66,2,FALSE),0)</f>
        <v>0</v>
      </c>
      <c r="M249" s="40">
        <f t="shared" si="11"/>
        <v>0</v>
      </c>
      <c r="N249" s="40">
        <f t="shared" si="12"/>
        <v>0</v>
      </c>
    </row>
    <row r="250" spans="1:14" x14ac:dyDescent="0.25">
      <c r="A250" s="39"/>
      <c r="B250" s="39"/>
      <c r="C250" s="12">
        <f>IF(B250&lt;&gt;0,VLOOKUP(A250&amp;"|"&amp;B250,'01_Processos'!$C$3:$D$9,2,FALSE),0)</f>
        <v>0</v>
      </c>
      <c r="D250" s="39"/>
      <c r="E250" s="12">
        <f>IF(D250&lt;&gt;0,VLOOKUP(D250&amp;"|"&amp;B250,'02_Serviços-Processos'!$C$3:$D$22,2,FALSE),0)</f>
        <v>0</v>
      </c>
      <c r="F250" s="39"/>
      <c r="G250" s="12">
        <f>IF(F250&lt;&gt;0,VLOOKUP(F250&amp;"|"&amp;D250,'03_Ativos-Serviços'!$C$3:$D$37,2,FALSE),0)</f>
        <v>0</v>
      </c>
      <c r="H250" s="40">
        <f t="shared" si="10"/>
        <v>0</v>
      </c>
      <c r="I250" s="39"/>
      <c r="J250" s="12">
        <f>IF(I250&lt;&gt;0,VLOOKUP(F250&amp;"|"&amp;I250,'04_Vulnerabilidades-Ativos'!$C$3:$D$36,2,FALSE),0)</f>
        <v>0</v>
      </c>
      <c r="K250" s="41"/>
      <c r="L250" s="12">
        <f>IF(K250&lt;&gt;0,VLOOKUP(F250&amp;"|"&amp;I250&amp;"|"&amp;K250,'05_Ameaças-Vulnerabilidades'!$E$3:$F$66,2,FALSE),0)</f>
        <v>0</v>
      </c>
      <c r="M250" s="40">
        <f t="shared" si="11"/>
        <v>0</v>
      </c>
      <c r="N250" s="40">
        <f t="shared" si="12"/>
        <v>0</v>
      </c>
    </row>
    <row r="251" spans="1:14" x14ac:dyDescent="0.25">
      <c r="A251" s="39"/>
      <c r="B251" s="39"/>
      <c r="C251" s="12">
        <f>IF(B251&lt;&gt;0,VLOOKUP(A251&amp;"|"&amp;B251,'01_Processos'!$C$3:$D$9,2,FALSE),0)</f>
        <v>0</v>
      </c>
      <c r="D251" s="39"/>
      <c r="E251" s="12">
        <f>IF(D251&lt;&gt;0,VLOOKUP(D251&amp;"|"&amp;B251,'02_Serviços-Processos'!$C$3:$D$22,2,FALSE),0)</f>
        <v>0</v>
      </c>
      <c r="F251" s="39"/>
      <c r="G251" s="12">
        <f>IF(F251&lt;&gt;0,VLOOKUP(F251&amp;"|"&amp;D251,'03_Ativos-Serviços'!$C$3:$D$37,2,FALSE),0)</f>
        <v>0</v>
      </c>
      <c r="H251" s="40">
        <f t="shared" si="10"/>
        <v>0</v>
      </c>
      <c r="I251" s="39"/>
      <c r="J251" s="12">
        <f>IF(I251&lt;&gt;0,VLOOKUP(F251&amp;"|"&amp;I251,'04_Vulnerabilidades-Ativos'!$C$3:$D$36,2,FALSE),0)</f>
        <v>0</v>
      </c>
      <c r="K251" s="41"/>
      <c r="L251" s="12">
        <f>IF(K251&lt;&gt;0,VLOOKUP(F251&amp;"|"&amp;I251&amp;"|"&amp;K251,'05_Ameaças-Vulnerabilidades'!$E$3:$F$66,2,FALSE),0)</f>
        <v>0</v>
      </c>
      <c r="M251" s="40">
        <f t="shared" si="11"/>
        <v>0</v>
      </c>
      <c r="N251" s="40">
        <f t="shared" si="12"/>
        <v>0</v>
      </c>
    </row>
    <row r="252" spans="1:14" x14ac:dyDescent="0.25">
      <c r="A252" s="39"/>
      <c r="B252" s="39"/>
      <c r="C252" s="12">
        <f>IF(B252&lt;&gt;0,VLOOKUP(A252&amp;"|"&amp;B252,'01_Processos'!$C$3:$D$9,2,FALSE),0)</f>
        <v>0</v>
      </c>
      <c r="D252" s="39"/>
      <c r="E252" s="12">
        <f>IF(D252&lt;&gt;0,VLOOKUP(D252&amp;"|"&amp;B252,'02_Serviços-Processos'!$C$3:$D$22,2,FALSE),0)</f>
        <v>0</v>
      </c>
      <c r="F252" s="39"/>
      <c r="G252" s="12">
        <f>IF(F252&lt;&gt;0,VLOOKUP(F252&amp;"|"&amp;D252,'03_Ativos-Serviços'!$C$3:$D$37,2,FALSE),0)</f>
        <v>0</v>
      </c>
      <c r="H252" s="40">
        <f t="shared" si="10"/>
        <v>0</v>
      </c>
      <c r="I252" s="39"/>
      <c r="J252" s="12">
        <f>IF(I252&lt;&gt;0,VLOOKUP(F252&amp;"|"&amp;I252,'04_Vulnerabilidades-Ativos'!$C$3:$D$36,2,FALSE),0)</f>
        <v>0</v>
      </c>
      <c r="K252" s="41"/>
      <c r="L252" s="12">
        <f>IF(K252&lt;&gt;0,VLOOKUP(F252&amp;"|"&amp;I252&amp;"|"&amp;K252,'05_Ameaças-Vulnerabilidades'!$E$3:$F$66,2,FALSE),0)</f>
        <v>0</v>
      </c>
      <c r="M252" s="40">
        <f t="shared" si="11"/>
        <v>0</v>
      </c>
      <c r="N252" s="40">
        <f t="shared" si="12"/>
        <v>0</v>
      </c>
    </row>
    <row r="253" spans="1:14" x14ac:dyDescent="0.25">
      <c r="A253" s="39"/>
      <c r="B253" s="39"/>
      <c r="C253" s="12">
        <f>IF(B253&lt;&gt;0,VLOOKUP(A253&amp;"|"&amp;B253,'01_Processos'!$C$3:$D$9,2,FALSE),0)</f>
        <v>0</v>
      </c>
      <c r="D253" s="39"/>
      <c r="E253" s="12">
        <f>IF(D253&lt;&gt;0,VLOOKUP(D253&amp;"|"&amp;B253,'02_Serviços-Processos'!$C$3:$D$22,2,FALSE),0)</f>
        <v>0</v>
      </c>
      <c r="F253" s="39"/>
      <c r="G253" s="12">
        <f>IF(F253&lt;&gt;0,VLOOKUP(F253&amp;"|"&amp;D253,'03_Ativos-Serviços'!$C$3:$D$37,2,FALSE),0)</f>
        <v>0</v>
      </c>
      <c r="H253" s="40">
        <f t="shared" si="10"/>
        <v>0</v>
      </c>
      <c r="I253" s="39"/>
      <c r="J253" s="12">
        <f>IF(I253&lt;&gt;0,VLOOKUP(F253&amp;"|"&amp;I253,'04_Vulnerabilidades-Ativos'!$C$3:$D$36,2,FALSE),0)</f>
        <v>0</v>
      </c>
      <c r="K253" s="41"/>
      <c r="L253" s="12">
        <f>IF(K253&lt;&gt;0,VLOOKUP(F253&amp;"|"&amp;I253&amp;"|"&amp;K253,'05_Ameaças-Vulnerabilidades'!$E$3:$F$66,2,FALSE),0)</f>
        <v>0</v>
      </c>
      <c r="M253" s="40">
        <f t="shared" si="11"/>
        <v>0</v>
      </c>
      <c r="N253" s="40">
        <f t="shared" si="12"/>
        <v>0</v>
      </c>
    </row>
    <row r="254" spans="1:14" x14ac:dyDescent="0.25">
      <c r="A254" s="39"/>
      <c r="B254" s="39"/>
      <c r="C254" s="12">
        <f>IF(B254&lt;&gt;0,VLOOKUP(A254&amp;"|"&amp;B254,'01_Processos'!$C$3:$D$9,2,FALSE),0)</f>
        <v>0</v>
      </c>
      <c r="D254" s="39"/>
      <c r="E254" s="12">
        <f>IF(D254&lt;&gt;0,VLOOKUP(D254&amp;"|"&amp;B254,'02_Serviços-Processos'!$C$3:$D$22,2,FALSE),0)</f>
        <v>0</v>
      </c>
      <c r="F254" s="39"/>
      <c r="G254" s="12">
        <f>IF(F254&lt;&gt;0,VLOOKUP(F254&amp;"|"&amp;D254,'03_Ativos-Serviços'!$C$3:$D$37,2,FALSE),0)</f>
        <v>0</v>
      </c>
      <c r="H254" s="40">
        <f t="shared" si="10"/>
        <v>0</v>
      </c>
      <c r="I254" s="39"/>
      <c r="J254" s="12">
        <f>IF(I254&lt;&gt;0,VLOOKUP(F254&amp;"|"&amp;I254,'04_Vulnerabilidades-Ativos'!$C$3:$D$36,2,FALSE),0)</f>
        <v>0</v>
      </c>
      <c r="K254" s="41"/>
      <c r="L254" s="12">
        <f>IF(K254&lt;&gt;0,VLOOKUP(F254&amp;"|"&amp;I254&amp;"|"&amp;K254,'05_Ameaças-Vulnerabilidades'!$E$3:$F$66,2,FALSE),0)</f>
        <v>0</v>
      </c>
      <c r="M254" s="40">
        <f t="shared" si="11"/>
        <v>0</v>
      </c>
      <c r="N254" s="40">
        <f t="shared" si="12"/>
        <v>0</v>
      </c>
    </row>
    <row r="255" spans="1:14" x14ac:dyDescent="0.25">
      <c r="A255" s="39"/>
      <c r="B255" s="39"/>
      <c r="C255" s="12">
        <f>IF(B255&lt;&gt;0,VLOOKUP(A255&amp;"|"&amp;B255,'01_Processos'!$C$3:$D$9,2,FALSE),0)</f>
        <v>0</v>
      </c>
      <c r="D255" s="39"/>
      <c r="E255" s="12">
        <f>IF(D255&lt;&gt;0,VLOOKUP(D255&amp;"|"&amp;B255,'02_Serviços-Processos'!$C$3:$D$22,2,FALSE),0)</f>
        <v>0</v>
      </c>
      <c r="F255" s="39"/>
      <c r="G255" s="12">
        <f>IF(F255&lt;&gt;0,VLOOKUP(F255&amp;"|"&amp;D255,'03_Ativos-Serviços'!$C$3:$D$37,2,FALSE),0)</f>
        <v>0</v>
      </c>
      <c r="H255" s="40">
        <f t="shared" si="10"/>
        <v>0</v>
      </c>
      <c r="I255" s="39"/>
      <c r="J255" s="12">
        <f>IF(I255&lt;&gt;0,VLOOKUP(F255&amp;"|"&amp;I255,'04_Vulnerabilidades-Ativos'!$C$3:$D$36,2,FALSE),0)</f>
        <v>0</v>
      </c>
      <c r="K255" s="41"/>
      <c r="L255" s="12">
        <f>IF(K255&lt;&gt;0,VLOOKUP(F255&amp;"|"&amp;I255&amp;"|"&amp;K255,'05_Ameaças-Vulnerabilidades'!$E$3:$F$66,2,FALSE),0)</f>
        <v>0</v>
      </c>
      <c r="M255" s="40">
        <f t="shared" si="11"/>
        <v>0</v>
      </c>
      <c r="N255" s="40">
        <f t="shared" si="12"/>
        <v>0</v>
      </c>
    </row>
    <row r="256" spans="1:14" x14ac:dyDescent="0.25">
      <c r="A256" s="39"/>
      <c r="B256" s="39"/>
      <c r="C256" s="12">
        <f>IF(B256&lt;&gt;0,VLOOKUP(A256&amp;"|"&amp;B256,'01_Processos'!$C$3:$D$9,2,FALSE),0)</f>
        <v>0</v>
      </c>
      <c r="D256" s="39"/>
      <c r="E256" s="12">
        <f>IF(D256&lt;&gt;0,VLOOKUP(D256&amp;"|"&amp;B256,'02_Serviços-Processos'!$C$3:$D$22,2,FALSE),0)</f>
        <v>0</v>
      </c>
      <c r="F256" s="39"/>
      <c r="G256" s="12">
        <f>IF(F256&lt;&gt;0,VLOOKUP(F256&amp;"|"&amp;D256,'03_Ativos-Serviços'!$C$3:$D$37,2,FALSE),0)</f>
        <v>0</v>
      </c>
      <c r="H256" s="40">
        <f t="shared" si="10"/>
        <v>0</v>
      </c>
      <c r="I256" s="39"/>
      <c r="J256" s="12">
        <f>IF(I256&lt;&gt;0,VLOOKUP(F256&amp;"|"&amp;I256,'04_Vulnerabilidades-Ativos'!$C$3:$D$36,2,FALSE),0)</f>
        <v>0</v>
      </c>
      <c r="K256" s="41"/>
      <c r="L256" s="12">
        <f>IF(K256&lt;&gt;0,VLOOKUP(F256&amp;"|"&amp;I256&amp;"|"&amp;K256,'05_Ameaças-Vulnerabilidades'!$E$3:$F$66,2,FALSE),0)</f>
        <v>0</v>
      </c>
      <c r="M256" s="40">
        <f t="shared" si="11"/>
        <v>0</v>
      </c>
      <c r="N256" s="40">
        <f t="shared" si="12"/>
        <v>0</v>
      </c>
    </row>
    <row r="257" spans="1:14" x14ac:dyDescent="0.25">
      <c r="A257" s="39"/>
      <c r="B257" s="39"/>
      <c r="C257" s="12">
        <f>IF(B257&lt;&gt;0,VLOOKUP(A257&amp;"|"&amp;B257,'01_Processos'!$C$3:$D$9,2,FALSE),0)</f>
        <v>0</v>
      </c>
      <c r="D257" s="39"/>
      <c r="E257" s="12">
        <f>IF(D257&lt;&gt;0,VLOOKUP(D257&amp;"|"&amp;B257,'02_Serviços-Processos'!$C$3:$D$22,2,FALSE),0)</f>
        <v>0</v>
      </c>
      <c r="F257" s="39"/>
      <c r="G257" s="12">
        <f>IF(F257&lt;&gt;0,VLOOKUP(F257&amp;"|"&amp;D257,'03_Ativos-Serviços'!$C$3:$D$37,2,FALSE),0)</f>
        <v>0</v>
      </c>
      <c r="H257" s="40">
        <f t="shared" si="10"/>
        <v>0</v>
      </c>
      <c r="I257" s="39"/>
      <c r="J257" s="12">
        <f>IF(I257&lt;&gt;0,VLOOKUP(F257&amp;"|"&amp;I257,'04_Vulnerabilidades-Ativos'!$C$3:$D$36,2,FALSE),0)</f>
        <v>0</v>
      </c>
      <c r="K257" s="41"/>
      <c r="L257" s="12">
        <f>IF(K257&lt;&gt;0,VLOOKUP(F257&amp;"|"&amp;I257&amp;"|"&amp;K257,'05_Ameaças-Vulnerabilidades'!$E$3:$F$66,2,FALSE),0)</f>
        <v>0</v>
      </c>
      <c r="M257" s="40">
        <f t="shared" si="11"/>
        <v>0</v>
      </c>
      <c r="N257" s="40">
        <f t="shared" si="12"/>
        <v>0</v>
      </c>
    </row>
    <row r="258" spans="1:14" x14ac:dyDescent="0.25">
      <c r="A258" s="39"/>
      <c r="B258" s="39"/>
      <c r="C258" s="12">
        <f>IF(B258&lt;&gt;0,VLOOKUP(A258&amp;"|"&amp;B258,'01_Processos'!$C$3:$D$9,2,FALSE),0)</f>
        <v>0</v>
      </c>
      <c r="D258" s="39"/>
      <c r="E258" s="12">
        <f>IF(D258&lt;&gt;0,VLOOKUP(D258&amp;"|"&amp;B258,'02_Serviços-Processos'!$C$3:$D$22,2,FALSE),0)</f>
        <v>0</v>
      </c>
      <c r="F258" s="39"/>
      <c r="G258" s="12">
        <f>IF(F258&lt;&gt;0,VLOOKUP(F258&amp;"|"&amp;D258,'03_Ativos-Serviços'!$C$3:$D$37,2,FALSE),0)</f>
        <v>0</v>
      </c>
      <c r="H258" s="40">
        <f t="shared" si="10"/>
        <v>0</v>
      </c>
      <c r="I258" s="39"/>
      <c r="J258" s="12">
        <f>IF(I258&lt;&gt;0,VLOOKUP(F258&amp;"|"&amp;I258,'04_Vulnerabilidades-Ativos'!$C$3:$D$36,2,FALSE),0)</f>
        <v>0</v>
      </c>
      <c r="K258" s="41"/>
      <c r="L258" s="12">
        <f>IF(K258&lt;&gt;0,VLOOKUP(F258&amp;"|"&amp;I258&amp;"|"&amp;K258,'05_Ameaças-Vulnerabilidades'!$E$3:$F$66,2,FALSE),0)</f>
        <v>0</v>
      </c>
      <c r="M258" s="40">
        <f t="shared" si="11"/>
        <v>0</v>
      </c>
      <c r="N258" s="40">
        <f t="shared" si="12"/>
        <v>0</v>
      </c>
    </row>
    <row r="259" spans="1:14" x14ac:dyDescent="0.25">
      <c r="A259" s="39"/>
      <c r="B259" s="39"/>
      <c r="C259" s="12">
        <f>IF(B259&lt;&gt;0,VLOOKUP(A259&amp;"|"&amp;B259,'01_Processos'!$C$3:$D$9,2,FALSE),0)</f>
        <v>0</v>
      </c>
      <c r="D259" s="39"/>
      <c r="E259" s="12">
        <f>IF(D259&lt;&gt;0,VLOOKUP(D259&amp;"|"&amp;B259,'02_Serviços-Processos'!$C$3:$D$22,2,FALSE),0)</f>
        <v>0</v>
      </c>
      <c r="F259" s="39"/>
      <c r="G259" s="12">
        <f>IF(F259&lt;&gt;0,VLOOKUP(F259&amp;"|"&amp;D259,'03_Ativos-Serviços'!$C$3:$D$37,2,FALSE),0)</f>
        <v>0</v>
      </c>
      <c r="H259" s="40">
        <f t="shared" si="10"/>
        <v>0</v>
      </c>
      <c r="I259" s="39"/>
      <c r="J259" s="12">
        <f>IF(I259&lt;&gt;0,VLOOKUP(F259&amp;"|"&amp;I259,'04_Vulnerabilidades-Ativos'!$C$3:$D$36,2,FALSE),0)</f>
        <v>0</v>
      </c>
      <c r="K259" s="41"/>
      <c r="L259" s="12">
        <f>IF(K259&lt;&gt;0,VLOOKUP(F259&amp;"|"&amp;I259&amp;"|"&amp;K259,'05_Ameaças-Vulnerabilidades'!$E$3:$F$66,2,FALSE),0)</f>
        <v>0</v>
      </c>
      <c r="M259" s="40">
        <f t="shared" si="11"/>
        <v>0</v>
      </c>
      <c r="N259" s="40">
        <f t="shared" si="12"/>
        <v>0</v>
      </c>
    </row>
    <row r="260" spans="1:14" x14ac:dyDescent="0.25">
      <c r="A260" s="39"/>
      <c r="B260" s="39"/>
      <c r="C260" s="12">
        <f>IF(B260&lt;&gt;0,VLOOKUP(A260&amp;"|"&amp;B260,'01_Processos'!$C$3:$D$9,2,FALSE),0)</f>
        <v>0</v>
      </c>
      <c r="D260" s="39"/>
      <c r="E260" s="12">
        <f>IF(D260&lt;&gt;0,VLOOKUP(D260&amp;"|"&amp;B260,'02_Serviços-Processos'!$C$3:$D$22,2,FALSE),0)</f>
        <v>0</v>
      </c>
      <c r="F260" s="39"/>
      <c r="G260" s="12">
        <f>IF(F260&lt;&gt;0,VLOOKUP(F260&amp;"|"&amp;D260,'03_Ativos-Serviços'!$C$3:$D$37,2,FALSE),0)</f>
        <v>0</v>
      </c>
      <c r="H260" s="40">
        <f t="shared" ref="H260:H300" si="13">(C260/5)*(E260/5)*(G260/5)</f>
        <v>0</v>
      </c>
      <c r="I260" s="39"/>
      <c r="J260" s="12">
        <f>IF(I260&lt;&gt;0,VLOOKUP(F260&amp;"|"&amp;I260,'04_Vulnerabilidades-Ativos'!$C$3:$D$36,2,FALSE),0)</f>
        <v>0</v>
      </c>
      <c r="K260" s="41"/>
      <c r="L260" s="12">
        <f>IF(K260&lt;&gt;0,VLOOKUP(F260&amp;"|"&amp;I260&amp;"|"&amp;K260,'05_Ameaças-Vulnerabilidades'!$E$3:$F$66,2,FALSE),0)</f>
        <v>0</v>
      </c>
      <c r="M260" s="40">
        <f t="shared" ref="M260:M300" si="14">(J260/5)*(L260/5)</f>
        <v>0</v>
      </c>
      <c r="N260" s="40">
        <f t="shared" ref="N260:N300" si="15">(H260*M260)*100</f>
        <v>0</v>
      </c>
    </row>
    <row r="261" spans="1:14" x14ac:dyDescent="0.25">
      <c r="A261" s="39"/>
      <c r="B261" s="39"/>
      <c r="C261" s="12">
        <f>IF(B261&lt;&gt;0,VLOOKUP(A261&amp;"|"&amp;B261,'01_Processos'!$C$3:$D$9,2,FALSE),0)</f>
        <v>0</v>
      </c>
      <c r="D261" s="39"/>
      <c r="E261" s="12">
        <f>IF(D261&lt;&gt;0,VLOOKUP(D261&amp;"|"&amp;B261,'02_Serviços-Processos'!$C$3:$D$22,2,FALSE),0)</f>
        <v>0</v>
      </c>
      <c r="F261" s="39"/>
      <c r="G261" s="12">
        <f>IF(F261&lt;&gt;0,VLOOKUP(F261&amp;"|"&amp;D261,'03_Ativos-Serviços'!$C$3:$D$37,2,FALSE),0)</f>
        <v>0</v>
      </c>
      <c r="H261" s="40">
        <f t="shared" si="13"/>
        <v>0</v>
      </c>
      <c r="I261" s="39"/>
      <c r="J261" s="12">
        <f>IF(I261&lt;&gt;0,VLOOKUP(F261&amp;"|"&amp;I261,'04_Vulnerabilidades-Ativos'!$C$3:$D$36,2,FALSE),0)</f>
        <v>0</v>
      </c>
      <c r="K261" s="41"/>
      <c r="L261" s="12">
        <f>IF(K261&lt;&gt;0,VLOOKUP(F261&amp;"|"&amp;I261&amp;"|"&amp;K261,'05_Ameaças-Vulnerabilidades'!$E$3:$F$66,2,FALSE),0)</f>
        <v>0</v>
      </c>
      <c r="M261" s="40">
        <f t="shared" si="14"/>
        <v>0</v>
      </c>
      <c r="N261" s="40">
        <f t="shared" si="15"/>
        <v>0</v>
      </c>
    </row>
    <row r="262" spans="1:14" x14ac:dyDescent="0.25">
      <c r="A262" s="39"/>
      <c r="B262" s="39"/>
      <c r="C262" s="12">
        <f>IF(B262&lt;&gt;0,VLOOKUP(A262&amp;"|"&amp;B262,'01_Processos'!$C$3:$D$9,2,FALSE),0)</f>
        <v>0</v>
      </c>
      <c r="D262" s="39"/>
      <c r="E262" s="12">
        <f>IF(D262&lt;&gt;0,VLOOKUP(D262&amp;"|"&amp;B262,'02_Serviços-Processos'!$C$3:$D$22,2,FALSE),0)</f>
        <v>0</v>
      </c>
      <c r="F262" s="39"/>
      <c r="G262" s="12">
        <f>IF(F262&lt;&gt;0,VLOOKUP(F262&amp;"|"&amp;D262,'03_Ativos-Serviços'!$C$3:$D$37,2,FALSE),0)</f>
        <v>0</v>
      </c>
      <c r="H262" s="40">
        <f t="shared" si="13"/>
        <v>0</v>
      </c>
      <c r="I262" s="39"/>
      <c r="J262" s="12">
        <f>IF(I262&lt;&gt;0,VLOOKUP(F262&amp;"|"&amp;I262,'04_Vulnerabilidades-Ativos'!$C$3:$D$36,2,FALSE),0)</f>
        <v>0</v>
      </c>
      <c r="K262" s="41"/>
      <c r="L262" s="12">
        <f>IF(K262&lt;&gt;0,VLOOKUP(F262&amp;"|"&amp;I262&amp;"|"&amp;K262,'05_Ameaças-Vulnerabilidades'!$E$3:$F$66,2,FALSE),0)</f>
        <v>0</v>
      </c>
      <c r="M262" s="40">
        <f t="shared" si="14"/>
        <v>0</v>
      </c>
      <c r="N262" s="40">
        <f t="shared" si="15"/>
        <v>0</v>
      </c>
    </row>
    <row r="263" spans="1:14" x14ac:dyDescent="0.25">
      <c r="A263" s="39"/>
      <c r="B263" s="39"/>
      <c r="C263" s="12">
        <f>IF(B263&lt;&gt;0,VLOOKUP(A263&amp;"|"&amp;B263,'01_Processos'!$C$3:$D$9,2,FALSE),0)</f>
        <v>0</v>
      </c>
      <c r="D263" s="39"/>
      <c r="E263" s="12">
        <f>IF(D263&lt;&gt;0,VLOOKUP(D263&amp;"|"&amp;B263,'02_Serviços-Processos'!$C$3:$D$22,2,FALSE),0)</f>
        <v>0</v>
      </c>
      <c r="F263" s="39"/>
      <c r="G263" s="12">
        <f>IF(F263&lt;&gt;0,VLOOKUP(F263&amp;"|"&amp;D263,'03_Ativos-Serviços'!$C$3:$D$37,2,FALSE),0)</f>
        <v>0</v>
      </c>
      <c r="H263" s="40">
        <f t="shared" si="13"/>
        <v>0</v>
      </c>
      <c r="I263" s="39"/>
      <c r="J263" s="12">
        <f>IF(I263&lt;&gt;0,VLOOKUP(F263&amp;"|"&amp;I263,'04_Vulnerabilidades-Ativos'!$C$3:$D$36,2,FALSE),0)</f>
        <v>0</v>
      </c>
      <c r="K263" s="41"/>
      <c r="L263" s="12">
        <f>IF(K263&lt;&gt;0,VLOOKUP(F263&amp;"|"&amp;I263&amp;"|"&amp;K263,'05_Ameaças-Vulnerabilidades'!$E$3:$F$66,2,FALSE),0)</f>
        <v>0</v>
      </c>
      <c r="M263" s="40">
        <f t="shared" si="14"/>
        <v>0</v>
      </c>
      <c r="N263" s="40">
        <f t="shared" si="15"/>
        <v>0</v>
      </c>
    </row>
    <row r="264" spans="1:14" x14ac:dyDescent="0.25">
      <c r="A264" s="39"/>
      <c r="B264" s="39"/>
      <c r="C264" s="12">
        <f>IF(B264&lt;&gt;0,VLOOKUP(A264&amp;"|"&amp;B264,'01_Processos'!$C$3:$D$9,2,FALSE),0)</f>
        <v>0</v>
      </c>
      <c r="D264" s="39"/>
      <c r="E264" s="12">
        <f>IF(D264&lt;&gt;0,VLOOKUP(D264&amp;"|"&amp;B264,'02_Serviços-Processos'!$C$3:$D$22,2,FALSE),0)</f>
        <v>0</v>
      </c>
      <c r="F264" s="39"/>
      <c r="G264" s="12">
        <f>IF(F264&lt;&gt;0,VLOOKUP(F264&amp;"|"&amp;D264,'03_Ativos-Serviços'!$C$3:$D$37,2,FALSE),0)</f>
        <v>0</v>
      </c>
      <c r="H264" s="40">
        <f t="shared" si="13"/>
        <v>0</v>
      </c>
      <c r="I264" s="39"/>
      <c r="J264" s="12">
        <f>IF(I264&lt;&gt;0,VLOOKUP(F264&amp;"|"&amp;I264,'04_Vulnerabilidades-Ativos'!$C$3:$D$36,2,FALSE),0)</f>
        <v>0</v>
      </c>
      <c r="K264" s="41"/>
      <c r="L264" s="12">
        <f>IF(K264&lt;&gt;0,VLOOKUP(F264&amp;"|"&amp;I264&amp;"|"&amp;K264,'05_Ameaças-Vulnerabilidades'!$E$3:$F$66,2,FALSE),0)</f>
        <v>0</v>
      </c>
      <c r="M264" s="40">
        <f t="shared" si="14"/>
        <v>0</v>
      </c>
      <c r="N264" s="40">
        <f t="shared" si="15"/>
        <v>0</v>
      </c>
    </row>
    <row r="265" spans="1:14" x14ac:dyDescent="0.25">
      <c r="A265" s="39"/>
      <c r="B265" s="39"/>
      <c r="C265" s="12">
        <f>IF(B265&lt;&gt;0,VLOOKUP(A265&amp;"|"&amp;B265,'01_Processos'!$C$3:$D$9,2,FALSE),0)</f>
        <v>0</v>
      </c>
      <c r="D265" s="39"/>
      <c r="E265" s="12">
        <f>IF(D265&lt;&gt;0,VLOOKUP(D265&amp;"|"&amp;B265,'02_Serviços-Processos'!$C$3:$D$22,2,FALSE),0)</f>
        <v>0</v>
      </c>
      <c r="F265" s="39"/>
      <c r="G265" s="12">
        <f>IF(F265&lt;&gt;0,VLOOKUP(F265&amp;"|"&amp;D265,'03_Ativos-Serviços'!$C$3:$D$37,2,FALSE),0)</f>
        <v>0</v>
      </c>
      <c r="H265" s="40">
        <f t="shared" si="13"/>
        <v>0</v>
      </c>
      <c r="I265" s="39"/>
      <c r="J265" s="12">
        <f>IF(I265&lt;&gt;0,VLOOKUP(F265&amp;"|"&amp;I265,'04_Vulnerabilidades-Ativos'!$C$3:$D$36,2,FALSE),0)</f>
        <v>0</v>
      </c>
      <c r="K265" s="41"/>
      <c r="L265" s="12">
        <f>IF(K265&lt;&gt;0,VLOOKUP(F265&amp;"|"&amp;I265&amp;"|"&amp;K265,'05_Ameaças-Vulnerabilidades'!$E$3:$F$66,2,FALSE),0)</f>
        <v>0</v>
      </c>
      <c r="M265" s="40">
        <f t="shared" si="14"/>
        <v>0</v>
      </c>
      <c r="N265" s="40">
        <f t="shared" si="15"/>
        <v>0</v>
      </c>
    </row>
    <row r="266" spans="1:14" x14ac:dyDescent="0.25">
      <c r="A266" s="39"/>
      <c r="B266" s="39"/>
      <c r="C266" s="12">
        <f>IF(B266&lt;&gt;0,VLOOKUP(A266&amp;"|"&amp;B266,'01_Processos'!$C$3:$D$9,2,FALSE),0)</f>
        <v>0</v>
      </c>
      <c r="D266" s="39"/>
      <c r="E266" s="12">
        <f>IF(D266&lt;&gt;0,VLOOKUP(D266&amp;"|"&amp;B266,'02_Serviços-Processos'!$C$3:$D$22,2,FALSE),0)</f>
        <v>0</v>
      </c>
      <c r="F266" s="39"/>
      <c r="G266" s="12">
        <f>IF(F266&lt;&gt;0,VLOOKUP(F266&amp;"|"&amp;D266,'03_Ativos-Serviços'!$C$3:$D$37,2,FALSE),0)</f>
        <v>0</v>
      </c>
      <c r="H266" s="40">
        <f t="shared" si="13"/>
        <v>0</v>
      </c>
      <c r="I266" s="39"/>
      <c r="J266" s="12">
        <f>IF(I266&lt;&gt;0,VLOOKUP(F266&amp;"|"&amp;I266,'04_Vulnerabilidades-Ativos'!$C$3:$D$36,2,FALSE),0)</f>
        <v>0</v>
      </c>
      <c r="K266" s="41"/>
      <c r="L266" s="12">
        <f>IF(K266&lt;&gt;0,VLOOKUP(F266&amp;"|"&amp;I266&amp;"|"&amp;K266,'05_Ameaças-Vulnerabilidades'!$E$3:$F$66,2,FALSE),0)</f>
        <v>0</v>
      </c>
      <c r="M266" s="40">
        <f t="shared" si="14"/>
        <v>0</v>
      </c>
      <c r="N266" s="40">
        <f t="shared" si="15"/>
        <v>0</v>
      </c>
    </row>
    <row r="267" spans="1:14" x14ac:dyDescent="0.25">
      <c r="A267" s="39"/>
      <c r="B267" s="39"/>
      <c r="C267" s="12">
        <f>IF(B267&lt;&gt;0,VLOOKUP(A267&amp;"|"&amp;B267,'01_Processos'!$C$3:$D$9,2,FALSE),0)</f>
        <v>0</v>
      </c>
      <c r="D267" s="39"/>
      <c r="E267" s="12">
        <f>IF(D267&lt;&gt;0,VLOOKUP(D267&amp;"|"&amp;B267,'02_Serviços-Processos'!$C$3:$D$22,2,FALSE),0)</f>
        <v>0</v>
      </c>
      <c r="F267" s="39"/>
      <c r="G267" s="12">
        <f>IF(F267&lt;&gt;0,VLOOKUP(F267&amp;"|"&amp;D267,'03_Ativos-Serviços'!$C$3:$D$37,2,FALSE),0)</f>
        <v>0</v>
      </c>
      <c r="H267" s="40">
        <f t="shared" si="13"/>
        <v>0</v>
      </c>
      <c r="I267" s="39"/>
      <c r="J267" s="12">
        <f>IF(I267&lt;&gt;0,VLOOKUP(F267&amp;"|"&amp;I267,'04_Vulnerabilidades-Ativos'!$C$3:$D$36,2,FALSE),0)</f>
        <v>0</v>
      </c>
      <c r="K267" s="41"/>
      <c r="L267" s="12">
        <f>IF(K267&lt;&gt;0,VLOOKUP(F267&amp;"|"&amp;I267&amp;"|"&amp;K267,'05_Ameaças-Vulnerabilidades'!$E$3:$F$66,2,FALSE),0)</f>
        <v>0</v>
      </c>
      <c r="M267" s="40">
        <f t="shared" si="14"/>
        <v>0</v>
      </c>
      <c r="N267" s="40">
        <f t="shared" si="15"/>
        <v>0</v>
      </c>
    </row>
    <row r="268" spans="1:14" x14ac:dyDescent="0.25">
      <c r="A268" s="39"/>
      <c r="B268" s="39"/>
      <c r="C268" s="12">
        <f>IF(B268&lt;&gt;0,VLOOKUP(A268&amp;"|"&amp;B268,'01_Processos'!$C$3:$D$9,2,FALSE),0)</f>
        <v>0</v>
      </c>
      <c r="D268" s="39"/>
      <c r="E268" s="12">
        <f>IF(D268&lt;&gt;0,VLOOKUP(D268&amp;"|"&amp;B268,'02_Serviços-Processos'!$C$3:$D$22,2,FALSE),0)</f>
        <v>0</v>
      </c>
      <c r="F268" s="39"/>
      <c r="G268" s="12">
        <f>IF(F268&lt;&gt;0,VLOOKUP(F268&amp;"|"&amp;D268,'03_Ativos-Serviços'!$C$3:$D$37,2,FALSE),0)</f>
        <v>0</v>
      </c>
      <c r="H268" s="40">
        <f t="shared" si="13"/>
        <v>0</v>
      </c>
      <c r="I268" s="39"/>
      <c r="J268" s="12">
        <f>IF(I268&lt;&gt;0,VLOOKUP(F268&amp;"|"&amp;I268,'04_Vulnerabilidades-Ativos'!$C$3:$D$36,2,FALSE),0)</f>
        <v>0</v>
      </c>
      <c r="K268" s="41"/>
      <c r="L268" s="12">
        <f>IF(K268&lt;&gt;0,VLOOKUP(F268&amp;"|"&amp;I268&amp;"|"&amp;K268,'05_Ameaças-Vulnerabilidades'!$E$3:$F$66,2,FALSE),0)</f>
        <v>0</v>
      </c>
      <c r="M268" s="40">
        <f t="shared" si="14"/>
        <v>0</v>
      </c>
      <c r="N268" s="40">
        <f t="shared" si="15"/>
        <v>0</v>
      </c>
    </row>
    <row r="269" spans="1:14" x14ac:dyDescent="0.25">
      <c r="A269" s="39"/>
      <c r="B269" s="39"/>
      <c r="C269" s="12">
        <f>IF(B269&lt;&gt;0,VLOOKUP(A269&amp;"|"&amp;B269,'01_Processos'!$C$3:$D$9,2,FALSE),0)</f>
        <v>0</v>
      </c>
      <c r="D269" s="39"/>
      <c r="E269" s="12">
        <f>IF(D269&lt;&gt;0,VLOOKUP(D269&amp;"|"&amp;B269,'02_Serviços-Processos'!$C$3:$D$22,2,FALSE),0)</f>
        <v>0</v>
      </c>
      <c r="F269" s="39"/>
      <c r="G269" s="12">
        <f>IF(F269&lt;&gt;0,VLOOKUP(F269&amp;"|"&amp;D269,'03_Ativos-Serviços'!$C$3:$D$37,2,FALSE),0)</f>
        <v>0</v>
      </c>
      <c r="H269" s="40">
        <f t="shared" si="13"/>
        <v>0</v>
      </c>
      <c r="I269" s="39"/>
      <c r="J269" s="12">
        <f>IF(I269&lt;&gt;0,VLOOKUP(F269&amp;"|"&amp;I269,'04_Vulnerabilidades-Ativos'!$C$3:$D$36,2,FALSE),0)</f>
        <v>0</v>
      </c>
      <c r="K269" s="41"/>
      <c r="L269" s="12">
        <f>IF(K269&lt;&gt;0,VLOOKUP(F269&amp;"|"&amp;I269&amp;"|"&amp;K269,'05_Ameaças-Vulnerabilidades'!$E$3:$F$66,2,FALSE),0)</f>
        <v>0</v>
      </c>
      <c r="M269" s="40">
        <f t="shared" si="14"/>
        <v>0</v>
      </c>
      <c r="N269" s="40">
        <f t="shared" si="15"/>
        <v>0</v>
      </c>
    </row>
    <row r="270" spans="1:14" x14ac:dyDescent="0.25">
      <c r="A270" s="39"/>
      <c r="B270" s="39"/>
      <c r="C270" s="12">
        <f>IF(B270&lt;&gt;0,VLOOKUP(A270&amp;"|"&amp;B270,'01_Processos'!$C$3:$D$9,2,FALSE),0)</f>
        <v>0</v>
      </c>
      <c r="D270" s="39"/>
      <c r="E270" s="12">
        <f>IF(D270&lt;&gt;0,VLOOKUP(D270&amp;"|"&amp;B270,'02_Serviços-Processos'!$C$3:$D$22,2,FALSE),0)</f>
        <v>0</v>
      </c>
      <c r="F270" s="39"/>
      <c r="G270" s="12">
        <f>IF(F270&lt;&gt;0,VLOOKUP(F270&amp;"|"&amp;D270,'03_Ativos-Serviços'!$C$3:$D$37,2,FALSE),0)</f>
        <v>0</v>
      </c>
      <c r="H270" s="40">
        <f t="shared" si="13"/>
        <v>0</v>
      </c>
      <c r="I270" s="39"/>
      <c r="J270" s="12">
        <f>IF(I270&lt;&gt;0,VLOOKUP(F270&amp;"|"&amp;I270,'04_Vulnerabilidades-Ativos'!$C$3:$D$36,2,FALSE),0)</f>
        <v>0</v>
      </c>
      <c r="K270" s="41"/>
      <c r="L270" s="12">
        <f>IF(K270&lt;&gt;0,VLOOKUP(F270&amp;"|"&amp;I270&amp;"|"&amp;K270,'05_Ameaças-Vulnerabilidades'!$E$3:$F$66,2,FALSE),0)</f>
        <v>0</v>
      </c>
      <c r="M270" s="40">
        <f t="shared" si="14"/>
        <v>0</v>
      </c>
      <c r="N270" s="40">
        <f t="shared" si="15"/>
        <v>0</v>
      </c>
    </row>
    <row r="271" spans="1:14" x14ac:dyDescent="0.25">
      <c r="A271" s="39"/>
      <c r="B271" s="39"/>
      <c r="C271" s="12">
        <f>IF(B271&lt;&gt;0,VLOOKUP(A271&amp;"|"&amp;B271,'01_Processos'!$C$3:$D$9,2,FALSE),0)</f>
        <v>0</v>
      </c>
      <c r="D271" s="39"/>
      <c r="E271" s="12">
        <f>IF(D271&lt;&gt;0,VLOOKUP(D271&amp;"|"&amp;B271,'02_Serviços-Processos'!$C$3:$D$22,2,FALSE),0)</f>
        <v>0</v>
      </c>
      <c r="F271" s="39"/>
      <c r="G271" s="12">
        <f>IF(F271&lt;&gt;0,VLOOKUP(F271&amp;"|"&amp;D271,'03_Ativos-Serviços'!$C$3:$D$37,2,FALSE),0)</f>
        <v>0</v>
      </c>
      <c r="H271" s="40">
        <f t="shared" si="13"/>
        <v>0</v>
      </c>
      <c r="I271" s="39"/>
      <c r="J271" s="12">
        <f>IF(I271&lt;&gt;0,VLOOKUP(F271&amp;"|"&amp;I271,'04_Vulnerabilidades-Ativos'!$C$3:$D$36,2,FALSE),0)</f>
        <v>0</v>
      </c>
      <c r="K271" s="41"/>
      <c r="L271" s="12">
        <f>IF(K271&lt;&gt;0,VLOOKUP(F271&amp;"|"&amp;I271&amp;"|"&amp;K271,'05_Ameaças-Vulnerabilidades'!$E$3:$F$66,2,FALSE),0)</f>
        <v>0</v>
      </c>
      <c r="M271" s="40">
        <f t="shared" si="14"/>
        <v>0</v>
      </c>
      <c r="N271" s="40">
        <f t="shared" si="15"/>
        <v>0</v>
      </c>
    </row>
    <row r="272" spans="1:14" x14ac:dyDescent="0.25">
      <c r="A272" s="39"/>
      <c r="B272" s="39"/>
      <c r="C272" s="12">
        <f>IF(B272&lt;&gt;0,VLOOKUP(A272&amp;"|"&amp;B272,'01_Processos'!$C$3:$D$9,2,FALSE),0)</f>
        <v>0</v>
      </c>
      <c r="D272" s="39"/>
      <c r="E272" s="12">
        <f>IF(D272&lt;&gt;0,VLOOKUP(D272&amp;"|"&amp;B272,'02_Serviços-Processos'!$C$3:$D$22,2,FALSE),0)</f>
        <v>0</v>
      </c>
      <c r="F272" s="39"/>
      <c r="G272" s="12">
        <f>IF(F272&lt;&gt;0,VLOOKUP(F272&amp;"|"&amp;D272,'03_Ativos-Serviços'!$C$3:$D$37,2,FALSE),0)</f>
        <v>0</v>
      </c>
      <c r="H272" s="40">
        <f t="shared" si="13"/>
        <v>0</v>
      </c>
      <c r="I272" s="39"/>
      <c r="J272" s="12">
        <f>IF(I272&lt;&gt;0,VLOOKUP(F272&amp;"|"&amp;I272,'04_Vulnerabilidades-Ativos'!$C$3:$D$36,2,FALSE),0)</f>
        <v>0</v>
      </c>
      <c r="K272" s="41"/>
      <c r="L272" s="12">
        <f>IF(K272&lt;&gt;0,VLOOKUP(F272&amp;"|"&amp;I272&amp;"|"&amp;K272,'05_Ameaças-Vulnerabilidades'!$E$3:$F$66,2,FALSE),0)</f>
        <v>0</v>
      </c>
      <c r="M272" s="40">
        <f t="shared" si="14"/>
        <v>0</v>
      </c>
      <c r="N272" s="40">
        <f t="shared" si="15"/>
        <v>0</v>
      </c>
    </row>
    <row r="273" spans="1:14" x14ac:dyDescent="0.25">
      <c r="A273" s="39"/>
      <c r="B273" s="39"/>
      <c r="C273" s="12">
        <f>IF(B273&lt;&gt;0,VLOOKUP(A273&amp;"|"&amp;B273,'01_Processos'!$C$3:$D$9,2,FALSE),0)</f>
        <v>0</v>
      </c>
      <c r="D273" s="39"/>
      <c r="E273" s="12">
        <f>IF(D273&lt;&gt;0,VLOOKUP(D273&amp;"|"&amp;B273,'02_Serviços-Processos'!$C$3:$D$22,2,FALSE),0)</f>
        <v>0</v>
      </c>
      <c r="F273" s="39"/>
      <c r="G273" s="12">
        <f>IF(F273&lt;&gt;0,VLOOKUP(F273&amp;"|"&amp;D273,'03_Ativos-Serviços'!$C$3:$D$37,2,FALSE),0)</f>
        <v>0</v>
      </c>
      <c r="H273" s="40">
        <f t="shared" si="13"/>
        <v>0</v>
      </c>
      <c r="I273" s="39"/>
      <c r="J273" s="12">
        <f>IF(I273&lt;&gt;0,VLOOKUP(F273&amp;"|"&amp;I273,'04_Vulnerabilidades-Ativos'!$C$3:$D$36,2,FALSE),0)</f>
        <v>0</v>
      </c>
      <c r="K273" s="41"/>
      <c r="L273" s="12">
        <f>IF(K273&lt;&gt;0,VLOOKUP(F273&amp;"|"&amp;I273&amp;"|"&amp;K273,'05_Ameaças-Vulnerabilidades'!$E$3:$F$66,2,FALSE),0)</f>
        <v>0</v>
      </c>
      <c r="M273" s="40">
        <f t="shared" si="14"/>
        <v>0</v>
      </c>
      <c r="N273" s="40">
        <f t="shared" si="15"/>
        <v>0</v>
      </c>
    </row>
    <row r="274" spans="1:14" x14ac:dyDescent="0.25">
      <c r="A274" s="39"/>
      <c r="B274" s="39"/>
      <c r="C274" s="12">
        <f>IF(B274&lt;&gt;0,VLOOKUP(A274&amp;"|"&amp;B274,'01_Processos'!$C$3:$D$9,2,FALSE),0)</f>
        <v>0</v>
      </c>
      <c r="D274" s="39"/>
      <c r="E274" s="12">
        <f>IF(D274&lt;&gt;0,VLOOKUP(D274&amp;"|"&amp;B274,'02_Serviços-Processos'!$C$3:$D$22,2,FALSE),0)</f>
        <v>0</v>
      </c>
      <c r="F274" s="39"/>
      <c r="G274" s="12">
        <f>IF(F274&lt;&gt;0,VLOOKUP(F274&amp;"|"&amp;D274,'03_Ativos-Serviços'!$C$3:$D$37,2,FALSE),0)</f>
        <v>0</v>
      </c>
      <c r="H274" s="40">
        <f t="shared" si="13"/>
        <v>0</v>
      </c>
      <c r="I274" s="39"/>
      <c r="J274" s="12">
        <f>IF(I274&lt;&gt;0,VLOOKUP(F274&amp;"|"&amp;I274,'04_Vulnerabilidades-Ativos'!$C$3:$D$36,2,FALSE),0)</f>
        <v>0</v>
      </c>
      <c r="K274" s="41"/>
      <c r="L274" s="12">
        <f>IF(K274&lt;&gt;0,VLOOKUP(F274&amp;"|"&amp;I274&amp;"|"&amp;K274,'05_Ameaças-Vulnerabilidades'!$E$3:$F$66,2,FALSE),0)</f>
        <v>0</v>
      </c>
      <c r="M274" s="40">
        <f t="shared" si="14"/>
        <v>0</v>
      </c>
      <c r="N274" s="40">
        <f t="shared" si="15"/>
        <v>0</v>
      </c>
    </row>
    <row r="275" spans="1:14" x14ac:dyDescent="0.25">
      <c r="A275" s="39"/>
      <c r="B275" s="39"/>
      <c r="C275" s="12">
        <f>IF(B275&lt;&gt;0,VLOOKUP(A275&amp;"|"&amp;B275,'01_Processos'!$C$3:$D$9,2,FALSE),0)</f>
        <v>0</v>
      </c>
      <c r="D275" s="39"/>
      <c r="E275" s="12">
        <f>IF(D275&lt;&gt;0,VLOOKUP(D275&amp;"|"&amp;B275,'02_Serviços-Processos'!$C$3:$D$22,2,FALSE),0)</f>
        <v>0</v>
      </c>
      <c r="F275" s="39"/>
      <c r="G275" s="12">
        <f>IF(F275&lt;&gt;0,VLOOKUP(F275&amp;"|"&amp;D275,'03_Ativos-Serviços'!$C$3:$D$37,2,FALSE),0)</f>
        <v>0</v>
      </c>
      <c r="H275" s="40">
        <f t="shared" si="13"/>
        <v>0</v>
      </c>
      <c r="I275" s="39"/>
      <c r="J275" s="12">
        <f>IF(I275&lt;&gt;0,VLOOKUP(F275&amp;"|"&amp;I275,'04_Vulnerabilidades-Ativos'!$C$3:$D$36,2,FALSE),0)</f>
        <v>0</v>
      </c>
      <c r="K275" s="41"/>
      <c r="L275" s="12">
        <f>IF(K275&lt;&gt;0,VLOOKUP(F275&amp;"|"&amp;I275&amp;"|"&amp;K275,'05_Ameaças-Vulnerabilidades'!$E$3:$F$66,2,FALSE),0)</f>
        <v>0</v>
      </c>
      <c r="M275" s="40">
        <f t="shared" si="14"/>
        <v>0</v>
      </c>
      <c r="N275" s="40">
        <f t="shared" si="15"/>
        <v>0</v>
      </c>
    </row>
    <row r="276" spans="1:14" x14ac:dyDescent="0.25">
      <c r="A276" s="39"/>
      <c r="B276" s="39"/>
      <c r="C276" s="12">
        <f>IF(B276&lt;&gt;0,VLOOKUP(A276&amp;"|"&amp;B276,'01_Processos'!$C$3:$D$9,2,FALSE),0)</f>
        <v>0</v>
      </c>
      <c r="D276" s="39"/>
      <c r="E276" s="12">
        <f>IF(D276&lt;&gt;0,VLOOKUP(D276&amp;"|"&amp;B276,'02_Serviços-Processos'!$C$3:$D$22,2,FALSE),0)</f>
        <v>0</v>
      </c>
      <c r="F276" s="39"/>
      <c r="G276" s="12">
        <f>IF(F276&lt;&gt;0,VLOOKUP(F276&amp;"|"&amp;D276,'03_Ativos-Serviços'!$C$3:$D$37,2,FALSE),0)</f>
        <v>0</v>
      </c>
      <c r="H276" s="40">
        <f t="shared" si="13"/>
        <v>0</v>
      </c>
      <c r="I276" s="39"/>
      <c r="J276" s="12">
        <f>IF(I276&lt;&gt;0,VLOOKUP(F276&amp;"|"&amp;I276,'04_Vulnerabilidades-Ativos'!$C$3:$D$36,2,FALSE),0)</f>
        <v>0</v>
      </c>
      <c r="K276" s="41"/>
      <c r="L276" s="12">
        <f>IF(K276&lt;&gt;0,VLOOKUP(F276&amp;"|"&amp;I276&amp;"|"&amp;K276,'05_Ameaças-Vulnerabilidades'!$E$3:$F$66,2,FALSE),0)</f>
        <v>0</v>
      </c>
      <c r="M276" s="40">
        <f t="shared" si="14"/>
        <v>0</v>
      </c>
      <c r="N276" s="40">
        <f t="shared" si="15"/>
        <v>0</v>
      </c>
    </row>
    <row r="277" spans="1:14" x14ac:dyDescent="0.25">
      <c r="A277" s="39"/>
      <c r="B277" s="39"/>
      <c r="C277" s="12">
        <f>IF(B277&lt;&gt;0,VLOOKUP(A277&amp;"|"&amp;B277,'01_Processos'!$C$3:$D$9,2,FALSE),0)</f>
        <v>0</v>
      </c>
      <c r="D277" s="39"/>
      <c r="E277" s="12">
        <f>IF(D277&lt;&gt;0,VLOOKUP(D277&amp;"|"&amp;B277,'02_Serviços-Processos'!$C$3:$D$22,2,FALSE),0)</f>
        <v>0</v>
      </c>
      <c r="F277" s="39"/>
      <c r="G277" s="12">
        <f>IF(F277&lt;&gt;0,VLOOKUP(F277&amp;"|"&amp;D277,'03_Ativos-Serviços'!$C$3:$D$37,2,FALSE),0)</f>
        <v>0</v>
      </c>
      <c r="H277" s="40">
        <f t="shared" si="13"/>
        <v>0</v>
      </c>
      <c r="I277" s="39"/>
      <c r="J277" s="12">
        <f>IF(I277&lt;&gt;0,VLOOKUP(F277&amp;"|"&amp;I277,'04_Vulnerabilidades-Ativos'!$C$3:$D$36,2,FALSE),0)</f>
        <v>0</v>
      </c>
      <c r="K277" s="41"/>
      <c r="L277" s="12">
        <f>IF(K277&lt;&gt;0,VLOOKUP(F277&amp;"|"&amp;I277&amp;"|"&amp;K277,'05_Ameaças-Vulnerabilidades'!$E$3:$F$66,2,FALSE),0)</f>
        <v>0</v>
      </c>
      <c r="M277" s="40">
        <f t="shared" si="14"/>
        <v>0</v>
      </c>
      <c r="N277" s="40">
        <f t="shared" si="15"/>
        <v>0</v>
      </c>
    </row>
    <row r="278" spans="1:14" x14ac:dyDescent="0.25">
      <c r="A278" s="39"/>
      <c r="B278" s="39"/>
      <c r="C278" s="12">
        <f>IF(B278&lt;&gt;0,VLOOKUP(A278&amp;"|"&amp;B278,'01_Processos'!$C$3:$D$9,2,FALSE),0)</f>
        <v>0</v>
      </c>
      <c r="D278" s="39"/>
      <c r="E278" s="12">
        <f>IF(D278&lt;&gt;0,VLOOKUP(D278&amp;"|"&amp;B278,'02_Serviços-Processos'!$C$3:$D$22,2,FALSE),0)</f>
        <v>0</v>
      </c>
      <c r="F278" s="39"/>
      <c r="G278" s="12">
        <f>IF(F278&lt;&gt;0,VLOOKUP(F278&amp;"|"&amp;D278,'03_Ativos-Serviços'!$C$3:$D$37,2,FALSE),0)</f>
        <v>0</v>
      </c>
      <c r="H278" s="40">
        <f t="shared" si="13"/>
        <v>0</v>
      </c>
      <c r="I278" s="39"/>
      <c r="J278" s="12">
        <f>IF(I278&lt;&gt;0,VLOOKUP(F278&amp;"|"&amp;I278,'04_Vulnerabilidades-Ativos'!$C$3:$D$36,2,FALSE),0)</f>
        <v>0</v>
      </c>
      <c r="K278" s="41"/>
      <c r="L278" s="12">
        <f>IF(K278&lt;&gt;0,VLOOKUP(F278&amp;"|"&amp;I278&amp;"|"&amp;K278,'05_Ameaças-Vulnerabilidades'!$E$3:$F$66,2,FALSE),0)</f>
        <v>0</v>
      </c>
      <c r="M278" s="40">
        <f t="shared" si="14"/>
        <v>0</v>
      </c>
      <c r="N278" s="40">
        <f t="shared" si="15"/>
        <v>0</v>
      </c>
    </row>
    <row r="279" spans="1:14" x14ac:dyDescent="0.25">
      <c r="A279" s="39"/>
      <c r="B279" s="39"/>
      <c r="C279" s="12">
        <f>IF(B279&lt;&gt;0,VLOOKUP(A279&amp;"|"&amp;B279,'01_Processos'!$C$3:$D$9,2,FALSE),0)</f>
        <v>0</v>
      </c>
      <c r="D279" s="39"/>
      <c r="E279" s="12">
        <f>IF(D279&lt;&gt;0,VLOOKUP(D279&amp;"|"&amp;B279,'02_Serviços-Processos'!$C$3:$D$22,2,FALSE),0)</f>
        <v>0</v>
      </c>
      <c r="F279" s="39"/>
      <c r="G279" s="12">
        <f>IF(F279&lt;&gt;0,VLOOKUP(F279&amp;"|"&amp;D279,'03_Ativos-Serviços'!$C$3:$D$37,2,FALSE),0)</f>
        <v>0</v>
      </c>
      <c r="H279" s="40">
        <f t="shared" si="13"/>
        <v>0</v>
      </c>
      <c r="I279" s="39"/>
      <c r="J279" s="12">
        <f>IF(I279&lt;&gt;0,VLOOKUP(F279&amp;"|"&amp;I279,'04_Vulnerabilidades-Ativos'!$C$3:$D$36,2,FALSE),0)</f>
        <v>0</v>
      </c>
      <c r="K279" s="41"/>
      <c r="L279" s="12">
        <f>IF(K279&lt;&gt;0,VLOOKUP(F279&amp;"|"&amp;I279&amp;"|"&amp;K279,'05_Ameaças-Vulnerabilidades'!$E$3:$F$66,2,FALSE),0)</f>
        <v>0</v>
      </c>
      <c r="M279" s="40">
        <f t="shared" si="14"/>
        <v>0</v>
      </c>
      <c r="N279" s="40">
        <f t="shared" si="15"/>
        <v>0</v>
      </c>
    </row>
    <row r="280" spans="1:14" x14ac:dyDescent="0.25">
      <c r="A280" s="39"/>
      <c r="B280" s="39"/>
      <c r="C280" s="12">
        <f>IF(B280&lt;&gt;0,VLOOKUP(A280&amp;"|"&amp;B280,'01_Processos'!$C$3:$D$9,2,FALSE),0)</f>
        <v>0</v>
      </c>
      <c r="D280" s="39"/>
      <c r="E280" s="12">
        <f>IF(D280&lt;&gt;0,VLOOKUP(D280&amp;"|"&amp;B280,'02_Serviços-Processos'!$C$3:$D$22,2,FALSE),0)</f>
        <v>0</v>
      </c>
      <c r="F280" s="39"/>
      <c r="G280" s="12">
        <f>IF(F280&lt;&gt;0,VLOOKUP(F280&amp;"|"&amp;D280,'03_Ativos-Serviços'!$C$3:$D$37,2,FALSE),0)</f>
        <v>0</v>
      </c>
      <c r="H280" s="40">
        <f t="shared" si="13"/>
        <v>0</v>
      </c>
      <c r="I280" s="39"/>
      <c r="J280" s="12">
        <f>IF(I280&lt;&gt;0,VLOOKUP(F280&amp;"|"&amp;I280,'04_Vulnerabilidades-Ativos'!$C$3:$D$36,2,FALSE),0)</f>
        <v>0</v>
      </c>
      <c r="K280" s="41"/>
      <c r="L280" s="12">
        <f>IF(K280&lt;&gt;0,VLOOKUP(F280&amp;"|"&amp;I280&amp;"|"&amp;K280,'05_Ameaças-Vulnerabilidades'!$E$3:$F$66,2,FALSE),0)</f>
        <v>0</v>
      </c>
      <c r="M280" s="40">
        <f t="shared" si="14"/>
        <v>0</v>
      </c>
      <c r="N280" s="40">
        <f t="shared" si="15"/>
        <v>0</v>
      </c>
    </row>
    <row r="281" spans="1:14" x14ac:dyDescent="0.25">
      <c r="A281" s="39"/>
      <c r="B281" s="39"/>
      <c r="C281" s="12">
        <f>IF(B281&lt;&gt;0,VLOOKUP(A281&amp;"|"&amp;B281,'01_Processos'!$C$3:$D$9,2,FALSE),0)</f>
        <v>0</v>
      </c>
      <c r="D281" s="39"/>
      <c r="E281" s="12">
        <f>IF(D281&lt;&gt;0,VLOOKUP(D281&amp;"|"&amp;B281,'02_Serviços-Processos'!$C$3:$D$22,2,FALSE),0)</f>
        <v>0</v>
      </c>
      <c r="F281" s="39"/>
      <c r="G281" s="12">
        <f>IF(F281&lt;&gt;0,VLOOKUP(F281&amp;"|"&amp;D281,'03_Ativos-Serviços'!$C$3:$D$37,2,FALSE),0)</f>
        <v>0</v>
      </c>
      <c r="H281" s="40">
        <f t="shared" si="13"/>
        <v>0</v>
      </c>
      <c r="I281" s="39"/>
      <c r="J281" s="12">
        <f>IF(I281&lt;&gt;0,VLOOKUP(F281&amp;"|"&amp;I281,'04_Vulnerabilidades-Ativos'!$C$3:$D$36,2,FALSE),0)</f>
        <v>0</v>
      </c>
      <c r="K281" s="41"/>
      <c r="L281" s="12">
        <f>IF(K281&lt;&gt;0,VLOOKUP(F281&amp;"|"&amp;I281&amp;"|"&amp;K281,'05_Ameaças-Vulnerabilidades'!$E$3:$F$66,2,FALSE),0)</f>
        <v>0</v>
      </c>
      <c r="M281" s="40">
        <f t="shared" si="14"/>
        <v>0</v>
      </c>
      <c r="N281" s="40">
        <f t="shared" si="15"/>
        <v>0</v>
      </c>
    </row>
    <row r="282" spans="1:14" x14ac:dyDescent="0.25">
      <c r="A282" s="39"/>
      <c r="B282" s="39"/>
      <c r="C282" s="12">
        <f>IF(B282&lt;&gt;0,VLOOKUP(A282&amp;"|"&amp;B282,'01_Processos'!$C$3:$D$9,2,FALSE),0)</f>
        <v>0</v>
      </c>
      <c r="D282" s="39"/>
      <c r="E282" s="12">
        <f>IF(D282&lt;&gt;0,VLOOKUP(D282&amp;"|"&amp;B282,'02_Serviços-Processos'!$C$3:$D$22,2,FALSE),0)</f>
        <v>0</v>
      </c>
      <c r="F282" s="39"/>
      <c r="G282" s="12">
        <f>IF(F282&lt;&gt;0,VLOOKUP(F282&amp;"|"&amp;D282,'03_Ativos-Serviços'!$C$3:$D$37,2,FALSE),0)</f>
        <v>0</v>
      </c>
      <c r="H282" s="40">
        <f t="shared" si="13"/>
        <v>0</v>
      </c>
      <c r="I282" s="39"/>
      <c r="J282" s="12">
        <f>IF(I282&lt;&gt;0,VLOOKUP(F282&amp;"|"&amp;I282,'04_Vulnerabilidades-Ativos'!$C$3:$D$36,2,FALSE),0)</f>
        <v>0</v>
      </c>
      <c r="K282" s="41"/>
      <c r="L282" s="12">
        <f>IF(K282&lt;&gt;0,VLOOKUP(F282&amp;"|"&amp;I282&amp;"|"&amp;K282,'05_Ameaças-Vulnerabilidades'!$E$3:$F$66,2,FALSE),0)</f>
        <v>0</v>
      </c>
      <c r="M282" s="40">
        <f t="shared" si="14"/>
        <v>0</v>
      </c>
      <c r="N282" s="40">
        <f t="shared" si="15"/>
        <v>0</v>
      </c>
    </row>
    <row r="283" spans="1:14" x14ac:dyDescent="0.25">
      <c r="A283" s="39"/>
      <c r="B283" s="39"/>
      <c r="C283" s="12">
        <f>IF(B283&lt;&gt;0,VLOOKUP(A283&amp;"|"&amp;B283,'01_Processos'!$C$3:$D$9,2,FALSE),0)</f>
        <v>0</v>
      </c>
      <c r="D283" s="39"/>
      <c r="E283" s="12">
        <f>IF(D283&lt;&gt;0,VLOOKUP(D283&amp;"|"&amp;B283,'02_Serviços-Processos'!$C$3:$D$22,2,FALSE),0)</f>
        <v>0</v>
      </c>
      <c r="F283" s="39"/>
      <c r="G283" s="12">
        <f>IF(F283&lt;&gt;0,VLOOKUP(F283&amp;"|"&amp;D283,'03_Ativos-Serviços'!$C$3:$D$37,2,FALSE),0)</f>
        <v>0</v>
      </c>
      <c r="H283" s="40">
        <f t="shared" si="13"/>
        <v>0</v>
      </c>
      <c r="I283" s="39"/>
      <c r="J283" s="12">
        <f>IF(I283&lt;&gt;0,VLOOKUP(F283&amp;"|"&amp;I283,'04_Vulnerabilidades-Ativos'!$C$3:$D$36,2,FALSE),0)</f>
        <v>0</v>
      </c>
      <c r="K283" s="41"/>
      <c r="L283" s="12">
        <f>IF(K283&lt;&gt;0,VLOOKUP(F283&amp;"|"&amp;I283&amp;"|"&amp;K283,'05_Ameaças-Vulnerabilidades'!$E$3:$F$66,2,FALSE),0)</f>
        <v>0</v>
      </c>
      <c r="M283" s="40">
        <f t="shared" si="14"/>
        <v>0</v>
      </c>
      <c r="N283" s="40">
        <f t="shared" si="15"/>
        <v>0</v>
      </c>
    </row>
    <row r="284" spans="1:14" x14ac:dyDescent="0.25">
      <c r="A284" s="39"/>
      <c r="B284" s="39"/>
      <c r="C284" s="12">
        <f>IF(B284&lt;&gt;0,VLOOKUP(A284&amp;"|"&amp;B284,'01_Processos'!$C$3:$D$9,2,FALSE),0)</f>
        <v>0</v>
      </c>
      <c r="D284" s="39"/>
      <c r="E284" s="12">
        <f>IF(D284&lt;&gt;0,VLOOKUP(D284&amp;"|"&amp;B284,'02_Serviços-Processos'!$C$3:$D$22,2,FALSE),0)</f>
        <v>0</v>
      </c>
      <c r="F284" s="39"/>
      <c r="G284" s="12">
        <f>IF(F284&lt;&gt;0,VLOOKUP(F284&amp;"|"&amp;D284,'03_Ativos-Serviços'!$C$3:$D$37,2,FALSE),0)</f>
        <v>0</v>
      </c>
      <c r="H284" s="40">
        <f t="shared" si="13"/>
        <v>0</v>
      </c>
      <c r="I284" s="39"/>
      <c r="J284" s="12">
        <f>IF(I284&lt;&gt;0,VLOOKUP(F284&amp;"|"&amp;I284,'04_Vulnerabilidades-Ativos'!$C$3:$D$36,2,FALSE),0)</f>
        <v>0</v>
      </c>
      <c r="K284" s="41"/>
      <c r="L284" s="12">
        <f>IF(K284&lt;&gt;0,VLOOKUP(F284&amp;"|"&amp;I284&amp;"|"&amp;K284,'05_Ameaças-Vulnerabilidades'!$E$3:$F$66,2,FALSE),0)</f>
        <v>0</v>
      </c>
      <c r="M284" s="40">
        <f t="shared" si="14"/>
        <v>0</v>
      </c>
      <c r="N284" s="40">
        <f t="shared" si="15"/>
        <v>0</v>
      </c>
    </row>
    <row r="285" spans="1:14" x14ac:dyDescent="0.25">
      <c r="A285" s="39"/>
      <c r="B285" s="39"/>
      <c r="C285" s="12">
        <f>IF(B285&lt;&gt;0,VLOOKUP(A285&amp;"|"&amp;B285,'01_Processos'!$C$3:$D$9,2,FALSE),0)</f>
        <v>0</v>
      </c>
      <c r="D285" s="39"/>
      <c r="E285" s="12">
        <f>IF(D285&lt;&gt;0,VLOOKUP(D285&amp;"|"&amp;B285,'02_Serviços-Processos'!$C$3:$D$22,2,FALSE),0)</f>
        <v>0</v>
      </c>
      <c r="F285" s="39"/>
      <c r="G285" s="12">
        <f>IF(F285&lt;&gt;0,VLOOKUP(F285&amp;"|"&amp;D285,'03_Ativos-Serviços'!$C$3:$D$37,2,FALSE),0)</f>
        <v>0</v>
      </c>
      <c r="H285" s="40">
        <f t="shared" si="13"/>
        <v>0</v>
      </c>
      <c r="I285" s="39"/>
      <c r="J285" s="12">
        <f>IF(I285&lt;&gt;0,VLOOKUP(F285&amp;"|"&amp;I285,'04_Vulnerabilidades-Ativos'!$C$3:$D$36,2,FALSE),0)</f>
        <v>0</v>
      </c>
      <c r="K285" s="41"/>
      <c r="L285" s="12">
        <f>IF(K285&lt;&gt;0,VLOOKUP(F285&amp;"|"&amp;I285&amp;"|"&amp;K285,'05_Ameaças-Vulnerabilidades'!$E$3:$F$66,2,FALSE),0)</f>
        <v>0</v>
      </c>
      <c r="M285" s="40">
        <f t="shared" si="14"/>
        <v>0</v>
      </c>
      <c r="N285" s="40">
        <f t="shared" si="15"/>
        <v>0</v>
      </c>
    </row>
    <row r="286" spans="1:14" x14ac:dyDescent="0.25">
      <c r="A286" s="39"/>
      <c r="B286" s="39"/>
      <c r="C286" s="12">
        <f>IF(B286&lt;&gt;0,VLOOKUP(A286&amp;"|"&amp;B286,'01_Processos'!$C$3:$D$9,2,FALSE),0)</f>
        <v>0</v>
      </c>
      <c r="D286" s="39"/>
      <c r="E286" s="12">
        <f>IF(D286&lt;&gt;0,VLOOKUP(D286&amp;"|"&amp;B286,'02_Serviços-Processos'!$C$3:$D$22,2,FALSE),0)</f>
        <v>0</v>
      </c>
      <c r="F286" s="39"/>
      <c r="G286" s="12">
        <f>IF(F286&lt;&gt;0,VLOOKUP(F286&amp;"|"&amp;D286,'03_Ativos-Serviços'!$C$3:$D$37,2,FALSE),0)</f>
        <v>0</v>
      </c>
      <c r="H286" s="40">
        <f t="shared" si="13"/>
        <v>0</v>
      </c>
      <c r="I286" s="39"/>
      <c r="J286" s="12">
        <f>IF(I286&lt;&gt;0,VLOOKUP(F286&amp;"|"&amp;I286,'04_Vulnerabilidades-Ativos'!$C$3:$D$36,2,FALSE),0)</f>
        <v>0</v>
      </c>
      <c r="K286" s="41"/>
      <c r="L286" s="12">
        <f>IF(K286&lt;&gt;0,VLOOKUP(F286&amp;"|"&amp;I286&amp;"|"&amp;K286,'05_Ameaças-Vulnerabilidades'!$E$3:$F$66,2,FALSE),0)</f>
        <v>0</v>
      </c>
      <c r="M286" s="40">
        <f t="shared" si="14"/>
        <v>0</v>
      </c>
      <c r="N286" s="40">
        <f t="shared" si="15"/>
        <v>0</v>
      </c>
    </row>
    <row r="287" spans="1:14" x14ac:dyDescent="0.25">
      <c r="A287" s="39"/>
      <c r="B287" s="39"/>
      <c r="C287" s="12">
        <f>IF(B287&lt;&gt;0,VLOOKUP(A287&amp;"|"&amp;B287,'01_Processos'!$C$3:$D$9,2,FALSE),0)</f>
        <v>0</v>
      </c>
      <c r="D287" s="39"/>
      <c r="E287" s="12">
        <f>IF(D287&lt;&gt;0,VLOOKUP(D287&amp;"|"&amp;B287,'02_Serviços-Processos'!$C$3:$D$22,2,FALSE),0)</f>
        <v>0</v>
      </c>
      <c r="F287" s="39"/>
      <c r="G287" s="12">
        <f>IF(F287&lt;&gt;0,VLOOKUP(F287&amp;"|"&amp;D287,'03_Ativos-Serviços'!$C$3:$D$37,2,FALSE),0)</f>
        <v>0</v>
      </c>
      <c r="H287" s="40">
        <f t="shared" si="13"/>
        <v>0</v>
      </c>
      <c r="I287" s="39"/>
      <c r="J287" s="12">
        <f>IF(I287&lt;&gt;0,VLOOKUP(F287&amp;"|"&amp;I287,'04_Vulnerabilidades-Ativos'!$C$3:$D$36,2,FALSE),0)</f>
        <v>0</v>
      </c>
      <c r="K287" s="41"/>
      <c r="L287" s="12">
        <f>IF(K287&lt;&gt;0,VLOOKUP(F287&amp;"|"&amp;I287&amp;"|"&amp;K287,'05_Ameaças-Vulnerabilidades'!$E$3:$F$66,2,FALSE),0)</f>
        <v>0</v>
      </c>
      <c r="M287" s="40">
        <f t="shared" si="14"/>
        <v>0</v>
      </c>
      <c r="N287" s="40">
        <f t="shared" si="15"/>
        <v>0</v>
      </c>
    </row>
    <row r="288" spans="1:14" x14ac:dyDescent="0.25">
      <c r="A288" s="39"/>
      <c r="B288" s="39"/>
      <c r="C288" s="12">
        <f>IF(B288&lt;&gt;0,VLOOKUP(A288&amp;"|"&amp;B288,'01_Processos'!$C$3:$D$9,2,FALSE),0)</f>
        <v>0</v>
      </c>
      <c r="D288" s="39"/>
      <c r="E288" s="12">
        <f>IF(D288&lt;&gt;0,VLOOKUP(D288&amp;"|"&amp;B288,'02_Serviços-Processos'!$C$3:$D$22,2,FALSE),0)</f>
        <v>0</v>
      </c>
      <c r="F288" s="39"/>
      <c r="G288" s="12">
        <f>IF(F288&lt;&gt;0,VLOOKUP(F288&amp;"|"&amp;D288,'03_Ativos-Serviços'!$C$3:$D$37,2,FALSE),0)</f>
        <v>0</v>
      </c>
      <c r="H288" s="40">
        <f t="shared" si="13"/>
        <v>0</v>
      </c>
      <c r="I288" s="39"/>
      <c r="J288" s="12">
        <f>IF(I288&lt;&gt;0,VLOOKUP(F288&amp;"|"&amp;I288,'04_Vulnerabilidades-Ativos'!$C$3:$D$36,2,FALSE),0)</f>
        <v>0</v>
      </c>
      <c r="K288" s="41"/>
      <c r="L288" s="12">
        <f>IF(K288&lt;&gt;0,VLOOKUP(F288&amp;"|"&amp;I288&amp;"|"&amp;K288,'05_Ameaças-Vulnerabilidades'!$E$3:$F$66,2,FALSE),0)</f>
        <v>0</v>
      </c>
      <c r="M288" s="40">
        <f t="shared" si="14"/>
        <v>0</v>
      </c>
      <c r="N288" s="40">
        <f t="shared" si="15"/>
        <v>0</v>
      </c>
    </row>
    <row r="289" spans="1:14" x14ac:dyDescent="0.25">
      <c r="A289" s="39"/>
      <c r="B289" s="39"/>
      <c r="C289" s="12">
        <f>IF(B289&lt;&gt;0,VLOOKUP(A289&amp;"|"&amp;B289,'01_Processos'!$C$3:$D$9,2,FALSE),0)</f>
        <v>0</v>
      </c>
      <c r="D289" s="39"/>
      <c r="E289" s="12">
        <f>IF(D289&lt;&gt;0,VLOOKUP(D289&amp;"|"&amp;B289,'02_Serviços-Processos'!$C$3:$D$22,2,FALSE),0)</f>
        <v>0</v>
      </c>
      <c r="F289" s="39"/>
      <c r="G289" s="12">
        <f>IF(F289&lt;&gt;0,VLOOKUP(F289&amp;"|"&amp;D289,'03_Ativos-Serviços'!$C$3:$D$37,2,FALSE),0)</f>
        <v>0</v>
      </c>
      <c r="H289" s="40">
        <f t="shared" si="13"/>
        <v>0</v>
      </c>
      <c r="I289" s="39"/>
      <c r="J289" s="12">
        <f>IF(I289&lt;&gt;0,VLOOKUP(F289&amp;"|"&amp;I289,'04_Vulnerabilidades-Ativos'!$C$3:$D$36,2,FALSE),0)</f>
        <v>0</v>
      </c>
      <c r="K289" s="41"/>
      <c r="L289" s="12">
        <f>IF(K289&lt;&gt;0,VLOOKUP(F289&amp;"|"&amp;I289&amp;"|"&amp;K289,'05_Ameaças-Vulnerabilidades'!$E$3:$F$66,2,FALSE),0)</f>
        <v>0</v>
      </c>
      <c r="M289" s="40">
        <f t="shared" si="14"/>
        <v>0</v>
      </c>
      <c r="N289" s="40">
        <f t="shared" si="15"/>
        <v>0</v>
      </c>
    </row>
    <row r="290" spans="1:14" x14ac:dyDescent="0.25">
      <c r="A290" s="39"/>
      <c r="B290" s="39"/>
      <c r="C290" s="12">
        <f>IF(B290&lt;&gt;0,VLOOKUP(A290&amp;"|"&amp;B290,'01_Processos'!$C$3:$D$9,2,FALSE),0)</f>
        <v>0</v>
      </c>
      <c r="D290" s="39"/>
      <c r="E290" s="12">
        <f>IF(D290&lt;&gt;0,VLOOKUP(D290&amp;"|"&amp;B290,'02_Serviços-Processos'!$C$3:$D$22,2,FALSE),0)</f>
        <v>0</v>
      </c>
      <c r="F290" s="39"/>
      <c r="G290" s="12">
        <f>IF(F290&lt;&gt;0,VLOOKUP(F290&amp;"|"&amp;D290,'03_Ativos-Serviços'!$C$3:$D$37,2,FALSE),0)</f>
        <v>0</v>
      </c>
      <c r="H290" s="40">
        <f t="shared" si="13"/>
        <v>0</v>
      </c>
      <c r="I290" s="39"/>
      <c r="J290" s="12">
        <f>IF(I290&lt;&gt;0,VLOOKUP(F290&amp;"|"&amp;I290,'04_Vulnerabilidades-Ativos'!$C$3:$D$36,2,FALSE),0)</f>
        <v>0</v>
      </c>
      <c r="K290" s="41"/>
      <c r="L290" s="12">
        <f>IF(K290&lt;&gt;0,VLOOKUP(F290&amp;"|"&amp;I290&amp;"|"&amp;K290,'05_Ameaças-Vulnerabilidades'!$E$3:$F$66,2,FALSE),0)</f>
        <v>0</v>
      </c>
      <c r="M290" s="40">
        <f t="shared" si="14"/>
        <v>0</v>
      </c>
      <c r="N290" s="40">
        <f t="shared" si="15"/>
        <v>0</v>
      </c>
    </row>
    <row r="291" spans="1:14" x14ac:dyDescent="0.25">
      <c r="A291" s="39"/>
      <c r="B291" s="39"/>
      <c r="C291" s="12">
        <f>IF(B291&lt;&gt;0,VLOOKUP(A291&amp;"|"&amp;B291,'01_Processos'!$C$3:$D$9,2,FALSE),0)</f>
        <v>0</v>
      </c>
      <c r="D291" s="39"/>
      <c r="E291" s="12">
        <f>IF(D291&lt;&gt;0,VLOOKUP(D291&amp;"|"&amp;B291,'02_Serviços-Processos'!$C$3:$D$22,2,FALSE),0)</f>
        <v>0</v>
      </c>
      <c r="F291" s="39"/>
      <c r="G291" s="12">
        <f>IF(F291&lt;&gt;0,VLOOKUP(F291&amp;"|"&amp;D291,'03_Ativos-Serviços'!$C$3:$D$37,2,FALSE),0)</f>
        <v>0</v>
      </c>
      <c r="H291" s="40">
        <f t="shared" si="13"/>
        <v>0</v>
      </c>
      <c r="I291" s="39"/>
      <c r="J291" s="12">
        <f>IF(I291&lt;&gt;0,VLOOKUP(F291&amp;"|"&amp;I291,'04_Vulnerabilidades-Ativos'!$C$3:$D$36,2,FALSE),0)</f>
        <v>0</v>
      </c>
      <c r="K291" s="41"/>
      <c r="L291" s="12">
        <f>IF(K291&lt;&gt;0,VLOOKUP(F291&amp;"|"&amp;I291&amp;"|"&amp;K291,'05_Ameaças-Vulnerabilidades'!$E$3:$F$66,2,FALSE),0)</f>
        <v>0</v>
      </c>
      <c r="M291" s="40">
        <f t="shared" si="14"/>
        <v>0</v>
      </c>
      <c r="N291" s="40">
        <f t="shared" si="15"/>
        <v>0</v>
      </c>
    </row>
    <row r="292" spans="1:14" x14ac:dyDescent="0.25">
      <c r="A292" s="39"/>
      <c r="B292" s="39"/>
      <c r="C292" s="12">
        <f>IF(B292&lt;&gt;0,VLOOKUP(A292&amp;"|"&amp;B292,'01_Processos'!$C$3:$D$9,2,FALSE),0)</f>
        <v>0</v>
      </c>
      <c r="D292" s="39"/>
      <c r="E292" s="12">
        <f>IF(D292&lt;&gt;0,VLOOKUP(D292&amp;"|"&amp;B292,'02_Serviços-Processos'!$C$3:$D$22,2,FALSE),0)</f>
        <v>0</v>
      </c>
      <c r="F292" s="39"/>
      <c r="G292" s="12">
        <f>IF(F292&lt;&gt;0,VLOOKUP(F292&amp;"|"&amp;D292,'03_Ativos-Serviços'!$C$3:$D$37,2,FALSE),0)</f>
        <v>0</v>
      </c>
      <c r="H292" s="40">
        <f t="shared" si="13"/>
        <v>0</v>
      </c>
      <c r="I292" s="39"/>
      <c r="J292" s="12">
        <f>IF(I292&lt;&gt;0,VLOOKUP(F292&amp;"|"&amp;I292,'04_Vulnerabilidades-Ativos'!$C$3:$D$36,2,FALSE),0)</f>
        <v>0</v>
      </c>
      <c r="K292" s="41"/>
      <c r="L292" s="12">
        <f>IF(K292&lt;&gt;0,VLOOKUP(F292&amp;"|"&amp;I292&amp;"|"&amp;K292,'05_Ameaças-Vulnerabilidades'!$E$3:$F$66,2,FALSE),0)</f>
        <v>0</v>
      </c>
      <c r="M292" s="40">
        <f t="shared" si="14"/>
        <v>0</v>
      </c>
      <c r="N292" s="40">
        <f t="shared" si="15"/>
        <v>0</v>
      </c>
    </row>
    <row r="293" spans="1:14" x14ac:dyDescent="0.25">
      <c r="A293" s="39"/>
      <c r="B293" s="39"/>
      <c r="C293" s="12">
        <f>IF(B293&lt;&gt;0,VLOOKUP(A293&amp;"|"&amp;B293,'01_Processos'!$C$3:$D$9,2,FALSE),0)</f>
        <v>0</v>
      </c>
      <c r="D293" s="39"/>
      <c r="E293" s="12">
        <f>IF(D293&lt;&gt;0,VLOOKUP(D293&amp;"|"&amp;B293,'02_Serviços-Processos'!$C$3:$D$22,2,FALSE),0)</f>
        <v>0</v>
      </c>
      <c r="F293" s="39"/>
      <c r="G293" s="12">
        <f>IF(F293&lt;&gt;0,VLOOKUP(F293&amp;"|"&amp;D293,'03_Ativos-Serviços'!$C$3:$D$37,2,FALSE),0)</f>
        <v>0</v>
      </c>
      <c r="H293" s="40">
        <f t="shared" si="13"/>
        <v>0</v>
      </c>
      <c r="I293" s="39"/>
      <c r="J293" s="12">
        <f>IF(I293&lt;&gt;0,VLOOKUP(F293&amp;"|"&amp;I293,'04_Vulnerabilidades-Ativos'!$C$3:$D$36,2,FALSE),0)</f>
        <v>0</v>
      </c>
      <c r="K293" s="41"/>
      <c r="L293" s="12">
        <f>IF(K293&lt;&gt;0,VLOOKUP(F293&amp;"|"&amp;I293&amp;"|"&amp;K293,'05_Ameaças-Vulnerabilidades'!$E$3:$F$66,2,FALSE),0)</f>
        <v>0</v>
      </c>
      <c r="M293" s="40">
        <f t="shared" si="14"/>
        <v>0</v>
      </c>
      <c r="N293" s="40">
        <f t="shared" si="15"/>
        <v>0</v>
      </c>
    </row>
    <row r="294" spans="1:14" x14ac:dyDescent="0.25">
      <c r="A294" s="39"/>
      <c r="B294" s="39"/>
      <c r="C294" s="12">
        <f>IF(B294&lt;&gt;0,VLOOKUP(A294&amp;"|"&amp;B294,'01_Processos'!$C$3:$D$9,2,FALSE),0)</f>
        <v>0</v>
      </c>
      <c r="D294" s="39"/>
      <c r="E294" s="12">
        <f>IF(D294&lt;&gt;0,VLOOKUP(D294&amp;"|"&amp;B294,'02_Serviços-Processos'!$C$3:$D$22,2,FALSE),0)</f>
        <v>0</v>
      </c>
      <c r="F294" s="39"/>
      <c r="G294" s="12">
        <f>IF(F294&lt;&gt;0,VLOOKUP(F294&amp;"|"&amp;D294,'03_Ativos-Serviços'!$C$3:$D$37,2,FALSE),0)</f>
        <v>0</v>
      </c>
      <c r="H294" s="40">
        <f t="shared" si="13"/>
        <v>0</v>
      </c>
      <c r="I294" s="39"/>
      <c r="J294" s="12">
        <f>IF(I294&lt;&gt;0,VLOOKUP(F294&amp;"|"&amp;I294,'04_Vulnerabilidades-Ativos'!$C$3:$D$36,2,FALSE),0)</f>
        <v>0</v>
      </c>
      <c r="K294" s="41"/>
      <c r="L294" s="12">
        <f>IF(K294&lt;&gt;0,VLOOKUP(F294&amp;"|"&amp;I294&amp;"|"&amp;K294,'05_Ameaças-Vulnerabilidades'!$E$3:$F$66,2,FALSE),0)</f>
        <v>0</v>
      </c>
      <c r="M294" s="40">
        <f t="shared" si="14"/>
        <v>0</v>
      </c>
      <c r="N294" s="40">
        <f t="shared" si="15"/>
        <v>0</v>
      </c>
    </row>
    <row r="295" spans="1:14" x14ac:dyDescent="0.25">
      <c r="A295" s="39"/>
      <c r="B295" s="39"/>
      <c r="C295" s="12">
        <f>IF(B295&lt;&gt;0,VLOOKUP(A295&amp;"|"&amp;B295,'01_Processos'!$C$3:$D$9,2,FALSE),0)</f>
        <v>0</v>
      </c>
      <c r="D295" s="39"/>
      <c r="E295" s="12">
        <f>IF(D295&lt;&gt;0,VLOOKUP(D295&amp;"|"&amp;B295,'02_Serviços-Processos'!$C$3:$D$22,2,FALSE),0)</f>
        <v>0</v>
      </c>
      <c r="F295" s="39"/>
      <c r="G295" s="12">
        <f>IF(F295&lt;&gt;0,VLOOKUP(F295&amp;"|"&amp;D295,'03_Ativos-Serviços'!$C$3:$D$37,2,FALSE),0)</f>
        <v>0</v>
      </c>
      <c r="H295" s="40">
        <f t="shared" si="13"/>
        <v>0</v>
      </c>
      <c r="I295" s="39"/>
      <c r="J295" s="12">
        <f>IF(I295&lt;&gt;0,VLOOKUP(F295&amp;"|"&amp;I295,'04_Vulnerabilidades-Ativos'!$C$3:$D$36,2,FALSE),0)</f>
        <v>0</v>
      </c>
      <c r="K295" s="41"/>
      <c r="L295" s="12">
        <f>IF(K295&lt;&gt;0,VLOOKUP(F295&amp;"|"&amp;I295&amp;"|"&amp;K295,'05_Ameaças-Vulnerabilidades'!$E$3:$F$66,2,FALSE),0)</f>
        <v>0</v>
      </c>
      <c r="M295" s="40">
        <f t="shared" si="14"/>
        <v>0</v>
      </c>
      <c r="N295" s="40">
        <f t="shared" si="15"/>
        <v>0</v>
      </c>
    </row>
    <row r="296" spans="1:14" x14ac:dyDescent="0.25">
      <c r="A296" s="39"/>
      <c r="B296" s="39"/>
      <c r="C296" s="12">
        <f>IF(B296&lt;&gt;0,VLOOKUP(A296&amp;"|"&amp;B296,'01_Processos'!$C$3:$D$9,2,FALSE),0)</f>
        <v>0</v>
      </c>
      <c r="D296" s="39"/>
      <c r="E296" s="12">
        <f>IF(D296&lt;&gt;0,VLOOKUP(D296&amp;"|"&amp;B296,'02_Serviços-Processos'!$C$3:$D$22,2,FALSE),0)</f>
        <v>0</v>
      </c>
      <c r="F296" s="39"/>
      <c r="G296" s="12">
        <f>IF(F296&lt;&gt;0,VLOOKUP(F296&amp;"|"&amp;D296,'03_Ativos-Serviços'!$C$3:$D$37,2,FALSE),0)</f>
        <v>0</v>
      </c>
      <c r="H296" s="40">
        <f t="shared" si="13"/>
        <v>0</v>
      </c>
      <c r="I296" s="39"/>
      <c r="J296" s="12">
        <f>IF(I296&lt;&gt;0,VLOOKUP(F296&amp;"|"&amp;I296,'04_Vulnerabilidades-Ativos'!$C$3:$D$36,2,FALSE),0)</f>
        <v>0</v>
      </c>
      <c r="K296" s="41"/>
      <c r="L296" s="12">
        <f>IF(K296&lt;&gt;0,VLOOKUP(F296&amp;"|"&amp;I296&amp;"|"&amp;K296,'05_Ameaças-Vulnerabilidades'!$E$3:$F$66,2,FALSE),0)</f>
        <v>0</v>
      </c>
      <c r="M296" s="40">
        <f t="shared" si="14"/>
        <v>0</v>
      </c>
      <c r="N296" s="40">
        <f t="shared" si="15"/>
        <v>0</v>
      </c>
    </row>
    <row r="297" spans="1:14" x14ac:dyDescent="0.25">
      <c r="A297" s="39"/>
      <c r="B297" s="39"/>
      <c r="C297" s="12">
        <f>IF(B297&lt;&gt;0,VLOOKUP(A297&amp;"|"&amp;B297,'01_Processos'!$C$3:$D$9,2,FALSE),0)</f>
        <v>0</v>
      </c>
      <c r="D297" s="39"/>
      <c r="E297" s="12">
        <f>IF(D297&lt;&gt;0,VLOOKUP(D297&amp;"|"&amp;B297,'02_Serviços-Processos'!$C$3:$D$22,2,FALSE),0)</f>
        <v>0</v>
      </c>
      <c r="F297" s="39"/>
      <c r="G297" s="12">
        <f>IF(F297&lt;&gt;0,VLOOKUP(F297&amp;"|"&amp;D297,'03_Ativos-Serviços'!$C$3:$D$37,2,FALSE),0)</f>
        <v>0</v>
      </c>
      <c r="H297" s="40">
        <f t="shared" si="13"/>
        <v>0</v>
      </c>
      <c r="I297" s="39"/>
      <c r="J297" s="12">
        <f>IF(I297&lt;&gt;0,VLOOKUP(F297&amp;"|"&amp;I297,'04_Vulnerabilidades-Ativos'!$C$3:$D$36,2,FALSE),0)</f>
        <v>0</v>
      </c>
      <c r="K297" s="41"/>
      <c r="L297" s="12">
        <f>IF(K297&lt;&gt;0,VLOOKUP(F297&amp;"|"&amp;I297&amp;"|"&amp;K297,'05_Ameaças-Vulnerabilidades'!$E$3:$F$66,2,FALSE),0)</f>
        <v>0</v>
      </c>
      <c r="M297" s="40">
        <f t="shared" si="14"/>
        <v>0</v>
      </c>
      <c r="N297" s="40">
        <f t="shared" si="15"/>
        <v>0</v>
      </c>
    </row>
    <row r="298" spans="1:14" x14ac:dyDescent="0.25">
      <c r="A298" s="39"/>
      <c r="B298" s="39"/>
      <c r="C298" s="12">
        <f>IF(B298&lt;&gt;0,VLOOKUP(A298&amp;"|"&amp;B298,'01_Processos'!$C$3:$D$9,2,FALSE),0)</f>
        <v>0</v>
      </c>
      <c r="D298" s="39"/>
      <c r="E298" s="12">
        <f>IF(D298&lt;&gt;0,VLOOKUP(D298&amp;"|"&amp;B298,'02_Serviços-Processos'!$C$3:$D$22,2,FALSE),0)</f>
        <v>0</v>
      </c>
      <c r="F298" s="39"/>
      <c r="G298" s="12">
        <f>IF(F298&lt;&gt;0,VLOOKUP(F298&amp;"|"&amp;D298,'03_Ativos-Serviços'!$C$3:$D$37,2,FALSE),0)</f>
        <v>0</v>
      </c>
      <c r="H298" s="40">
        <f t="shared" si="13"/>
        <v>0</v>
      </c>
      <c r="I298" s="39"/>
      <c r="J298" s="12">
        <f>IF(I298&lt;&gt;0,VLOOKUP(F298&amp;"|"&amp;I298,'04_Vulnerabilidades-Ativos'!$C$3:$D$36,2,FALSE),0)</f>
        <v>0</v>
      </c>
      <c r="K298" s="41"/>
      <c r="L298" s="12">
        <f>IF(K298&lt;&gt;0,VLOOKUP(F298&amp;"|"&amp;I298&amp;"|"&amp;K298,'05_Ameaças-Vulnerabilidades'!$E$3:$F$66,2,FALSE),0)</f>
        <v>0</v>
      </c>
      <c r="M298" s="40">
        <f t="shared" si="14"/>
        <v>0</v>
      </c>
      <c r="N298" s="40">
        <f t="shared" si="15"/>
        <v>0</v>
      </c>
    </row>
    <row r="299" spans="1:14" x14ac:dyDescent="0.25">
      <c r="A299" s="39"/>
      <c r="B299" s="39"/>
      <c r="C299" s="12">
        <f>IF(B299&lt;&gt;0,VLOOKUP(A299&amp;"|"&amp;B299,'01_Processos'!$C$3:$D$9,2,FALSE),0)</f>
        <v>0</v>
      </c>
      <c r="D299" s="39"/>
      <c r="E299" s="12">
        <f>IF(D299&lt;&gt;0,VLOOKUP(D299&amp;"|"&amp;B299,'02_Serviços-Processos'!$C$3:$D$22,2,FALSE),0)</f>
        <v>0</v>
      </c>
      <c r="F299" s="39"/>
      <c r="G299" s="12">
        <f>IF(F299&lt;&gt;0,VLOOKUP(F299&amp;"|"&amp;D299,'03_Ativos-Serviços'!$C$3:$D$37,2,FALSE),0)</f>
        <v>0</v>
      </c>
      <c r="H299" s="40">
        <f t="shared" si="13"/>
        <v>0</v>
      </c>
      <c r="I299" s="39"/>
      <c r="J299" s="12">
        <f>IF(I299&lt;&gt;0,VLOOKUP(F299&amp;"|"&amp;I299,'04_Vulnerabilidades-Ativos'!$C$3:$D$36,2,FALSE),0)</f>
        <v>0</v>
      </c>
      <c r="K299" s="41"/>
      <c r="L299" s="12">
        <f>IF(K299&lt;&gt;0,VLOOKUP(F299&amp;"|"&amp;I299&amp;"|"&amp;K299,'05_Ameaças-Vulnerabilidades'!$E$3:$F$66,2,FALSE),0)</f>
        <v>0</v>
      </c>
      <c r="M299" s="40">
        <f t="shared" si="14"/>
        <v>0</v>
      </c>
      <c r="N299" s="40">
        <f t="shared" si="15"/>
        <v>0</v>
      </c>
    </row>
    <row r="300" spans="1:14" x14ac:dyDescent="0.25">
      <c r="A300" s="39"/>
      <c r="B300" s="39"/>
      <c r="C300" s="12">
        <f>IF(B300&lt;&gt;0,VLOOKUP(A300&amp;"|"&amp;B300,'01_Processos'!$C$3:$D$9,2,FALSE),0)</f>
        <v>0</v>
      </c>
      <c r="D300" s="39"/>
      <c r="E300" s="12">
        <f>IF(D300&lt;&gt;0,VLOOKUP(D300&amp;"|"&amp;B300,'02_Serviços-Processos'!$C$3:$D$22,2,FALSE),0)</f>
        <v>0</v>
      </c>
      <c r="F300" s="39"/>
      <c r="G300" s="12">
        <f>IF(F300&lt;&gt;0,VLOOKUP(F300&amp;"|"&amp;D300,'03_Ativos-Serviços'!$C$3:$D$37,2,FALSE),0)</f>
        <v>0</v>
      </c>
      <c r="H300" s="40">
        <f t="shared" si="13"/>
        <v>0</v>
      </c>
      <c r="I300" s="39"/>
      <c r="J300" s="12">
        <f>IF(I300&lt;&gt;0,VLOOKUP(F300&amp;"|"&amp;I300,'04_Vulnerabilidades-Ativos'!$C$3:$D$36,2,FALSE),0)</f>
        <v>0</v>
      </c>
      <c r="K300" s="41"/>
      <c r="L300" s="12">
        <f>IF(K300&lt;&gt;0,VLOOKUP(F300&amp;"|"&amp;I300&amp;"|"&amp;K300,'05_Ameaças-Vulnerabilidades'!$E$3:$F$66,2,FALSE),0)</f>
        <v>0</v>
      </c>
      <c r="M300" s="40">
        <f t="shared" si="14"/>
        <v>0</v>
      </c>
      <c r="N300" s="40">
        <f t="shared" si="15"/>
        <v>0</v>
      </c>
    </row>
  </sheetData>
  <mergeCells count="1">
    <mergeCell ref="A1:N1"/>
  </mergeCells>
  <dataValidations count="7">
    <dataValidation type="list" allowBlank="1" showInputMessage="1" showErrorMessage="1" sqref="A1:A1048576">
      <formula1>macroprocessos</formula1>
    </dataValidation>
    <dataValidation type="list" allowBlank="1" showInputMessage="1" showErrorMessage="1" sqref="B1:B1048576">
      <formula1>processos</formula1>
    </dataValidation>
    <dataValidation type="list" allowBlank="1" showInputMessage="1" showErrorMessage="1" sqref="D1:D1048576">
      <formula1>serviços</formula1>
    </dataValidation>
    <dataValidation type="list" allowBlank="1" showInputMessage="1" showErrorMessage="1" sqref="F1:F1048576">
      <formula1>ativos</formula1>
    </dataValidation>
    <dataValidation type="list" allowBlank="1" showInputMessage="1" showErrorMessage="1" sqref="K1:K1048576">
      <formula1>ameaças</formula1>
    </dataValidation>
    <dataValidation type="list" allowBlank="1" showInputMessage="1" showErrorMessage="1" sqref="I1:I1048576">
      <formula1>vulnerabilidades</formula1>
    </dataValidation>
    <dataValidation type="list" allowBlank="1" showInputMessage="1" showErrorMessage="1" sqref="L1 J301:J1048576 J1 L301:L1048576">
      <formula1>grausn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9</vt:i4>
      </vt:variant>
    </vt:vector>
  </HeadingPairs>
  <TitlesOfParts>
    <vt:vector size="16" baseType="lpstr">
      <vt:lpstr>00_Listas</vt:lpstr>
      <vt:lpstr>01_Processos</vt:lpstr>
      <vt:lpstr>02_Serviços-Processos</vt:lpstr>
      <vt:lpstr>03_Ativos-Serviços</vt:lpstr>
      <vt:lpstr>04_Vulnerabilidades-Ativos</vt:lpstr>
      <vt:lpstr>05_Ameaças-Vulnerabilidades</vt:lpstr>
      <vt:lpstr>A.R.</vt:lpstr>
      <vt:lpstr>ameaças</vt:lpstr>
      <vt:lpstr>ativos</vt:lpstr>
      <vt:lpstr>graus</vt:lpstr>
      <vt:lpstr>grausn</vt:lpstr>
      <vt:lpstr>macroprocessos</vt:lpstr>
      <vt:lpstr>processos</vt:lpstr>
      <vt:lpstr>serviços</vt:lpstr>
      <vt:lpstr>tiposativos</vt:lpstr>
      <vt:lpstr>vulnerabilidades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 Goulart Borges</dc:creator>
  <cp:lastModifiedBy>Cristiano Goulart Borges</cp:lastModifiedBy>
  <dcterms:created xsi:type="dcterms:W3CDTF">2012-03-13T16:14:26Z</dcterms:created>
  <dcterms:modified xsi:type="dcterms:W3CDTF">2017-11-17T15:58:35Z</dcterms:modified>
</cp:coreProperties>
</file>