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740" activeTab="3"/>
  </bookViews>
  <sheets>
    <sheet name="MunicípiosBASE" sheetId="5" r:id="rId1"/>
    <sheet name="Paraná" sheetId="1" r:id="rId2"/>
    <sheet name="Santa Catarina" sheetId="2" r:id="rId3"/>
    <sheet name="RS" sheetId="3" r:id="rId4"/>
  </sheets>
  <definedNames>
    <definedName name="_xlnm.Print_Area" localSheetId="0">MunicípiosBASE!$A$1:$Y$408</definedName>
    <definedName name="_xlnm.Print_Area" localSheetId="1">Paraná!$A$1:$Y$50</definedName>
    <definedName name="_xlnm.Print_Area" localSheetId="3">RS!$A$1:$Y$234</definedName>
    <definedName name="_xlnm.Print_Area" localSheetId="2">'Santa Catarina'!$A$1:$Y$139</definedName>
  </definedNames>
  <calcPr calcId="145621"/>
</workbook>
</file>

<file path=xl/calcChain.xml><?xml version="1.0" encoding="utf-8"?>
<calcChain xmlns="http://schemas.openxmlformats.org/spreadsheetml/2006/main">
  <c r="G230" i="3" l="1"/>
  <c r="F230" i="3"/>
  <c r="H230" i="3"/>
  <c r="M230" i="3"/>
  <c r="Y230" i="3"/>
  <c r="V230" i="3"/>
  <c r="S230" i="3"/>
  <c r="R230" i="3"/>
  <c r="Q230" i="3"/>
  <c r="O230" i="3"/>
  <c r="P2" i="3"/>
  <c r="Q2" i="3"/>
  <c r="R2" i="3"/>
  <c r="S2" i="3"/>
  <c r="T2" i="3"/>
  <c r="U2" i="3"/>
  <c r="V2" i="3"/>
  <c r="W2" i="3"/>
  <c r="X2" i="3"/>
  <c r="Y2" i="3"/>
  <c r="P3" i="3"/>
  <c r="Q3" i="3"/>
  <c r="R3" i="3"/>
  <c r="S3" i="3"/>
  <c r="T3" i="3"/>
  <c r="U3" i="3"/>
  <c r="V3" i="3"/>
  <c r="W3" i="3"/>
  <c r="X3" i="3"/>
  <c r="Y3" i="3"/>
  <c r="P4" i="3"/>
  <c r="Q4" i="3"/>
  <c r="R4" i="3"/>
  <c r="S4" i="3"/>
  <c r="T4" i="3"/>
  <c r="U4" i="3"/>
  <c r="V4" i="3"/>
  <c r="W4" i="3"/>
  <c r="X4" i="3"/>
  <c r="Y4" i="3"/>
  <c r="P5" i="3"/>
  <c r="Q5" i="3"/>
  <c r="R5" i="3"/>
  <c r="S5" i="3"/>
  <c r="T5" i="3"/>
  <c r="U5" i="3"/>
  <c r="V5" i="3"/>
  <c r="W5" i="3"/>
  <c r="X5" i="3"/>
  <c r="Y5" i="3"/>
  <c r="E2" i="3"/>
  <c r="F2" i="3"/>
  <c r="G2" i="3"/>
  <c r="H2" i="3"/>
  <c r="I2" i="3"/>
  <c r="J2" i="3"/>
  <c r="K2" i="3"/>
  <c r="L2" i="3"/>
  <c r="M2" i="3"/>
  <c r="N2" i="3"/>
  <c r="O2" i="3"/>
  <c r="E3" i="3"/>
  <c r="F3" i="3"/>
  <c r="G3" i="3"/>
  <c r="H3" i="3"/>
  <c r="L3" i="3"/>
  <c r="M3" i="3"/>
  <c r="N3" i="3"/>
  <c r="O3" i="3"/>
  <c r="E4" i="3"/>
  <c r="F4" i="3"/>
  <c r="G4" i="3"/>
  <c r="H4" i="3"/>
  <c r="L4" i="3"/>
  <c r="M4" i="3"/>
  <c r="N4" i="3"/>
  <c r="O4" i="3"/>
  <c r="E5" i="3"/>
  <c r="F5" i="3"/>
  <c r="G5" i="3"/>
  <c r="H5" i="3"/>
  <c r="L5" i="3"/>
  <c r="M5" i="3"/>
  <c r="N5" i="3"/>
  <c r="O5" i="3"/>
  <c r="E6" i="3"/>
  <c r="D3" i="3"/>
  <c r="D4" i="3"/>
  <c r="D5" i="3"/>
  <c r="D6" i="3"/>
  <c r="D2" i="3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E4" i="2"/>
  <c r="F4" i="2"/>
  <c r="G4" i="2"/>
  <c r="H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E5" i="2"/>
  <c r="F5" i="2"/>
  <c r="G5" i="2"/>
  <c r="H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E6" i="2"/>
  <c r="F6" i="2"/>
  <c r="G6" i="2"/>
  <c r="H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E7" i="2"/>
  <c r="D4" i="2"/>
  <c r="D5" i="2"/>
  <c r="D6" i="2"/>
  <c r="D7" i="2"/>
  <c r="D3" i="2"/>
  <c r="W4" i="1"/>
  <c r="W5" i="1"/>
  <c r="W6" i="1"/>
  <c r="R3" i="1"/>
  <c r="S3" i="1"/>
  <c r="T3" i="1"/>
  <c r="U3" i="1"/>
  <c r="V3" i="1"/>
  <c r="W3" i="1"/>
  <c r="X3" i="1"/>
  <c r="Y3" i="1"/>
  <c r="R4" i="1"/>
  <c r="S4" i="1"/>
  <c r="T4" i="1"/>
  <c r="U4" i="1"/>
  <c r="V4" i="1"/>
  <c r="X4" i="1"/>
  <c r="Y4" i="1"/>
  <c r="R5" i="1"/>
  <c r="S5" i="1"/>
  <c r="T5" i="1"/>
  <c r="U5" i="1"/>
  <c r="V5" i="1"/>
  <c r="X5" i="1"/>
  <c r="Y5" i="1"/>
  <c r="R6" i="1"/>
  <c r="S6" i="1"/>
  <c r="T6" i="1"/>
  <c r="U6" i="1"/>
  <c r="V6" i="1"/>
  <c r="X6" i="1"/>
  <c r="Y6" i="1"/>
  <c r="G3" i="1"/>
  <c r="H3" i="1"/>
  <c r="I3" i="1"/>
  <c r="J3" i="1"/>
  <c r="K3" i="1"/>
  <c r="L3" i="1"/>
  <c r="M3" i="1"/>
  <c r="N3" i="1"/>
  <c r="O3" i="1"/>
  <c r="P3" i="1"/>
  <c r="Q3" i="1"/>
  <c r="G4" i="1"/>
  <c r="H4" i="1"/>
  <c r="L4" i="1"/>
  <c r="M4" i="1"/>
  <c r="N4" i="1"/>
  <c r="O4" i="1"/>
  <c r="P4" i="1"/>
  <c r="Q4" i="1"/>
  <c r="G5" i="1"/>
  <c r="H5" i="1"/>
  <c r="L5" i="1"/>
  <c r="M5" i="1"/>
  <c r="N5" i="1"/>
  <c r="O5" i="1"/>
  <c r="P5" i="1"/>
  <c r="Q5" i="1"/>
  <c r="G6" i="1"/>
  <c r="H6" i="1"/>
  <c r="L6" i="1"/>
  <c r="M6" i="1"/>
  <c r="N6" i="1"/>
  <c r="O6" i="1"/>
  <c r="P6" i="1"/>
  <c r="Q6" i="1"/>
  <c r="E3" i="1"/>
  <c r="F3" i="1"/>
  <c r="E4" i="1"/>
  <c r="F4" i="1"/>
  <c r="E5" i="1"/>
  <c r="F5" i="1"/>
  <c r="E6" i="1"/>
  <c r="F6" i="1"/>
  <c r="E7" i="1"/>
  <c r="D4" i="1"/>
  <c r="D5" i="1"/>
  <c r="D6" i="1"/>
  <c r="D7" i="1"/>
  <c r="D3" i="1"/>
  <c r="O50" i="1" l="1"/>
  <c r="R50" i="1"/>
  <c r="S50" i="1"/>
  <c r="Q50" i="1"/>
  <c r="Y139" i="2"/>
  <c r="T110" i="2"/>
  <c r="V110" i="2" s="1"/>
  <c r="W110" i="2" s="1"/>
  <c r="P110" i="2"/>
  <c r="M110" i="2" s="1"/>
  <c r="N110" i="2" s="1"/>
  <c r="E110" i="2"/>
  <c r="V82" i="2"/>
  <c r="W82" i="2" s="1"/>
  <c r="T82" i="2"/>
  <c r="P82" i="2"/>
  <c r="M82" i="2" s="1"/>
  <c r="N82" i="2" s="1"/>
  <c r="E82" i="2"/>
  <c r="T126" i="2"/>
  <c r="V126" i="2" s="1"/>
  <c r="W126" i="2" s="1"/>
  <c r="P126" i="2"/>
  <c r="M126" i="2" s="1"/>
  <c r="N126" i="2" s="1"/>
  <c r="E126" i="2"/>
  <c r="T116" i="2"/>
  <c r="V116" i="2" s="1"/>
  <c r="W116" i="2" s="1"/>
  <c r="P116" i="2"/>
  <c r="M116" i="2" s="1"/>
  <c r="N116" i="2" s="1"/>
  <c r="E116" i="2"/>
  <c r="T128" i="2"/>
  <c r="V128" i="2" s="1"/>
  <c r="W128" i="2" s="1"/>
  <c r="P128" i="2"/>
  <c r="M128" i="2" s="1"/>
  <c r="N128" i="2" s="1"/>
  <c r="E128" i="2"/>
  <c r="T36" i="2"/>
  <c r="V36" i="2" s="1"/>
  <c r="W36" i="2" s="1"/>
  <c r="P36" i="2"/>
  <c r="M36" i="2" s="1"/>
  <c r="N36" i="2" s="1"/>
  <c r="E36" i="2"/>
  <c r="T38" i="2"/>
  <c r="V38" i="2" s="1"/>
  <c r="W38" i="2" s="1"/>
  <c r="P38" i="2"/>
  <c r="M38" i="2" s="1"/>
  <c r="N38" i="2" s="1"/>
  <c r="E38" i="2"/>
  <c r="T50" i="2"/>
  <c r="V50" i="2" s="1"/>
  <c r="W50" i="2" s="1"/>
  <c r="P50" i="2"/>
  <c r="M50" i="2" s="1"/>
  <c r="N50" i="2" s="1"/>
  <c r="E50" i="2"/>
  <c r="T66" i="2"/>
  <c r="V66" i="2" s="1"/>
  <c r="W66" i="2" s="1"/>
  <c r="P66" i="2"/>
  <c r="M66" i="2" s="1"/>
  <c r="N66" i="2" s="1"/>
  <c r="E66" i="2"/>
  <c r="T130" i="2"/>
  <c r="V130" i="2" s="1"/>
  <c r="W130" i="2" s="1"/>
  <c r="P130" i="2"/>
  <c r="M130" i="2" s="1"/>
  <c r="N130" i="2" s="1"/>
  <c r="E130" i="2"/>
  <c r="T121" i="2"/>
  <c r="V121" i="2" s="1"/>
  <c r="W121" i="2" s="1"/>
  <c r="P121" i="2"/>
  <c r="M121" i="2" s="1"/>
  <c r="N121" i="2" s="1"/>
  <c r="E121" i="2"/>
  <c r="T39" i="2"/>
  <c r="V39" i="2" s="1"/>
  <c r="W39" i="2" s="1"/>
  <c r="P39" i="2"/>
  <c r="M39" i="2" s="1"/>
  <c r="N39" i="2" s="1"/>
  <c r="E39" i="2"/>
  <c r="T90" i="2"/>
  <c r="V90" i="2" s="1"/>
  <c r="W90" i="2" s="1"/>
  <c r="P90" i="2"/>
  <c r="M90" i="2" s="1"/>
  <c r="N90" i="2" s="1"/>
  <c r="E90" i="2"/>
  <c r="T45" i="2"/>
  <c r="V45" i="2" s="1"/>
  <c r="W45" i="2" s="1"/>
  <c r="P45" i="2"/>
  <c r="M45" i="2" s="1"/>
  <c r="N45" i="2" s="1"/>
  <c r="E45" i="2"/>
  <c r="T106" i="2"/>
  <c r="V106" i="2" s="1"/>
  <c r="W106" i="2" s="1"/>
  <c r="P106" i="2"/>
  <c r="M106" i="2" s="1"/>
  <c r="N106" i="2" s="1"/>
  <c r="E106" i="2"/>
  <c r="T120" i="2"/>
  <c r="V120" i="2" s="1"/>
  <c r="W120" i="2" s="1"/>
  <c r="P120" i="2"/>
  <c r="M120" i="2" s="1"/>
  <c r="N120" i="2" s="1"/>
  <c r="E120" i="2"/>
  <c r="T127" i="2"/>
  <c r="V127" i="2" s="1"/>
  <c r="W127" i="2" s="1"/>
  <c r="P127" i="2"/>
  <c r="M127" i="2" s="1"/>
  <c r="N127" i="2" s="1"/>
  <c r="E127" i="2"/>
  <c r="T108" i="2"/>
  <c r="V108" i="2" s="1"/>
  <c r="W108" i="2" s="1"/>
  <c r="P108" i="2"/>
  <c r="M108" i="2" s="1"/>
  <c r="N108" i="2" s="1"/>
  <c r="E108" i="2"/>
  <c r="T69" i="2"/>
  <c r="V69" i="2" s="1"/>
  <c r="W69" i="2" s="1"/>
  <c r="P69" i="2"/>
  <c r="M69" i="2" s="1"/>
  <c r="N69" i="2" s="1"/>
  <c r="E69" i="2"/>
  <c r="T95" i="2"/>
  <c r="V95" i="2" s="1"/>
  <c r="W95" i="2" s="1"/>
  <c r="P95" i="2"/>
  <c r="M95" i="2" s="1"/>
  <c r="N95" i="2" s="1"/>
  <c r="E95" i="2"/>
  <c r="T79" i="2"/>
  <c r="V79" i="2" s="1"/>
  <c r="W79" i="2" s="1"/>
  <c r="P79" i="2"/>
  <c r="M79" i="2" s="1"/>
  <c r="N79" i="2" s="1"/>
  <c r="E79" i="2"/>
  <c r="T136" i="2"/>
  <c r="V136" i="2" s="1"/>
  <c r="W136" i="2" s="1"/>
  <c r="P136" i="2"/>
  <c r="M136" i="2" s="1"/>
  <c r="N136" i="2" s="1"/>
  <c r="E136" i="2"/>
  <c r="T41" i="2"/>
  <c r="V41" i="2" s="1"/>
  <c r="W41" i="2" s="1"/>
  <c r="P41" i="2"/>
  <c r="M41" i="2" s="1"/>
  <c r="N41" i="2" s="1"/>
  <c r="E41" i="2"/>
  <c r="T64" i="2"/>
  <c r="V64" i="2" s="1"/>
  <c r="W64" i="2" s="1"/>
  <c r="P64" i="2"/>
  <c r="M64" i="2" s="1"/>
  <c r="N64" i="2" s="1"/>
  <c r="E64" i="2"/>
  <c r="T96" i="2"/>
  <c r="V96" i="2" s="1"/>
  <c r="W96" i="2" s="1"/>
  <c r="P96" i="2"/>
  <c r="M96" i="2" s="1"/>
  <c r="N96" i="2" s="1"/>
  <c r="E96" i="2"/>
  <c r="T11" i="2"/>
  <c r="V11" i="2" s="1"/>
  <c r="W11" i="2" s="1"/>
  <c r="P11" i="2"/>
  <c r="M11" i="2" s="1"/>
  <c r="N11" i="2" s="1"/>
  <c r="E11" i="2"/>
  <c r="T65" i="2"/>
  <c r="V65" i="2" s="1"/>
  <c r="W65" i="2" s="1"/>
  <c r="P65" i="2"/>
  <c r="M65" i="2" s="1"/>
  <c r="N65" i="2" s="1"/>
  <c r="E65" i="2"/>
  <c r="T22" i="2"/>
  <c r="V22" i="2" s="1"/>
  <c r="W22" i="2" s="1"/>
  <c r="P22" i="2"/>
  <c r="M22" i="2" s="1"/>
  <c r="N22" i="2" s="1"/>
  <c r="E22" i="2"/>
  <c r="T109" i="2"/>
  <c r="V109" i="2" s="1"/>
  <c r="W109" i="2" s="1"/>
  <c r="P109" i="2"/>
  <c r="M109" i="2" s="1"/>
  <c r="N109" i="2" s="1"/>
  <c r="E109" i="2"/>
  <c r="T32" i="2"/>
  <c r="V32" i="2" s="1"/>
  <c r="W32" i="2" s="1"/>
  <c r="P32" i="2"/>
  <c r="M32" i="2" s="1"/>
  <c r="N32" i="2" s="1"/>
  <c r="E32" i="2"/>
  <c r="T91" i="2"/>
  <c r="V91" i="2" s="1"/>
  <c r="W91" i="2" s="1"/>
  <c r="P91" i="2"/>
  <c r="M91" i="2" s="1"/>
  <c r="N91" i="2" s="1"/>
  <c r="E91" i="2"/>
  <c r="T34" i="2"/>
  <c r="V34" i="2" s="1"/>
  <c r="W34" i="2" s="1"/>
  <c r="P34" i="2"/>
  <c r="M34" i="2" s="1"/>
  <c r="N34" i="2" s="1"/>
  <c r="E34" i="2"/>
  <c r="T46" i="2"/>
  <c r="V46" i="2" s="1"/>
  <c r="W46" i="2" s="1"/>
  <c r="P46" i="2"/>
  <c r="M46" i="2" s="1"/>
  <c r="N46" i="2" s="1"/>
  <c r="E46" i="2"/>
  <c r="T57" i="2"/>
  <c r="V57" i="2" s="1"/>
  <c r="W57" i="2" s="1"/>
  <c r="P57" i="2"/>
  <c r="M57" i="2" s="1"/>
  <c r="N57" i="2" s="1"/>
  <c r="E57" i="2"/>
  <c r="T58" i="2"/>
  <c r="V58" i="2" s="1"/>
  <c r="W58" i="2" s="1"/>
  <c r="P58" i="2"/>
  <c r="M58" i="2" s="1"/>
  <c r="N58" i="2" s="1"/>
  <c r="E58" i="2"/>
  <c r="T80" i="2"/>
  <c r="V80" i="2" s="1"/>
  <c r="W80" i="2" s="1"/>
  <c r="P80" i="2"/>
  <c r="M80" i="2" s="1"/>
  <c r="N80" i="2" s="1"/>
  <c r="E80" i="2"/>
  <c r="T76" i="2"/>
  <c r="V76" i="2" s="1"/>
  <c r="W76" i="2" s="1"/>
  <c r="P76" i="2"/>
  <c r="M76" i="2" s="1"/>
  <c r="N76" i="2" s="1"/>
  <c r="E76" i="2"/>
  <c r="T98" i="2"/>
  <c r="V98" i="2" s="1"/>
  <c r="W98" i="2" s="1"/>
  <c r="P98" i="2"/>
  <c r="M98" i="2" s="1"/>
  <c r="N98" i="2" s="1"/>
  <c r="E98" i="2"/>
  <c r="T29" i="2"/>
  <c r="V29" i="2" s="1"/>
  <c r="W29" i="2" s="1"/>
  <c r="P29" i="2"/>
  <c r="M29" i="2" s="1"/>
  <c r="N29" i="2" s="1"/>
  <c r="E29" i="2"/>
  <c r="T26" i="2"/>
  <c r="V26" i="2" s="1"/>
  <c r="W26" i="2" s="1"/>
  <c r="P26" i="2"/>
  <c r="M26" i="2" s="1"/>
  <c r="N26" i="2" s="1"/>
  <c r="E26" i="2"/>
  <c r="T55" i="2"/>
  <c r="V55" i="2" s="1"/>
  <c r="W55" i="2" s="1"/>
  <c r="P55" i="2"/>
  <c r="M55" i="2" s="1"/>
  <c r="N55" i="2" s="1"/>
  <c r="E55" i="2"/>
  <c r="T78" i="2"/>
  <c r="V78" i="2" s="1"/>
  <c r="W78" i="2" s="1"/>
  <c r="P78" i="2"/>
  <c r="M78" i="2" s="1"/>
  <c r="N78" i="2" s="1"/>
  <c r="E78" i="2"/>
  <c r="T119" i="2"/>
  <c r="V119" i="2" s="1"/>
  <c r="W119" i="2" s="1"/>
  <c r="P119" i="2"/>
  <c r="M119" i="2" s="1"/>
  <c r="N119" i="2" s="1"/>
  <c r="E119" i="2"/>
  <c r="T105" i="2"/>
  <c r="V105" i="2" s="1"/>
  <c r="W105" i="2" s="1"/>
  <c r="P105" i="2"/>
  <c r="M105" i="2" s="1"/>
  <c r="N105" i="2" s="1"/>
  <c r="E105" i="2"/>
  <c r="T125" i="2"/>
  <c r="V125" i="2" s="1"/>
  <c r="W125" i="2" s="1"/>
  <c r="P125" i="2"/>
  <c r="M125" i="2" s="1"/>
  <c r="N125" i="2" s="1"/>
  <c r="E125" i="2"/>
  <c r="T134" i="2"/>
  <c r="V134" i="2" s="1"/>
  <c r="W134" i="2" s="1"/>
  <c r="P134" i="2"/>
  <c r="M134" i="2" s="1"/>
  <c r="N134" i="2" s="1"/>
  <c r="E134" i="2"/>
  <c r="T14" i="2"/>
  <c r="V14" i="2" s="1"/>
  <c r="W14" i="2" s="1"/>
  <c r="P14" i="2"/>
  <c r="M14" i="2" s="1"/>
  <c r="N14" i="2" s="1"/>
  <c r="E14" i="2"/>
  <c r="T42" i="2"/>
  <c r="V42" i="2" s="1"/>
  <c r="W42" i="2" s="1"/>
  <c r="P42" i="2"/>
  <c r="M42" i="2" s="1"/>
  <c r="N42" i="2" s="1"/>
  <c r="E42" i="2"/>
  <c r="T72" i="2"/>
  <c r="V72" i="2" s="1"/>
  <c r="W72" i="2" s="1"/>
  <c r="P72" i="2"/>
  <c r="M72" i="2" s="1"/>
  <c r="N72" i="2" s="1"/>
  <c r="E72" i="2"/>
  <c r="T37" i="2"/>
  <c r="V37" i="2" s="1"/>
  <c r="W37" i="2" s="1"/>
  <c r="P37" i="2"/>
  <c r="M37" i="2" s="1"/>
  <c r="N37" i="2" s="1"/>
  <c r="E37" i="2"/>
  <c r="T33" i="2"/>
  <c r="V33" i="2" s="1"/>
  <c r="W33" i="2" s="1"/>
  <c r="P33" i="2"/>
  <c r="M33" i="2" s="1"/>
  <c r="N33" i="2" s="1"/>
  <c r="E33" i="2"/>
  <c r="T18" i="2"/>
  <c r="V18" i="2" s="1"/>
  <c r="W18" i="2" s="1"/>
  <c r="P18" i="2"/>
  <c r="M18" i="2" s="1"/>
  <c r="N18" i="2" s="1"/>
  <c r="E18" i="2"/>
  <c r="T131" i="2"/>
  <c r="V131" i="2" s="1"/>
  <c r="W131" i="2" s="1"/>
  <c r="P131" i="2"/>
  <c r="M131" i="2" s="1"/>
  <c r="N131" i="2" s="1"/>
  <c r="E131" i="2"/>
  <c r="T59" i="2"/>
  <c r="V59" i="2" s="1"/>
  <c r="W59" i="2" s="1"/>
  <c r="P59" i="2"/>
  <c r="M59" i="2" s="1"/>
  <c r="N59" i="2" s="1"/>
  <c r="E59" i="2"/>
  <c r="T51" i="2"/>
  <c r="V51" i="2" s="1"/>
  <c r="W51" i="2" s="1"/>
  <c r="P51" i="2"/>
  <c r="M51" i="2" s="1"/>
  <c r="N51" i="2" s="1"/>
  <c r="E51" i="2"/>
  <c r="T99" i="2"/>
  <c r="V99" i="2" s="1"/>
  <c r="W99" i="2" s="1"/>
  <c r="P99" i="2"/>
  <c r="M99" i="2" s="1"/>
  <c r="N99" i="2" s="1"/>
  <c r="E99" i="2"/>
  <c r="T27" i="2"/>
  <c r="V27" i="2" s="1"/>
  <c r="W27" i="2" s="1"/>
  <c r="P27" i="2"/>
  <c r="M27" i="2" s="1"/>
  <c r="N27" i="2" s="1"/>
  <c r="E27" i="2"/>
  <c r="T103" i="2"/>
  <c r="V103" i="2" s="1"/>
  <c r="W103" i="2" s="1"/>
  <c r="P103" i="2"/>
  <c r="M103" i="2" s="1"/>
  <c r="N103" i="2" s="1"/>
  <c r="E103" i="2"/>
  <c r="T100" i="2"/>
  <c r="V100" i="2" s="1"/>
  <c r="W100" i="2" s="1"/>
  <c r="P100" i="2"/>
  <c r="M100" i="2" s="1"/>
  <c r="N100" i="2" s="1"/>
  <c r="E100" i="2"/>
  <c r="T20" i="2"/>
  <c r="V20" i="2" s="1"/>
  <c r="W20" i="2" s="1"/>
  <c r="P20" i="2"/>
  <c r="M20" i="2" s="1"/>
  <c r="N20" i="2" s="1"/>
  <c r="E20" i="2"/>
  <c r="T86" i="2"/>
  <c r="V86" i="2" s="1"/>
  <c r="W86" i="2" s="1"/>
  <c r="P86" i="2"/>
  <c r="M86" i="2" s="1"/>
  <c r="N86" i="2" s="1"/>
  <c r="E86" i="2"/>
  <c r="T115" i="2"/>
  <c r="V115" i="2" s="1"/>
  <c r="W115" i="2" s="1"/>
  <c r="P115" i="2"/>
  <c r="M115" i="2" s="1"/>
  <c r="N115" i="2" s="1"/>
  <c r="E115" i="2"/>
  <c r="T102" i="2"/>
  <c r="V102" i="2" s="1"/>
  <c r="W102" i="2" s="1"/>
  <c r="P102" i="2"/>
  <c r="M102" i="2" s="1"/>
  <c r="N102" i="2" s="1"/>
  <c r="E102" i="2"/>
  <c r="T133" i="2"/>
  <c r="V133" i="2" s="1"/>
  <c r="W133" i="2" s="1"/>
  <c r="P133" i="2"/>
  <c r="M133" i="2" s="1"/>
  <c r="N133" i="2" s="1"/>
  <c r="E133" i="2"/>
  <c r="T114" i="2"/>
  <c r="V114" i="2" s="1"/>
  <c r="W114" i="2" s="1"/>
  <c r="P114" i="2"/>
  <c r="M114" i="2" s="1"/>
  <c r="N114" i="2" s="1"/>
  <c r="E114" i="2"/>
  <c r="T10" i="2"/>
  <c r="V10" i="2" s="1"/>
  <c r="W10" i="2" s="1"/>
  <c r="P10" i="2"/>
  <c r="M10" i="2" s="1"/>
  <c r="N10" i="2" s="1"/>
  <c r="E10" i="2"/>
  <c r="T49" i="2"/>
  <c r="V49" i="2" s="1"/>
  <c r="W49" i="2" s="1"/>
  <c r="P49" i="2"/>
  <c r="M49" i="2" s="1"/>
  <c r="N49" i="2" s="1"/>
  <c r="E49" i="2"/>
  <c r="T135" i="2"/>
  <c r="V135" i="2" s="1"/>
  <c r="W135" i="2" s="1"/>
  <c r="P135" i="2"/>
  <c r="M135" i="2" s="1"/>
  <c r="N135" i="2" s="1"/>
  <c r="E135" i="2"/>
  <c r="T35" i="2"/>
  <c r="V35" i="2" s="1"/>
  <c r="W35" i="2" s="1"/>
  <c r="P35" i="2"/>
  <c r="M35" i="2" s="1"/>
  <c r="N35" i="2" s="1"/>
  <c r="E35" i="2"/>
  <c r="T104" i="2"/>
  <c r="V104" i="2" s="1"/>
  <c r="W104" i="2" s="1"/>
  <c r="P104" i="2"/>
  <c r="M104" i="2" s="1"/>
  <c r="N104" i="2" s="1"/>
  <c r="E104" i="2"/>
  <c r="T62" i="2"/>
  <c r="V62" i="2" s="1"/>
  <c r="W62" i="2" s="1"/>
  <c r="P62" i="2"/>
  <c r="M62" i="2" s="1"/>
  <c r="N62" i="2" s="1"/>
  <c r="E62" i="2"/>
  <c r="T75" i="2"/>
  <c r="V75" i="2" s="1"/>
  <c r="W75" i="2" s="1"/>
  <c r="P75" i="2"/>
  <c r="M75" i="2" s="1"/>
  <c r="N75" i="2" s="1"/>
  <c r="E75" i="2"/>
  <c r="T129" i="2"/>
  <c r="V129" i="2" s="1"/>
  <c r="W129" i="2" s="1"/>
  <c r="P129" i="2"/>
  <c r="M129" i="2" s="1"/>
  <c r="N129" i="2" s="1"/>
  <c r="E129" i="2"/>
  <c r="T85" i="2"/>
  <c r="V85" i="2" s="1"/>
  <c r="W85" i="2" s="1"/>
  <c r="P85" i="2"/>
  <c r="M85" i="2" s="1"/>
  <c r="N85" i="2" s="1"/>
  <c r="E85" i="2"/>
  <c r="T61" i="2"/>
  <c r="V61" i="2" s="1"/>
  <c r="W61" i="2" s="1"/>
  <c r="P61" i="2"/>
  <c r="M61" i="2" s="1"/>
  <c r="N61" i="2" s="1"/>
  <c r="E61" i="2"/>
  <c r="T63" i="2"/>
  <c r="V63" i="2" s="1"/>
  <c r="W63" i="2" s="1"/>
  <c r="P63" i="2"/>
  <c r="M63" i="2" s="1"/>
  <c r="N63" i="2" s="1"/>
  <c r="E63" i="2"/>
  <c r="T56" i="2"/>
  <c r="V56" i="2" s="1"/>
  <c r="W56" i="2" s="1"/>
  <c r="P56" i="2"/>
  <c r="M56" i="2" s="1"/>
  <c r="N56" i="2" s="1"/>
  <c r="E56" i="2"/>
  <c r="T112" i="2"/>
  <c r="V112" i="2" s="1"/>
  <c r="W112" i="2" s="1"/>
  <c r="P112" i="2"/>
  <c r="M112" i="2" s="1"/>
  <c r="N112" i="2" s="1"/>
  <c r="E112" i="2"/>
  <c r="T13" i="2"/>
  <c r="V13" i="2" s="1"/>
  <c r="W13" i="2" s="1"/>
  <c r="P13" i="2"/>
  <c r="M13" i="2" s="1"/>
  <c r="N13" i="2" s="1"/>
  <c r="E13" i="2"/>
  <c r="T132" i="2"/>
  <c r="V132" i="2" s="1"/>
  <c r="W132" i="2" s="1"/>
  <c r="P132" i="2"/>
  <c r="M132" i="2" s="1"/>
  <c r="N132" i="2" s="1"/>
  <c r="E132" i="2"/>
  <c r="T124" i="2"/>
  <c r="V124" i="2" s="1"/>
  <c r="W124" i="2" s="1"/>
  <c r="P124" i="2"/>
  <c r="M124" i="2" s="1"/>
  <c r="N124" i="2" s="1"/>
  <c r="E124" i="2"/>
  <c r="T138" i="2"/>
  <c r="V138" i="2" s="1"/>
  <c r="W138" i="2" s="1"/>
  <c r="P138" i="2"/>
  <c r="M138" i="2" s="1"/>
  <c r="N138" i="2" s="1"/>
  <c r="E138" i="2"/>
  <c r="T94" i="2"/>
  <c r="V94" i="2" s="1"/>
  <c r="W94" i="2" s="1"/>
  <c r="P94" i="2"/>
  <c r="M94" i="2" s="1"/>
  <c r="N94" i="2" s="1"/>
  <c r="E94" i="2"/>
  <c r="T74" i="2"/>
  <c r="V74" i="2" s="1"/>
  <c r="W74" i="2" s="1"/>
  <c r="P74" i="2"/>
  <c r="M74" i="2" s="1"/>
  <c r="N74" i="2" s="1"/>
  <c r="E74" i="2"/>
  <c r="T93" i="2"/>
  <c r="V93" i="2" s="1"/>
  <c r="W93" i="2" s="1"/>
  <c r="P93" i="2"/>
  <c r="M93" i="2" s="1"/>
  <c r="N93" i="2" s="1"/>
  <c r="E93" i="2"/>
  <c r="T77" i="2"/>
  <c r="V77" i="2" s="1"/>
  <c r="W77" i="2" s="1"/>
  <c r="P77" i="2"/>
  <c r="M77" i="2" s="1"/>
  <c r="N77" i="2" s="1"/>
  <c r="E77" i="2"/>
  <c r="T89" i="2"/>
  <c r="V89" i="2" s="1"/>
  <c r="W89" i="2" s="1"/>
  <c r="P89" i="2"/>
  <c r="M89" i="2" s="1"/>
  <c r="N89" i="2" s="1"/>
  <c r="E89" i="2"/>
  <c r="T71" i="2"/>
  <c r="V71" i="2" s="1"/>
  <c r="W71" i="2" s="1"/>
  <c r="P71" i="2"/>
  <c r="M71" i="2" s="1"/>
  <c r="N71" i="2" s="1"/>
  <c r="E71" i="2"/>
  <c r="T23" i="2"/>
  <c r="V23" i="2" s="1"/>
  <c r="W23" i="2" s="1"/>
  <c r="P23" i="2"/>
  <c r="M23" i="2" s="1"/>
  <c r="N23" i="2" s="1"/>
  <c r="E23" i="2"/>
  <c r="V25" i="2"/>
  <c r="W25" i="2" s="1"/>
  <c r="T25" i="2"/>
  <c r="P25" i="2"/>
  <c r="M25" i="2" s="1"/>
  <c r="N25" i="2" s="1"/>
  <c r="E25" i="2"/>
  <c r="T81" i="2"/>
  <c r="V81" i="2" s="1"/>
  <c r="W81" i="2" s="1"/>
  <c r="P81" i="2"/>
  <c r="M81" i="2"/>
  <c r="N81" i="2" s="1"/>
  <c r="E81" i="2"/>
  <c r="T40" i="2"/>
  <c r="V40" i="2" s="1"/>
  <c r="W40" i="2" s="1"/>
  <c r="P40" i="2"/>
  <c r="M40" i="2"/>
  <c r="N40" i="2" s="1"/>
  <c r="E40" i="2"/>
  <c r="T44" i="2"/>
  <c r="V44" i="2" s="1"/>
  <c r="W44" i="2" s="1"/>
  <c r="P44" i="2"/>
  <c r="M44" i="2" s="1"/>
  <c r="N44" i="2" s="1"/>
  <c r="E44" i="2"/>
  <c r="T73" i="2"/>
  <c r="V73" i="2" s="1"/>
  <c r="W73" i="2" s="1"/>
  <c r="P73" i="2"/>
  <c r="M73" i="2" s="1"/>
  <c r="N73" i="2" s="1"/>
  <c r="E73" i="2"/>
  <c r="T70" i="2"/>
  <c r="V70" i="2" s="1"/>
  <c r="W70" i="2" s="1"/>
  <c r="P70" i="2"/>
  <c r="M70" i="2" s="1"/>
  <c r="N70" i="2" s="1"/>
  <c r="E70" i="2"/>
  <c r="T8" i="2"/>
  <c r="V8" i="2" s="1"/>
  <c r="W8" i="2" s="1"/>
  <c r="P8" i="2"/>
  <c r="M8" i="2" s="1"/>
  <c r="N8" i="2" s="1"/>
  <c r="E8" i="2"/>
  <c r="T47" i="2"/>
  <c r="V47" i="2" s="1"/>
  <c r="W47" i="2" s="1"/>
  <c r="P47" i="2"/>
  <c r="M47" i="2" s="1"/>
  <c r="N47" i="2" s="1"/>
  <c r="E47" i="2"/>
  <c r="T97" i="2"/>
  <c r="V97" i="2" s="1"/>
  <c r="W97" i="2" s="1"/>
  <c r="P97" i="2"/>
  <c r="M97" i="2" s="1"/>
  <c r="N97" i="2" s="1"/>
  <c r="E97" i="2"/>
  <c r="T60" i="2"/>
  <c r="V60" i="2" s="1"/>
  <c r="W60" i="2" s="1"/>
  <c r="P60" i="2"/>
  <c r="M60" i="2" s="1"/>
  <c r="N60" i="2" s="1"/>
  <c r="E60" i="2"/>
  <c r="T118" i="2"/>
  <c r="V118" i="2" s="1"/>
  <c r="W118" i="2" s="1"/>
  <c r="P118" i="2"/>
  <c r="M118" i="2" s="1"/>
  <c r="N118" i="2" s="1"/>
  <c r="E118" i="2"/>
  <c r="T88" i="2"/>
  <c r="V88" i="2" s="1"/>
  <c r="W88" i="2" s="1"/>
  <c r="P88" i="2"/>
  <c r="M88" i="2" s="1"/>
  <c r="N88" i="2" s="1"/>
  <c r="E88" i="2"/>
  <c r="T31" i="2"/>
  <c r="V31" i="2" s="1"/>
  <c r="W31" i="2" s="1"/>
  <c r="P31" i="2"/>
  <c r="M31" i="2" s="1"/>
  <c r="N31" i="2" s="1"/>
  <c r="E31" i="2"/>
  <c r="T83" i="2"/>
  <c r="V83" i="2" s="1"/>
  <c r="W83" i="2" s="1"/>
  <c r="P83" i="2"/>
  <c r="M83" i="2" s="1"/>
  <c r="N83" i="2" s="1"/>
  <c r="E83" i="2"/>
  <c r="T84" i="2"/>
  <c r="V84" i="2" s="1"/>
  <c r="W84" i="2" s="1"/>
  <c r="P84" i="2"/>
  <c r="M84" i="2" s="1"/>
  <c r="N84" i="2" s="1"/>
  <c r="E84" i="2"/>
  <c r="T117" i="2"/>
  <c r="V117" i="2" s="1"/>
  <c r="W117" i="2" s="1"/>
  <c r="P117" i="2"/>
  <c r="M117" i="2" s="1"/>
  <c r="N117" i="2" s="1"/>
  <c r="E117" i="2"/>
  <c r="T92" i="2"/>
  <c r="V92" i="2" s="1"/>
  <c r="W92" i="2" s="1"/>
  <c r="P92" i="2"/>
  <c r="M92" i="2" s="1"/>
  <c r="N92" i="2" s="1"/>
  <c r="E92" i="2"/>
  <c r="T17" i="2"/>
  <c r="V17" i="2" s="1"/>
  <c r="W17" i="2" s="1"/>
  <c r="P17" i="2"/>
  <c r="M17" i="2" s="1"/>
  <c r="N17" i="2" s="1"/>
  <c r="E17" i="2"/>
  <c r="T19" i="2"/>
  <c r="V19" i="2" s="1"/>
  <c r="W19" i="2" s="1"/>
  <c r="P19" i="2"/>
  <c r="M19" i="2" s="1"/>
  <c r="N19" i="2" s="1"/>
  <c r="E19" i="2"/>
  <c r="T54" i="2"/>
  <c r="V54" i="2" s="1"/>
  <c r="W54" i="2" s="1"/>
  <c r="P54" i="2"/>
  <c r="M54" i="2" s="1"/>
  <c r="N54" i="2" s="1"/>
  <c r="E54" i="2"/>
  <c r="T137" i="2"/>
  <c r="V137" i="2" s="1"/>
  <c r="W137" i="2" s="1"/>
  <c r="P137" i="2"/>
  <c r="M137" i="2" s="1"/>
  <c r="N137" i="2" s="1"/>
  <c r="E137" i="2"/>
  <c r="T101" i="2"/>
  <c r="V101" i="2" s="1"/>
  <c r="W101" i="2" s="1"/>
  <c r="P101" i="2"/>
  <c r="M101" i="2" s="1"/>
  <c r="N101" i="2" s="1"/>
  <c r="E101" i="2"/>
  <c r="T16" i="2"/>
  <c r="V16" i="2" s="1"/>
  <c r="W16" i="2" s="1"/>
  <c r="P16" i="2"/>
  <c r="M16" i="2" s="1"/>
  <c r="N16" i="2" s="1"/>
  <c r="E16" i="2"/>
  <c r="T9" i="2"/>
  <c r="V9" i="2" s="1"/>
  <c r="W9" i="2" s="1"/>
  <c r="P9" i="2"/>
  <c r="M9" i="2" s="1"/>
  <c r="N9" i="2" s="1"/>
  <c r="E9" i="2"/>
  <c r="T48" i="2"/>
  <c r="V48" i="2" s="1"/>
  <c r="W48" i="2" s="1"/>
  <c r="P48" i="2"/>
  <c r="M48" i="2" s="1"/>
  <c r="N48" i="2" s="1"/>
  <c r="E48" i="2"/>
  <c r="T24" i="2"/>
  <c r="V24" i="2" s="1"/>
  <c r="W24" i="2" s="1"/>
  <c r="P24" i="2"/>
  <c r="M24" i="2" s="1"/>
  <c r="N24" i="2" s="1"/>
  <c r="E24" i="2"/>
  <c r="T15" i="2"/>
  <c r="V15" i="2" s="1"/>
  <c r="W15" i="2" s="1"/>
  <c r="P15" i="2"/>
  <c r="M15" i="2" s="1"/>
  <c r="N15" i="2" s="1"/>
  <c r="E15" i="2"/>
  <c r="T67" i="2"/>
  <c r="V67" i="2" s="1"/>
  <c r="W67" i="2" s="1"/>
  <c r="P67" i="2"/>
  <c r="M67" i="2" s="1"/>
  <c r="N67" i="2" s="1"/>
  <c r="E67" i="2"/>
  <c r="T21" i="2"/>
  <c r="V21" i="2" s="1"/>
  <c r="W21" i="2" s="1"/>
  <c r="P21" i="2"/>
  <c r="M21" i="2" s="1"/>
  <c r="N21" i="2" s="1"/>
  <c r="E21" i="2"/>
  <c r="T68" i="2"/>
  <c r="V68" i="2" s="1"/>
  <c r="W68" i="2" s="1"/>
  <c r="P68" i="2"/>
  <c r="M68" i="2" s="1"/>
  <c r="N68" i="2" s="1"/>
  <c r="E68" i="2"/>
  <c r="T43" i="2"/>
  <c r="V43" i="2" s="1"/>
  <c r="W43" i="2" s="1"/>
  <c r="P43" i="2"/>
  <c r="M43" i="2" s="1"/>
  <c r="N43" i="2" s="1"/>
  <c r="E43" i="2"/>
  <c r="T30" i="2"/>
  <c r="V30" i="2" s="1"/>
  <c r="W30" i="2" s="1"/>
  <c r="P30" i="2"/>
  <c r="M30" i="2" s="1"/>
  <c r="N30" i="2" s="1"/>
  <c r="E30" i="2"/>
  <c r="V87" i="2"/>
  <c r="W87" i="2" s="1"/>
  <c r="T87" i="2"/>
  <c r="P87" i="2"/>
  <c r="M87" i="2" s="1"/>
  <c r="N87" i="2" s="1"/>
  <c r="E87" i="2"/>
  <c r="V113" i="2"/>
  <c r="W113" i="2" s="1"/>
  <c r="T113" i="2"/>
  <c r="P113" i="2"/>
  <c r="M113" i="2" s="1"/>
  <c r="N113" i="2" s="1"/>
  <c r="E113" i="2"/>
  <c r="T122" i="2"/>
  <c r="V122" i="2" s="1"/>
  <c r="W122" i="2" s="1"/>
  <c r="P122" i="2"/>
  <c r="M122" i="2"/>
  <c r="N122" i="2" s="1"/>
  <c r="E122" i="2"/>
  <c r="T52" i="2"/>
  <c r="V52" i="2" s="1"/>
  <c r="W52" i="2" s="1"/>
  <c r="P52" i="2"/>
  <c r="M52" i="2" s="1"/>
  <c r="N52" i="2" s="1"/>
  <c r="E52" i="2"/>
  <c r="T107" i="2"/>
  <c r="V107" i="2" s="1"/>
  <c r="W107" i="2" s="1"/>
  <c r="P107" i="2"/>
  <c r="M107" i="2" s="1"/>
  <c r="N107" i="2" s="1"/>
  <c r="E107" i="2"/>
  <c r="T111" i="2"/>
  <c r="V111" i="2" s="1"/>
  <c r="W111" i="2" s="1"/>
  <c r="P111" i="2"/>
  <c r="M111" i="2"/>
  <c r="N111" i="2" s="1"/>
  <c r="E111" i="2"/>
  <c r="T53" i="2"/>
  <c r="V53" i="2" s="1"/>
  <c r="W53" i="2" s="1"/>
  <c r="P53" i="2"/>
  <c r="M53" i="2" s="1"/>
  <c r="N53" i="2" s="1"/>
  <c r="E53" i="2"/>
  <c r="T123" i="2"/>
  <c r="V123" i="2" s="1"/>
  <c r="W123" i="2" s="1"/>
  <c r="P123" i="2"/>
  <c r="M123" i="2" s="1"/>
  <c r="N123" i="2" s="1"/>
  <c r="E123" i="2"/>
  <c r="T12" i="2"/>
  <c r="V12" i="2" s="1"/>
  <c r="W12" i="2" s="1"/>
  <c r="P12" i="2"/>
  <c r="M12" i="2" s="1"/>
  <c r="N12" i="2" s="1"/>
  <c r="E12" i="2"/>
  <c r="T28" i="2"/>
  <c r="V28" i="2" s="1"/>
  <c r="W28" i="2" s="1"/>
  <c r="P28" i="2"/>
  <c r="M28" i="2" s="1"/>
  <c r="N28" i="2" s="1"/>
  <c r="E28" i="2"/>
  <c r="T26" i="3"/>
  <c r="V26" i="3" s="1"/>
  <c r="W26" i="3" s="1"/>
  <c r="P26" i="3"/>
  <c r="M26" i="3" s="1"/>
  <c r="N26" i="3" s="1"/>
  <c r="E26" i="3"/>
  <c r="T84" i="3"/>
  <c r="V84" i="3" s="1"/>
  <c r="W84" i="3" s="1"/>
  <c r="P84" i="3"/>
  <c r="M84" i="3" s="1"/>
  <c r="N84" i="3" s="1"/>
  <c r="E84" i="3"/>
  <c r="T130" i="3"/>
  <c r="V130" i="3" s="1"/>
  <c r="W130" i="3" s="1"/>
  <c r="P130" i="3"/>
  <c r="M130" i="3" s="1"/>
  <c r="N130" i="3" s="1"/>
  <c r="E130" i="3"/>
  <c r="T222" i="3"/>
  <c r="V222" i="3" s="1"/>
  <c r="W222" i="3" s="1"/>
  <c r="P222" i="3"/>
  <c r="M222" i="3" s="1"/>
  <c r="N222" i="3" s="1"/>
  <c r="E222" i="3"/>
  <c r="T211" i="3"/>
  <c r="V211" i="3" s="1"/>
  <c r="W211" i="3" s="1"/>
  <c r="P211" i="3"/>
  <c r="M211" i="3" s="1"/>
  <c r="N211" i="3" s="1"/>
  <c r="E211" i="3"/>
  <c r="T220" i="3"/>
  <c r="V220" i="3" s="1"/>
  <c r="W220" i="3" s="1"/>
  <c r="P220" i="3"/>
  <c r="M220" i="3" s="1"/>
  <c r="N220" i="3" s="1"/>
  <c r="E220" i="3"/>
  <c r="T59" i="3"/>
  <c r="V59" i="3" s="1"/>
  <c r="W59" i="3" s="1"/>
  <c r="P59" i="3"/>
  <c r="M59" i="3"/>
  <c r="N59" i="3" s="1"/>
  <c r="E59" i="3"/>
  <c r="T152" i="3"/>
  <c r="V152" i="3" s="1"/>
  <c r="W152" i="3" s="1"/>
  <c r="P152" i="3"/>
  <c r="M152" i="3"/>
  <c r="N152" i="3" s="1"/>
  <c r="E152" i="3"/>
  <c r="T184" i="3"/>
  <c r="V184" i="3" s="1"/>
  <c r="W184" i="3" s="1"/>
  <c r="P184" i="3"/>
  <c r="M184" i="3"/>
  <c r="N184" i="3" s="1"/>
  <c r="E184" i="3"/>
  <c r="T145" i="3"/>
  <c r="V145" i="3" s="1"/>
  <c r="W145" i="3" s="1"/>
  <c r="P145" i="3"/>
  <c r="M145" i="3" s="1"/>
  <c r="N145" i="3" s="1"/>
  <c r="E145" i="3"/>
  <c r="T156" i="3"/>
  <c r="V156" i="3" s="1"/>
  <c r="W156" i="3" s="1"/>
  <c r="P156" i="3"/>
  <c r="M156" i="3" s="1"/>
  <c r="N156" i="3" s="1"/>
  <c r="E156" i="3"/>
  <c r="T89" i="3"/>
  <c r="V89" i="3" s="1"/>
  <c r="W89" i="3" s="1"/>
  <c r="P89" i="3"/>
  <c r="M89" i="3" s="1"/>
  <c r="N89" i="3" s="1"/>
  <c r="E89" i="3"/>
  <c r="T176" i="3"/>
  <c r="V176" i="3" s="1"/>
  <c r="W176" i="3" s="1"/>
  <c r="P176" i="3"/>
  <c r="M176" i="3" s="1"/>
  <c r="N176" i="3" s="1"/>
  <c r="E176" i="3"/>
  <c r="T32" i="3"/>
  <c r="V32" i="3" s="1"/>
  <c r="W32" i="3" s="1"/>
  <c r="P32" i="3"/>
  <c r="M32" i="3" s="1"/>
  <c r="N32" i="3" s="1"/>
  <c r="E32" i="3"/>
  <c r="T125" i="3"/>
  <c r="V125" i="3" s="1"/>
  <c r="W125" i="3" s="1"/>
  <c r="P125" i="3"/>
  <c r="M125" i="3" s="1"/>
  <c r="N125" i="3" s="1"/>
  <c r="E125" i="3"/>
  <c r="T58" i="3"/>
  <c r="V58" i="3" s="1"/>
  <c r="W58" i="3" s="1"/>
  <c r="P58" i="3"/>
  <c r="M58" i="3" s="1"/>
  <c r="N58" i="3" s="1"/>
  <c r="E58" i="3"/>
  <c r="T148" i="3"/>
  <c r="V148" i="3" s="1"/>
  <c r="W148" i="3" s="1"/>
  <c r="P148" i="3"/>
  <c r="M148" i="3" s="1"/>
  <c r="N148" i="3" s="1"/>
  <c r="E148" i="3"/>
  <c r="T229" i="3"/>
  <c r="V229" i="3" s="1"/>
  <c r="W229" i="3" s="1"/>
  <c r="P229" i="3"/>
  <c r="M229" i="3" s="1"/>
  <c r="N229" i="3" s="1"/>
  <c r="E229" i="3"/>
  <c r="T136" i="3"/>
  <c r="V136" i="3" s="1"/>
  <c r="W136" i="3" s="1"/>
  <c r="P136" i="3"/>
  <c r="M136" i="3" s="1"/>
  <c r="N136" i="3" s="1"/>
  <c r="E136" i="3"/>
  <c r="T202" i="3"/>
  <c r="V202" i="3" s="1"/>
  <c r="W202" i="3" s="1"/>
  <c r="P202" i="3"/>
  <c r="M202" i="3" s="1"/>
  <c r="N202" i="3" s="1"/>
  <c r="E202" i="3"/>
  <c r="T64" i="3"/>
  <c r="V64" i="3" s="1"/>
  <c r="W64" i="3" s="1"/>
  <c r="P64" i="3"/>
  <c r="M64" i="3" s="1"/>
  <c r="N64" i="3" s="1"/>
  <c r="E64" i="3"/>
  <c r="T161" i="3"/>
  <c r="V161" i="3" s="1"/>
  <c r="W161" i="3" s="1"/>
  <c r="P161" i="3"/>
  <c r="M161" i="3" s="1"/>
  <c r="N161" i="3" s="1"/>
  <c r="E161" i="3"/>
  <c r="T188" i="3"/>
  <c r="V188" i="3" s="1"/>
  <c r="W188" i="3" s="1"/>
  <c r="P188" i="3"/>
  <c r="M188" i="3" s="1"/>
  <c r="N188" i="3" s="1"/>
  <c r="E188" i="3"/>
  <c r="T196" i="3"/>
  <c r="V196" i="3" s="1"/>
  <c r="W196" i="3" s="1"/>
  <c r="P196" i="3"/>
  <c r="M196" i="3" s="1"/>
  <c r="N196" i="3" s="1"/>
  <c r="E196" i="3"/>
  <c r="T91" i="3"/>
  <c r="V91" i="3" s="1"/>
  <c r="W91" i="3" s="1"/>
  <c r="P91" i="3"/>
  <c r="M91" i="3" s="1"/>
  <c r="N91" i="3" s="1"/>
  <c r="E91" i="3"/>
  <c r="T199" i="3"/>
  <c r="V199" i="3" s="1"/>
  <c r="W199" i="3" s="1"/>
  <c r="P199" i="3"/>
  <c r="M199" i="3" s="1"/>
  <c r="N199" i="3" s="1"/>
  <c r="E199" i="3"/>
  <c r="T28" i="3"/>
  <c r="V28" i="3" s="1"/>
  <c r="W28" i="3" s="1"/>
  <c r="P28" i="3"/>
  <c r="M28" i="3" s="1"/>
  <c r="N28" i="3" s="1"/>
  <c r="E28" i="3"/>
  <c r="T110" i="3"/>
  <c r="V110" i="3" s="1"/>
  <c r="W110" i="3" s="1"/>
  <c r="P110" i="3"/>
  <c r="M110" i="3" s="1"/>
  <c r="N110" i="3" s="1"/>
  <c r="E110" i="3"/>
  <c r="T92" i="3"/>
  <c r="V92" i="3" s="1"/>
  <c r="W92" i="3" s="1"/>
  <c r="P92" i="3"/>
  <c r="M92" i="3" s="1"/>
  <c r="N92" i="3" s="1"/>
  <c r="E92" i="3"/>
  <c r="T194" i="3"/>
  <c r="V194" i="3" s="1"/>
  <c r="W194" i="3" s="1"/>
  <c r="P194" i="3"/>
  <c r="M194" i="3" s="1"/>
  <c r="N194" i="3" s="1"/>
  <c r="E194" i="3"/>
  <c r="T102" i="3"/>
  <c r="V102" i="3" s="1"/>
  <c r="W102" i="3" s="1"/>
  <c r="P102" i="3"/>
  <c r="M102" i="3" s="1"/>
  <c r="N102" i="3" s="1"/>
  <c r="E102" i="3"/>
  <c r="T34" i="3"/>
  <c r="V34" i="3" s="1"/>
  <c r="W34" i="3" s="1"/>
  <c r="P34" i="3"/>
  <c r="M34" i="3" s="1"/>
  <c r="N34" i="3" s="1"/>
  <c r="E34" i="3"/>
  <c r="T153" i="3"/>
  <c r="V153" i="3" s="1"/>
  <c r="W153" i="3" s="1"/>
  <c r="P153" i="3"/>
  <c r="M153" i="3" s="1"/>
  <c r="N153" i="3" s="1"/>
  <c r="E153" i="3"/>
  <c r="T10" i="3"/>
  <c r="V10" i="3" s="1"/>
  <c r="W10" i="3" s="1"/>
  <c r="P10" i="3"/>
  <c r="M10" i="3" s="1"/>
  <c r="N10" i="3" s="1"/>
  <c r="E10" i="3"/>
  <c r="T177" i="3"/>
  <c r="V177" i="3" s="1"/>
  <c r="W177" i="3" s="1"/>
  <c r="P177" i="3"/>
  <c r="M177" i="3" s="1"/>
  <c r="N177" i="3" s="1"/>
  <c r="E177" i="3"/>
  <c r="T182" i="3"/>
  <c r="V182" i="3" s="1"/>
  <c r="W182" i="3" s="1"/>
  <c r="P182" i="3"/>
  <c r="M182" i="3" s="1"/>
  <c r="N182" i="3" s="1"/>
  <c r="E182" i="3"/>
  <c r="T57" i="3"/>
  <c r="V57" i="3" s="1"/>
  <c r="W57" i="3" s="1"/>
  <c r="P57" i="3"/>
  <c r="M57" i="3" s="1"/>
  <c r="N57" i="3" s="1"/>
  <c r="E57" i="3"/>
  <c r="T79" i="3"/>
  <c r="V79" i="3" s="1"/>
  <c r="W79" i="3" s="1"/>
  <c r="P79" i="3"/>
  <c r="M79" i="3" s="1"/>
  <c r="N79" i="3" s="1"/>
  <c r="E79" i="3"/>
  <c r="T13" i="3"/>
  <c r="V13" i="3" s="1"/>
  <c r="W13" i="3" s="1"/>
  <c r="P13" i="3"/>
  <c r="M13" i="3" s="1"/>
  <c r="N13" i="3" s="1"/>
  <c r="E13" i="3"/>
  <c r="T56" i="3"/>
  <c r="V56" i="3" s="1"/>
  <c r="W56" i="3" s="1"/>
  <c r="P56" i="3"/>
  <c r="M56" i="3" s="1"/>
  <c r="N56" i="3" s="1"/>
  <c r="E56" i="3"/>
  <c r="T150" i="3"/>
  <c r="V150" i="3" s="1"/>
  <c r="W150" i="3" s="1"/>
  <c r="P150" i="3"/>
  <c r="M150" i="3" s="1"/>
  <c r="N150" i="3" s="1"/>
  <c r="E150" i="3"/>
  <c r="T99" i="3"/>
  <c r="V99" i="3" s="1"/>
  <c r="W99" i="3" s="1"/>
  <c r="P99" i="3"/>
  <c r="M99" i="3" s="1"/>
  <c r="N99" i="3" s="1"/>
  <c r="E99" i="3"/>
  <c r="T107" i="3"/>
  <c r="V107" i="3" s="1"/>
  <c r="W107" i="3" s="1"/>
  <c r="P107" i="3"/>
  <c r="M107" i="3" s="1"/>
  <c r="N107" i="3" s="1"/>
  <c r="E107" i="3"/>
  <c r="T219" i="3"/>
  <c r="V219" i="3" s="1"/>
  <c r="W219" i="3" s="1"/>
  <c r="P219" i="3"/>
  <c r="M219" i="3" s="1"/>
  <c r="N219" i="3" s="1"/>
  <c r="E219" i="3"/>
  <c r="T43" i="3"/>
  <c r="V43" i="3" s="1"/>
  <c r="W43" i="3" s="1"/>
  <c r="P43" i="3"/>
  <c r="M43" i="3" s="1"/>
  <c r="N43" i="3" s="1"/>
  <c r="E43" i="3"/>
  <c r="T30" i="3"/>
  <c r="V30" i="3" s="1"/>
  <c r="W30" i="3" s="1"/>
  <c r="P30" i="3"/>
  <c r="M30" i="3" s="1"/>
  <c r="N30" i="3" s="1"/>
  <c r="E30" i="3"/>
  <c r="T185" i="3"/>
  <c r="V185" i="3" s="1"/>
  <c r="W185" i="3" s="1"/>
  <c r="P185" i="3"/>
  <c r="M185" i="3" s="1"/>
  <c r="N185" i="3" s="1"/>
  <c r="E185" i="3"/>
  <c r="T218" i="3"/>
  <c r="V218" i="3" s="1"/>
  <c r="W218" i="3" s="1"/>
  <c r="P218" i="3"/>
  <c r="M218" i="3" s="1"/>
  <c r="N218" i="3" s="1"/>
  <c r="E218" i="3"/>
  <c r="T119" i="3"/>
  <c r="V119" i="3" s="1"/>
  <c r="W119" i="3" s="1"/>
  <c r="P119" i="3"/>
  <c r="M119" i="3" s="1"/>
  <c r="N119" i="3" s="1"/>
  <c r="E119" i="3"/>
  <c r="T164" i="3"/>
  <c r="V164" i="3" s="1"/>
  <c r="W164" i="3" s="1"/>
  <c r="P164" i="3"/>
  <c r="M164" i="3" s="1"/>
  <c r="N164" i="3" s="1"/>
  <c r="E164" i="3"/>
  <c r="T100" i="3"/>
  <c r="V100" i="3" s="1"/>
  <c r="W100" i="3" s="1"/>
  <c r="P100" i="3"/>
  <c r="M100" i="3" s="1"/>
  <c r="N100" i="3" s="1"/>
  <c r="E100" i="3"/>
  <c r="T166" i="3"/>
  <c r="V166" i="3" s="1"/>
  <c r="W166" i="3" s="1"/>
  <c r="P166" i="3"/>
  <c r="M166" i="3" s="1"/>
  <c r="N166" i="3" s="1"/>
  <c r="E166" i="3"/>
  <c r="T205" i="3"/>
  <c r="V205" i="3" s="1"/>
  <c r="W205" i="3" s="1"/>
  <c r="P205" i="3"/>
  <c r="M205" i="3" s="1"/>
  <c r="N205" i="3" s="1"/>
  <c r="E205" i="3"/>
  <c r="T35" i="3"/>
  <c r="V35" i="3" s="1"/>
  <c r="W35" i="3" s="1"/>
  <c r="P35" i="3"/>
  <c r="M35" i="3" s="1"/>
  <c r="N35" i="3" s="1"/>
  <c r="E35" i="3"/>
  <c r="T106" i="3"/>
  <c r="V106" i="3" s="1"/>
  <c r="W106" i="3" s="1"/>
  <c r="P106" i="3"/>
  <c r="M106" i="3" s="1"/>
  <c r="N106" i="3" s="1"/>
  <c r="E106" i="3"/>
  <c r="T147" i="3"/>
  <c r="V147" i="3" s="1"/>
  <c r="W147" i="3" s="1"/>
  <c r="P147" i="3"/>
  <c r="M147" i="3" s="1"/>
  <c r="N147" i="3" s="1"/>
  <c r="E147" i="3"/>
  <c r="T167" i="3"/>
  <c r="V167" i="3" s="1"/>
  <c r="W167" i="3" s="1"/>
  <c r="P167" i="3"/>
  <c r="M167" i="3" s="1"/>
  <c r="N167" i="3" s="1"/>
  <c r="E167" i="3"/>
  <c r="T88" i="3"/>
  <c r="V88" i="3" s="1"/>
  <c r="W88" i="3" s="1"/>
  <c r="P88" i="3"/>
  <c r="M88" i="3" s="1"/>
  <c r="N88" i="3" s="1"/>
  <c r="E88" i="3"/>
  <c r="T201" i="3"/>
  <c r="V201" i="3" s="1"/>
  <c r="W201" i="3" s="1"/>
  <c r="P201" i="3"/>
  <c r="M201" i="3" s="1"/>
  <c r="N201" i="3" s="1"/>
  <c r="E201" i="3"/>
  <c r="T206" i="3"/>
  <c r="V206" i="3" s="1"/>
  <c r="W206" i="3" s="1"/>
  <c r="P206" i="3"/>
  <c r="M206" i="3" s="1"/>
  <c r="N206" i="3" s="1"/>
  <c r="E206" i="3"/>
  <c r="T44" i="3"/>
  <c r="V44" i="3" s="1"/>
  <c r="W44" i="3" s="1"/>
  <c r="P44" i="3"/>
  <c r="M44" i="3" s="1"/>
  <c r="N44" i="3" s="1"/>
  <c r="E44" i="3"/>
  <c r="T193" i="3"/>
  <c r="V193" i="3" s="1"/>
  <c r="W193" i="3" s="1"/>
  <c r="P193" i="3"/>
  <c r="M193" i="3" s="1"/>
  <c r="N193" i="3" s="1"/>
  <c r="E193" i="3"/>
  <c r="T36" i="3"/>
  <c r="V36" i="3" s="1"/>
  <c r="W36" i="3" s="1"/>
  <c r="P36" i="3"/>
  <c r="M36" i="3" s="1"/>
  <c r="N36" i="3" s="1"/>
  <c r="E36" i="3"/>
  <c r="T65" i="3"/>
  <c r="V65" i="3" s="1"/>
  <c r="W65" i="3" s="1"/>
  <c r="P65" i="3"/>
  <c r="M65" i="3" s="1"/>
  <c r="N65" i="3" s="1"/>
  <c r="E65" i="3"/>
  <c r="T175" i="3"/>
  <c r="V175" i="3" s="1"/>
  <c r="W175" i="3" s="1"/>
  <c r="P175" i="3"/>
  <c r="M175" i="3" s="1"/>
  <c r="N175" i="3" s="1"/>
  <c r="E175" i="3"/>
  <c r="T72" i="3"/>
  <c r="V72" i="3" s="1"/>
  <c r="W72" i="3" s="1"/>
  <c r="P72" i="3"/>
  <c r="M72" i="3" s="1"/>
  <c r="N72" i="3" s="1"/>
  <c r="E72" i="3"/>
  <c r="T42" i="3"/>
  <c r="V42" i="3" s="1"/>
  <c r="W42" i="3" s="1"/>
  <c r="P42" i="3"/>
  <c r="M42" i="3" s="1"/>
  <c r="N42" i="3" s="1"/>
  <c r="E42" i="3"/>
  <c r="T108" i="3"/>
  <c r="V108" i="3" s="1"/>
  <c r="W108" i="3" s="1"/>
  <c r="P108" i="3"/>
  <c r="M108" i="3" s="1"/>
  <c r="N108" i="3" s="1"/>
  <c r="E108" i="3"/>
  <c r="T19" i="3"/>
  <c r="V19" i="3" s="1"/>
  <c r="W19" i="3" s="1"/>
  <c r="P19" i="3"/>
  <c r="M19" i="3" s="1"/>
  <c r="N19" i="3" s="1"/>
  <c r="E19" i="3"/>
  <c r="T7" i="3"/>
  <c r="V7" i="3" s="1"/>
  <c r="W7" i="3" s="1"/>
  <c r="P7" i="3"/>
  <c r="M7" i="3" s="1"/>
  <c r="N7" i="3" s="1"/>
  <c r="E7" i="3"/>
  <c r="T207" i="3"/>
  <c r="V207" i="3" s="1"/>
  <c r="W207" i="3" s="1"/>
  <c r="P207" i="3"/>
  <c r="M207" i="3" s="1"/>
  <c r="N207" i="3" s="1"/>
  <c r="E207" i="3"/>
  <c r="T122" i="3"/>
  <c r="V122" i="3" s="1"/>
  <c r="W122" i="3" s="1"/>
  <c r="P122" i="3"/>
  <c r="M122" i="3" s="1"/>
  <c r="N122" i="3" s="1"/>
  <c r="E122" i="3"/>
  <c r="T51" i="3"/>
  <c r="V51" i="3" s="1"/>
  <c r="W51" i="3" s="1"/>
  <c r="P51" i="3"/>
  <c r="M51" i="3" s="1"/>
  <c r="N51" i="3" s="1"/>
  <c r="E51" i="3"/>
  <c r="T68" i="3"/>
  <c r="V68" i="3" s="1"/>
  <c r="W68" i="3" s="1"/>
  <c r="P68" i="3"/>
  <c r="M68" i="3" s="1"/>
  <c r="N68" i="3" s="1"/>
  <c r="E68" i="3"/>
  <c r="T55" i="3"/>
  <c r="V55" i="3" s="1"/>
  <c r="W55" i="3" s="1"/>
  <c r="P55" i="3"/>
  <c r="M55" i="3" s="1"/>
  <c r="N55" i="3" s="1"/>
  <c r="E55" i="3"/>
  <c r="T109" i="3"/>
  <c r="V109" i="3" s="1"/>
  <c r="W109" i="3" s="1"/>
  <c r="P109" i="3"/>
  <c r="M109" i="3" s="1"/>
  <c r="N109" i="3" s="1"/>
  <c r="E109" i="3"/>
  <c r="T214" i="3"/>
  <c r="V214" i="3" s="1"/>
  <c r="W214" i="3" s="1"/>
  <c r="P214" i="3"/>
  <c r="M214" i="3" s="1"/>
  <c r="N214" i="3" s="1"/>
  <c r="E214" i="3"/>
  <c r="T74" i="3"/>
  <c r="V74" i="3" s="1"/>
  <c r="W74" i="3" s="1"/>
  <c r="P74" i="3"/>
  <c r="M74" i="3" s="1"/>
  <c r="N74" i="3" s="1"/>
  <c r="E74" i="3"/>
  <c r="T50" i="3"/>
  <c r="V50" i="3" s="1"/>
  <c r="W50" i="3" s="1"/>
  <c r="P50" i="3"/>
  <c r="M50" i="3" s="1"/>
  <c r="N50" i="3" s="1"/>
  <c r="E50" i="3"/>
  <c r="T77" i="3"/>
  <c r="V77" i="3" s="1"/>
  <c r="W77" i="3" s="1"/>
  <c r="P77" i="3"/>
  <c r="M77" i="3" s="1"/>
  <c r="N77" i="3" s="1"/>
  <c r="E77" i="3"/>
  <c r="T39" i="3"/>
  <c r="V39" i="3" s="1"/>
  <c r="W39" i="3" s="1"/>
  <c r="P39" i="3"/>
  <c r="M39" i="3" s="1"/>
  <c r="N39" i="3" s="1"/>
  <c r="E39" i="3"/>
  <c r="T54" i="3"/>
  <c r="V54" i="3" s="1"/>
  <c r="W54" i="3" s="1"/>
  <c r="P54" i="3"/>
  <c r="M54" i="3" s="1"/>
  <c r="N54" i="3" s="1"/>
  <c r="E54" i="3"/>
  <c r="T90" i="3"/>
  <c r="V90" i="3" s="1"/>
  <c r="W90" i="3" s="1"/>
  <c r="P90" i="3"/>
  <c r="M90" i="3" s="1"/>
  <c r="N90" i="3" s="1"/>
  <c r="E90" i="3"/>
  <c r="T135" i="3"/>
  <c r="V135" i="3" s="1"/>
  <c r="W135" i="3" s="1"/>
  <c r="P135" i="3"/>
  <c r="M135" i="3" s="1"/>
  <c r="N135" i="3" s="1"/>
  <c r="E135" i="3"/>
  <c r="T227" i="3"/>
  <c r="V227" i="3" s="1"/>
  <c r="W227" i="3" s="1"/>
  <c r="P227" i="3"/>
  <c r="M227" i="3" s="1"/>
  <c r="N227" i="3" s="1"/>
  <c r="E227" i="3"/>
  <c r="T195" i="3"/>
  <c r="V195" i="3" s="1"/>
  <c r="W195" i="3" s="1"/>
  <c r="P195" i="3"/>
  <c r="M195" i="3" s="1"/>
  <c r="N195" i="3" s="1"/>
  <c r="E195" i="3"/>
  <c r="T200" i="3"/>
  <c r="V200" i="3" s="1"/>
  <c r="W200" i="3" s="1"/>
  <c r="P200" i="3"/>
  <c r="M200" i="3" s="1"/>
  <c r="N200" i="3" s="1"/>
  <c r="E200" i="3"/>
  <c r="T80" i="3"/>
  <c r="V80" i="3" s="1"/>
  <c r="W80" i="3" s="1"/>
  <c r="P80" i="3"/>
  <c r="M80" i="3" s="1"/>
  <c r="N80" i="3" s="1"/>
  <c r="E80" i="3"/>
  <c r="T86" i="3"/>
  <c r="V86" i="3" s="1"/>
  <c r="W86" i="3" s="1"/>
  <c r="P86" i="3"/>
  <c r="M86" i="3" s="1"/>
  <c r="N86" i="3" s="1"/>
  <c r="E86" i="3"/>
  <c r="T105" i="3"/>
  <c r="V105" i="3" s="1"/>
  <c r="W105" i="3" s="1"/>
  <c r="P105" i="3"/>
  <c r="M105" i="3" s="1"/>
  <c r="N105" i="3" s="1"/>
  <c r="E105" i="3"/>
  <c r="T159" i="3"/>
  <c r="V159" i="3" s="1"/>
  <c r="W159" i="3" s="1"/>
  <c r="P159" i="3"/>
  <c r="M159" i="3" s="1"/>
  <c r="N159" i="3" s="1"/>
  <c r="E159" i="3"/>
  <c r="T41" i="3"/>
  <c r="V41" i="3" s="1"/>
  <c r="W41" i="3" s="1"/>
  <c r="P41" i="3"/>
  <c r="M41" i="3" s="1"/>
  <c r="N41" i="3" s="1"/>
  <c r="E41" i="3"/>
  <c r="T69" i="3"/>
  <c r="V69" i="3" s="1"/>
  <c r="W69" i="3" s="1"/>
  <c r="P69" i="3"/>
  <c r="M69" i="3" s="1"/>
  <c r="N69" i="3" s="1"/>
  <c r="E69" i="3"/>
  <c r="T81" i="3"/>
  <c r="V81" i="3" s="1"/>
  <c r="W81" i="3" s="1"/>
  <c r="P81" i="3"/>
  <c r="M81" i="3" s="1"/>
  <c r="N81" i="3" s="1"/>
  <c r="E81" i="3"/>
  <c r="T157" i="3"/>
  <c r="V157" i="3" s="1"/>
  <c r="W157" i="3" s="1"/>
  <c r="P157" i="3"/>
  <c r="M157" i="3" s="1"/>
  <c r="N157" i="3" s="1"/>
  <c r="E157" i="3"/>
  <c r="T226" i="3"/>
  <c r="V226" i="3" s="1"/>
  <c r="W226" i="3" s="1"/>
  <c r="P226" i="3"/>
  <c r="M226" i="3" s="1"/>
  <c r="N226" i="3" s="1"/>
  <c r="E226" i="3"/>
  <c r="T224" i="3"/>
  <c r="V224" i="3" s="1"/>
  <c r="W224" i="3" s="1"/>
  <c r="P224" i="3"/>
  <c r="M224" i="3" s="1"/>
  <c r="N224" i="3" s="1"/>
  <c r="E224" i="3"/>
  <c r="T203" i="3"/>
  <c r="V203" i="3" s="1"/>
  <c r="W203" i="3" s="1"/>
  <c r="P203" i="3"/>
  <c r="M203" i="3" s="1"/>
  <c r="N203" i="3" s="1"/>
  <c r="E203" i="3"/>
  <c r="T46" i="3"/>
  <c r="V46" i="3" s="1"/>
  <c r="W46" i="3" s="1"/>
  <c r="P46" i="3"/>
  <c r="M46" i="3" s="1"/>
  <c r="N46" i="3" s="1"/>
  <c r="E46" i="3"/>
  <c r="T118" i="3"/>
  <c r="V118" i="3" s="1"/>
  <c r="W118" i="3" s="1"/>
  <c r="P118" i="3"/>
  <c r="M118" i="3" s="1"/>
  <c r="N118" i="3" s="1"/>
  <c r="E118" i="3"/>
  <c r="T197" i="3"/>
  <c r="V197" i="3" s="1"/>
  <c r="W197" i="3" s="1"/>
  <c r="P197" i="3"/>
  <c r="M197" i="3" s="1"/>
  <c r="N197" i="3" s="1"/>
  <c r="E197" i="3"/>
  <c r="T93" i="3"/>
  <c r="V93" i="3" s="1"/>
  <c r="W93" i="3" s="1"/>
  <c r="P93" i="3"/>
  <c r="M93" i="3" s="1"/>
  <c r="N93" i="3" s="1"/>
  <c r="E93" i="3"/>
  <c r="T142" i="3"/>
  <c r="V142" i="3" s="1"/>
  <c r="W142" i="3" s="1"/>
  <c r="P142" i="3"/>
  <c r="M142" i="3" s="1"/>
  <c r="N142" i="3" s="1"/>
  <c r="E142" i="3"/>
  <c r="T62" i="3"/>
  <c r="V62" i="3" s="1"/>
  <c r="W62" i="3" s="1"/>
  <c r="P62" i="3"/>
  <c r="M62" i="3" s="1"/>
  <c r="N62" i="3" s="1"/>
  <c r="E62" i="3"/>
  <c r="T31" i="3"/>
  <c r="V31" i="3" s="1"/>
  <c r="W31" i="3" s="1"/>
  <c r="P31" i="3"/>
  <c r="M31" i="3" s="1"/>
  <c r="N31" i="3" s="1"/>
  <c r="E31" i="3"/>
  <c r="T95" i="3"/>
  <c r="V95" i="3" s="1"/>
  <c r="W95" i="3" s="1"/>
  <c r="P95" i="3"/>
  <c r="M95" i="3" s="1"/>
  <c r="N95" i="3" s="1"/>
  <c r="E95" i="3"/>
  <c r="T124" i="3"/>
  <c r="V124" i="3" s="1"/>
  <c r="W124" i="3" s="1"/>
  <c r="P124" i="3"/>
  <c r="M124" i="3" s="1"/>
  <c r="N124" i="3" s="1"/>
  <c r="E124" i="3"/>
  <c r="T127" i="3"/>
  <c r="V127" i="3" s="1"/>
  <c r="W127" i="3" s="1"/>
  <c r="P127" i="3"/>
  <c r="M127" i="3" s="1"/>
  <c r="N127" i="3" s="1"/>
  <c r="E127" i="3"/>
  <c r="T217" i="3"/>
  <c r="V217" i="3" s="1"/>
  <c r="W217" i="3" s="1"/>
  <c r="P217" i="3"/>
  <c r="M217" i="3" s="1"/>
  <c r="N217" i="3" s="1"/>
  <c r="E217" i="3"/>
  <c r="T173" i="3"/>
  <c r="V173" i="3" s="1"/>
  <c r="W173" i="3" s="1"/>
  <c r="P173" i="3"/>
  <c r="M173" i="3" s="1"/>
  <c r="N173" i="3" s="1"/>
  <c r="E173" i="3"/>
  <c r="T213" i="3"/>
  <c r="V213" i="3" s="1"/>
  <c r="W213" i="3" s="1"/>
  <c r="P213" i="3"/>
  <c r="M213" i="3" s="1"/>
  <c r="N213" i="3" s="1"/>
  <c r="E213" i="3"/>
  <c r="T113" i="3"/>
  <c r="V113" i="3" s="1"/>
  <c r="W113" i="3" s="1"/>
  <c r="P113" i="3"/>
  <c r="M113" i="3" s="1"/>
  <c r="N113" i="3" s="1"/>
  <c r="E113" i="3"/>
  <c r="T63" i="3"/>
  <c r="V63" i="3" s="1"/>
  <c r="W63" i="3" s="1"/>
  <c r="P63" i="3"/>
  <c r="M63" i="3" s="1"/>
  <c r="N63" i="3" s="1"/>
  <c r="E63" i="3"/>
  <c r="T20" i="3"/>
  <c r="V20" i="3" s="1"/>
  <c r="W20" i="3" s="1"/>
  <c r="P20" i="3"/>
  <c r="M20" i="3" s="1"/>
  <c r="N20" i="3" s="1"/>
  <c r="E20" i="3"/>
  <c r="T29" i="3"/>
  <c r="V29" i="3" s="1"/>
  <c r="W29" i="3" s="1"/>
  <c r="P29" i="3"/>
  <c r="M29" i="3" s="1"/>
  <c r="N29" i="3" s="1"/>
  <c r="E29" i="3"/>
  <c r="T126" i="3"/>
  <c r="V126" i="3" s="1"/>
  <c r="W126" i="3" s="1"/>
  <c r="P126" i="3"/>
  <c r="M126" i="3" s="1"/>
  <c r="N126" i="3" s="1"/>
  <c r="E126" i="3"/>
  <c r="T225" i="3"/>
  <c r="V225" i="3" s="1"/>
  <c r="W225" i="3" s="1"/>
  <c r="P225" i="3"/>
  <c r="M225" i="3" s="1"/>
  <c r="N225" i="3" s="1"/>
  <c r="E225" i="3"/>
  <c r="T22" i="3"/>
  <c r="V22" i="3" s="1"/>
  <c r="W22" i="3" s="1"/>
  <c r="P22" i="3"/>
  <c r="M22" i="3" s="1"/>
  <c r="N22" i="3" s="1"/>
  <c r="E22" i="3"/>
  <c r="T174" i="3"/>
  <c r="V174" i="3" s="1"/>
  <c r="W174" i="3" s="1"/>
  <c r="P174" i="3"/>
  <c r="M174" i="3" s="1"/>
  <c r="N174" i="3" s="1"/>
  <c r="E174" i="3"/>
  <c r="T9" i="3"/>
  <c r="V9" i="3" s="1"/>
  <c r="W9" i="3" s="1"/>
  <c r="P9" i="3"/>
  <c r="M9" i="3" s="1"/>
  <c r="N9" i="3" s="1"/>
  <c r="E9" i="3"/>
  <c r="T12" i="3"/>
  <c r="V12" i="3" s="1"/>
  <c r="W12" i="3" s="1"/>
  <c r="P12" i="3"/>
  <c r="M12" i="3" s="1"/>
  <c r="N12" i="3" s="1"/>
  <c r="E12" i="3"/>
  <c r="T115" i="3"/>
  <c r="V115" i="3" s="1"/>
  <c r="W115" i="3" s="1"/>
  <c r="P115" i="3"/>
  <c r="M115" i="3" s="1"/>
  <c r="N115" i="3" s="1"/>
  <c r="E115" i="3"/>
  <c r="T143" i="3"/>
  <c r="V143" i="3" s="1"/>
  <c r="W143" i="3" s="1"/>
  <c r="P143" i="3"/>
  <c r="M143" i="3" s="1"/>
  <c r="N143" i="3" s="1"/>
  <c r="E143" i="3"/>
  <c r="T16" i="3"/>
  <c r="V16" i="3" s="1"/>
  <c r="W16" i="3" s="1"/>
  <c r="P16" i="3"/>
  <c r="M16" i="3" s="1"/>
  <c r="N16" i="3" s="1"/>
  <c r="E16" i="3"/>
  <c r="T210" i="3"/>
  <c r="V210" i="3" s="1"/>
  <c r="W210" i="3" s="1"/>
  <c r="P210" i="3"/>
  <c r="M210" i="3" s="1"/>
  <c r="N210" i="3" s="1"/>
  <c r="E210" i="3"/>
  <c r="T18" i="3"/>
  <c r="V18" i="3" s="1"/>
  <c r="W18" i="3" s="1"/>
  <c r="P18" i="3"/>
  <c r="M18" i="3" s="1"/>
  <c r="N18" i="3" s="1"/>
  <c r="E18" i="3"/>
  <c r="T76" i="3"/>
  <c r="V76" i="3" s="1"/>
  <c r="W76" i="3" s="1"/>
  <c r="P76" i="3"/>
  <c r="M76" i="3" s="1"/>
  <c r="N76" i="3" s="1"/>
  <c r="E76" i="3"/>
  <c r="T137" i="3"/>
  <c r="V137" i="3" s="1"/>
  <c r="W137" i="3" s="1"/>
  <c r="P137" i="3"/>
  <c r="M137" i="3" s="1"/>
  <c r="N137" i="3" s="1"/>
  <c r="E137" i="3"/>
  <c r="T223" i="3"/>
  <c r="V223" i="3" s="1"/>
  <c r="W223" i="3" s="1"/>
  <c r="P223" i="3"/>
  <c r="M223" i="3" s="1"/>
  <c r="N223" i="3" s="1"/>
  <c r="E223" i="3"/>
  <c r="T70" i="3"/>
  <c r="V70" i="3" s="1"/>
  <c r="W70" i="3" s="1"/>
  <c r="P70" i="3"/>
  <c r="M70" i="3" s="1"/>
  <c r="N70" i="3" s="1"/>
  <c r="E70" i="3"/>
  <c r="T179" i="3"/>
  <c r="V179" i="3" s="1"/>
  <c r="W179" i="3" s="1"/>
  <c r="P179" i="3"/>
  <c r="M179" i="3" s="1"/>
  <c r="N179" i="3" s="1"/>
  <c r="E179" i="3"/>
  <c r="T187" i="3"/>
  <c r="V187" i="3" s="1"/>
  <c r="W187" i="3" s="1"/>
  <c r="P187" i="3"/>
  <c r="M187" i="3" s="1"/>
  <c r="N187" i="3" s="1"/>
  <c r="E187" i="3"/>
  <c r="T189" i="3"/>
  <c r="V189" i="3" s="1"/>
  <c r="W189" i="3" s="1"/>
  <c r="P189" i="3"/>
  <c r="M189" i="3" s="1"/>
  <c r="N189" i="3" s="1"/>
  <c r="E189" i="3"/>
  <c r="T169" i="3"/>
  <c r="V169" i="3" s="1"/>
  <c r="W169" i="3" s="1"/>
  <c r="P169" i="3"/>
  <c r="M169" i="3" s="1"/>
  <c r="N169" i="3" s="1"/>
  <c r="E169" i="3"/>
  <c r="T120" i="3"/>
  <c r="V120" i="3" s="1"/>
  <c r="W120" i="3" s="1"/>
  <c r="P120" i="3"/>
  <c r="M120" i="3"/>
  <c r="N120" i="3" s="1"/>
  <c r="E120" i="3"/>
  <c r="T21" i="3"/>
  <c r="V21" i="3" s="1"/>
  <c r="W21" i="3" s="1"/>
  <c r="P21" i="3"/>
  <c r="M21" i="3"/>
  <c r="N21" i="3" s="1"/>
  <c r="E21" i="3"/>
  <c r="T61" i="3"/>
  <c r="V61" i="3" s="1"/>
  <c r="W61" i="3" s="1"/>
  <c r="P61" i="3"/>
  <c r="M61" i="3" s="1"/>
  <c r="N61" i="3" s="1"/>
  <c r="E61" i="3"/>
  <c r="T168" i="3"/>
  <c r="V168" i="3" s="1"/>
  <c r="W168" i="3" s="1"/>
  <c r="P168" i="3"/>
  <c r="M168" i="3" s="1"/>
  <c r="N168" i="3" s="1"/>
  <c r="E168" i="3"/>
  <c r="T101" i="3"/>
  <c r="V101" i="3" s="1"/>
  <c r="W101" i="3" s="1"/>
  <c r="P101" i="3"/>
  <c r="M101" i="3" s="1"/>
  <c r="N101" i="3" s="1"/>
  <c r="E101" i="3"/>
  <c r="T172" i="3"/>
  <c r="V172" i="3" s="1"/>
  <c r="W172" i="3" s="1"/>
  <c r="P172" i="3"/>
  <c r="M172" i="3" s="1"/>
  <c r="N172" i="3" s="1"/>
  <c r="E172" i="3"/>
  <c r="T131" i="3"/>
  <c r="V131" i="3" s="1"/>
  <c r="W131" i="3" s="1"/>
  <c r="P131" i="3"/>
  <c r="M131" i="3" s="1"/>
  <c r="N131" i="3" s="1"/>
  <c r="E131" i="3"/>
  <c r="T178" i="3"/>
  <c r="V178" i="3" s="1"/>
  <c r="W178" i="3" s="1"/>
  <c r="P178" i="3"/>
  <c r="M178" i="3" s="1"/>
  <c r="N178" i="3" s="1"/>
  <c r="E178" i="3"/>
  <c r="T40" i="3"/>
  <c r="V40" i="3" s="1"/>
  <c r="W40" i="3" s="1"/>
  <c r="P40" i="3"/>
  <c r="M40" i="3" s="1"/>
  <c r="N40" i="3" s="1"/>
  <c r="E40" i="3"/>
  <c r="T162" i="3"/>
  <c r="V162" i="3" s="1"/>
  <c r="W162" i="3" s="1"/>
  <c r="P162" i="3"/>
  <c r="M162" i="3" s="1"/>
  <c r="N162" i="3" s="1"/>
  <c r="E162" i="3"/>
  <c r="T38" i="3"/>
  <c r="V38" i="3" s="1"/>
  <c r="W38" i="3" s="1"/>
  <c r="P38" i="3"/>
  <c r="M38" i="3" s="1"/>
  <c r="N38" i="3" s="1"/>
  <c r="E38" i="3"/>
  <c r="T83" i="3"/>
  <c r="V83" i="3" s="1"/>
  <c r="W83" i="3" s="1"/>
  <c r="P83" i="3"/>
  <c r="M83" i="3" s="1"/>
  <c r="N83" i="3" s="1"/>
  <c r="E83" i="3"/>
  <c r="T183" i="3"/>
  <c r="V183" i="3" s="1"/>
  <c r="W183" i="3" s="1"/>
  <c r="P183" i="3"/>
  <c r="M183" i="3" s="1"/>
  <c r="N183" i="3" s="1"/>
  <c r="E183" i="3"/>
  <c r="T117" i="3"/>
  <c r="V117" i="3" s="1"/>
  <c r="W117" i="3" s="1"/>
  <c r="P117" i="3"/>
  <c r="M117" i="3" s="1"/>
  <c r="N117" i="3" s="1"/>
  <c r="E117" i="3"/>
  <c r="T140" i="3"/>
  <c r="V140" i="3" s="1"/>
  <c r="W140" i="3" s="1"/>
  <c r="P140" i="3"/>
  <c r="M140" i="3" s="1"/>
  <c r="N140" i="3" s="1"/>
  <c r="E140" i="3"/>
  <c r="T160" i="3"/>
  <c r="V160" i="3" s="1"/>
  <c r="W160" i="3" s="1"/>
  <c r="P160" i="3"/>
  <c r="M160" i="3" s="1"/>
  <c r="N160" i="3" s="1"/>
  <c r="E160" i="3"/>
  <c r="T47" i="3"/>
  <c r="V47" i="3" s="1"/>
  <c r="W47" i="3" s="1"/>
  <c r="P47" i="3"/>
  <c r="M47" i="3" s="1"/>
  <c r="N47" i="3" s="1"/>
  <c r="E47" i="3"/>
  <c r="T85" i="3"/>
  <c r="V85" i="3" s="1"/>
  <c r="W85" i="3" s="1"/>
  <c r="P85" i="3"/>
  <c r="M85" i="3" s="1"/>
  <c r="N85" i="3" s="1"/>
  <c r="E85" i="3"/>
  <c r="T111" i="3"/>
  <c r="V111" i="3" s="1"/>
  <c r="W111" i="3" s="1"/>
  <c r="P111" i="3"/>
  <c r="M111" i="3" s="1"/>
  <c r="N111" i="3" s="1"/>
  <c r="E111" i="3"/>
  <c r="T208" i="3"/>
  <c r="V208" i="3" s="1"/>
  <c r="W208" i="3" s="1"/>
  <c r="P208" i="3"/>
  <c r="M208" i="3" s="1"/>
  <c r="N208" i="3" s="1"/>
  <c r="E208" i="3"/>
  <c r="T82" i="3"/>
  <c r="V82" i="3" s="1"/>
  <c r="W82" i="3" s="1"/>
  <c r="P82" i="3"/>
  <c r="M82" i="3" s="1"/>
  <c r="N82" i="3" s="1"/>
  <c r="E82" i="3"/>
  <c r="T132" i="3"/>
  <c r="V132" i="3" s="1"/>
  <c r="W132" i="3" s="1"/>
  <c r="P132" i="3"/>
  <c r="M132" i="3" s="1"/>
  <c r="N132" i="3" s="1"/>
  <c r="E132" i="3"/>
  <c r="T67" i="3"/>
  <c r="V67" i="3" s="1"/>
  <c r="W67" i="3" s="1"/>
  <c r="P67" i="3"/>
  <c r="M67" i="3" s="1"/>
  <c r="N67" i="3" s="1"/>
  <c r="E67" i="3"/>
  <c r="T25" i="3"/>
  <c r="V25" i="3" s="1"/>
  <c r="W25" i="3" s="1"/>
  <c r="P25" i="3"/>
  <c r="M25" i="3" s="1"/>
  <c r="N25" i="3" s="1"/>
  <c r="E25" i="3"/>
  <c r="T165" i="3"/>
  <c r="V165" i="3" s="1"/>
  <c r="W165" i="3" s="1"/>
  <c r="P165" i="3"/>
  <c r="M165" i="3" s="1"/>
  <c r="N165" i="3" s="1"/>
  <c r="E165" i="3"/>
  <c r="T52" i="3"/>
  <c r="V52" i="3" s="1"/>
  <c r="W52" i="3" s="1"/>
  <c r="P52" i="3"/>
  <c r="M52" i="3" s="1"/>
  <c r="N52" i="3" s="1"/>
  <c r="E52" i="3"/>
  <c r="T23" i="3"/>
  <c r="V23" i="3" s="1"/>
  <c r="W23" i="3" s="1"/>
  <c r="P23" i="3"/>
  <c r="M23" i="3" s="1"/>
  <c r="N23" i="3" s="1"/>
  <c r="E23" i="3"/>
  <c r="T66" i="3"/>
  <c r="V66" i="3" s="1"/>
  <c r="W66" i="3" s="1"/>
  <c r="P66" i="3"/>
  <c r="M66" i="3" s="1"/>
  <c r="N66" i="3" s="1"/>
  <c r="E66" i="3"/>
  <c r="T216" i="3"/>
  <c r="V216" i="3" s="1"/>
  <c r="W216" i="3" s="1"/>
  <c r="P216" i="3"/>
  <c r="M216" i="3" s="1"/>
  <c r="N216" i="3" s="1"/>
  <c r="E216" i="3"/>
  <c r="T170" i="3"/>
  <c r="V170" i="3" s="1"/>
  <c r="W170" i="3" s="1"/>
  <c r="P170" i="3"/>
  <c r="M170" i="3" s="1"/>
  <c r="N170" i="3" s="1"/>
  <c r="E170" i="3"/>
  <c r="T114" i="3"/>
  <c r="V114" i="3" s="1"/>
  <c r="W114" i="3" s="1"/>
  <c r="P114" i="3"/>
  <c r="M114" i="3" s="1"/>
  <c r="N114" i="3" s="1"/>
  <c r="E114" i="3"/>
  <c r="T11" i="3"/>
  <c r="V11" i="3" s="1"/>
  <c r="W11" i="3" s="1"/>
  <c r="P11" i="3"/>
  <c r="M11" i="3" s="1"/>
  <c r="N11" i="3" s="1"/>
  <c r="E11" i="3"/>
  <c r="T138" i="3"/>
  <c r="V138" i="3" s="1"/>
  <c r="W138" i="3" s="1"/>
  <c r="P138" i="3"/>
  <c r="M138" i="3" s="1"/>
  <c r="N138" i="3" s="1"/>
  <c r="E138" i="3"/>
  <c r="T151" i="3"/>
  <c r="V151" i="3" s="1"/>
  <c r="W151" i="3" s="1"/>
  <c r="P151" i="3"/>
  <c r="M151" i="3" s="1"/>
  <c r="N151" i="3" s="1"/>
  <c r="E151" i="3"/>
  <c r="T14" i="3"/>
  <c r="V14" i="3" s="1"/>
  <c r="W14" i="3" s="1"/>
  <c r="P14" i="3"/>
  <c r="M14" i="3" s="1"/>
  <c r="N14" i="3" s="1"/>
  <c r="E14" i="3"/>
  <c r="T190" i="3"/>
  <c r="V190" i="3" s="1"/>
  <c r="W190" i="3" s="1"/>
  <c r="P190" i="3"/>
  <c r="M190" i="3" s="1"/>
  <c r="N190" i="3" s="1"/>
  <c r="E190" i="3"/>
  <c r="T134" i="3"/>
  <c r="V134" i="3" s="1"/>
  <c r="W134" i="3" s="1"/>
  <c r="P134" i="3"/>
  <c r="M134" i="3" s="1"/>
  <c r="N134" i="3" s="1"/>
  <c r="E134" i="3"/>
  <c r="T116" i="3"/>
  <c r="V116" i="3" s="1"/>
  <c r="W116" i="3" s="1"/>
  <c r="P116" i="3"/>
  <c r="M116" i="3" s="1"/>
  <c r="N116" i="3" s="1"/>
  <c r="E116" i="3"/>
  <c r="T98" i="3"/>
  <c r="V98" i="3" s="1"/>
  <c r="W98" i="3" s="1"/>
  <c r="P98" i="3"/>
  <c r="M98" i="3" s="1"/>
  <c r="N98" i="3" s="1"/>
  <c r="E98" i="3"/>
  <c r="T204" i="3"/>
  <c r="V204" i="3" s="1"/>
  <c r="W204" i="3" s="1"/>
  <c r="P204" i="3"/>
  <c r="M204" i="3" s="1"/>
  <c r="N204" i="3" s="1"/>
  <c r="E204" i="3"/>
  <c r="T149" i="3"/>
  <c r="V149" i="3" s="1"/>
  <c r="W149" i="3" s="1"/>
  <c r="P149" i="3"/>
  <c r="M149" i="3" s="1"/>
  <c r="N149" i="3" s="1"/>
  <c r="E149" i="3"/>
  <c r="T60" i="3"/>
  <c r="V60" i="3" s="1"/>
  <c r="W60" i="3" s="1"/>
  <c r="P60" i="3"/>
  <c r="M60" i="3" s="1"/>
  <c r="N60" i="3" s="1"/>
  <c r="E60" i="3"/>
  <c r="T15" i="3"/>
  <c r="V15" i="3" s="1"/>
  <c r="W15" i="3" s="1"/>
  <c r="P15" i="3"/>
  <c r="M15" i="3" s="1"/>
  <c r="N15" i="3" s="1"/>
  <c r="E15" i="3"/>
  <c r="T181" i="3"/>
  <c r="V181" i="3" s="1"/>
  <c r="W181" i="3" s="1"/>
  <c r="P181" i="3"/>
  <c r="M181" i="3" s="1"/>
  <c r="N181" i="3" s="1"/>
  <c r="E181" i="3"/>
  <c r="T155" i="3"/>
  <c r="V155" i="3" s="1"/>
  <c r="W155" i="3" s="1"/>
  <c r="P155" i="3"/>
  <c r="M155" i="3" s="1"/>
  <c r="N155" i="3" s="1"/>
  <c r="E155" i="3"/>
  <c r="T24" i="3"/>
  <c r="V24" i="3" s="1"/>
  <c r="W24" i="3" s="1"/>
  <c r="P24" i="3"/>
  <c r="M24" i="3" s="1"/>
  <c r="N24" i="3" s="1"/>
  <c r="E24" i="3"/>
  <c r="T198" i="3"/>
  <c r="V198" i="3" s="1"/>
  <c r="W198" i="3" s="1"/>
  <c r="P198" i="3"/>
  <c r="M198" i="3" s="1"/>
  <c r="N198" i="3" s="1"/>
  <c r="E198" i="3"/>
  <c r="T97" i="3"/>
  <c r="V97" i="3" s="1"/>
  <c r="W97" i="3" s="1"/>
  <c r="P97" i="3"/>
  <c r="M97" i="3" s="1"/>
  <c r="N97" i="3" s="1"/>
  <c r="E97" i="3"/>
  <c r="T133" i="3"/>
  <c r="V133" i="3" s="1"/>
  <c r="W133" i="3" s="1"/>
  <c r="P133" i="3"/>
  <c r="M133" i="3" s="1"/>
  <c r="N133" i="3" s="1"/>
  <c r="E133" i="3"/>
  <c r="T221" i="3"/>
  <c r="V221" i="3" s="1"/>
  <c r="W221" i="3" s="1"/>
  <c r="P221" i="3"/>
  <c r="M221" i="3" s="1"/>
  <c r="N221" i="3" s="1"/>
  <c r="E221" i="3"/>
  <c r="T186" i="3"/>
  <c r="V186" i="3" s="1"/>
  <c r="W186" i="3" s="1"/>
  <c r="P186" i="3"/>
  <c r="M186" i="3" s="1"/>
  <c r="N186" i="3" s="1"/>
  <c r="E186" i="3"/>
  <c r="T128" i="3"/>
  <c r="V128" i="3" s="1"/>
  <c r="W128" i="3" s="1"/>
  <c r="P128" i="3"/>
  <c r="M128" i="3" s="1"/>
  <c r="N128" i="3" s="1"/>
  <c r="E128" i="3"/>
  <c r="T141" i="3"/>
  <c r="V141" i="3" s="1"/>
  <c r="W141" i="3" s="1"/>
  <c r="P141" i="3"/>
  <c r="M141" i="3" s="1"/>
  <c r="N141" i="3" s="1"/>
  <c r="E141" i="3"/>
  <c r="T146" i="3"/>
  <c r="V146" i="3" s="1"/>
  <c r="W146" i="3" s="1"/>
  <c r="P146" i="3"/>
  <c r="M146" i="3" s="1"/>
  <c r="N146" i="3" s="1"/>
  <c r="E146" i="3"/>
  <c r="T75" i="3"/>
  <c r="V75" i="3" s="1"/>
  <c r="W75" i="3" s="1"/>
  <c r="P75" i="3"/>
  <c r="M75" i="3" s="1"/>
  <c r="N75" i="3" s="1"/>
  <c r="E75" i="3"/>
  <c r="T17" i="3"/>
  <c r="V17" i="3" s="1"/>
  <c r="W17" i="3" s="1"/>
  <c r="P17" i="3"/>
  <c r="M17" i="3" s="1"/>
  <c r="N17" i="3" s="1"/>
  <c r="E17" i="3"/>
  <c r="T144" i="3"/>
  <c r="V144" i="3" s="1"/>
  <c r="W144" i="3" s="1"/>
  <c r="P144" i="3"/>
  <c r="M144" i="3" s="1"/>
  <c r="N144" i="3" s="1"/>
  <c r="E144" i="3"/>
  <c r="T163" i="3"/>
  <c r="V163" i="3" s="1"/>
  <c r="W163" i="3" s="1"/>
  <c r="P163" i="3"/>
  <c r="M163" i="3" s="1"/>
  <c r="N163" i="3" s="1"/>
  <c r="E163" i="3"/>
  <c r="T212" i="3"/>
  <c r="V212" i="3" s="1"/>
  <c r="W212" i="3" s="1"/>
  <c r="P212" i="3"/>
  <c r="M212" i="3" s="1"/>
  <c r="N212" i="3" s="1"/>
  <c r="E212" i="3"/>
  <c r="T96" i="3"/>
  <c r="V96" i="3" s="1"/>
  <c r="W96" i="3" s="1"/>
  <c r="P96" i="3"/>
  <c r="M96" i="3" s="1"/>
  <c r="N96" i="3" s="1"/>
  <c r="E96" i="3"/>
  <c r="T87" i="3"/>
  <c r="V87" i="3" s="1"/>
  <c r="W87" i="3" s="1"/>
  <c r="P87" i="3"/>
  <c r="M87" i="3" s="1"/>
  <c r="N87" i="3" s="1"/>
  <c r="E87" i="3"/>
  <c r="T45" i="3"/>
  <c r="V45" i="3" s="1"/>
  <c r="W45" i="3" s="1"/>
  <c r="P45" i="3"/>
  <c r="M45" i="3" s="1"/>
  <c r="N45" i="3" s="1"/>
  <c r="E45" i="3"/>
  <c r="T37" i="3"/>
  <c r="V37" i="3" s="1"/>
  <c r="W37" i="3" s="1"/>
  <c r="P37" i="3"/>
  <c r="M37" i="3" s="1"/>
  <c r="N37" i="3" s="1"/>
  <c r="E37" i="3"/>
  <c r="T180" i="3"/>
  <c r="V180" i="3" s="1"/>
  <c r="W180" i="3" s="1"/>
  <c r="P180" i="3"/>
  <c r="M180" i="3" s="1"/>
  <c r="N180" i="3" s="1"/>
  <c r="E180" i="3"/>
  <c r="T53" i="3"/>
  <c r="V53" i="3" s="1"/>
  <c r="W53" i="3" s="1"/>
  <c r="P53" i="3"/>
  <c r="M53" i="3" s="1"/>
  <c r="N53" i="3" s="1"/>
  <c r="E53" i="3"/>
  <c r="T33" i="3"/>
  <c r="V33" i="3" s="1"/>
  <c r="W33" i="3" s="1"/>
  <c r="P33" i="3"/>
  <c r="M33" i="3" s="1"/>
  <c r="N33" i="3" s="1"/>
  <c r="E33" i="3"/>
  <c r="T49" i="3"/>
  <c r="V49" i="3" s="1"/>
  <c r="W49" i="3" s="1"/>
  <c r="P49" i="3"/>
  <c r="M49" i="3" s="1"/>
  <c r="N49" i="3" s="1"/>
  <c r="E49" i="3"/>
  <c r="T112" i="3"/>
  <c r="V112" i="3" s="1"/>
  <c r="W112" i="3" s="1"/>
  <c r="P112" i="3"/>
  <c r="M112" i="3"/>
  <c r="N112" i="3" s="1"/>
  <c r="E112" i="3"/>
  <c r="T209" i="3"/>
  <c r="V209" i="3" s="1"/>
  <c r="W209" i="3" s="1"/>
  <c r="P209" i="3"/>
  <c r="M209" i="3"/>
  <c r="N209" i="3" s="1"/>
  <c r="E209" i="3"/>
  <c r="T94" i="3"/>
  <c r="V94" i="3" s="1"/>
  <c r="W94" i="3" s="1"/>
  <c r="P94" i="3"/>
  <c r="M94" i="3" s="1"/>
  <c r="N94" i="3" s="1"/>
  <c r="E94" i="3"/>
  <c r="T8" i="3"/>
  <c r="V8" i="3" s="1"/>
  <c r="W8" i="3" s="1"/>
  <c r="P8" i="3"/>
  <c r="M8" i="3" s="1"/>
  <c r="N8" i="3" s="1"/>
  <c r="E8" i="3"/>
  <c r="T78" i="3"/>
  <c r="V78" i="3" s="1"/>
  <c r="W78" i="3" s="1"/>
  <c r="P78" i="3"/>
  <c r="M78" i="3" s="1"/>
  <c r="N78" i="3" s="1"/>
  <c r="E78" i="3"/>
  <c r="T48" i="3"/>
  <c r="V48" i="3" s="1"/>
  <c r="W48" i="3" s="1"/>
  <c r="P48" i="3"/>
  <c r="M48" i="3" s="1"/>
  <c r="N48" i="3" s="1"/>
  <c r="E48" i="3"/>
  <c r="T228" i="3"/>
  <c r="V228" i="3" s="1"/>
  <c r="W228" i="3" s="1"/>
  <c r="P228" i="3"/>
  <c r="M228" i="3" s="1"/>
  <c r="N228" i="3" s="1"/>
  <c r="E228" i="3"/>
  <c r="T192" i="3"/>
  <c r="V192" i="3" s="1"/>
  <c r="W192" i="3" s="1"/>
  <c r="P192" i="3"/>
  <c r="M192" i="3" s="1"/>
  <c r="N192" i="3" s="1"/>
  <c r="E192" i="3"/>
  <c r="T121" i="3"/>
  <c r="V121" i="3" s="1"/>
  <c r="W121" i="3" s="1"/>
  <c r="P121" i="3"/>
  <c r="M121" i="3" s="1"/>
  <c r="N121" i="3" s="1"/>
  <c r="E121" i="3"/>
  <c r="T191" i="3"/>
  <c r="V191" i="3" s="1"/>
  <c r="W191" i="3" s="1"/>
  <c r="P191" i="3"/>
  <c r="M191" i="3" s="1"/>
  <c r="N191" i="3" s="1"/>
  <c r="E191" i="3"/>
  <c r="T171" i="3"/>
  <c r="V171" i="3" s="1"/>
  <c r="W171" i="3" s="1"/>
  <c r="P171" i="3"/>
  <c r="M171" i="3" s="1"/>
  <c r="N171" i="3" s="1"/>
  <c r="E171" i="3"/>
  <c r="T154" i="3"/>
  <c r="V154" i="3" s="1"/>
  <c r="W154" i="3" s="1"/>
  <c r="P154" i="3"/>
  <c r="M154" i="3" s="1"/>
  <c r="N154" i="3" s="1"/>
  <c r="E154" i="3"/>
  <c r="T215" i="3"/>
  <c r="V215" i="3" s="1"/>
  <c r="W215" i="3" s="1"/>
  <c r="P215" i="3"/>
  <c r="M215" i="3" s="1"/>
  <c r="N215" i="3" s="1"/>
  <c r="E215" i="3"/>
  <c r="T104" i="3"/>
  <c r="V104" i="3" s="1"/>
  <c r="W104" i="3" s="1"/>
  <c r="P104" i="3"/>
  <c r="M104" i="3" s="1"/>
  <c r="N104" i="3" s="1"/>
  <c r="E104" i="3"/>
  <c r="T27" i="3"/>
  <c r="V27" i="3" s="1"/>
  <c r="W27" i="3" s="1"/>
  <c r="P27" i="3"/>
  <c r="M27" i="3" s="1"/>
  <c r="N27" i="3" s="1"/>
  <c r="E27" i="3"/>
  <c r="T103" i="3"/>
  <c r="V103" i="3" s="1"/>
  <c r="W103" i="3" s="1"/>
  <c r="P103" i="3"/>
  <c r="M103" i="3" s="1"/>
  <c r="N103" i="3" s="1"/>
  <c r="E103" i="3"/>
  <c r="T123" i="3"/>
  <c r="V123" i="3" s="1"/>
  <c r="W123" i="3" s="1"/>
  <c r="P123" i="3"/>
  <c r="M123" i="3" s="1"/>
  <c r="N123" i="3" s="1"/>
  <c r="E123" i="3"/>
  <c r="T158" i="3"/>
  <c r="V158" i="3" s="1"/>
  <c r="W158" i="3" s="1"/>
  <c r="P158" i="3"/>
  <c r="M158" i="3" s="1"/>
  <c r="N158" i="3" s="1"/>
  <c r="E158" i="3"/>
  <c r="T73" i="3"/>
  <c r="V73" i="3" s="1"/>
  <c r="W73" i="3" s="1"/>
  <c r="P73" i="3"/>
  <c r="M73" i="3"/>
  <c r="N73" i="3" s="1"/>
  <c r="E73" i="3"/>
  <c r="T71" i="3"/>
  <c r="V71" i="3" s="1"/>
  <c r="W71" i="3" s="1"/>
  <c r="P71" i="3"/>
  <c r="M71" i="3"/>
  <c r="N71" i="3" s="1"/>
  <c r="E71" i="3"/>
  <c r="T129" i="3"/>
  <c r="V129" i="3" s="1"/>
  <c r="W129" i="3" s="1"/>
  <c r="P129" i="3"/>
  <c r="M129" i="3" s="1"/>
  <c r="N129" i="3" s="1"/>
  <c r="E129" i="3"/>
  <c r="T139" i="3"/>
  <c r="V139" i="3" s="1"/>
  <c r="W139" i="3" s="1"/>
  <c r="P139" i="3"/>
  <c r="M139" i="3" s="1"/>
  <c r="N139" i="3" s="1"/>
  <c r="E139" i="3"/>
  <c r="Y50" i="1"/>
  <c r="T29" i="1"/>
  <c r="V29" i="1" s="1"/>
  <c r="W29" i="1" s="1"/>
  <c r="P29" i="1"/>
  <c r="M29" i="1" s="1"/>
  <c r="N29" i="1" s="1"/>
  <c r="E29" i="1"/>
  <c r="T18" i="1"/>
  <c r="V18" i="1" s="1"/>
  <c r="W18" i="1" s="1"/>
  <c r="P18" i="1"/>
  <c r="M18" i="1" s="1"/>
  <c r="N18" i="1" s="1"/>
  <c r="E18" i="1"/>
  <c r="T22" i="1"/>
  <c r="V22" i="1" s="1"/>
  <c r="W22" i="1" s="1"/>
  <c r="P22" i="1"/>
  <c r="M22" i="1" s="1"/>
  <c r="N22" i="1" s="1"/>
  <c r="E22" i="1"/>
  <c r="T31" i="1"/>
  <c r="V31" i="1" s="1"/>
  <c r="W31" i="1" s="1"/>
  <c r="P31" i="1"/>
  <c r="M31" i="1" s="1"/>
  <c r="N31" i="1" s="1"/>
  <c r="E31" i="1"/>
  <c r="T34" i="1"/>
  <c r="V34" i="1" s="1"/>
  <c r="W34" i="1" s="1"/>
  <c r="P34" i="1"/>
  <c r="M34" i="1" s="1"/>
  <c r="N34" i="1" s="1"/>
  <c r="E34" i="1"/>
  <c r="T49" i="1"/>
  <c r="V49" i="1" s="1"/>
  <c r="W49" i="1" s="1"/>
  <c r="P49" i="1"/>
  <c r="M49" i="1" s="1"/>
  <c r="N49" i="1" s="1"/>
  <c r="E49" i="1"/>
  <c r="T17" i="1"/>
  <c r="V17" i="1" s="1"/>
  <c r="W17" i="1" s="1"/>
  <c r="P17" i="1"/>
  <c r="M17" i="1" s="1"/>
  <c r="N17" i="1" s="1"/>
  <c r="E17" i="1"/>
  <c r="T42" i="1"/>
  <c r="V42" i="1" s="1"/>
  <c r="W42" i="1" s="1"/>
  <c r="P42" i="1"/>
  <c r="M42" i="1" s="1"/>
  <c r="N42" i="1" s="1"/>
  <c r="E42" i="1"/>
  <c r="T21" i="1"/>
  <c r="V21" i="1" s="1"/>
  <c r="W21" i="1" s="1"/>
  <c r="P21" i="1"/>
  <c r="M21" i="1" s="1"/>
  <c r="N21" i="1" s="1"/>
  <c r="E21" i="1"/>
  <c r="T27" i="1"/>
  <c r="V27" i="1" s="1"/>
  <c r="W27" i="1" s="1"/>
  <c r="P27" i="1"/>
  <c r="M27" i="1" s="1"/>
  <c r="N27" i="1" s="1"/>
  <c r="E27" i="1"/>
  <c r="T35" i="1"/>
  <c r="V35" i="1" s="1"/>
  <c r="W35" i="1" s="1"/>
  <c r="P35" i="1"/>
  <c r="M35" i="1"/>
  <c r="N35" i="1" s="1"/>
  <c r="E35" i="1"/>
  <c r="T43" i="1"/>
  <c r="V43" i="1" s="1"/>
  <c r="W43" i="1" s="1"/>
  <c r="P43" i="1"/>
  <c r="M43" i="1"/>
  <c r="N43" i="1" s="1"/>
  <c r="E43" i="1"/>
  <c r="T28" i="1"/>
  <c r="V28" i="1" s="1"/>
  <c r="W28" i="1" s="1"/>
  <c r="P28" i="1"/>
  <c r="M28" i="1" s="1"/>
  <c r="N28" i="1" s="1"/>
  <c r="E28" i="1"/>
  <c r="T37" i="1"/>
  <c r="V37" i="1" s="1"/>
  <c r="W37" i="1" s="1"/>
  <c r="P37" i="1"/>
  <c r="M37" i="1" s="1"/>
  <c r="N37" i="1" s="1"/>
  <c r="E37" i="1"/>
  <c r="T19" i="1"/>
  <c r="V19" i="1" s="1"/>
  <c r="W19" i="1" s="1"/>
  <c r="P19" i="1"/>
  <c r="M19" i="1" s="1"/>
  <c r="N19" i="1" s="1"/>
  <c r="E19" i="1"/>
  <c r="T38" i="1"/>
  <c r="V38" i="1" s="1"/>
  <c r="W38" i="1" s="1"/>
  <c r="P38" i="1"/>
  <c r="M38" i="1" s="1"/>
  <c r="N38" i="1" s="1"/>
  <c r="E38" i="1"/>
  <c r="T44" i="1"/>
  <c r="V44" i="1" s="1"/>
  <c r="W44" i="1" s="1"/>
  <c r="P44" i="1"/>
  <c r="M44" i="1" s="1"/>
  <c r="N44" i="1" s="1"/>
  <c r="E44" i="1"/>
  <c r="T11" i="1"/>
  <c r="V11" i="1" s="1"/>
  <c r="W11" i="1" s="1"/>
  <c r="P11" i="1"/>
  <c r="M11" i="1" s="1"/>
  <c r="N11" i="1" s="1"/>
  <c r="E11" i="1"/>
  <c r="T39" i="1"/>
  <c r="V39" i="1" s="1"/>
  <c r="W39" i="1" s="1"/>
  <c r="P39" i="1"/>
  <c r="M39" i="1" s="1"/>
  <c r="N39" i="1" s="1"/>
  <c r="E39" i="1"/>
  <c r="T26" i="1"/>
  <c r="V26" i="1" s="1"/>
  <c r="W26" i="1" s="1"/>
  <c r="P26" i="1"/>
  <c r="M26" i="1" s="1"/>
  <c r="N26" i="1" s="1"/>
  <c r="E26" i="1"/>
  <c r="T20" i="1"/>
  <c r="V20" i="1" s="1"/>
  <c r="W20" i="1" s="1"/>
  <c r="P20" i="1"/>
  <c r="M20" i="1" s="1"/>
  <c r="N20" i="1" s="1"/>
  <c r="E20" i="1"/>
  <c r="T41" i="1"/>
  <c r="V41" i="1" s="1"/>
  <c r="W41" i="1" s="1"/>
  <c r="P41" i="1"/>
  <c r="M41" i="1" s="1"/>
  <c r="N41" i="1" s="1"/>
  <c r="E41" i="1"/>
  <c r="T10" i="1"/>
  <c r="V10" i="1" s="1"/>
  <c r="W10" i="1" s="1"/>
  <c r="P10" i="1"/>
  <c r="M10" i="1"/>
  <c r="N10" i="1" s="1"/>
  <c r="E10" i="1"/>
  <c r="T16" i="1"/>
  <c r="V16" i="1" s="1"/>
  <c r="W16" i="1" s="1"/>
  <c r="P16" i="1"/>
  <c r="M16" i="1"/>
  <c r="N16" i="1" s="1"/>
  <c r="E16" i="1"/>
  <c r="T24" i="1"/>
  <c r="V24" i="1" s="1"/>
  <c r="W24" i="1" s="1"/>
  <c r="P24" i="1"/>
  <c r="M24" i="1" s="1"/>
  <c r="N24" i="1" s="1"/>
  <c r="E24" i="1"/>
  <c r="T9" i="1"/>
  <c r="V9" i="1" s="1"/>
  <c r="W9" i="1" s="1"/>
  <c r="P9" i="1"/>
  <c r="M9" i="1" s="1"/>
  <c r="N9" i="1" s="1"/>
  <c r="E9" i="1"/>
  <c r="T48" i="1"/>
  <c r="V48" i="1" s="1"/>
  <c r="W48" i="1" s="1"/>
  <c r="P48" i="1"/>
  <c r="M48" i="1" s="1"/>
  <c r="N48" i="1" s="1"/>
  <c r="E48" i="1"/>
  <c r="T12" i="1"/>
  <c r="V12" i="1" s="1"/>
  <c r="W12" i="1" s="1"/>
  <c r="P12" i="1"/>
  <c r="M12" i="1" s="1"/>
  <c r="N12" i="1" s="1"/>
  <c r="E12" i="1"/>
  <c r="T25" i="1"/>
  <c r="V25" i="1" s="1"/>
  <c r="W25" i="1" s="1"/>
  <c r="P25" i="1"/>
  <c r="M25" i="1" s="1"/>
  <c r="N25" i="1" s="1"/>
  <c r="E25" i="1"/>
  <c r="T47" i="1"/>
  <c r="V47" i="1" s="1"/>
  <c r="W47" i="1" s="1"/>
  <c r="P47" i="1"/>
  <c r="M47" i="1" s="1"/>
  <c r="N47" i="1" s="1"/>
  <c r="E47" i="1"/>
  <c r="T36" i="1"/>
  <c r="V36" i="1" s="1"/>
  <c r="W36" i="1" s="1"/>
  <c r="P36" i="1"/>
  <c r="M36" i="1"/>
  <c r="N36" i="1" s="1"/>
  <c r="E36" i="1"/>
  <c r="T45" i="1"/>
  <c r="V45" i="1" s="1"/>
  <c r="W45" i="1" s="1"/>
  <c r="P45" i="1"/>
  <c r="M45" i="1"/>
  <c r="N45" i="1" s="1"/>
  <c r="E45" i="1"/>
  <c r="T8" i="1"/>
  <c r="V8" i="1" s="1"/>
  <c r="W8" i="1" s="1"/>
  <c r="P8" i="1"/>
  <c r="M8" i="1" s="1"/>
  <c r="N8" i="1" s="1"/>
  <c r="E8" i="1"/>
  <c r="T14" i="1"/>
  <c r="V14" i="1" s="1"/>
  <c r="W14" i="1" s="1"/>
  <c r="P14" i="1"/>
  <c r="M14" i="1" s="1"/>
  <c r="N14" i="1" s="1"/>
  <c r="E14" i="1"/>
  <c r="T33" i="1"/>
  <c r="V33" i="1" s="1"/>
  <c r="W33" i="1" s="1"/>
  <c r="P33" i="1"/>
  <c r="M33" i="1" s="1"/>
  <c r="N33" i="1" s="1"/>
  <c r="E33" i="1"/>
  <c r="T46" i="1"/>
  <c r="V46" i="1" s="1"/>
  <c r="W46" i="1" s="1"/>
  <c r="P46" i="1"/>
  <c r="M46" i="1" s="1"/>
  <c r="N46" i="1" s="1"/>
  <c r="E46" i="1"/>
  <c r="T32" i="1"/>
  <c r="V32" i="1" s="1"/>
  <c r="W32" i="1" s="1"/>
  <c r="P32" i="1"/>
  <c r="M32" i="1" s="1"/>
  <c r="N32" i="1" s="1"/>
  <c r="E32" i="1"/>
  <c r="T23" i="1"/>
  <c r="V23" i="1" s="1"/>
  <c r="W23" i="1" s="1"/>
  <c r="P23" i="1"/>
  <c r="M23" i="1" s="1"/>
  <c r="N23" i="1" s="1"/>
  <c r="E23" i="1"/>
  <c r="T30" i="1"/>
  <c r="V30" i="1" s="1"/>
  <c r="W30" i="1" s="1"/>
  <c r="P30" i="1"/>
  <c r="M30" i="1" s="1"/>
  <c r="N30" i="1" s="1"/>
  <c r="E30" i="1"/>
  <c r="T13" i="1"/>
  <c r="V13" i="1" s="1"/>
  <c r="W13" i="1" s="1"/>
  <c r="P13" i="1"/>
  <c r="M13" i="1" s="1"/>
  <c r="N13" i="1" s="1"/>
  <c r="E13" i="1"/>
  <c r="T15" i="1"/>
  <c r="V15" i="1" s="1"/>
  <c r="W15" i="1" s="1"/>
  <c r="P15" i="1"/>
  <c r="M15" i="1" s="1"/>
  <c r="N15" i="1" s="1"/>
  <c r="E15" i="1"/>
  <c r="T40" i="1"/>
  <c r="V40" i="1" s="1"/>
  <c r="W40" i="1" s="1"/>
  <c r="P40" i="1"/>
  <c r="M40" i="1" s="1"/>
  <c r="N40" i="1" s="1"/>
  <c r="E40" i="1"/>
  <c r="G404" i="5"/>
  <c r="E50" i="1" l="1"/>
  <c r="M50" i="1"/>
  <c r="N4" i="5"/>
  <c r="N5" i="5"/>
  <c r="N6" i="5"/>
  <c r="N3" i="5"/>
  <c r="P4" i="5"/>
  <c r="P5" i="5"/>
  <c r="P6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3" i="5"/>
  <c r="W6" i="5"/>
  <c r="V6" i="5"/>
  <c r="T3" i="5"/>
  <c r="T6" i="5"/>
  <c r="T5" i="5"/>
  <c r="V5" i="5" s="1"/>
  <c r="W5" i="5" s="1"/>
  <c r="T4" i="5"/>
  <c r="V4" i="5" s="1"/>
  <c r="W4" i="5" s="1"/>
  <c r="W3" i="5"/>
  <c r="L404" i="5"/>
  <c r="L7" i="5" s="1"/>
  <c r="Y404" i="5"/>
  <c r="Y7" i="5" s="1"/>
  <c r="U404" i="5"/>
  <c r="U7" i="5" s="1"/>
  <c r="I404" i="5"/>
  <c r="I7" i="5" s="1"/>
  <c r="K404" i="5"/>
  <c r="K7" i="5" s="1"/>
  <c r="J404" i="5"/>
  <c r="J7" i="5" s="1"/>
  <c r="X7" i="5"/>
  <c r="S404" i="5"/>
  <c r="S7" i="5" s="1"/>
  <c r="R404" i="5"/>
  <c r="R7" i="5" s="1"/>
  <c r="Q404" i="5"/>
  <c r="Q7" i="5" s="1"/>
  <c r="H404" i="5"/>
  <c r="H7" i="5" s="1"/>
  <c r="G7" i="5"/>
  <c r="F404" i="5"/>
  <c r="F7" i="5" s="1"/>
  <c r="V3" i="5"/>
  <c r="H7" i="1" l="1"/>
  <c r="H7" i="2"/>
  <c r="H6" i="3"/>
  <c r="X7" i="2"/>
  <c r="X6" i="3"/>
  <c r="X7" i="1"/>
  <c r="U7" i="1"/>
  <c r="U7" i="2"/>
  <c r="U6" i="3"/>
  <c r="Q7" i="1"/>
  <c r="Q7" i="2"/>
  <c r="Q6" i="3"/>
  <c r="J6" i="3"/>
  <c r="J7" i="1"/>
  <c r="J7" i="2"/>
  <c r="Y7" i="2"/>
  <c r="Y6" i="3"/>
  <c r="Y7" i="1"/>
  <c r="F6" i="3"/>
  <c r="F7" i="2"/>
  <c r="F7" i="1"/>
  <c r="R6" i="3"/>
  <c r="R7" i="1"/>
  <c r="R7" i="2"/>
  <c r="K7" i="2"/>
  <c r="K6" i="3"/>
  <c r="K7" i="1"/>
  <c r="L7" i="1"/>
  <c r="L7" i="2"/>
  <c r="L6" i="3"/>
  <c r="G7" i="2"/>
  <c r="G6" i="3"/>
  <c r="G7" i="1"/>
  <c r="S7" i="2"/>
  <c r="S6" i="3"/>
  <c r="S7" i="1"/>
  <c r="I7" i="1"/>
  <c r="I7" i="2"/>
  <c r="I6" i="3"/>
  <c r="O404" i="5" l="1"/>
  <c r="O7" i="5" l="1"/>
  <c r="P404" i="5"/>
  <c r="P7" i="5" l="1"/>
  <c r="O7" i="2"/>
  <c r="O6" i="3"/>
  <c r="O7" i="1"/>
  <c r="G256" i="3"/>
  <c r="P7" i="1" l="1"/>
  <c r="P7" i="2"/>
  <c r="P6" i="3"/>
  <c r="G50" i="1"/>
  <c r="L50" i="1"/>
  <c r="F50" i="1"/>
  <c r="I139" i="2"/>
  <c r="S139" i="2"/>
  <c r="Q139" i="2"/>
  <c r="K139" i="2"/>
  <c r="U139" i="2"/>
  <c r="G139" i="2"/>
  <c r="L139" i="2"/>
  <c r="H139" i="2"/>
  <c r="J139" i="2"/>
  <c r="F139" i="2"/>
  <c r="O139" i="2"/>
  <c r="R139" i="2"/>
  <c r="D139" i="2"/>
  <c r="D50" i="1"/>
  <c r="J50" i="1"/>
  <c r="I50" i="1"/>
  <c r="K50" i="1"/>
  <c r="H50" i="1"/>
  <c r="U50" i="1"/>
  <c r="M68" i="5"/>
  <c r="N68" i="5" s="1"/>
  <c r="T195" i="5"/>
  <c r="T361" i="5"/>
  <c r="T257" i="5"/>
  <c r="V257" i="5" s="1"/>
  <c r="W257" i="5" s="1"/>
  <c r="T298" i="5"/>
  <c r="V298" i="5" s="1"/>
  <c r="W298" i="5" s="1"/>
  <c r="T358" i="5"/>
  <c r="T397" i="5"/>
  <c r="T52" i="5"/>
  <c r="T184" i="5"/>
  <c r="M305" i="5"/>
  <c r="N305" i="5" s="1"/>
  <c r="T164" i="5"/>
  <c r="M121" i="5"/>
  <c r="N121" i="5" s="1"/>
  <c r="V164" i="5" l="1"/>
  <c r="W164" i="5" s="1"/>
  <c r="V397" i="5"/>
  <c r="W397" i="5" s="1"/>
  <c r="V361" i="5"/>
  <c r="W361" i="5" s="1"/>
  <c r="V358" i="5"/>
  <c r="W358" i="5" s="1"/>
  <c r="V195" i="5"/>
  <c r="W195" i="5" s="1"/>
  <c r="V184" i="5"/>
  <c r="W184" i="5" s="1"/>
  <c r="V52" i="5"/>
  <c r="W52" i="5" s="1"/>
  <c r="T69" i="5"/>
  <c r="V69" i="5" s="1"/>
  <c r="T50" i="5"/>
  <c r="V50" i="5" s="1"/>
  <c r="T153" i="5"/>
  <c r="V153" i="5" s="1"/>
  <c r="T121" i="5"/>
  <c r="V121" i="5" s="1"/>
  <c r="T161" i="5"/>
  <c r="V161" i="5" s="1"/>
  <c r="T264" i="5"/>
  <c r="V264" i="5" s="1"/>
  <c r="W264" i="5" s="1"/>
  <c r="T162" i="5"/>
  <c r="V162" i="5" s="1"/>
  <c r="W162" i="5" s="1"/>
  <c r="T61" i="5"/>
  <c r="V61" i="5" s="1"/>
  <c r="T17" i="5"/>
  <c r="V17" i="5" s="1"/>
  <c r="W17" i="5" s="1"/>
  <c r="T263" i="5"/>
  <c r="V263" i="5" s="1"/>
  <c r="W263" i="5" s="1"/>
  <c r="T170" i="5"/>
  <c r="V170" i="5" s="1"/>
  <c r="W170" i="5" s="1"/>
  <c r="T277" i="5"/>
  <c r="V277" i="5" s="1"/>
  <c r="W277" i="5" s="1"/>
  <c r="T130" i="5"/>
  <c r="V130" i="5" s="1"/>
  <c r="T46" i="5"/>
  <c r="V46" i="5" s="1"/>
  <c r="T329" i="5"/>
  <c r="V329" i="5" s="1"/>
  <c r="W329" i="5" s="1"/>
  <c r="T19" i="5"/>
  <c r="V19" i="5" s="1"/>
  <c r="T126" i="5"/>
  <c r="V126" i="5" s="1"/>
  <c r="T70" i="5"/>
  <c r="V70" i="5" s="1"/>
  <c r="T40" i="5"/>
  <c r="V40" i="5" s="1"/>
  <c r="T197" i="5"/>
  <c r="V197" i="5" s="1"/>
  <c r="W197" i="5" s="1"/>
  <c r="T112" i="5"/>
  <c r="V112" i="5" s="1"/>
  <c r="T133" i="5"/>
  <c r="V133" i="5" s="1"/>
  <c r="T177" i="5"/>
  <c r="V177" i="5" s="1"/>
  <c r="W177" i="5" s="1"/>
  <c r="T42" i="5"/>
  <c r="V42" i="5" s="1"/>
  <c r="T240" i="5"/>
  <c r="V240" i="5" s="1"/>
  <c r="W240" i="5" s="1"/>
  <c r="T176" i="5"/>
  <c r="V176" i="5" s="1"/>
  <c r="W176" i="5" s="1"/>
  <c r="T92" i="5"/>
  <c r="V92" i="5" s="1"/>
  <c r="T174" i="5"/>
  <c r="V174" i="5" s="1"/>
  <c r="W174" i="5" s="1"/>
  <c r="T149" i="5"/>
  <c r="V149" i="5" s="1"/>
  <c r="T236" i="5"/>
  <c r="V236" i="5" s="1"/>
  <c r="W236" i="5" s="1"/>
  <c r="T166" i="5"/>
  <c r="V166" i="5" s="1"/>
  <c r="W166" i="5" s="1"/>
  <c r="T148" i="5"/>
  <c r="V148" i="5" s="1"/>
  <c r="T114" i="5"/>
  <c r="V114" i="5" s="1"/>
  <c r="T204" i="5"/>
  <c r="V204" i="5" s="1"/>
  <c r="W204" i="5" s="1"/>
  <c r="T74" i="5"/>
  <c r="V74" i="5" s="1"/>
  <c r="T335" i="5"/>
  <c r="V335" i="5" s="1"/>
  <c r="W335" i="5" s="1"/>
  <c r="T165" i="5"/>
  <c r="V165" i="5" s="1"/>
  <c r="W165" i="5" s="1"/>
  <c r="T158" i="5"/>
  <c r="V158" i="5" s="1"/>
  <c r="T115" i="5"/>
  <c r="V115" i="5" s="1"/>
  <c r="T78" i="5"/>
  <c r="V78" i="5" s="1"/>
  <c r="T152" i="5"/>
  <c r="V152" i="5" s="1"/>
  <c r="T228" i="5"/>
  <c r="T212" i="5"/>
  <c r="T99" i="5"/>
  <c r="T102" i="5"/>
  <c r="T259" i="5"/>
  <c r="T199" i="5"/>
  <c r="T36" i="5"/>
  <c r="T167" i="5"/>
  <c r="T375" i="5"/>
  <c r="T253" i="5"/>
  <c r="T288" i="5"/>
  <c r="T321" i="5"/>
  <c r="T322" i="5"/>
  <c r="T402" i="5"/>
  <c r="T64" i="5"/>
  <c r="T110" i="5"/>
  <c r="T9" i="5"/>
  <c r="T140" i="5"/>
  <c r="T365" i="5"/>
  <c r="T186" i="5"/>
  <c r="T65" i="5"/>
  <c r="T45" i="5"/>
  <c r="T71" i="5"/>
  <c r="T304" i="5"/>
  <c r="T51" i="5"/>
  <c r="T59" i="5"/>
  <c r="T128" i="5"/>
  <c r="T143" i="5"/>
  <c r="T372" i="5"/>
  <c r="T269" i="5"/>
  <c r="T234" i="5"/>
  <c r="T23" i="5"/>
  <c r="T105" i="5"/>
  <c r="T242" i="5"/>
  <c r="T231" i="5"/>
  <c r="T211" i="5"/>
  <c r="T311" i="5"/>
  <c r="T390" i="5"/>
  <c r="T218" i="5"/>
  <c r="T144" i="5"/>
  <c r="T332" i="5"/>
  <c r="T33" i="5"/>
  <c r="T254" i="5"/>
  <c r="T305" i="5"/>
  <c r="T21" i="5"/>
  <c r="T80" i="5"/>
  <c r="T248" i="5"/>
  <c r="T345" i="5"/>
  <c r="T147" i="5"/>
  <c r="T190" i="5"/>
  <c r="T219" i="5"/>
  <c r="T319" i="5"/>
  <c r="T18" i="5"/>
  <c r="T250" i="5"/>
  <c r="T227" i="5"/>
  <c r="T14" i="5"/>
  <c r="T188" i="5"/>
  <c r="T283" i="5"/>
  <c r="T377" i="5"/>
  <c r="T91" i="5"/>
  <c r="T32" i="5"/>
  <c r="T68" i="5"/>
  <c r="T272" i="5"/>
  <c r="T34" i="5"/>
  <c r="T94" i="5"/>
  <c r="T216" i="5"/>
  <c r="T118" i="5"/>
  <c r="T363" i="5"/>
  <c r="T124" i="5"/>
  <c r="T62" i="5"/>
  <c r="T265" i="5"/>
  <c r="T229" i="5"/>
  <c r="T191" i="5"/>
  <c r="T307" i="5"/>
  <c r="T120" i="5"/>
  <c r="T268" i="5"/>
  <c r="T54" i="5"/>
  <c r="T301" i="5"/>
  <c r="T215" i="5"/>
  <c r="T289" i="5"/>
  <c r="T159" i="5"/>
  <c r="T280" i="5"/>
  <c r="T81" i="5"/>
  <c r="T29" i="5"/>
  <c r="T194" i="5"/>
  <c r="T281" i="5"/>
  <c r="T317" i="5"/>
  <c r="T312" i="5"/>
  <c r="T302" i="5"/>
  <c r="T98" i="5"/>
  <c r="T394" i="5"/>
  <c r="T226" i="5"/>
  <c r="T106" i="5"/>
  <c r="T24" i="5"/>
  <c r="T366" i="5"/>
  <c r="T22" i="5"/>
  <c r="T233" i="5"/>
  <c r="T189" i="5"/>
  <c r="T15" i="5"/>
  <c r="T11" i="5"/>
  <c r="T291" i="5"/>
  <c r="T30" i="5"/>
  <c r="T396" i="5"/>
  <c r="T209" i="5"/>
  <c r="T38" i="5"/>
  <c r="T28" i="5"/>
  <c r="T83" i="5"/>
  <c r="T187" i="5"/>
  <c r="T373" i="5"/>
  <c r="T290" i="5"/>
  <c r="T378" i="5"/>
  <c r="T210" i="5"/>
  <c r="T201" i="5"/>
  <c r="T141" i="5"/>
  <c r="T43" i="5"/>
  <c r="T82" i="5"/>
  <c r="T232" i="5"/>
  <c r="T139" i="5"/>
  <c r="T331" i="5"/>
  <c r="T192" i="5"/>
  <c r="T60" i="5"/>
  <c r="T344" i="5"/>
  <c r="T395" i="5"/>
  <c r="T258" i="5"/>
  <c r="T116" i="5"/>
  <c r="T96" i="5"/>
  <c r="T55" i="5"/>
  <c r="T261" i="5"/>
  <c r="T169" i="5"/>
  <c r="T127" i="5"/>
  <c r="T113" i="5"/>
  <c r="T337" i="5"/>
  <c r="T327" i="5"/>
  <c r="T399" i="5"/>
  <c r="T220" i="5"/>
  <c r="T134" i="5"/>
  <c r="T72" i="5"/>
  <c r="T53" i="5"/>
  <c r="T107" i="5"/>
  <c r="T66" i="5"/>
  <c r="T104" i="5"/>
  <c r="T374" i="5"/>
  <c r="T182" i="5"/>
  <c r="T73" i="5"/>
  <c r="T95" i="5"/>
  <c r="T67" i="5"/>
  <c r="T198" i="5"/>
  <c r="T8" i="5"/>
  <c r="T25" i="5"/>
  <c r="T178" i="5"/>
  <c r="T56" i="5"/>
  <c r="T100" i="5"/>
  <c r="T292" i="5"/>
  <c r="T88" i="5"/>
  <c r="T49" i="5"/>
  <c r="T323" i="5"/>
  <c r="T58" i="5"/>
  <c r="T357" i="5"/>
  <c r="T339" i="5"/>
  <c r="T131" i="5"/>
  <c r="T278" i="5"/>
  <c r="T245" i="5"/>
  <c r="T172" i="5"/>
  <c r="T48" i="5"/>
  <c r="T354" i="5"/>
  <c r="T275" i="5"/>
  <c r="T155" i="5"/>
  <c r="V155" i="5" s="1"/>
  <c r="W155" i="5" s="1"/>
  <c r="T270" i="5"/>
  <c r="V270" i="5" s="1"/>
  <c r="W270" i="5" s="1"/>
  <c r="T193" i="5"/>
  <c r="V193" i="5" s="1"/>
  <c r="W193" i="5" s="1"/>
  <c r="T384" i="5"/>
  <c r="V384" i="5" s="1"/>
  <c r="W384" i="5" s="1"/>
  <c r="T310" i="5"/>
  <c r="V310" i="5" s="1"/>
  <c r="W310" i="5" s="1"/>
  <c r="T41" i="5"/>
  <c r="V41" i="5" s="1"/>
  <c r="W41" i="5" s="1"/>
  <c r="T57" i="5"/>
  <c r="V57" i="5" s="1"/>
  <c r="W57" i="5" s="1"/>
  <c r="T385" i="5"/>
  <c r="V385" i="5" s="1"/>
  <c r="W385" i="5" s="1"/>
  <c r="T175" i="5"/>
  <c r="V175" i="5" s="1"/>
  <c r="W175" i="5" s="1"/>
  <c r="T150" i="5"/>
  <c r="V150" i="5" s="1"/>
  <c r="W150" i="5" s="1"/>
  <c r="T249" i="5"/>
  <c r="V249" i="5" s="1"/>
  <c r="W249" i="5" s="1"/>
  <c r="T75" i="5"/>
  <c r="V75" i="5" s="1"/>
  <c r="W75" i="5" s="1"/>
  <c r="T16" i="5"/>
  <c r="V16" i="5" s="1"/>
  <c r="W16" i="5" s="1"/>
  <c r="T111" i="5"/>
  <c r="V111" i="5" s="1"/>
  <c r="W111" i="5" s="1"/>
  <c r="T76" i="5"/>
  <c r="V76" i="5" s="1"/>
  <c r="W76" i="5" s="1"/>
  <c r="T306" i="5"/>
  <c r="V306" i="5" s="1"/>
  <c r="W306" i="5" s="1"/>
  <c r="T12" i="5"/>
  <c r="V12" i="5" s="1"/>
  <c r="W12" i="5" s="1"/>
  <c r="T252" i="5"/>
  <c r="V252" i="5" s="1"/>
  <c r="W252" i="5" s="1"/>
  <c r="T47" i="5"/>
  <c r="V47" i="5" s="1"/>
  <c r="W47" i="5" s="1"/>
  <c r="T160" i="5"/>
  <c r="V160" i="5" s="1"/>
  <c r="W160" i="5" s="1"/>
  <c r="T326" i="5"/>
  <c r="V326" i="5" s="1"/>
  <c r="W326" i="5" s="1"/>
  <c r="T138" i="5"/>
  <c r="V138" i="5" s="1"/>
  <c r="W138" i="5" s="1"/>
  <c r="T183" i="5"/>
  <c r="V183" i="5" s="1"/>
  <c r="W183" i="5" s="1"/>
  <c r="T37" i="5"/>
  <c r="V37" i="5" s="1"/>
  <c r="W37" i="5" s="1"/>
  <c r="T334" i="5"/>
  <c r="V334" i="5" s="1"/>
  <c r="W334" i="5" s="1"/>
  <c r="T137" i="5"/>
  <c r="V137" i="5" s="1"/>
  <c r="W137" i="5" s="1"/>
  <c r="T328" i="5"/>
  <c r="V328" i="5" s="1"/>
  <c r="W328" i="5" s="1"/>
  <c r="T316" i="5"/>
  <c r="V316" i="5" s="1"/>
  <c r="W316" i="5" s="1"/>
  <c r="T266" i="5"/>
  <c r="V266" i="5" s="1"/>
  <c r="W266" i="5" s="1"/>
  <c r="T87" i="5"/>
  <c r="V87" i="5" s="1"/>
  <c r="W87" i="5" s="1"/>
  <c r="T341" i="5"/>
  <c r="V341" i="5" s="1"/>
  <c r="W341" i="5" s="1"/>
  <c r="T221" i="5"/>
  <c r="V221" i="5" s="1"/>
  <c r="W221" i="5" s="1"/>
  <c r="T403" i="5"/>
  <c r="V403" i="5" s="1"/>
  <c r="W403" i="5" s="1"/>
  <c r="T246" i="5"/>
  <c r="V246" i="5" s="1"/>
  <c r="W246" i="5" s="1"/>
  <c r="T77" i="5"/>
  <c r="V77" i="5" s="1"/>
  <c r="W77" i="5" s="1"/>
  <c r="T208" i="5"/>
  <c r="V208" i="5" s="1"/>
  <c r="W208" i="5" s="1"/>
  <c r="T44" i="5"/>
  <c r="V44" i="5" s="1"/>
  <c r="W44" i="5" s="1"/>
  <c r="T296" i="5"/>
  <c r="V296" i="5" s="1"/>
  <c r="W296" i="5" s="1"/>
  <c r="T132" i="5"/>
  <c r="V132" i="5" s="1"/>
  <c r="W132" i="5" s="1"/>
  <c r="T237" i="5"/>
  <c r="V237" i="5" s="1"/>
  <c r="W237" i="5" s="1"/>
  <c r="T309" i="5"/>
  <c r="V309" i="5" s="1"/>
  <c r="W309" i="5" s="1"/>
  <c r="T251" i="5"/>
  <c r="V251" i="5" s="1"/>
  <c r="W251" i="5" s="1"/>
  <c r="T79" i="5"/>
  <c r="V79" i="5" s="1"/>
  <c r="W79" i="5" s="1"/>
  <c r="T387" i="5"/>
  <c r="V387" i="5" s="1"/>
  <c r="W387" i="5" s="1"/>
  <c r="T367" i="5"/>
  <c r="V367" i="5" s="1"/>
  <c r="W367" i="5" s="1"/>
  <c r="T392" i="5"/>
  <c r="V392" i="5" s="1"/>
  <c r="W392" i="5" s="1"/>
  <c r="T214" i="5"/>
  <c r="V214" i="5" s="1"/>
  <c r="W214" i="5" s="1"/>
  <c r="T122" i="5"/>
  <c r="V122" i="5" s="1"/>
  <c r="W122" i="5" s="1"/>
  <c r="T35" i="5"/>
  <c r="V35" i="5" s="1"/>
  <c r="W35" i="5" s="1"/>
  <c r="T117" i="5"/>
  <c r="T27" i="5"/>
  <c r="T370" i="5"/>
  <c r="T205" i="5"/>
  <c r="T351" i="5"/>
  <c r="T347" i="5"/>
  <c r="T203" i="5"/>
  <c r="T369" i="5"/>
  <c r="T353" i="5"/>
  <c r="T295" i="5"/>
  <c r="T123" i="5"/>
  <c r="T168" i="5"/>
  <c r="T244" i="5"/>
  <c r="T93" i="5"/>
  <c r="T243" i="5"/>
  <c r="T63" i="5"/>
  <c r="T299" i="5"/>
  <c r="T181" i="5"/>
  <c r="T13" i="5"/>
  <c r="T84" i="5"/>
  <c r="T336" i="5"/>
  <c r="T400" i="5"/>
  <c r="T206" i="5"/>
  <c r="T89" i="5"/>
  <c r="T85" i="5"/>
  <c r="T313" i="5"/>
  <c r="T360" i="5"/>
  <c r="T287" i="5"/>
  <c r="T286" i="5"/>
  <c r="T125" i="5"/>
  <c r="T297" i="5"/>
  <c r="T224" i="5"/>
  <c r="T324" i="5"/>
  <c r="T180" i="5"/>
  <c r="T10" i="5"/>
  <c r="T255" i="5"/>
  <c r="T262" i="5"/>
  <c r="T171" i="5"/>
  <c r="T156" i="5"/>
  <c r="T284" i="5"/>
  <c r="T103" i="5"/>
  <c r="T101" i="5"/>
  <c r="T256" i="5"/>
  <c r="T300" i="5"/>
  <c r="T274" i="5"/>
  <c r="T314" i="5"/>
  <c r="T267" i="5"/>
  <c r="T315" i="5"/>
  <c r="T401" i="5"/>
  <c r="T371" i="5"/>
  <c r="T388" i="5"/>
  <c r="T31" i="5"/>
  <c r="T352" i="5"/>
  <c r="T213" i="5"/>
  <c r="T235" i="5"/>
  <c r="T225" i="5"/>
  <c r="T293" i="5"/>
  <c r="T382" i="5"/>
  <c r="T271" i="5"/>
  <c r="T230" i="5"/>
  <c r="T342" i="5"/>
  <c r="T142" i="5"/>
  <c r="T393" i="5"/>
  <c r="T185" i="5"/>
  <c r="T20" i="5"/>
  <c r="T355" i="5"/>
  <c r="T389" i="5"/>
  <c r="T338" i="5"/>
  <c r="T356" i="5"/>
  <c r="T294" i="5"/>
  <c r="T90" i="5"/>
  <c r="T333" i="5"/>
  <c r="T340" i="5"/>
  <c r="T109" i="5"/>
  <c r="T330" i="5"/>
  <c r="T202" i="5"/>
  <c r="T223" i="5"/>
  <c r="T386" i="5"/>
  <c r="T86" i="5"/>
  <c r="T135" i="5"/>
  <c r="T146" i="5"/>
  <c r="T260" i="5"/>
  <c r="T163" i="5"/>
  <c r="T39" i="5"/>
  <c r="T391" i="5"/>
  <c r="T376" i="5"/>
  <c r="T343" i="5"/>
  <c r="T362" i="5"/>
  <c r="T276" i="5"/>
  <c r="T207" i="5"/>
  <c r="T108" i="5"/>
  <c r="T119" i="5"/>
  <c r="T325" i="5"/>
  <c r="T273" i="5"/>
  <c r="T282" i="5"/>
  <c r="T222" i="5"/>
  <c r="T217" i="5"/>
  <c r="T179" i="5"/>
  <c r="T136" i="5"/>
  <c r="T308" i="5"/>
  <c r="T129" i="5"/>
  <c r="T349" i="5"/>
  <c r="T97" i="5"/>
  <c r="T239" i="5"/>
  <c r="T26" i="5"/>
  <c r="T320" i="5"/>
  <c r="T238" i="5"/>
  <c r="T157" i="5"/>
  <c r="T398" i="5"/>
  <c r="T279" i="5"/>
  <c r="T318" i="5"/>
  <c r="T247" i="5"/>
  <c r="T348" i="5"/>
  <c r="T380" i="5"/>
  <c r="T364" i="5"/>
  <c r="T346" i="5"/>
  <c r="T173" i="5"/>
  <c r="T303" i="5"/>
  <c r="T154" i="5"/>
  <c r="T368" i="5"/>
  <c r="T383" i="5"/>
  <c r="T241" i="5"/>
  <c r="T200" i="5"/>
  <c r="T151" i="5"/>
  <c r="T145" i="5"/>
  <c r="T381" i="5"/>
  <c r="T359" i="5"/>
  <c r="T379" i="5"/>
  <c r="T285" i="5"/>
  <c r="T350" i="5"/>
  <c r="T196" i="5"/>
  <c r="M69" i="5"/>
  <c r="N69" i="5" s="1"/>
  <c r="M50" i="5"/>
  <c r="N50" i="5" s="1"/>
  <c r="M153" i="5"/>
  <c r="N153" i="5" s="1"/>
  <c r="M161" i="5"/>
  <c r="N161" i="5" s="1"/>
  <c r="M264" i="5"/>
  <c r="N264" i="5" s="1"/>
  <c r="M162" i="5"/>
  <c r="N162" i="5" s="1"/>
  <c r="M61" i="5"/>
  <c r="N61" i="5" s="1"/>
  <c r="M17" i="5"/>
  <c r="N17" i="5" s="1"/>
  <c r="M263" i="5"/>
  <c r="N263" i="5" s="1"/>
  <c r="M170" i="5"/>
  <c r="N170" i="5" s="1"/>
  <c r="M277" i="5"/>
  <c r="N277" i="5" s="1"/>
  <c r="M130" i="5"/>
  <c r="N130" i="5" s="1"/>
  <c r="M46" i="5"/>
  <c r="N46" i="5" s="1"/>
  <c r="M329" i="5"/>
  <c r="N329" i="5" s="1"/>
  <c r="M19" i="5"/>
  <c r="N19" i="5" s="1"/>
  <c r="M126" i="5"/>
  <c r="N126" i="5" s="1"/>
  <c r="M70" i="5"/>
  <c r="N70" i="5" s="1"/>
  <c r="M40" i="5"/>
  <c r="N40" i="5" s="1"/>
  <c r="M197" i="5"/>
  <c r="N197" i="5" s="1"/>
  <c r="M112" i="5"/>
  <c r="N112" i="5" s="1"/>
  <c r="M133" i="5"/>
  <c r="N133" i="5" s="1"/>
  <c r="M177" i="5"/>
  <c r="N177" i="5" s="1"/>
  <c r="M42" i="5"/>
  <c r="N42" i="5" s="1"/>
  <c r="M240" i="5"/>
  <c r="N240" i="5" s="1"/>
  <c r="M176" i="5"/>
  <c r="N176" i="5" s="1"/>
  <c r="M92" i="5"/>
  <c r="N92" i="5" s="1"/>
  <c r="M174" i="5"/>
  <c r="N174" i="5" s="1"/>
  <c r="M149" i="5"/>
  <c r="N149" i="5" s="1"/>
  <c r="M236" i="5"/>
  <c r="N236" i="5" s="1"/>
  <c r="M166" i="5"/>
  <c r="N166" i="5" s="1"/>
  <c r="M148" i="5"/>
  <c r="N148" i="5" s="1"/>
  <c r="M114" i="5"/>
  <c r="N114" i="5" s="1"/>
  <c r="M204" i="5"/>
  <c r="N204" i="5" s="1"/>
  <c r="M74" i="5"/>
  <c r="N74" i="5" s="1"/>
  <c r="M335" i="5"/>
  <c r="N335" i="5" s="1"/>
  <c r="M165" i="5"/>
  <c r="N165" i="5" s="1"/>
  <c r="M158" i="5"/>
  <c r="N158" i="5" s="1"/>
  <c r="M115" i="5"/>
  <c r="N115" i="5" s="1"/>
  <c r="M78" i="5"/>
  <c r="N78" i="5" s="1"/>
  <c r="M152" i="5"/>
  <c r="N152" i="5" s="1"/>
  <c r="M228" i="5"/>
  <c r="N228" i="5" s="1"/>
  <c r="M212" i="5"/>
  <c r="N212" i="5" s="1"/>
  <c r="M99" i="5"/>
  <c r="N99" i="5" s="1"/>
  <c r="M102" i="5"/>
  <c r="N102" i="5" s="1"/>
  <c r="M259" i="5"/>
  <c r="N259" i="5" s="1"/>
  <c r="M199" i="5"/>
  <c r="N199" i="5" s="1"/>
  <c r="M164" i="5"/>
  <c r="N164" i="5" s="1"/>
  <c r="M36" i="5"/>
  <c r="N36" i="5" s="1"/>
  <c r="M167" i="5"/>
  <c r="N167" i="5" s="1"/>
  <c r="M375" i="5"/>
  <c r="N375" i="5" s="1"/>
  <c r="M253" i="5"/>
  <c r="N253" i="5" s="1"/>
  <c r="M288" i="5"/>
  <c r="N288" i="5" s="1"/>
  <c r="M321" i="5"/>
  <c r="N321" i="5" s="1"/>
  <c r="M195" i="5"/>
  <c r="N195" i="5" s="1"/>
  <c r="M322" i="5"/>
  <c r="N322" i="5" s="1"/>
  <c r="M402" i="5"/>
  <c r="N402" i="5" s="1"/>
  <c r="M64" i="5"/>
  <c r="N64" i="5" s="1"/>
  <c r="M110" i="5"/>
  <c r="N110" i="5" s="1"/>
  <c r="M9" i="5"/>
  <c r="N9" i="5" s="1"/>
  <c r="M140" i="5"/>
  <c r="N140" i="5" s="1"/>
  <c r="M365" i="5"/>
  <c r="N365" i="5" s="1"/>
  <c r="M186" i="5"/>
  <c r="N186" i="5" s="1"/>
  <c r="M65" i="5"/>
  <c r="N65" i="5" s="1"/>
  <c r="M45" i="5"/>
  <c r="N45" i="5" s="1"/>
  <c r="M71" i="5"/>
  <c r="N71" i="5" s="1"/>
  <c r="M304" i="5"/>
  <c r="N304" i="5" s="1"/>
  <c r="M51" i="5"/>
  <c r="N51" i="5" s="1"/>
  <c r="M59" i="5"/>
  <c r="N59" i="5" s="1"/>
  <c r="M128" i="5"/>
  <c r="N128" i="5" s="1"/>
  <c r="M143" i="5"/>
  <c r="N143" i="5" s="1"/>
  <c r="M372" i="5"/>
  <c r="N372" i="5" s="1"/>
  <c r="M269" i="5"/>
  <c r="N269" i="5" s="1"/>
  <c r="M234" i="5"/>
  <c r="N234" i="5" s="1"/>
  <c r="M23" i="5"/>
  <c r="N23" i="5" s="1"/>
  <c r="M105" i="5"/>
  <c r="N105" i="5" s="1"/>
  <c r="M242" i="5"/>
  <c r="N242" i="5" s="1"/>
  <c r="M231" i="5"/>
  <c r="N231" i="5" s="1"/>
  <c r="M211" i="5"/>
  <c r="N211" i="5" s="1"/>
  <c r="M311" i="5"/>
  <c r="N311" i="5" s="1"/>
  <c r="M390" i="5"/>
  <c r="N390" i="5" s="1"/>
  <c r="M218" i="5"/>
  <c r="N218" i="5" s="1"/>
  <c r="M144" i="5"/>
  <c r="N144" i="5" s="1"/>
  <c r="M332" i="5"/>
  <c r="N332" i="5" s="1"/>
  <c r="M33" i="5"/>
  <c r="N33" i="5" s="1"/>
  <c r="M254" i="5"/>
  <c r="N254" i="5" s="1"/>
  <c r="M21" i="5"/>
  <c r="N21" i="5" s="1"/>
  <c r="M80" i="5"/>
  <c r="N80" i="5" s="1"/>
  <c r="M248" i="5"/>
  <c r="N248" i="5" s="1"/>
  <c r="M345" i="5"/>
  <c r="N345" i="5" s="1"/>
  <c r="M147" i="5"/>
  <c r="N147" i="5" s="1"/>
  <c r="M190" i="5"/>
  <c r="N190" i="5" s="1"/>
  <c r="M219" i="5"/>
  <c r="N219" i="5" s="1"/>
  <c r="M319" i="5"/>
  <c r="N319" i="5" s="1"/>
  <c r="M18" i="5"/>
  <c r="N18" i="5" s="1"/>
  <c r="M250" i="5"/>
  <c r="N250" i="5" s="1"/>
  <c r="M227" i="5"/>
  <c r="N227" i="5" s="1"/>
  <c r="M14" i="5"/>
  <c r="N14" i="5" s="1"/>
  <c r="M188" i="5"/>
  <c r="N188" i="5" s="1"/>
  <c r="M283" i="5"/>
  <c r="N283" i="5" s="1"/>
  <c r="M377" i="5"/>
  <c r="N377" i="5" s="1"/>
  <c r="M91" i="5"/>
  <c r="N91" i="5" s="1"/>
  <c r="M32" i="5"/>
  <c r="N32" i="5" s="1"/>
  <c r="M272" i="5"/>
  <c r="N272" i="5" s="1"/>
  <c r="M34" i="5"/>
  <c r="N34" i="5" s="1"/>
  <c r="M94" i="5"/>
  <c r="N94" i="5" s="1"/>
  <c r="M216" i="5"/>
  <c r="N216" i="5" s="1"/>
  <c r="M118" i="5"/>
  <c r="N118" i="5" s="1"/>
  <c r="M363" i="5"/>
  <c r="N363" i="5" s="1"/>
  <c r="M184" i="5"/>
  <c r="N184" i="5" s="1"/>
  <c r="M124" i="5"/>
  <c r="N124" i="5" s="1"/>
  <c r="M62" i="5"/>
  <c r="N62" i="5" s="1"/>
  <c r="M265" i="5"/>
  <c r="N265" i="5" s="1"/>
  <c r="M229" i="5"/>
  <c r="N229" i="5" s="1"/>
  <c r="M191" i="5"/>
  <c r="N191" i="5" s="1"/>
  <c r="M307" i="5"/>
  <c r="N307" i="5" s="1"/>
  <c r="M120" i="5"/>
  <c r="N120" i="5" s="1"/>
  <c r="M52" i="5"/>
  <c r="N52" i="5" s="1"/>
  <c r="M268" i="5"/>
  <c r="N268" i="5" s="1"/>
  <c r="M54" i="5"/>
  <c r="N54" i="5" s="1"/>
  <c r="M301" i="5"/>
  <c r="N301" i="5" s="1"/>
  <c r="M215" i="5"/>
  <c r="N215" i="5" s="1"/>
  <c r="M289" i="5"/>
  <c r="N289" i="5" s="1"/>
  <c r="M159" i="5"/>
  <c r="N159" i="5" s="1"/>
  <c r="M280" i="5"/>
  <c r="N280" i="5" s="1"/>
  <c r="M81" i="5"/>
  <c r="N81" i="5" s="1"/>
  <c r="M29" i="5"/>
  <c r="N29" i="5" s="1"/>
  <c r="M194" i="5"/>
  <c r="N194" i="5" s="1"/>
  <c r="M281" i="5"/>
  <c r="N281" i="5" s="1"/>
  <c r="M317" i="5"/>
  <c r="N317" i="5" s="1"/>
  <c r="M312" i="5"/>
  <c r="N312" i="5" s="1"/>
  <c r="M302" i="5"/>
  <c r="N302" i="5" s="1"/>
  <c r="M98" i="5"/>
  <c r="N98" i="5" s="1"/>
  <c r="M394" i="5"/>
  <c r="N394" i="5" s="1"/>
  <c r="M226" i="5"/>
  <c r="N226" i="5" s="1"/>
  <c r="M106" i="5"/>
  <c r="N106" i="5" s="1"/>
  <c r="M24" i="5"/>
  <c r="N24" i="5" s="1"/>
  <c r="M366" i="5"/>
  <c r="N366" i="5" s="1"/>
  <c r="M22" i="5"/>
  <c r="N22" i="5" s="1"/>
  <c r="M233" i="5"/>
  <c r="N233" i="5" s="1"/>
  <c r="M189" i="5"/>
  <c r="N189" i="5" s="1"/>
  <c r="M15" i="5"/>
  <c r="N15" i="5" s="1"/>
  <c r="M11" i="5"/>
  <c r="N11" i="5" s="1"/>
  <c r="M291" i="5"/>
  <c r="N291" i="5" s="1"/>
  <c r="M30" i="5"/>
  <c r="N30" i="5" s="1"/>
  <c r="M396" i="5"/>
  <c r="N396" i="5" s="1"/>
  <c r="M209" i="5"/>
  <c r="N209" i="5" s="1"/>
  <c r="M38" i="5"/>
  <c r="N38" i="5" s="1"/>
  <c r="M28" i="5"/>
  <c r="N28" i="5" s="1"/>
  <c r="M83" i="5"/>
  <c r="N83" i="5" s="1"/>
  <c r="M187" i="5"/>
  <c r="N187" i="5" s="1"/>
  <c r="M373" i="5"/>
  <c r="N373" i="5" s="1"/>
  <c r="M290" i="5"/>
  <c r="N290" i="5" s="1"/>
  <c r="M378" i="5"/>
  <c r="N378" i="5" s="1"/>
  <c r="M210" i="5"/>
  <c r="N210" i="5" s="1"/>
  <c r="M201" i="5"/>
  <c r="N201" i="5" s="1"/>
  <c r="M141" i="5"/>
  <c r="N141" i="5" s="1"/>
  <c r="M43" i="5"/>
  <c r="N43" i="5" s="1"/>
  <c r="M82" i="5"/>
  <c r="N82" i="5" s="1"/>
  <c r="M232" i="5"/>
  <c r="N232" i="5" s="1"/>
  <c r="M139" i="5"/>
  <c r="N139" i="5" s="1"/>
  <c r="M331" i="5"/>
  <c r="N331" i="5" s="1"/>
  <c r="M192" i="5"/>
  <c r="N192" i="5" s="1"/>
  <c r="M60" i="5"/>
  <c r="N60" i="5" s="1"/>
  <c r="M344" i="5"/>
  <c r="N344" i="5" s="1"/>
  <c r="M395" i="5"/>
  <c r="N395" i="5" s="1"/>
  <c r="M397" i="5"/>
  <c r="N397" i="5" s="1"/>
  <c r="M258" i="5"/>
  <c r="N258" i="5" s="1"/>
  <c r="M116" i="5"/>
  <c r="N116" i="5" s="1"/>
  <c r="M96" i="5"/>
  <c r="N96" i="5" s="1"/>
  <c r="M55" i="5"/>
  <c r="N55" i="5" s="1"/>
  <c r="M261" i="5"/>
  <c r="N261" i="5" s="1"/>
  <c r="M169" i="5"/>
  <c r="N169" i="5" s="1"/>
  <c r="M127" i="5"/>
  <c r="N127" i="5" s="1"/>
  <c r="M113" i="5"/>
  <c r="N113" i="5" s="1"/>
  <c r="M337" i="5"/>
  <c r="N337" i="5" s="1"/>
  <c r="M327" i="5"/>
  <c r="N327" i="5" s="1"/>
  <c r="M399" i="5"/>
  <c r="N399" i="5" s="1"/>
  <c r="M220" i="5"/>
  <c r="N220" i="5" s="1"/>
  <c r="M134" i="5"/>
  <c r="N134" i="5" s="1"/>
  <c r="M72" i="5"/>
  <c r="N72" i="5" s="1"/>
  <c r="M53" i="5"/>
  <c r="N53" i="5" s="1"/>
  <c r="M107" i="5"/>
  <c r="N107" i="5" s="1"/>
  <c r="M66" i="5"/>
  <c r="N66" i="5" s="1"/>
  <c r="M104" i="5"/>
  <c r="N104" i="5" s="1"/>
  <c r="M374" i="5"/>
  <c r="N374" i="5" s="1"/>
  <c r="M182" i="5"/>
  <c r="N182" i="5" s="1"/>
  <c r="M73" i="5"/>
  <c r="N73" i="5" s="1"/>
  <c r="M95" i="5"/>
  <c r="N95" i="5" s="1"/>
  <c r="M67" i="5"/>
  <c r="N67" i="5" s="1"/>
  <c r="M198" i="5"/>
  <c r="N198" i="5" s="1"/>
  <c r="M358" i="5"/>
  <c r="N358" i="5" s="1"/>
  <c r="M8" i="5"/>
  <c r="N8" i="5" s="1"/>
  <c r="M25" i="5"/>
  <c r="N25" i="5" s="1"/>
  <c r="M178" i="5"/>
  <c r="N178" i="5" s="1"/>
  <c r="M56" i="5"/>
  <c r="N56" i="5" s="1"/>
  <c r="M100" i="5"/>
  <c r="N100" i="5" s="1"/>
  <c r="M292" i="5"/>
  <c r="N292" i="5" s="1"/>
  <c r="M88" i="5"/>
  <c r="N88" i="5" s="1"/>
  <c r="M49" i="5"/>
  <c r="N49" i="5" s="1"/>
  <c r="M323" i="5"/>
  <c r="N323" i="5" s="1"/>
  <c r="M58" i="5"/>
  <c r="N58" i="5" s="1"/>
  <c r="M357" i="5"/>
  <c r="N357" i="5" s="1"/>
  <c r="M339" i="5"/>
  <c r="N339" i="5" s="1"/>
  <c r="M131" i="5"/>
  <c r="N131" i="5" s="1"/>
  <c r="M278" i="5"/>
  <c r="N278" i="5" s="1"/>
  <c r="M245" i="5"/>
  <c r="N245" i="5" s="1"/>
  <c r="M172" i="5"/>
  <c r="N172" i="5" s="1"/>
  <c r="M48" i="5"/>
  <c r="N48" i="5" s="1"/>
  <c r="M354" i="5"/>
  <c r="N354" i="5" s="1"/>
  <c r="M275" i="5"/>
  <c r="N275" i="5" s="1"/>
  <c r="M155" i="5"/>
  <c r="N155" i="5" s="1"/>
  <c r="M270" i="5"/>
  <c r="N270" i="5" s="1"/>
  <c r="M193" i="5"/>
  <c r="N193" i="5" s="1"/>
  <c r="M384" i="5"/>
  <c r="N384" i="5" s="1"/>
  <c r="M310" i="5"/>
  <c r="N310" i="5" s="1"/>
  <c r="M41" i="5"/>
  <c r="N41" i="5" s="1"/>
  <c r="M57" i="5"/>
  <c r="N57" i="5" s="1"/>
  <c r="M385" i="5"/>
  <c r="N385" i="5" s="1"/>
  <c r="M175" i="5"/>
  <c r="N175" i="5" s="1"/>
  <c r="M150" i="5"/>
  <c r="N150" i="5" s="1"/>
  <c r="M249" i="5"/>
  <c r="N249" i="5" s="1"/>
  <c r="M75" i="5"/>
  <c r="N75" i="5" s="1"/>
  <c r="M16" i="5"/>
  <c r="N16" i="5" s="1"/>
  <c r="M111" i="5"/>
  <c r="N111" i="5" s="1"/>
  <c r="M76" i="5"/>
  <c r="N76" i="5" s="1"/>
  <c r="M306" i="5"/>
  <c r="N306" i="5" s="1"/>
  <c r="M298" i="5"/>
  <c r="N298" i="5" s="1"/>
  <c r="M12" i="5"/>
  <c r="N12" i="5" s="1"/>
  <c r="M252" i="5"/>
  <c r="N252" i="5" s="1"/>
  <c r="M47" i="5"/>
  <c r="N47" i="5" s="1"/>
  <c r="M160" i="5"/>
  <c r="N160" i="5" s="1"/>
  <c r="M326" i="5"/>
  <c r="N326" i="5" s="1"/>
  <c r="M138" i="5"/>
  <c r="N138" i="5" s="1"/>
  <c r="M183" i="5"/>
  <c r="N183" i="5" s="1"/>
  <c r="M37" i="5"/>
  <c r="N37" i="5" s="1"/>
  <c r="M334" i="5"/>
  <c r="N334" i="5" s="1"/>
  <c r="M137" i="5"/>
  <c r="N137" i="5" s="1"/>
  <c r="M328" i="5"/>
  <c r="N328" i="5" s="1"/>
  <c r="M316" i="5"/>
  <c r="N316" i="5" s="1"/>
  <c r="M266" i="5"/>
  <c r="N266" i="5" s="1"/>
  <c r="M87" i="5"/>
  <c r="N87" i="5" s="1"/>
  <c r="M341" i="5"/>
  <c r="N341" i="5" s="1"/>
  <c r="M221" i="5"/>
  <c r="N221" i="5" s="1"/>
  <c r="M403" i="5"/>
  <c r="N403" i="5" s="1"/>
  <c r="M246" i="5"/>
  <c r="N246" i="5" s="1"/>
  <c r="M77" i="5"/>
  <c r="N77" i="5" s="1"/>
  <c r="M208" i="5"/>
  <c r="N208" i="5" s="1"/>
  <c r="M44" i="5"/>
  <c r="N44" i="5" s="1"/>
  <c r="M296" i="5"/>
  <c r="N296" i="5" s="1"/>
  <c r="M132" i="5"/>
  <c r="N132" i="5" s="1"/>
  <c r="M257" i="5"/>
  <c r="N257" i="5" s="1"/>
  <c r="M237" i="5"/>
  <c r="N237" i="5" s="1"/>
  <c r="M309" i="5"/>
  <c r="N309" i="5" s="1"/>
  <c r="M251" i="5"/>
  <c r="N251" i="5" s="1"/>
  <c r="M79" i="5"/>
  <c r="N79" i="5" s="1"/>
  <c r="M387" i="5"/>
  <c r="N387" i="5" s="1"/>
  <c r="M367" i="5"/>
  <c r="N367" i="5" s="1"/>
  <c r="M392" i="5"/>
  <c r="N392" i="5" s="1"/>
  <c r="M214" i="5"/>
  <c r="N214" i="5" s="1"/>
  <c r="M122" i="5"/>
  <c r="N122" i="5" s="1"/>
  <c r="M35" i="5"/>
  <c r="N35" i="5" s="1"/>
  <c r="M117" i="5"/>
  <c r="N117" i="5" s="1"/>
  <c r="M27" i="5"/>
  <c r="N27" i="5" s="1"/>
  <c r="M370" i="5"/>
  <c r="N370" i="5" s="1"/>
  <c r="M205" i="5"/>
  <c r="N205" i="5" s="1"/>
  <c r="M351" i="5"/>
  <c r="N351" i="5" s="1"/>
  <c r="M347" i="5"/>
  <c r="N347" i="5" s="1"/>
  <c r="M203" i="5"/>
  <c r="N203" i="5" s="1"/>
  <c r="M369" i="5"/>
  <c r="N369" i="5" s="1"/>
  <c r="M353" i="5"/>
  <c r="N353" i="5" s="1"/>
  <c r="M295" i="5"/>
  <c r="N295" i="5" s="1"/>
  <c r="M123" i="5"/>
  <c r="N123" i="5" s="1"/>
  <c r="M168" i="5"/>
  <c r="N168" i="5" s="1"/>
  <c r="M244" i="5"/>
  <c r="N244" i="5" s="1"/>
  <c r="M93" i="5"/>
  <c r="N93" i="5" s="1"/>
  <c r="M243" i="5"/>
  <c r="N243" i="5" s="1"/>
  <c r="M63" i="5"/>
  <c r="N63" i="5" s="1"/>
  <c r="M299" i="5"/>
  <c r="N299" i="5" s="1"/>
  <c r="M181" i="5"/>
  <c r="N181" i="5" s="1"/>
  <c r="M13" i="5"/>
  <c r="N13" i="5" s="1"/>
  <c r="M84" i="5"/>
  <c r="N84" i="5" s="1"/>
  <c r="M336" i="5"/>
  <c r="N336" i="5" s="1"/>
  <c r="M400" i="5"/>
  <c r="N400" i="5" s="1"/>
  <c r="M206" i="5"/>
  <c r="N206" i="5" s="1"/>
  <c r="M89" i="5"/>
  <c r="N89" i="5" s="1"/>
  <c r="M85" i="5"/>
  <c r="N85" i="5" s="1"/>
  <c r="M313" i="5"/>
  <c r="N313" i="5" s="1"/>
  <c r="M360" i="5"/>
  <c r="N360" i="5" s="1"/>
  <c r="M287" i="5"/>
  <c r="N287" i="5" s="1"/>
  <c r="M286" i="5"/>
  <c r="N286" i="5" s="1"/>
  <c r="M125" i="5"/>
  <c r="M297" i="5"/>
  <c r="N297" i="5" s="1"/>
  <c r="M361" i="5"/>
  <c r="N361" i="5" s="1"/>
  <c r="M224" i="5"/>
  <c r="N224" i="5" s="1"/>
  <c r="M324" i="5"/>
  <c r="N324" i="5" s="1"/>
  <c r="M180" i="5"/>
  <c r="N180" i="5" s="1"/>
  <c r="M10" i="5"/>
  <c r="N10" i="5" s="1"/>
  <c r="M255" i="5"/>
  <c r="N255" i="5" s="1"/>
  <c r="M262" i="5"/>
  <c r="N262" i="5" s="1"/>
  <c r="M171" i="5"/>
  <c r="N171" i="5" s="1"/>
  <c r="M156" i="5"/>
  <c r="N156" i="5" s="1"/>
  <c r="M284" i="5"/>
  <c r="N284" i="5" s="1"/>
  <c r="M103" i="5"/>
  <c r="N103" i="5" s="1"/>
  <c r="M101" i="5"/>
  <c r="N101" i="5" s="1"/>
  <c r="M256" i="5"/>
  <c r="N256" i="5" s="1"/>
  <c r="M300" i="5"/>
  <c r="N300" i="5" s="1"/>
  <c r="M274" i="5"/>
  <c r="N274" i="5" s="1"/>
  <c r="M314" i="5"/>
  <c r="N314" i="5" s="1"/>
  <c r="M267" i="5"/>
  <c r="N267" i="5" s="1"/>
  <c r="M315" i="5"/>
  <c r="N315" i="5" s="1"/>
  <c r="M401" i="5"/>
  <c r="N401" i="5" s="1"/>
  <c r="M371" i="5"/>
  <c r="N371" i="5" s="1"/>
  <c r="M388" i="5"/>
  <c r="N388" i="5" s="1"/>
  <c r="M31" i="5"/>
  <c r="N31" i="5" s="1"/>
  <c r="M352" i="5"/>
  <c r="N352" i="5" s="1"/>
  <c r="M213" i="5"/>
  <c r="N213" i="5" s="1"/>
  <c r="M235" i="5"/>
  <c r="N235" i="5" s="1"/>
  <c r="M225" i="5"/>
  <c r="N225" i="5" s="1"/>
  <c r="M293" i="5"/>
  <c r="N293" i="5" s="1"/>
  <c r="M382" i="5"/>
  <c r="N382" i="5" s="1"/>
  <c r="M271" i="5"/>
  <c r="N271" i="5" s="1"/>
  <c r="M230" i="5"/>
  <c r="N230" i="5" s="1"/>
  <c r="M342" i="5"/>
  <c r="N342" i="5" s="1"/>
  <c r="M142" i="5"/>
  <c r="N142" i="5" s="1"/>
  <c r="M393" i="5"/>
  <c r="N393" i="5" s="1"/>
  <c r="M185" i="5"/>
  <c r="N185" i="5" s="1"/>
  <c r="M20" i="5"/>
  <c r="N20" i="5" s="1"/>
  <c r="M355" i="5"/>
  <c r="N355" i="5" s="1"/>
  <c r="M389" i="5"/>
  <c r="N389" i="5" s="1"/>
  <c r="M338" i="5"/>
  <c r="N338" i="5" s="1"/>
  <c r="M356" i="5"/>
  <c r="N356" i="5" s="1"/>
  <c r="M294" i="5"/>
  <c r="N294" i="5" s="1"/>
  <c r="M90" i="5"/>
  <c r="N90" i="5" s="1"/>
  <c r="M333" i="5"/>
  <c r="N333" i="5" s="1"/>
  <c r="M340" i="5"/>
  <c r="N340" i="5" s="1"/>
  <c r="M109" i="5"/>
  <c r="N109" i="5" s="1"/>
  <c r="M330" i="5"/>
  <c r="N330" i="5" s="1"/>
  <c r="M202" i="5"/>
  <c r="N202" i="5" s="1"/>
  <c r="M223" i="5"/>
  <c r="N223" i="5" s="1"/>
  <c r="M386" i="5"/>
  <c r="N386" i="5" s="1"/>
  <c r="M86" i="5"/>
  <c r="N86" i="5" s="1"/>
  <c r="M135" i="5"/>
  <c r="N135" i="5" s="1"/>
  <c r="M146" i="5"/>
  <c r="N146" i="5" s="1"/>
  <c r="M260" i="5"/>
  <c r="N260" i="5" s="1"/>
  <c r="M163" i="5"/>
  <c r="N163" i="5" s="1"/>
  <c r="M39" i="5"/>
  <c r="N39" i="5" s="1"/>
  <c r="M391" i="5"/>
  <c r="N391" i="5" s="1"/>
  <c r="M376" i="5"/>
  <c r="N376" i="5" s="1"/>
  <c r="M343" i="5"/>
  <c r="N343" i="5" s="1"/>
  <c r="M362" i="5"/>
  <c r="N362" i="5" s="1"/>
  <c r="M276" i="5"/>
  <c r="N276" i="5" s="1"/>
  <c r="M207" i="5"/>
  <c r="N207" i="5" s="1"/>
  <c r="M108" i="5"/>
  <c r="N108" i="5" s="1"/>
  <c r="M119" i="5"/>
  <c r="N119" i="5" s="1"/>
  <c r="M325" i="5"/>
  <c r="N325" i="5" s="1"/>
  <c r="M273" i="5"/>
  <c r="N273" i="5" s="1"/>
  <c r="M282" i="5"/>
  <c r="N282" i="5" s="1"/>
  <c r="M222" i="5"/>
  <c r="N222" i="5" s="1"/>
  <c r="M217" i="5"/>
  <c r="N217" i="5" s="1"/>
  <c r="M179" i="5"/>
  <c r="N179" i="5" s="1"/>
  <c r="M136" i="5"/>
  <c r="N136" i="5" s="1"/>
  <c r="M308" i="5"/>
  <c r="N308" i="5" s="1"/>
  <c r="M129" i="5"/>
  <c r="N129" i="5" s="1"/>
  <c r="M349" i="5"/>
  <c r="N349" i="5" s="1"/>
  <c r="M97" i="5"/>
  <c r="N97" i="5" s="1"/>
  <c r="M239" i="5"/>
  <c r="N239" i="5" s="1"/>
  <c r="M26" i="5"/>
  <c r="M320" i="5"/>
  <c r="N320" i="5" s="1"/>
  <c r="M238" i="5"/>
  <c r="N238" i="5" s="1"/>
  <c r="M157" i="5"/>
  <c r="N157" i="5" s="1"/>
  <c r="M398" i="5"/>
  <c r="M279" i="5"/>
  <c r="N279" i="5" s="1"/>
  <c r="M318" i="5"/>
  <c r="N318" i="5" s="1"/>
  <c r="M247" i="5"/>
  <c r="N247" i="5" s="1"/>
  <c r="M348" i="5"/>
  <c r="N348" i="5" s="1"/>
  <c r="M380" i="5"/>
  <c r="N380" i="5" s="1"/>
  <c r="M364" i="5"/>
  <c r="N364" i="5" s="1"/>
  <c r="M346" i="5"/>
  <c r="N346" i="5" s="1"/>
  <c r="M173" i="5"/>
  <c r="N173" i="5" s="1"/>
  <c r="M303" i="5"/>
  <c r="N303" i="5" s="1"/>
  <c r="M154" i="5"/>
  <c r="N154" i="5" s="1"/>
  <c r="M368" i="5"/>
  <c r="N368" i="5" s="1"/>
  <c r="M383" i="5"/>
  <c r="N383" i="5" s="1"/>
  <c r="M241" i="5"/>
  <c r="M200" i="5"/>
  <c r="N200" i="5" s="1"/>
  <c r="M151" i="5"/>
  <c r="N151" i="5" s="1"/>
  <c r="M145" i="5"/>
  <c r="N145" i="5" s="1"/>
  <c r="M381" i="5"/>
  <c r="N381" i="5" s="1"/>
  <c r="M359" i="5"/>
  <c r="N359" i="5" s="1"/>
  <c r="M379" i="5"/>
  <c r="N379" i="5" s="1"/>
  <c r="M285" i="5"/>
  <c r="N285" i="5" s="1"/>
  <c r="M350" i="5"/>
  <c r="N350" i="5" s="1"/>
  <c r="M196" i="5"/>
  <c r="E264" i="5"/>
  <c r="E162" i="5"/>
  <c r="E61" i="5"/>
  <c r="E17" i="5"/>
  <c r="E263" i="5"/>
  <c r="E170" i="5"/>
  <c r="E277" i="5"/>
  <c r="E130" i="5"/>
  <c r="E46" i="5"/>
  <c r="E329" i="5"/>
  <c r="E19" i="5"/>
  <c r="E126" i="5"/>
  <c r="E70" i="5"/>
  <c r="E40" i="5"/>
  <c r="E197" i="5"/>
  <c r="E112" i="5"/>
  <c r="E133" i="5"/>
  <c r="E177" i="5"/>
  <c r="E42" i="5"/>
  <c r="E240" i="5"/>
  <c r="E176" i="5"/>
  <c r="E92" i="5"/>
  <c r="E174" i="5"/>
  <c r="E149" i="5"/>
  <c r="E236" i="5"/>
  <c r="E166" i="5"/>
  <c r="E148" i="5"/>
  <c r="E114" i="5"/>
  <c r="E204" i="5"/>
  <c r="E74" i="5"/>
  <c r="E335" i="5"/>
  <c r="E165" i="5"/>
  <c r="E158" i="5"/>
  <c r="E115" i="5"/>
  <c r="E78" i="5"/>
  <c r="E152" i="5"/>
  <c r="E228" i="5"/>
  <c r="E212" i="5"/>
  <c r="E99" i="5"/>
  <c r="E102" i="5"/>
  <c r="E259" i="5"/>
  <c r="E199" i="5"/>
  <c r="E164" i="5"/>
  <c r="E36" i="5"/>
  <c r="E167" i="5"/>
  <c r="E375" i="5"/>
  <c r="E253" i="5"/>
  <c r="E288" i="5"/>
  <c r="E321" i="5"/>
  <c r="E195" i="5"/>
  <c r="E322" i="5"/>
  <c r="E402" i="5"/>
  <c r="E64" i="5"/>
  <c r="E110" i="5"/>
  <c r="E9" i="5"/>
  <c r="E140" i="5"/>
  <c r="E365" i="5"/>
  <c r="E186" i="5"/>
  <c r="E65" i="5"/>
  <c r="E45" i="5"/>
  <c r="E71" i="5"/>
  <c r="E304" i="5"/>
  <c r="E51" i="5"/>
  <c r="E59" i="5"/>
  <c r="E128" i="5"/>
  <c r="E143" i="5"/>
  <c r="E372" i="5"/>
  <c r="E269" i="5"/>
  <c r="E234" i="5"/>
  <c r="E23" i="5"/>
  <c r="E105" i="5"/>
  <c r="E242" i="5"/>
  <c r="E231" i="5"/>
  <c r="E211" i="5"/>
  <c r="E311" i="5"/>
  <c r="E390" i="5"/>
  <c r="E218" i="5"/>
  <c r="E144" i="5"/>
  <c r="E332" i="5"/>
  <c r="E33" i="5"/>
  <c r="E254" i="5"/>
  <c r="E305" i="5"/>
  <c r="E21" i="5"/>
  <c r="E80" i="5"/>
  <c r="E248" i="5"/>
  <c r="E345" i="5"/>
  <c r="E147" i="5"/>
  <c r="E190" i="5"/>
  <c r="E219" i="5"/>
  <c r="E319" i="5"/>
  <c r="E18" i="5"/>
  <c r="E250" i="5"/>
  <c r="E227" i="5"/>
  <c r="E14" i="5"/>
  <c r="E188" i="5"/>
  <c r="E283" i="5"/>
  <c r="E377" i="5"/>
  <c r="E91" i="5"/>
  <c r="E32" i="5"/>
  <c r="E68" i="5"/>
  <c r="E272" i="5"/>
  <c r="E34" i="5"/>
  <c r="E94" i="5"/>
  <c r="E216" i="5"/>
  <c r="E118" i="5"/>
  <c r="E363" i="5"/>
  <c r="E184" i="5"/>
  <c r="E124" i="5"/>
  <c r="E62" i="5"/>
  <c r="E265" i="5"/>
  <c r="E229" i="5"/>
  <c r="E191" i="5"/>
  <c r="E307" i="5"/>
  <c r="E120" i="5"/>
  <c r="E52" i="5"/>
  <c r="E268" i="5"/>
  <c r="E54" i="5"/>
  <c r="E301" i="5"/>
  <c r="E215" i="5"/>
  <c r="E289" i="5"/>
  <c r="E159" i="5"/>
  <c r="E280" i="5"/>
  <c r="E81" i="5"/>
  <c r="E29" i="5"/>
  <c r="E194" i="5"/>
  <c r="E281" i="5"/>
  <c r="E317" i="5"/>
  <c r="E312" i="5"/>
  <c r="E302" i="5"/>
  <c r="E98" i="5"/>
  <c r="E394" i="5"/>
  <c r="E226" i="5"/>
  <c r="E106" i="5"/>
  <c r="E24" i="5"/>
  <c r="E366" i="5"/>
  <c r="E22" i="5"/>
  <c r="E233" i="5"/>
  <c r="E189" i="5"/>
  <c r="E15" i="5"/>
  <c r="E11" i="5"/>
  <c r="E291" i="5"/>
  <c r="E30" i="5"/>
  <c r="E396" i="5"/>
  <c r="E209" i="5"/>
  <c r="E38" i="5"/>
  <c r="E28" i="5"/>
  <c r="E83" i="5"/>
  <c r="E187" i="5"/>
  <c r="E373" i="5"/>
  <c r="E290" i="5"/>
  <c r="E378" i="5"/>
  <c r="E210" i="5"/>
  <c r="E201" i="5"/>
  <c r="E141" i="5"/>
  <c r="E43" i="5"/>
  <c r="E82" i="5"/>
  <c r="E232" i="5"/>
  <c r="E139" i="5"/>
  <c r="E331" i="5"/>
  <c r="E192" i="5"/>
  <c r="E60" i="5"/>
  <c r="E344" i="5"/>
  <c r="E395" i="5"/>
  <c r="E397" i="5"/>
  <c r="E258" i="5"/>
  <c r="E116" i="5"/>
  <c r="E96" i="5"/>
  <c r="E55" i="5"/>
  <c r="E261" i="5"/>
  <c r="E169" i="5"/>
  <c r="E127" i="5"/>
  <c r="E113" i="5"/>
  <c r="E337" i="5"/>
  <c r="E327" i="5"/>
  <c r="E399" i="5"/>
  <c r="E220" i="5"/>
  <c r="E134" i="5"/>
  <c r="E72" i="5"/>
  <c r="E53" i="5"/>
  <c r="E107" i="5"/>
  <c r="E66" i="5"/>
  <c r="E104" i="5"/>
  <c r="E374" i="5"/>
  <c r="E182" i="5"/>
  <c r="E73" i="5"/>
  <c r="E95" i="5"/>
  <c r="E67" i="5"/>
  <c r="E198" i="5"/>
  <c r="E358" i="5"/>
  <c r="E8" i="5"/>
  <c r="E25" i="5"/>
  <c r="E178" i="5"/>
  <c r="E56" i="5"/>
  <c r="E100" i="5"/>
  <c r="E292" i="5"/>
  <c r="E88" i="5"/>
  <c r="E49" i="5"/>
  <c r="E323" i="5"/>
  <c r="E58" i="5"/>
  <c r="E357" i="5"/>
  <c r="E339" i="5"/>
  <c r="E131" i="5"/>
  <c r="E278" i="5"/>
  <c r="E245" i="5"/>
  <c r="E172" i="5"/>
  <c r="E48" i="5"/>
  <c r="E354" i="5"/>
  <c r="E275" i="5"/>
  <c r="E155" i="5"/>
  <c r="E270" i="5"/>
  <c r="E193" i="5"/>
  <c r="E384" i="5"/>
  <c r="E310" i="5"/>
  <c r="E41" i="5"/>
  <c r="E57" i="5"/>
  <c r="E385" i="5"/>
  <c r="E175" i="5"/>
  <c r="E150" i="5"/>
  <c r="E249" i="5"/>
  <c r="E75" i="5"/>
  <c r="E16" i="5"/>
  <c r="E111" i="5"/>
  <c r="E76" i="5"/>
  <c r="E306" i="5"/>
  <c r="E298" i="5"/>
  <c r="E12" i="5"/>
  <c r="E252" i="5"/>
  <c r="E47" i="5"/>
  <c r="E160" i="5"/>
  <c r="E326" i="5"/>
  <c r="E138" i="5"/>
  <c r="E183" i="5"/>
  <c r="E37" i="5"/>
  <c r="E334" i="5"/>
  <c r="E137" i="5"/>
  <c r="E328" i="5"/>
  <c r="E316" i="5"/>
  <c r="E266" i="5"/>
  <c r="E87" i="5"/>
  <c r="E341" i="5"/>
  <c r="E221" i="5"/>
  <c r="E403" i="5"/>
  <c r="E246" i="5"/>
  <c r="E77" i="5"/>
  <c r="E208" i="5"/>
  <c r="E44" i="5"/>
  <c r="E296" i="5"/>
  <c r="E132" i="5"/>
  <c r="E257" i="5"/>
  <c r="E237" i="5"/>
  <c r="E309" i="5"/>
  <c r="E251" i="5"/>
  <c r="E79" i="5"/>
  <c r="E387" i="5"/>
  <c r="E367" i="5"/>
  <c r="E392" i="5"/>
  <c r="E214" i="5"/>
  <c r="E122" i="5"/>
  <c r="E35" i="5"/>
  <c r="E117" i="5"/>
  <c r="E27" i="5"/>
  <c r="E370" i="5"/>
  <c r="E205" i="5"/>
  <c r="E351" i="5"/>
  <c r="E347" i="5"/>
  <c r="E203" i="5"/>
  <c r="E369" i="5"/>
  <c r="E353" i="5"/>
  <c r="E295" i="5"/>
  <c r="E123" i="5"/>
  <c r="E168" i="5"/>
  <c r="E244" i="5"/>
  <c r="E93" i="5"/>
  <c r="E243" i="5"/>
  <c r="E63" i="5"/>
  <c r="E299" i="5"/>
  <c r="E181" i="5"/>
  <c r="E13" i="5"/>
  <c r="E84" i="5"/>
  <c r="E336" i="5"/>
  <c r="E400" i="5"/>
  <c r="E206" i="5"/>
  <c r="E89" i="5"/>
  <c r="E85" i="5"/>
  <c r="E313" i="5"/>
  <c r="E360" i="5"/>
  <c r="E287" i="5"/>
  <c r="E286" i="5"/>
  <c r="E125" i="5"/>
  <c r="E297" i="5"/>
  <c r="E361" i="5"/>
  <c r="E224" i="5"/>
  <c r="E324" i="5"/>
  <c r="E180" i="5"/>
  <c r="E10" i="5"/>
  <c r="E255" i="5"/>
  <c r="E262" i="5"/>
  <c r="E171" i="5"/>
  <c r="E156" i="5"/>
  <c r="E284" i="5"/>
  <c r="E103" i="5"/>
  <c r="E101" i="5"/>
  <c r="E256" i="5"/>
  <c r="E300" i="5"/>
  <c r="E274" i="5"/>
  <c r="E314" i="5"/>
  <c r="E267" i="5"/>
  <c r="E315" i="5"/>
  <c r="E401" i="5"/>
  <c r="E371" i="5"/>
  <c r="E388" i="5"/>
  <c r="E31" i="5"/>
  <c r="E352" i="5"/>
  <c r="E213" i="5"/>
  <c r="E235" i="5"/>
  <c r="E225" i="5"/>
  <c r="E293" i="5"/>
  <c r="E382" i="5"/>
  <c r="E271" i="5"/>
  <c r="E230" i="5"/>
  <c r="E342" i="5"/>
  <c r="E142" i="5"/>
  <c r="E393" i="5"/>
  <c r="E185" i="5"/>
  <c r="E20" i="5"/>
  <c r="E355" i="5"/>
  <c r="E389" i="5"/>
  <c r="E338" i="5"/>
  <c r="E356" i="5"/>
  <c r="E294" i="5"/>
  <c r="E90" i="5"/>
  <c r="E333" i="5"/>
  <c r="E340" i="5"/>
  <c r="E109" i="5"/>
  <c r="E330" i="5"/>
  <c r="E202" i="5"/>
  <c r="E223" i="5"/>
  <c r="E386" i="5"/>
  <c r="E86" i="5"/>
  <c r="E135" i="5"/>
  <c r="E146" i="5"/>
  <c r="E260" i="5"/>
  <c r="E163" i="5"/>
  <c r="E39" i="5"/>
  <c r="E391" i="5"/>
  <c r="E376" i="5"/>
  <c r="E343" i="5"/>
  <c r="E362" i="5"/>
  <c r="E276" i="5"/>
  <c r="E207" i="5"/>
  <c r="E108" i="5"/>
  <c r="E119" i="5"/>
  <c r="E325" i="5"/>
  <c r="E273" i="5"/>
  <c r="E282" i="5"/>
  <c r="E222" i="5"/>
  <c r="E217" i="5"/>
  <c r="E179" i="5"/>
  <c r="E136" i="5"/>
  <c r="E308" i="5"/>
  <c r="E129" i="5"/>
  <c r="E349" i="5"/>
  <c r="E97" i="5"/>
  <c r="E239" i="5"/>
  <c r="E26" i="5"/>
  <c r="E320" i="5"/>
  <c r="E238" i="5"/>
  <c r="E157" i="5"/>
  <c r="E398" i="5"/>
  <c r="E279" i="5"/>
  <c r="E318" i="5"/>
  <c r="E247" i="5"/>
  <c r="E348" i="5"/>
  <c r="E380" i="5"/>
  <c r="E364" i="5"/>
  <c r="E346" i="5"/>
  <c r="E173" i="5"/>
  <c r="E303" i="5"/>
  <c r="E154" i="5"/>
  <c r="E368" i="5"/>
  <c r="E383" i="5"/>
  <c r="E241" i="5"/>
  <c r="E200" i="5"/>
  <c r="E151" i="5"/>
  <c r="E145" i="5"/>
  <c r="E381" i="5"/>
  <c r="E359" i="5"/>
  <c r="E379" i="5"/>
  <c r="E285" i="5"/>
  <c r="E350" i="5"/>
  <c r="E404" i="5"/>
  <c r="E50" i="5"/>
  <c r="E153" i="5"/>
  <c r="E121" i="5"/>
  <c r="E161" i="5"/>
  <c r="E69" i="5"/>
  <c r="E196" i="5"/>
  <c r="N241" i="5" l="1"/>
  <c r="N196" i="5"/>
  <c r="N398" i="5"/>
  <c r="N26" i="5"/>
  <c r="N125" i="5"/>
  <c r="T404" i="5"/>
  <c r="T7" i="5" s="1"/>
  <c r="W158" i="5"/>
  <c r="W133" i="5"/>
  <c r="W70" i="5"/>
  <c r="W46" i="5"/>
  <c r="W50" i="5"/>
  <c r="W152" i="5"/>
  <c r="W114" i="5"/>
  <c r="W149" i="5"/>
  <c r="W112" i="5"/>
  <c r="W126" i="5"/>
  <c r="W130" i="5"/>
  <c r="W161" i="5"/>
  <c r="W69" i="5"/>
  <c r="W78" i="5"/>
  <c r="W148" i="5"/>
  <c r="W42" i="5"/>
  <c r="W19" i="5"/>
  <c r="W61" i="5"/>
  <c r="W121" i="5"/>
  <c r="W115" i="5"/>
  <c r="W74" i="5"/>
  <c r="W92" i="5"/>
  <c r="W40" i="5"/>
  <c r="W153" i="5"/>
  <c r="V196" i="5"/>
  <c r="V359" i="5"/>
  <c r="W359" i="5" s="1"/>
  <c r="V154" i="5"/>
  <c r="W154" i="5" s="1"/>
  <c r="V318" i="5"/>
  <c r="W318" i="5" s="1"/>
  <c r="V97" i="5"/>
  <c r="W97" i="5" s="1"/>
  <c r="V282" i="5"/>
  <c r="W282" i="5" s="1"/>
  <c r="V343" i="5"/>
  <c r="W343" i="5" s="1"/>
  <c r="V86" i="5"/>
  <c r="W86" i="5" s="1"/>
  <c r="V90" i="5"/>
  <c r="W90" i="5" s="1"/>
  <c r="V393" i="5"/>
  <c r="W393" i="5" s="1"/>
  <c r="V235" i="5"/>
  <c r="W235" i="5" s="1"/>
  <c r="V267" i="5"/>
  <c r="W267" i="5" s="1"/>
  <c r="V156" i="5"/>
  <c r="W156" i="5" s="1"/>
  <c r="V297" i="5"/>
  <c r="W297" i="5" s="1"/>
  <c r="V206" i="5"/>
  <c r="W206" i="5" s="1"/>
  <c r="V243" i="5"/>
  <c r="W243" i="5" s="1"/>
  <c r="V203" i="5"/>
  <c r="W203" i="5" s="1"/>
  <c r="V370" i="5"/>
  <c r="W370" i="5" s="1"/>
  <c r="V245" i="5"/>
  <c r="W245" i="5" s="1"/>
  <c r="V88" i="5"/>
  <c r="W88" i="5" s="1"/>
  <c r="V67" i="5"/>
  <c r="W67" i="5" s="1"/>
  <c r="V53" i="5"/>
  <c r="W53" i="5" s="1"/>
  <c r="V127" i="5"/>
  <c r="W127" i="5" s="1"/>
  <c r="V344" i="5"/>
  <c r="W344" i="5" s="1"/>
  <c r="V141" i="5"/>
  <c r="W141" i="5" s="1"/>
  <c r="V28" i="5"/>
  <c r="W28" i="5" s="1"/>
  <c r="V189" i="5"/>
  <c r="W189" i="5" s="1"/>
  <c r="V98" i="5"/>
  <c r="W98" i="5" s="1"/>
  <c r="V280" i="5"/>
  <c r="W280" i="5" s="1"/>
  <c r="V307" i="5"/>
  <c r="W307" i="5" s="1"/>
  <c r="V216" i="5"/>
  <c r="W216" i="5" s="1"/>
  <c r="V283" i="5"/>
  <c r="W283" i="5" s="1"/>
  <c r="V190" i="5"/>
  <c r="W190" i="5" s="1"/>
  <c r="V33" i="5"/>
  <c r="W33" i="5" s="1"/>
  <c r="V242" i="5"/>
  <c r="W242" i="5" s="1"/>
  <c r="V269" i="5"/>
  <c r="W269" i="5" s="1"/>
  <c r="V140" i="5"/>
  <c r="W140" i="5" s="1"/>
  <c r="V199" i="5"/>
  <c r="W199" i="5" s="1"/>
  <c r="V350" i="5"/>
  <c r="W350" i="5" s="1"/>
  <c r="V381" i="5"/>
  <c r="W381" i="5" s="1"/>
  <c r="V241" i="5"/>
  <c r="W241" i="5" s="1"/>
  <c r="V303" i="5"/>
  <c r="W303" i="5" s="1"/>
  <c r="V380" i="5"/>
  <c r="W380" i="5" s="1"/>
  <c r="V320" i="5"/>
  <c r="W320" i="5" s="1"/>
  <c r="V349" i="5"/>
  <c r="W349" i="5" s="1"/>
  <c r="V179" i="5"/>
  <c r="W179" i="5" s="1"/>
  <c r="V273" i="5"/>
  <c r="W273" i="5" s="1"/>
  <c r="V207" i="5"/>
  <c r="W207" i="5" s="1"/>
  <c r="V376" i="5"/>
  <c r="W376" i="5" s="1"/>
  <c r="V260" i="5"/>
  <c r="W260" i="5" s="1"/>
  <c r="V386" i="5"/>
  <c r="W386" i="5" s="1"/>
  <c r="V109" i="5"/>
  <c r="W109" i="5" s="1"/>
  <c r="V294" i="5"/>
  <c r="W294" i="5" s="1"/>
  <c r="V142" i="5"/>
  <c r="W142" i="5" s="1"/>
  <c r="V382" i="5"/>
  <c r="W382" i="5" s="1"/>
  <c r="V213" i="5"/>
  <c r="W213" i="5" s="1"/>
  <c r="V371" i="5"/>
  <c r="W371" i="5" s="1"/>
  <c r="V314" i="5"/>
  <c r="W314" i="5" s="1"/>
  <c r="V101" i="5"/>
  <c r="W101" i="5" s="1"/>
  <c r="V171" i="5"/>
  <c r="W171" i="5" s="1"/>
  <c r="V180" i="5"/>
  <c r="W180" i="5" s="1"/>
  <c r="V125" i="5"/>
  <c r="W125" i="5" s="1"/>
  <c r="V313" i="5"/>
  <c r="W313" i="5" s="1"/>
  <c r="V400" i="5"/>
  <c r="W400" i="5" s="1"/>
  <c r="V181" i="5"/>
  <c r="W181" i="5" s="1"/>
  <c r="V93" i="5"/>
  <c r="W93" i="5" s="1"/>
  <c r="V295" i="5"/>
  <c r="W295" i="5" s="1"/>
  <c r="V347" i="5"/>
  <c r="W347" i="5" s="1"/>
  <c r="V27" i="5"/>
  <c r="W27" i="5" s="1"/>
  <c r="V354" i="5"/>
  <c r="W354" i="5" s="1"/>
  <c r="V278" i="5"/>
  <c r="W278" i="5" s="1"/>
  <c r="V58" i="5"/>
  <c r="W58" i="5" s="1"/>
  <c r="V292" i="5"/>
  <c r="W292" i="5" s="1"/>
  <c r="V25" i="5"/>
  <c r="W25" i="5" s="1"/>
  <c r="V95" i="5"/>
  <c r="W95" i="5" s="1"/>
  <c r="V104" i="5"/>
  <c r="W104" i="5" s="1"/>
  <c r="V72" i="5"/>
  <c r="W72" i="5" s="1"/>
  <c r="V327" i="5"/>
  <c r="W327" i="5" s="1"/>
  <c r="V169" i="5"/>
  <c r="W169" i="5" s="1"/>
  <c r="V116" i="5"/>
  <c r="W116" i="5" s="1"/>
  <c r="V60" i="5"/>
  <c r="W60" i="5" s="1"/>
  <c r="V232" i="5"/>
  <c r="W232" i="5" s="1"/>
  <c r="V201" i="5"/>
  <c r="W201" i="5" s="1"/>
  <c r="V373" i="5"/>
  <c r="W373" i="5" s="1"/>
  <c r="V38" i="5"/>
  <c r="W38" i="5" s="1"/>
  <c r="V291" i="5"/>
  <c r="W291" i="5" s="1"/>
  <c r="V233" i="5"/>
  <c r="W233" i="5" s="1"/>
  <c r="V106" i="5"/>
  <c r="W106" i="5" s="1"/>
  <c r="V302" i="5"/>
  <c r="W302" i="5" s="1"/>
  <c r="V194" i="5"/>
  <c r="W194" i="5" s="1"/>
  <c r="V159" i="5"/>
  <c r="W159" i="5" s="1"/>
  <c r="V54" i="5"/>
  <c r="W54" i="5" s="1"/>
  <c r="V191" i="5"/>
  <c r="W191" i="5" s="1"/>
  <c r="V124" i="5"/>
  <c r="W124" i="5" s="1"/>
  <c r="V94" i="5"/>
  <c r="W94" i="5" s="1"/>
  <c r="V32" i="5"/>
  <c r="W32" i="5" s="1"/>
  <c r="V188" i="5"/>
  <c r="W188" i="5" s="1"/>
  <c r="V18" i="5"/>
  <c r="W18" i="5" s="1"/>
  <c r="V147" i="5"/>
  <c r="W147" i="5" s="1"/>
  <c r="V21" i="5"/>
  <c r="W21" i="5" s="1"/>
  <c r="V332" i="5"/>
  <c r="W332" i="5" s="1"/>
  <c r="V311" i="5"/>
  <c r="W311" i="5" s="1"/>
  <c r="V105" i="5"/>
  <c r="W105" i="5" s="1"/>
  <c r="V372" i="5"/>
  <c r="W372" i="5" s="1"/>
  <c r="V51" i="5"/>
  <c r="W51" i="5" s="1"/>
  <c r="V65" i="5"/>
  <c r="W65" i="5" s="1"/>
  <c r="V9" i="5"/>
  <c r="W9" i="5" s="1"/>
  <c r="V322" i="5"/>
  <c r="W322" i="5" s="1"/>
  <c r="V375" i="5"/>
  <c r="W375" i="5" s="1"/>
  <c r="V259" i="5"/>
  <c r="W259" i="5" s="1"/>
  <c r="V228" i="5"/>
  <c r="W228" i="5" s="1"/>
  <c r="M404" i="5"/>
  <c r="V285" i="5"/>
  <c r="W285" i="5" s="1"/>
  <c r="V145" i="5"/>
  <c r="W145" i="5" s="1"/>
  <c r="V383" i="5"/>
  <c r="W383" i="5" s="1"/>
  <c r="V173" i="5"/>
  <c r="W173" i="5" s="1"/>
  <c r="V348" i="5"/>
  <c r="W348" i="5" s="1"/>
  <c r="V398" i="5"/>
  <c r="W398" i="5" s="1"/>
  <c r="V26" i="5"/>
  <c r="W26" i="5" s="1"/>
  <c r="V129" i="5"/>
  <c r="W129" i="5" s="1"/>
  <c r="V217" i="5"/>
  <c r="W217" i="5" s="1"/>
  <c r="V325" i="5"/>
  <c r="W325" i="5" s="1"/>
  <c r="V276" i="5"/>
  <c r="W276" i="5" s="1"/>
  <c r="V391" i="5"/>
  <c r="W391" i="5" s="1"/>
  <c r="V146" i="5"/>
  <c r="W146" i="5" s="1"/>
  <c r="V223" i="5"/>
  <c r="W223" i="5" s="1"/>
  <c r="V340" i="5"/>
  <c r="W340" i="5" s="1"/>
  <c r="V356" i="5"/>
  <c r="W356" i="5" s="1"/>
  <c r="V20" i="5"/>
  <c r="W20" i="5" s="1"/>
  <c r="V342" i="5"/>
  <c r="W342" i="5" s="1"/>
  <c r="V293" i="5"/>
  <c r="W293" i="5" s="1"/>
  <c r="V352" i="5"/>
  <c r="W352" i="5" s="1"/>
  <c r="V401" i="5"/>
  <c r="W401" i="5" s="1"/>
  <c r="V274" i="5"/>
  <c r="W274" i="5" s="1"/>
  <c r="V103" i="5"/>
  <c r="W103" i="5" s="1"/>
  <c r="V262" i="5"/>
  <c r="W262" i="5" s="1"/>
  <c r="V324" i="5"/>
  <c r="W324" i="5" s="1"/>
  <c r="V286" i="5"/>
  <c r="W286" i="5" s="1"/>
  <c r="V85" i="5"/>
  <c r="W85" i="5" s="1"/>
  <c r="V336" i="5"/>
  <c r="W336" i="5" s="1"/>
  <c r="V299" i="5"/>
  <c r="W299" i="5" s="1"/>
  <c r="V244" i="5"/>
  <c r="W244" i="5" s="1"/>
  <c r="V353" i="5"/>
  <c r="W353" i="5" s="1"/>
  <c r="V351" i="5"/>
  <c r="W351" i="5" s="1"/>
  <c r="V117" i="5"/>
  <c r="W117" i="5" s="1"/>
  <c r="V48" i="5"/>
  <c r="W48" i="5" s="1"/>
  <c r="V131" i="5"/>
  <c r="W131" i="5" s="1"/>
  <c r="V323" i="5"/>
  <c r="W323" i="5" s="1"/>
  <c r="V100" i="5"/>
  <c r="W100" i="5" s="1"/>
  <c r="V8" i="5"/>
  <c r="W8" i="5" s="1"/>
  <c r="V73" i="5"/>
  <c r="W73" i="5" s="1"/>
  <c r="V66" i="5"/>
  <c r="W66" i="5" s="1"/>
  <c r="V134" i="5"/>
  <c r="W134" i="5" s="1"/>
  <c r="V337" i="5"/>
  <c r="W337" i="5" s="1"/>
  <c r="V261" i="5"/>
  <c r="W261" i="5" s="1"/>
  <c r="V258" i="5"/>
  <c r="W258" i="5" s="1"/>
  <c r="V192" i="5"/>
  <c r="W192" i="5" s="1"/>
  <c r="V82" i="5"/>
  <c r="W82" i="5" s="1"/>
  <c r="V210" i="5"/>
  <c r="W210" i="5" s="1"/>
  <c r="V187" i="5"/>
  <c r="W187" i="5" s="1"/>
  <c r="V209" i="5"/>
  <c r="W209" i="5" s="1"/>
  <c r="V11" i="5"/>
  <c r="V22" i="5"/>
  <c r="W22" i="5" s="1"/>
  <c r="V226" i="5"/>
  <c r="V312" i="5"/>
  <c r="W312" i="5" s="1"/>
  <c r="V29" i="5"/>
  <c r="W29" i="5" s="1"/>
  <c r="V289" i="5"/>
  <c r="W289" i="5" s="1"/>
  <c r="V268" i="5"/>
  <c r="V229" i="5"/>
  <c r="W229" i="5" s="1"/>
  <c r="V363" i="5"/>
  <c r="W363" i="5" s="1"/>
  <c r="V34" i="5"/>
  <c r="W34" i="5" s="1"/>
  <c r="V91" i="5"/>
  <c r="W91" i="5" s="1"/>
  <c r="V14" i="5"/>
  <c r="W14" i="5" s="1"/>
  <c r="V319" i="5"/>
  <c r="W319" i="5" s="1"/>
  <c r="V345" i="5"/>
  <c r="W345" i="5" s="1"/>
  <c r="V305" i="5"/>
  <c r="W305" i="5" s="1"/>
  <c r="V144" i="5"/>
  <c r="W144" i="5" s="1"/>
  <c r="V211" i="5"/>
  <c r="W211" i="5" s="1"/>
  <c r="V23" i="5"/>
  <c r="W23" i="5" s="1"/>
  <c r="V143" i="5"/>
  <c r="W143" i="5" s="1"/>
  <c r="V304" i="5"/>
  <c r="W304" i="5" s="1"/>
  <c r="V186" i="5"/>
  <c r="W186" i="5" s="1"/>
  <c r="V110" i="5"/>
  <c r="W110" i="5" s="1"/>
  <c r="V321" i="5"/>
  <c r="W321" i="5" s="1"/>
  <c r="V167" i="5"/>
  <c r="W167" i="5" s="1"/>
  <c r="V102" i="5"/>
  <c r="W102" i="5" s="1"/>
  <c r="V200" i="5"/>
  <c r="W200" i="5" s="1"/>
  <c r="V364" i="5"/>
  <c r="W364" i="5" s="1"/>
  <c r="V238" i="5"/>
  <c r="W238" i="5" s="1"/>
  <c r="V136" i="5"/>
  <c r="W136" i="5" s="1"/>
  <c r="V108" i="5"/>
  <c r="W108" i="5" s="1"/>
  <c r="V163" i="5"/>
  <c r="W163" i="5" s="1"/>
  <c r="V330" i="5"/>
  <c r="W330" i="5" s="1"/>
  <c r="V389" i="5"/>
  <c r="W389" i="5" s="1"/>
  <c r="V271" i="5"/>
  <c r="W271" i="5" s="1"/>
  <c r="V388" i="5"/>
  <c r="W388" i="5" s="1"/>
  <c r="V256" i="5"/>
  <c r="W256" i="5" s="1"/>
  <c r="V10" i="5"/>
  <c r="W10" i="5" s="1"/>
  <c r="V360" i="5"/>
  <c r="W360" i="5" s="1"/>
  <c r="V13" i="5"/>
  <c r="W13" i="5" s="1"/>
  <c r="V123" i="5"/>
  <c r="W123" i="5" s="1"/>
  <c r="V275" i="5"/>
  <c r="W275" i="5" s="1"/>
  <c r="V357" i="5"/>
  <c r="W357" i="5" s="1"/>
  <c r="V178" i="5"/>
  <c r="W178" i="5" s="1"/>
  <c r="V374" i="5"/>
  <c r="W374" i="5" s="1"/>
  <c r="V399" i="5"/>
  <c r="W399" i="5" s="1"/>
  <c r="V96" i="5"/>
  <c r="W96" i="5" s="1"/>
  <c r="V139" i="5"/>
  <c r="W139" i="5" s="1"/>
  <c r="V290" i="5"/>
  <c r="W290" i="5" s="1"/>
  <c r="V30" i="5"/>
  <c r="W30" i="5" s="1"/>
  <c r="V24" i="5"/>
  <c r="W24" i="5" s="1"/>
  <c r="V281" i="5"/>
  <c r="W281" i="5" s="1"/>
  <c r="V301" i="5"/>
  <c r="W301" i="5" s="1"/>
  <c r="V62" i="5"/>
  <c r="W62" i="5" s="1"/>
  <c r="V68" i="5"/>
  <c r="W68" i="5" s="1"/>
  <c r="V250" i="5"/>
  <c r="W250" i="5" s="1"/>
  <c r="V80" i="5"/>
  <c r="W80" i="5" s="1"/>
  <c r="V390" i="5"/>
  <c r="W390" i="5" s="1"/>
  <c r="V59" i="5"/>
  <c r="W59" i="5" s="1"/>
  <c r="V45" i="5"/>
  <c r="W45" i="5" s="1"/>
  <c r="V402" i="5"/>
  <c r="W402" i="5" s="1"/>
  <c r="V253" i="5"/>
  <c r="W253" i="5" s="1"/>
  <c r="V212" i="5"/>
  <c r="W212" i="5" s="1"/>
  <c r="V279" i="5"/>
  <c r="W279" i="5" s="1"/>
  <c r="V355" i="5"/>
  <c r="W355" i="5" s="1"/>
  <c r="V379" i="5"/>
  <c r="W379" i="5" s="1"/>
  <c r="V151" i="5"/>
  <c r="W151" i="5" s="1"/>
  <c r="V368" i="5"/>
  <c r="W368" i="5" s="1"/>
  <c r="V346" i="5"/>
  <c r="W346" i="5" s="1"/>
  <c r="V247" i="5"/>
  <c r="W247" i="5" s="1"/>
  <c r="V157" i="5"/>
  <c r="W157" i="5" s="1"/>
  <c r="V239" i="5"/>
  <c r="W239" i="5" s="1"/>
  <c r="V308" i="5"/>
  <c r="W308" i="5" s="1"/>
  <c r="V222" i="5"/>
  <c r="W222" i="5" s="1"/>
  <c r="V119" i="5"/>
  <c r="W119" i="5" s="1"/>
  <c r="V362" i="5"/>
  <c r="W362" i="5" s="1"/>
  <c r="V39" i="5"/>
  <c r="W39" i="5" s="1"/>
  <c r="V135" i="5"/>
  <c r="W135" i="5" s="1"/>
  <c r="V202" i="5"/>
  <c r="W202" i="5" s="1"/>
  <c r="V333" i="5"/>
  <c r="W333" i="5" s="1"/>
  <c r="V338" i="5"/>
  <c r="W338" i="5" s="1"/>
  <c r="V185" i="5"/>
  <c r="W185" i="5" s="1"/>
  <c r="V230" i="5"/>
  <c r="W230" i="5" s="1"/>
  <c r="V225" i="5"/>
  <c r="W225" i="5" s="1"/>
  <c r="V31" i="5"/>
  <c r="W31" i="5" s="1"/>
  <c r="V315" i="5"/>
  <c r="W315" i="5" s="1"/>
  <c r="V300" i="5"/>
  <c r="W300" i="5" s="1"/>
  <c r="V284" i="5"/>
  <c r="W284" i="5" s="1"/>
  <c r="V255" i="5"/>
  <c r="W255" i="5" s="1"/>
  <c r="V224" i="5"/>
  <c r="W224" i="5" s="1"/>
  <c r="V287" i="5"/>
  <c r="W287" i="5" s="1"/>
  <c r="V89" i="5"/>
  <c r="W89" i="5" s="1"/>
  <c r="V84" i="5"/>
  <c r="W84" i="5" s="1"/>
  <c r="V63" i="5"/>
  <c r="W63" i="5" s="1"/>
  <c r="V168" i="5"/>
  <c r="W168" i="5" s="1"/>
  <c r="V369" i="5"/>
  <c r="W369" i="5" s="1"/>
  <c r="V205" i="5"/>
  <c r="W205" i="5" s="1"/>
  <c r="V172" i="5"/>
  <c r="V339" i="5"/>
  <c r="W339" i="5" s="1"/>
  <c r="V49" i="5"/>
  <c r="W49" i="5" s="1"/>
  <c r="V56" i="5"/>
  <c r="W56" i="5" s="1"/>
  <c r="V198" i="5"/>
  <c r="W198" i="5" s="1"/>
  <c r="V182" i="5"/>
  <c r="W182" i="5" s="1"/>
  <c r="V107" i="5"/>
  <c r="W107" i="5" s="1"/>
  <c r="V220" i="5"/>
  <c r="W220" i="5" s="1"/>
  <c r="V113" i="5"/>
  <c r="W113" i="5" s="1"/>
  <c r="V55" i="5"/>
  <c r="W55" i="5" s="1"/>
  <c r="V395" i="5"/>
  <c r="W395" i="5" s="1"/>
  <c r="V331" i="5"/>
  <c r="W331" i="5" s="1"/>
  <c r="V43" i="5"/>
  <c r="W43" i="5" s="1"/>
  <c r="V378" i="5"/>
  <c r="W378" i="5" s="1"/>
  <c r="V83" i="5"/>
  <c r="W83" i="5" s="1"/>
  <c r="V396" i="5"/>
  <c r="W396" i="5" s="1"/>
  <c r="V15" i="5"/>
  <c r="W15" i="5" s="1"/>
  <c r="V366" i="5"/>
  <c r="W366" i="5" s="1"/>
  <c r="V394" i="5"/>
  <c r="W394" i="5" s="1"/>
  <c r="V317" i="5"/>
  <c r="W317" i="5" s="1"/>
  <c r="V81" i="5"/>
  <c r="W81" i="5" s="1"/>
  <c r="V215" i="5"/>
  <c r="W215" i="5" s="1"/>
  <c r="V120" i="5"/>
  <c r="W120" i="5" s="1"/>
  <c r="V265" i="5"/>
  <c r="W265" i="5" s="1"/>
  <c r="V118" i="5"/>
  <c r="W118" i="5" s="1"/>
  <c r="V272" i="5"/>
  <c r="W272" i="5" s="1"/>
  <c r="V377" i="5"/>
  <c r="W377" i="5" s="1"/>
  <c r="V227" i="5"/>
  <c r="W227" i="5" s="1"/>
  <c r="V219" i="5"/>
  <c r="W219" i="5" s="1"/>
  <c r="V248" i="5"/>
  <c r="W248" i="5" s="1"/>
  <c r="V254" i="5"/>
  <c r="W254" i="5" s="1"/>
  <c r="V218" i="5"/>
  <c r="W218" i="5" s="1"/>
  <c r="V231" i="5"/>
  <c r="W231" i="5" s="1"/>
  <c r="V234" i="5"/>
  <c r="W234" i="5" s="1"/>
  <c r="V128" i="5"/>
  <c r="W128" i="5" s="1"/>
  <c r="V71" i="5"/>
  <c r="W71" i="5" s="1"/>
  <c r="V365" i="5"/>
  <c r="W365" i="5" s="1"/>
  <c r="V64" i="5"/>
  <c r="W64" i="5" s="1"/>
  <c r="V288" i="5"/>
  <c r="W288" i="5" s="1"/>
  <c r="V36" i="5"/>
  <c r="W36" i="5" s="1"/>
  <c r="V99" i="5"/>
  <c r="W99" i="5" s="1"/>
  <c r="T7" i="2" l="1"/>
  <c r="T6" i="3"/>
  <c r="T7" i="1"/>
  <c r="M7" i="5"/>
  <c r="N404" i="5"/>
  <c r="V404" i="5"/>
  <c r="T139" i="2"/>
  <c r="W196" i="5"/>
  <c r="W172" i="5"/>
  <c r="W268" i="5"/>
  <c r="W226" i="5"/>
  <c r="W11" i="5"/>
  <c r="E139" i="2"/>
  <c r="N230" i="3"/>
  <c r="M139" i="2"/>
  <c r="T50" i="1"/>
  <c r="N7" i="5" l="1"/>
  <c r="M7" i="1"/>
  <c r="M7" i="2"/>
  <c r="M6" i="3"/>
  <c r="V7" i="5"/>
  <c r="W404" i="5"/>
  <c r="V139" i="2"/>
  <c r="V50" i="1"/>
  <c r="W230" i="3"/>
  <c r="W7" i="5" l="1"/>
  <c r="V6" i="3"/>
  <c r="V7" i="1"/>
  <c r="V7" i="2"/>
  <c r="N6" i="3"/>
  <c r="N7" i="1"/>
  <c r="N7" i="2"/>
  <c r="W7" i="2" l="1"/>
  <c r="W6" i="3"/>
  <c r="W7" i="1"/>
</calcChain>
</file>

<file path=xl/sharedStrings.xml><?xml version="1.0" encoding="utf-8"?>
<sst xmlns="http://schemas.openxmlformats.org/spreadsheetml/2006/main" count="1723" uniqueCount="446">
  <si>
    <t>AJURICABA</t>
  </si>
  <si>
    <t>ALECRIM</t>
  </si>
  <si>
    <t>ALEGRIA</t>
  </si>
  <si>
    <t>ALPESTRE</t>
  </si>
  <si>
    <t>ALTO ALEGRE</t>
  </si>
  <si>
    <t>AMETISTA DO SUL</t>
  </si>
  <si>
    <t>ARATIBA</t>
  </si>
  <si>
    <t>AUGUSTO PESTANA</t>
  </si>
  <si>
    <t>BARRA DO GUARITA</t>
  </si>
  <si>
    <t>BARRA DO RIO AZUL</t>
  </si>
  <si>
    <t>BARRA FUNDA</t>
  </si>
  <si>
    <t>BARROS CASSAL</t>
  </si>
  <si>
    <t>BENJAMIN CONSTANT DO SUL</t>
  </si>
  <si>
    <t>BOA VISTA DO BURICA</t>
  </si>
  <si>
    <t>BOA VISTA DO CADEADO</t>
  </si>
  <si>
    <t>BOA VISTA DO INCRA</t>
  </si>
  <si>
    <t>BOM PROGRESSO</t>
  </si>
  <si>
    <t>BOSSOROCA</t>
  </si>
  <si>
    <t>BOZANO</t>
  </si>
  <si>
    <t>BRAGA</t>
  </si>
  <si>
    <t>CACIQUE DOBLE</t>
  </si>
  <si>
    <t>CAIBATE</t>
  </si>
  <si>
    <t>CAMARGO</t>
  </si>
  <si>
    <t>CAMPINAS DO SUL</t>
  </si>
  <si>
    <t>CAMPO NOVO</t>
  </si>
  <si>
    <t>CAMPOS BORGES</t>
  </si>
  <si>
    <t>CANDIDO GODOI</t>
  </si>
  <si>
    <t>CARAZINHO</t>
  </si>
  <si>
    <t>CARLOS GOMES</t>
  </si>
  <si>
    <t>CASCA</t>
  </si>
  <si>
    <t>CASEIROS</t>
  </si>
  <si>
    <t>CATUIPE</t>
  </si>
  <si>
    <t>CERRO GRANDE</t>
  </si>
  <si>
    <t>CERRO LARGO</t>
  </si>
  <si>
    <t>CHAPADA</t>
  </si>
  <si>
    <t>CHARRUA</t>
  </si>
  <si>
    <t>CHIAPETA</t>
  </si>
  <si>
    <t>CIRIACO</t>
  </si>
  <si>
    <t>COLORADO</t>
  </si>
  <si>
    <t>CONDOR</t>
  </si>
  <si>
    <t>CONSTANTINA</t>
  </si>
  <si>
    <t>COQUEIROS DO SUL</t>
  </si>
  <si>
    <t>CORONEL BARROS</t>
  </si>
  <si>
    <t>CORONEL BICACO</t>
  </si>
  <si>
    <t>COXILHA</t>
  </si>
  <si>
    <t>CRISSIUMAL</t>
  </si>
  <si>
    <t>CRISTAL DO SUL</t>
  </si>
  <si>
    <t>CRUZ ALTA</t>
  </si>
  <si>
    <t>CRUZALTENSE</t>
  </si>
  <si>
    <t>DAVID CANABARRO</t>
  </si>
  <si>
    <t>DERRUBADAS</t>
  </si>
  <si>
    <t>DEZESSEIS DE NOVEMBRO</t>
  </si>
  <si>
    <t>DOUTOR MAURICIO CARDOSO</t>
  </si>
  <si>
    <t>ENGENHO VELHO</t>
  </si>
  <si>
    <t>ENTRE RIOS DO SUL</t>
  </si>
  <si>
    <t>ENTRE-IJUIS</t>
  </si>
  <si>
    <t>EREBANGO</t>
  </si>
  <si>
    <t>ERECHIM</t>
  </si>
  <si>
    <t>ERNESTINA</t>
  </si>
  <si>
    <t>ERVAL GRANDE</t>
  </si>
  <si>
    <t>ERVAL SECO</t>
  </si>
  <si>
    <t>ESMERALDA</t>
  </si>
  <si>
    <t>ESPUMOSO</t>
  </si>
  <si>
    <t>EUGENIO DE CASTRO</t>
  </si>
  <si>
    <t>FAXINALZINHO</t>
  </si>
  <si>
    <t>FLORIANO PEIXOTO</t>
  </si>
  <si>
    <t>FONTOURA XAVIER</t>
  </si>
  <si>
    <t>FORTALEZA DOS VALOS</t>
  </si>
  <si>
    <t>FREDERICO WESTPHALEN</t>
  </si>
  <si>
    <t>GAURAMA</t>
  </si>
  <si>
    <t>GENTIL</t>
  </si>
  <si>
    <t>GETULIO VARGAS</t>
  </si>
  <si>
    <t>GIRUA</t>
  </si>
  <si>
    <t>GRAMADO DOS LOUREIROS</t>
  </si>
  <si>
    <t>HORIZONTINA</t>
  </si>
  <si>
    <t>IBIACA</t>
  </si>
  <si>
    <t>IBIRAIARAS</t>
  </si>
  <si>
    <t>IBIRAPUITA</t>
  </si>
  <si>
    <t>IBIRUBA</t>
  </si>
  <si>
    <t>IJUI</t>
  </si>
  <si>
    <t>INHACORA</t>
  </si>
  <si>
    <t>IPIRANGA DO SUL</t>
  </si>
  <si>
    <t>IRAI</t>
  </si>
  <si>
    <t>ITAPUCA</t>
  </si>
  <si>
    <t>ITATIBA DO SUL</t>
  </si>
  <si>
    <t>JABOTICABA</t>
  </si>
  <si>
    <t>JACUIZINHO</t>
  </si>
  <si>
    <t>JACUTINGA</t>
  </si>
  <si>
    <t>LAGOA VERMELHA</t>
  </si>
  <si>
    <t>LAJEADO DO BUGRE</t>
  </si>
  <si>
    <t>LIBERATO SALZANO</t>
  </si>
  <si>
    <t>MACHADINHO</t>
  </si>
  <si>
    <t>MARAU</t>
  </si>
  <si>
    <t>MARCELINO RAMOS</t>
  </si>
  <si>
    <t>MARIANO MORO</t>
  </si>
  <si>
    <t>MATO CASTELHANO</t>
  </si>
  <si>
    <t>MATO QUEIMADO</t>
  </si>
  <si>
    <t>MAXIMILIANO DE ALMEIDA</t>
  </si>
  <si>
    <t>MIRAGUAI</t>
  </si>
  <si>
    <t>MORMACO</t>
  </si>
  <si>
    <t>MULITERNO</t>
  </si>
  <si>
    <t>NAO-ME-TOQUE</t>
  </si>
  <si>
    <t>NICOLAU VERGUEIRO</t>
  </si>
  <si>
    <t>NONOAI</t>
  </si>
  <si>
    <t>NOVA ALVORADA</t>
  </si>
  <si>
    <t>NOVA BOA VISTA</t>
  </si>
  <si>
    <t>NOVA RAMADA</t>
  </si>
  <si>
    <t>NOVO BARREIRO</t>
  </si>
  <si>
    <t>NOVO MACHADO</t>
  </si>
  <si>
    <t>NOVO TIRADENTES</t>
  </si>
  <si>
    <t>NOVO XINGU</t>
  </si>
  <si>
    <t>PAIM FILHO</t>
  </si>
  <si>
    <t>PALMITINHO</t>
  </si>
  <si>
    <t>PANAMBI</t>
  </si>
  <si>
    <t>PASSO FUNDO</t>
  </si>
  <si>
    <t>PAULO BENTO</t>
  </si>
  <si>
    <t>PEJUCARA</t>
  </si>
  <si>
    <t>PINHAL</t>
  </si>
  <si>
    <t>PINHAL DA SERRA</t>
  </si>
  <si>
    <t>PINHEIRINHO DO VALE</t>
  </si>
  <si>
    <t>PIRAPO</t>
  </si>
  <si>
    <t>PLANALTO</t>
  </si>
  <si>
    <t>PONTAO</t>
  </si>
  <si>
    <t>PONTE PRETA</t>
  </si>
  <si>
    <t>PORTO LUCENA</t>
  </si>
  <si>
    <t>PORTO VERA CRUZ</t>
  </si>
  <si>
    <t>PORTO XAVIER</t>
  </si>
  <si>
    <t>QUINZE DE NOVEMBRO</t>
  </si>
  <si>
    <t>REDENTORA</t>
  </si>
  <si>
    <t>RODEIO BONITO</t>
  </si>
  <si>
    <t>ROLADOR</t>
  </si>
  <si>
    <t>RONDA ALTA</t>
  </si>
  <si>
    <t>RONDINHA</t>
  </si>
  <si>
    <t>ROQUE GONZALES</t>
  </si>
  <si>
    <t>SALDANHA MARINHO</t>
  </si>
  <si>
    <t>SALTO DO JACUI</t>
  </si>
  <si>
    <t>SANANDUVA</t>
  </si>
  <si>
    <t>SANTA ROSA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</si>
  <si>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</si>
  <si>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</si>
  <si>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</si>
  <si>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</si>
  <si>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</si>
  <si>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</si>
  <si>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JOAO DA URTIGA</t>
  </si>
  <si>
    <t>SAO JOSE DO HERVAL</t>
  </si>
  <si>
    <t>SAO JOSE DO INHACORA</t>
  </si>
  <si>
    <t>SAO JOSE DO OURO</t>
  </si>
  <si>
    <t>SAO LUIZ GONZAGA</t>
  </si>
  <si>
    <t>SAO MARTINHO</t>
  </si>
  <si>
    <t>SAO NICOLAU</t>
  </si>
  <si>
    <t>SÃO PEDRO DAS MISSÕES</t>
  </si>
  <si>
    <t>SAO VALENTIM</t>
  </si>
  <si>
    <t>SARANDI</t>
  </si>
  <si>
    <t>SEBERI</t>
  </si>
  <si>
    <t>SEDE NOVA</t>
  </si>
  <si>
    <t>SELBACH</t>
  </si>
  <si>
    <t>SENADOR SALGADO FILHO</t>
  </si>
  <si>
    <t>SETE DE SETEMBRO</t>
  </si>
  <si>
    <t>SEVERIANO DE ALMEIDA</t>
  </si>
  <si>
    <t>SOLEDADE</t>
  </si>
  <si>
    <t>TAPEJARA</t>
  </si>
  <si>
    <t>TAPERA</t>
  </si>
  <si>
    <t>TAQUARUCU DO SUL</t>
  </si>
  <si>
    <t>TENENTE PORTELA</t>
  </si>
  <si>
    <t>TIO HUGO</t>
  </si>
  <si>
    <t>TIRADENTES DO SUL</t>
  </si>
  <si>
    <t>TRINDADE DO SUL</t>
  </si>
  <si>
    <t>TUCUNDUVA</t>
  </si>
  <si>
    <t>TUPANCI DO SUL</t>
  </si>
  <si>
    <t>TUPARENDI</t>
  </si>
  <si>
    <t>UBIRETAMA</t>
  </si>
  <si>
    <t>VANINI</t>
  </si>
  <si>
    <t>VIADUTOS</t>
  </si>
  <si>
    <t>VICENTE DUTRA</t>
  </si>
  <si>
    <t>VICTOR GRAEFF</t>
  </si>
  <si>
    <t>VILA LANGARO</t>
  </si>
  <si>
    <t>VILA MARIA</t>
  </si>
  <si>
    <t>VISTA ALEGRE</t>
  </si>
  <si>
    <t>ESTADO</t>
  </si>
  <si>
    <t>CÓDIGO IBGE</t>
  </si>
  <si>
    <t>MUNICIPIO</t>
  </si>
  <si>
    <t>Área (Km²)</t>
  </si>
  <si>
    <t>Densidade Demográfica (Hab/Km²)</t>
  </si>
  <si>
    <t>Pib 2013 em R$ 1.000</t>
  </si>
  <si>
    <t>Pib Per Capita 2013 em R$ 1</t>
  </si>
  <si>
    <t>População Censo 2010</t>
  </si>
  <si>
    <t>Domicílios BSM brasil sem miseria renda ate 70,00</t>
  </si>
  <si>
    <t>Domicílios BSM - Urbano</t>
  </si>
  <si>
    <t>Domicílios BSM - Rural</t>
  </si>
  <si>
    <t>Média Pessoa por domicílio (IBGE/2010)</t>
  </si>
  <si>
    <t>Pessoas CADÚNICO (12/2015)</t>
  </si>
  <si>
    <t>Pessoas Família</t>
  </si>
  <si>
    <t>IDHM 2010</t>
  </si>
  <si>
    <t xml:space="preserve"> Valor Transfência PBF (02/2016)</t>
  </si>
  <si>
    <t>PR</t>
  </si>
  <si>
    <t>AMPERE</t>
  </si>
  <si>
    <t>BARRACAO</t>
  </si>
  <si>
    <t>BELA VISTA DO CAROBA</t>
  </si>
  <si>
    <t>BOA ESPERANCA DO IGUACU</t>
  </si>
  <si>
    <t>BOM JESUS DO SUL</t>
  </si>
  <si>
    <t>BOM SUCESSO DO SUL</t>
  </si>
  <si>
    <t>CAPANEMA</t>
  </si>
  <si>
    <t>CHOPINZINHO</t>
  </si>
  <si>
    <t>CLEVELANDIA</t>
  </si>
  <si>
    <t>CORONEL DOMINGOS SOARES</t>
  </si>
  <si>
    <t>CORONEL VIVIDA</t>
  </si>
  <si>
    <t>CRUZEIRO DO IGUACU</t>
  </si>
  <si>
    <t>DOIS VIZINHOS</t>
  </si>
  <si>
    <t>ENEAS MARQUES</t>
  </si>
  <si>
    <t>FLOR DA SERRA DO SUL</t>
  </si>
  <si>
    <t>FRANCISCO BELTRAO</t>
  </si>
  <si>
    <t>HONORIO SERPA</t>
  </si>
  <si>
    <t>ITAPEJARA D'OESTE</t>
  </si>
  <si>
    <t>MANFRINOPOLIS</t>
  </si>
  <si>
    <t>MANGUEIRINHA</t>
  </si>
  <si>
    <t>MARIOPOLIS</t>
  </si>
  <si>
    <t>MARMELEIRO</t>
  </si>
  <si>
    <t>NOVA ESPERANCA DO SUDOESTE</t>
  </si>
  <si>
    <t>NOVA PRATA DO IGUACU</t>
  </si>
  <si>
    <t>PALMAS</t>
  </si>
  <si>
    <t>PATO BRANCO</t>
  </si>
  <si>
    <t>PEROLA D'OESTE</t>
  </si>
  <si>
    <t>PINHAL DE SAO BENTO</t>
  </si>
  <si>
    <t>PRANCHITA</t>
  </si>
  <si>
    <t>REALEZA</t>
  </si>
  <si>
    <t>RENASCENCA</t>
  </si>
  <si>
    <t>SALGADO FILHO</t>
  </si>
  <si>
    <t>SALTO DO LONTRA</t>
  </si>
  <si>
    <t>SANTA IZABEL DO OESTE</t>
  </si>
  <si>
    <t>SANTO ANTONIO DO SUDOESTE</t>
  </si>
  <si>
    <t>SAO JOAO</t>
  </si>
  <si>
    <t>SAO JORGE D'OESTE</t>
  </si>
  <si>
    <t>SAUDADE DO IGUACU</t>
  </si>
  <si>
    <t>SULINA</t>
  </si>
  <si>
    <t>VERE</t>
  </si>
  <si>
    <t>VITORINO</t>
  </si>
  <si>
    <t>RS</t>
  </si>
  <si>
    <t>AGUA SANTA</t>
  </si>
  <si>
    <t>ALMIRANTE TAMANDARE DO SUL</t>
  </si>
  <si>
    <t>ANDRE DA ROCHA</t>
  </si>
  <si>
    <t>AUREA</t>
  </si>
  <si>
    <t>BARAO DE COTEGIPE</t>
  </si>
  <si>
    <t>BOA VISTA DAS MISSOES</t>
  </si>
  <si>
    <t>CAICARA</t>
  </si>
  <si>
    <t>CAMPINA DAS MISSOES</t>
  </si>
  <si>
    <t>CAPAO BONITO DO SUL</t>
  </si>
  <si>
    <t>CENTENARIO</t>
  </si>
  <si>
    <t>DOIS IRMAOS DAS MISSOES</t>
  </si>
  <si>
    <t>ESPERANCA DO SUL</t>
  </si>
  <si>
    <t>ESTACAO</t>
  </si>
  <si>
    <t>GUARANI DAS MISSOES</t>
  </si>
  <si>
    <t>HUMAITA</t>
  </si>
  <si>
    <t>INDEPENDENCIA</t>
  </si>
  <si>
    <t>JOIA</t>
  </si>
  <si>
    <t>LAGOA DOS TRES CANTOS</t>
  </si>
  <si>
    <t>LAGOAO</t>
  </si>
  <si>
    <t>MUITOS CAPOES</t>
  </si>
  <si>
    <t>NOVA CANDELARIA</t>
  </si>
  <si>
    <t>PALMEIRA DAS MISSOES</t>
  </si>
  <si>
    <t>PORTO MAUA</t>
  </si>
  <si>
    <t>QUATRO IRMAOS</t>
  </si>
  <si>
    <t>RIO DOS INDIOS</t>
  </si>
  <si>
    <t>SAGRADA FAMILIA</t>
  </si>
  <si>
    <t>SALVADOR DAS MISSOES</t>
  </si>
  <si>
    <t>SANTA BARBARA DO SUL</t>
  </si>
  <si>
    <t>SANTA CECILIA DO SUL</t>
  </si>
  <si>
    <t>SANTO ANGELO</t>
  </si>
  <si>
    <t>SANTO ANTONIO DAS MISSOES</t>
  </si>
  <si>
    <t>SAO JOSE DAS MISSOES</t>
  </si>
  <si>
    <t>SAO MIGUEL DAS MISSOES</t>
  </si>
  <si>
    <t>SAO PAULO DAS MISSOES</t>
  </si>
  <si>
    <t>SAO PEDRO DO BUTIA</t>
  </si>
  <si>
    <t>SAO VALERIO DO SUL</t>
  </si>
  <si>
    <t>SERTAO</t>
  </si>
  <si>
    <t>TRES ARROIOS</t>
  </si>
  <si>
    <t>TRES DE MAIO</t>
  </si>
  <si>
    <t>TRES PALMEIRAS</t>
  </si>
  <si>
    <t>TRES PASSOS</t>
  </si>
  <si>
    <t>VISTA GAUCHA</t>
  </si>
  <si>
    <t>VITORIA DAS MISSOES</t>
  </si>
  <si>
    <t>SC</t>
  </si>
  <si>
    <t>ABDON BATISTA</t>
  </si>
  <si>
    <t>ABELARDO LUZ</t>
  </si>
  <si>
    <t>AGUA DOCE</t>
  </si>
  <si>
    <t>AGUAS DE CHAPECO</t>
  </si>
  <si>
    <t>AGUAS FRIAS</t>
  </si>
  <si>
    <t>ALTO BELA VISTA</t>
  </si>
  <si>
    <t>ANCHIETA</t>
  </si>
  <si>
    <t>ARABUTA</t>
  </si>
  <si>
    <t>ARROIO TRINTA</t>
  </si>
  <si>
    <t>ARVOREDO</t>
  </si>
  <si>
    <t>BANDEIRANTE</t>
  </si>
  <si>
    <t>BARRA BONITA</t>
  </si>
  <si>
    <t>BELMONTE</t>
  </si>
  <si>
    <t>BOM JESUS</t>
  </si>
  <si>
    <t>BOM JESUS DO OESTE</t>
  </si>
  <si>
    <t>BRUNOPOLIS</t>
  </si>
  <si>
    <t>CACADOR</t>
  </si>
  <si>
    <t>CAIBI</t>
  </si>
  <si>
    <t>CALMON</t>
  </si>
  <si>
    <t>CAMPO ERE</t>
  </si>
  <si>
    <t>CAMPOS NOVOS</t>
  </si>
  <si>
    <t>CAPINZAL</t>
  </si>
  <si>
    <t>CATANDUVAS</t>
  </si>
  <si>
    <t>CAXAMBU DO SUL</t>
  </si>
  <si>
    <t>CELSO RAMOS</t>
  </si>
  <si>
    <t>CHAPECO</t>
  </si>
  <si>
    <t>CONCORDIA</t>
  </si>
  <si>
    <t>CORDILHEIRA ALTA</t>
  </si>
  <si>
    <t>CORONEL FREITAS</t>
  </si>
  <si>
    <t>CORONEL MARTINS</t>
  </si>
  <si>
    <t>CUNHA PORA</t>
  </si>
  <si>
    <t>CUNHATAI</t>
  </si>
  <si>
    <t>CURITIBANOS</t>
  </si>
  <si>
    <t>DESCANSO</t>
  </si>
  <si>
    <t>DIONISIO CERQUEIRA</t>
  </si>
  <si>
    <t>ENTRE RIOS</t>
  </si>
  <si>
    <t>ERVAL VELHO</t>
  </si>
  <si>
    <t>FAXINAL DOS GUEDES</t>
  </si>
  <si>
    <t>FLOR DO SERTAO</t>
  </si>
  <si>
    <t>FORMOSA DO SUL</t>
  </si>
  <si>
    <t>FRAIBURGO</t>
  </si>
  <si>
    <t>FREI ROGERIO</t>
  </si>
  <si>
    <t>GALVAO</t>
  </si>
  <si>
    <t>GUARACIABA</t>
  </si>
  <si>
    <t>GUARUJA DO SUL</t>
  </si>
  <si>
    <t>GUATAMBU</t>
  </si>
  <si>
    <t>HERVAL D'OESTE</t>
  </si>
  <si>
    <t>IBIAM</t>
  </si>
  <si>
    <t>IBICARE</t>
  </si>
  <si>
    <t>IOMERE</t>
  </si>
  <si>
    <t>IPIRA</t>
  </si>
  <si>
    <t>IPORA DO OESTE</t>
  </si>
  <si>
    <t>IPUACU</t>
  </si>
  <si>
    <t>IPUMIRIM</t>
  </si>
  <si>
    <t>IRACEMINHA</t>
  </si>
  <si>
    <t>IRANI</t>
  </si>
  <si>
    <t>IRATI</t>
  </si>
  <si>
    <t>ITA</t>
  </si>
  <si>
    <t>ITAPIRANGA</t>
  </si>
  <si>
    <t>JABORA</t>
  </si>
  <si>
    <t>JARDINOPOLIS</t>
  </si>
  <si>
    <t>JOACABA</t>
  </si>
  <si>
    <t>JUPIA</t>
  </si>
  <si>
    <t>LACERDOPOLIS</t>
  </si>
  <si>
    <t>LAJEADO GRANDE</t>
  </si>
  <si>
    <t>LEBON REGIS</t>
  </si>
  <si>
    <t>LINDOIA DO SUL</t>
  </si>
  <si>
    <t>LUZERNA</t>
  </si>
  <si>
    <t>MACIEIRA</t>
  </si>
  <si>
    <t>MARAVILHA</t>
  </si>
  <si>
    <t>MAREMA</t>
  </si>
  <si>
    <t>MATOS COSTA</t>
  </si>
  <si>
    <t>MODELO</t>
  </si>
  <si>
    <t>MONDAI</t>
  </si>
  <si>
    <t>MONTE CARLO</t>
  </si>
  <si>
    <t>NOVA ERECHIM</t>
  </si>
  <si>
    <t>NOVA ITABERABA</t>
  </si>
  <si>
    <t>NOVO HORIZONTE</t>
  </si>
  <si>
    <t>OURO</t>
  </si>
  <si>
    <t>OURO VERDE</t>
  </si>
  <si>
    <t>PAIAL</t>
  </si>
  <si>
    <t>PALMA SOLA</t>
  </si>
  <si>
    <t>PALMITOS</t>
  </si>
  <si>
    <t>PARAISO</t>
  </si>
  <si>
    <t>PASSOS MAIA</t>
  </si>
  <si>
    <t>PERITIBA</t>
  </si>
  <si>
    <t>PINHALZINHO</t>
  </si>
  <si>
    <t>PINHEIRO PRETO</t>
  </si>
  <si>
    <t>PIRATUBA</t>
  </si>
  <si>
    <t>PLANALTO ALEGRE</t>
  </si>
  <si>
    <t>PONTE ALTA</t>
  </si>
  <si>
    <t>PONTE ALTA DO NORTE</t>
  </si>
  <si>
    <t>PONTE SERRADA</t>
  </si>
  <si>
    <t>PRESIDENTE CASTELO BRANCO</t>
  </si>
  <si>
    <t>PRINCESA</t>
  </si>
  <si>
    <t>QUILOMBO</t>
  </si>
  <si>
    <t>RIO DAS ANTAS</t>
  </si>
  <si>
    <t>RIQUEZA</t>
  </si>
  <si>
    <t>ROMELANDIA</t>
  </si>
  <si>
    <t>SALTINHO</t>
  </si>
  <si>
    <t>SALTO VELOSO</t>
  </si>
  <si>
    <t>SANTA CECILIA</t>
  </si>
  <si>
    <t>SANTA HELENA</t>
  </si>
  <si>
    <t>SANTA TEREZINHA DO PROGRESSO</t>
  </si>
  <si>
    <t>SANTIAGO DO SUL</t>
  </si>
  <si>
    <t>SAO BERNARDINO</t>
  </si>
  <si>
    <t>SAO CARLOS</t>
  </si>
  <si>
    <t>SAO CRISTOVAO DO SUL</t>
  </si>
  <si>
    <t>SAO DOMINGOS</t>
  </si>
  <si>
    <t>SAO JOAO DO OESTE</t>
  </si>
  <si>
    <t>SAO JOSE DO CEDRO</t>
  </si>
  <si>
    <t>SAO LOURENCO DO OESTE</t>
  </si>
  <si>
    <t>SAO MIGUEL DA BOA VISTA</t>
  </si>
  <si>
    <t>SAO MIGUEL D'OESTE</t>
  </si>
  <si>
    <t>SAUDADES</t>
  </si>
  <si>
    <t>SEARA</t>
  </si>
  <si>
    <t>SERRA ALTA</t>
  </si>
  <si>
    <t>SUL BRASIL</t>
  </si>
  <si>
    <t>TANGARA</t>
  </si>
  <si>
    <t>TIGRINHOS</t>
  </si>
  <si>
    <t>TREZE TILIAS</t>
  </si>
  <si>
    <t>TUNAPOLIS</t>
  </si>
  <si>
    <t>UNIAO DO OESTE</t>
  </si>
  <si>
    <t>VARGEAO</t>
  </si>
  <si>
    <t>VARGEM</t>
  </si>
  <si>
    <t>VARGEM BONITA</t>
  </si>
  <si>
    <t>VIDEIRA</t>
  </si>
  <si>
    <t>XANXERE</t>
  </si>
  <si>
    <t>XAVANTINA</t>
  </si>
  <si>
    <t>XAXIM</t>
  </si>
  <si>
    <t>ZORTEA</t>
  </si>
  <si>
    <t>Mesorregião Grande Fronteira do Mercosul</t>
  </si>
  <si>
    <t>Fonte: IBGE, Censo 2010</t>
  </si>
  <si>
    <t>SOMA</t>
  </si>
  <si>
    <t>Famílias Bolsa Família (12/2015)</t>
  </si>
  <si>
    <t>Pessoas Bolsa Família (12/2015) (*)</t>
  </si>
  <si>
    <t>BRASIL</t>
  </si>
  <si>
    <t>8.514.876 </t>
  </si>
  <si>
    <t>SANTA CATARINA</t>
  </si>
  <si>
    <t>PARANA</t>
  </si>
  <si>
    <t>RIO GRANDE DO SUL</t>
  </si>
  <si>
    <t>MESORREGIÃO</t>
  </si>
  <si>
    <t>32.30</t>
  </si>
  <si>
    <t>Média Pessoas Família</t>
  </si>
  <si>
    <t>14 = 13/8</t>
  </si>
  <si>
    <t>16 = 15/8</t>
  </si>
  <si>
    <t>23 = 22/8</t>
  </si>
  <si>
    <t>MUNICÍPIO</t>
  </si>
  <si>
    <t>MDS - Ministério do Desenvolvimento Social</t>
  </si>
  <si>
    <t>16 =15/8</t>
  </si>
  <si>
    <t>22=21/8</t>
  </si>
  <si>
    <t>RENDA ATÉ 77,00  12/2015</t>
  </si>
  <si>
    <t>RENDA ENTRE 77,01 ATÉ 154,00 12/2015</t>
  </si>
  <si>
    <t>RENDA ENTRE 154,01 ATÉ 1/2 SM 12/2015</t>
  </si>
  <si>
    <t>RENDA ACIMA DE 1/2 SM 12/2015</t>
  </si>
  <si>
    <t>Pessoas Bolsa Família (12/2015)</t>
  </si>
  <si>
    <t>CADÚNICO ENTRE 77,01 ATÉ 154,00 (12/2015)</t>
  </si>
  <si>
    <t>CADÚNICO ENTRE 154,01 ATÉ 1/2 SM (12/2015)</t>
  </si>
  <si>
    <t>CADÚNICOACIMA DE 1/2 SM (12/2015)</t>
  </si>
  <si>
    <t>CADÚNICO COM RENDA ATÉ 77,00 (12/2015)</t>
  </si>
  <si>
    <t>Famílias Beneficiadas no Bolsa Família (12/2015)</t>
  </si>
  <si>
    <t>% da população</t>
  </si>
  <si>
    <t xml:space="preserve">MI - Ministério da Integração </t>
  </si>
  <si>
    <t>Portal Transparência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</si>
</sst>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"/>
    <numFmt numFmtId="170" formatCode="_-* #,##0.0000_-;\-* #,##0.0000_-;_-* &quot;-&quot;??_-;_-@_-"/>
    <numFmt numFmtId="171" formatCode="_-* #,##0.000_-;\-* #,##0.000_-;_-* &quot;-&quot;??_-;_-@_-"/>
    <numFmt numFmtId="173" formatCode="_-* #,##0_-;\-* #,##0_-;_-* &quot;-&quot;??_-;_-@_-"/>
    <numFmt numFmtId="174" formatCode="#,##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color rgb="FF003344"/>
      <name val="Verdana"/>
      <family val="2"/>
    </font>
    <font>
      <sz val="11"/>
      <color theme="1"/>
      <name val="Verdana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2" fillId="2" borderId="1" xfId="2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" fontId="1" fillId="0" borderId="1" xfId="1" applyNumberFormat="1" applyBorder="1"/>
    <xf numFmtId="1" fontId="5" fillId="0" borderId="1" xfId="1" applyNumberFormat="1" applyFont="1" applyBorder="1"/>
    <xf numFmtId="1" fontId="5" fillId="0" borderId="1" xfId="1" applyNumberFormat="1" applyFont="1" applyFill="1" applyBorder="1"/>
    <xf numFmtId="0" fontId="6" fillId="3" borderId="0" xfId="1" applyFont="1" applyFill="1" applyBorder="1" applyAlignment="1">
      <alignment horizontal="left" vertical="center"/>
    </xf>
    <xf numFmtId="3" fontId="1" fillId="0" borderId="1" xfId="1" quotePrefix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applyAlignment="1"/>
    <xf numFmtId="0" fontId="4" fillId="2" borderId="4" xfId="1" applyNumberFormat="1" applyFont="1" applyFill="1" applyBorder="1" applyAlignment="1">
      <alignment horizontal="center" vertical="center" wrapText="1"/>
    </xf>
    <xf numFmtId="0" fontId="4" fillId="4" borderId="4" xfId="1" applyNumberFormat="1" applyFont="1" applyFill="1" applyBorder="1" applyAlignment="1">
      <alignment horizontal="center" vertical="center" wrapText="1"/>
    </xf>
    <xf numFmtId="0" fontId="4" fillId="5" borderId="4" xfId="1" applyNumberFormat="1" applyFont="1" applyFill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1" fillId="0" borderId="1" xfId="1" quotePrefix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10" fillId="0" borderId="0" xfId="0" applyFont="1"/>
    <xf numFmtId="0" fontId="1" fillId="0" borderId="0" xfId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4" fillId="4" borderId="4" xfId="3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4" fillId="4" borderId="4" xfId="1" applyNumberFormat="1" applyFont="1" applyFill="1" applyBorder="1" applyAlignment="1">
      <alignment horizontal="center" vertical="center" wrapText="1"/>
    </xf>
    <xf numFmtId="4" fontId="1" fillId="0" borderId="1" xfId="1" quotePrefix="1" applyNumberFormat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43" fontId="0" fillId="0" borderId="0" xfId="3" applyFont="1"/>
    <xf numFmtId="171" fontId="4" fillId="4" borderId="4" xfId="3" applyNumberFormat="1" applyFont="1" applyFill="1" applyBorder="1" applyAlignment="1">
      <alignment horizontal="center" vertical="center" wrapText="1"/>
    </xf>
    <xf numFmtId="171" fontId="0" fillId="0" borderId="0" xfId="3" applyNumberFormat="1" applyFont="1"/>
    <xf numFmtId="0" fontId="15" fillId="0" borderId="1" xfId="2" applyFont="1" applyFill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Border="1" applyAlignment="1">
      <alignment horizontal="center"/>
    </xf>
    <xf numFmtId="43" fontId="16" fillId="0" borderId="1" xfId="3" applyFont="1" applyBorder="1" applyAlignment="1">
      <alignment horizontal="center"/>
    </xf>
    <xf numFmtId="43" fontId="9" fillId="4" borderId="1" xfId="3" applyFont="1" applyFill="1" applyBorder="1" applyAlignment="1">
      <alignment horizontal="center" vertical="center" wrapText="1"/>
    </xf>
    <xf numFmtId="43" fontId="4" fillId="4" borderId="1" xfId="3" applyFont="1" applyFill="1" applyBorder="1" applyAlignment="1">
      <alignment horizontal="center" vertical="center" wrapText="1"/>
    </xf>
    <xf numFmtId="170" fontId="0" fillId="0" borderId="0" xfId="3" applyNumberFormat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6" fillId="0" borderId="1" xfId="3" applyNumberFormat="1" applyFont="1" applyBorder="1" applyAlignment="1">
      <alignment horizontal="center"/>
    </xf>
    <xf numFmtId="0" fontId="0" fillId="0" borderId="0" xfId="3" applyNumberFormat="1" applyFont="1" applyAlignment="1">
      <alignment horizontal="center"/>
    </xf>
    <xf numFmtId="43" fontId="17" fillId="0" borderId="1" xfId="3" applyFont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17" fillId="0" borderId="1" xfId="0" applyFont="1" applyBorder="1"/>
    <xf numFmtId="1" fontId="17" fillId="0" borderId="1" xfId="0" applyNumberFormat="1" applyFont="1" applyBorder="1" applyAlignment="1">
      <alignment horizontal="center"/>
    </xf>
    <xf numFmtId="0" fontId="17" fillId="0" borderId="1" xfId="3" applyNumberFormat="1" applyFont="1" applyBorder="1" applyAlignment="1">
      <alignment horizontal="center"/>
    </xf>
    <xf numFmtId="0" fontId="17" fillId="0" borderId="0" xfId="0" applyFont="1"/>
    <xf numFmtId="0" fontId="4" fillId="4" borderId="1" xfId="1" applyNumberFormat="1" applyFont="1" applyFill="1" applyBorder="1" applyAlignment="1">
      <alignment horizontal="center" vertical="center" wrapText="1"/>
    </xf>
    <xf numFmtId="0" fontId="4" fillId="5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/>
    <xf numFmtId="43" fontId="17" fillId="0" borderId="1" xfId="3" applyFont="1" applyBorder="1"/>
    <xf numFmtId="43" fontId="4" fillId="2" borderId="1" xfId="3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43" fontId="0" fillId="0" borderId="0" xfId="3" applyFont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3" applyNumberFormat="1" applyFont="1"/>
    <xf numFmtId="1" fontId="1" fillId="0" borderId="1" xfId="1" applyNumberFormat="1" applyFont="1" applyFill="1" applyBorder="1" applyAlignment="1">
      <alignment horizontal="center"/>
    </xf>
    <xf numFmtId="10" fontId="17" fillId="0" borderId="1" xfId="4" applyNumberFormat="1" applyFont="1" applyBorder="1" applyAlignment="1">
      <alignment horizontal="center"/>
    </xf>
    <xf numFmtId="0" fontId="17" fillId="0" borderId="0" xfId="0" applyFont="1" applyBorder="1"/>
    <xf numFmtId="1" fontId="2" fillId="0" borderId="0" xfId="1" applyNumberFormat="1" applyFont="1" applyFill="1" applyBorder="1"/>
    <xf numFmtId="43" fontId="17" fillId="0" borderId="0" xfId="3" applyFont="1" applyBorder="1"/>
    <xf numFmtId="0" fontId="17" fillId="0" borderId="0" xfId="0" applyFont="1" applyBorder="1" applyAlignment="1">
      <alignment horizontal="center"/>
    </xf>
    <xf numFmtId="10" fontId="17" fillId="0" borderId="0" xfId="4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43" fontId="17" fillId="0" borderId="0" xfId="3" applyFont="1" applyBorder="1" applyAlignment="1">
      <alignment horizontal="center"/>
    </xf>
    <xf numFmtId="0" fontId="0" fillId="0" borderId="0" xfId="0" applyFont="1" applyBorder="1"/>
    <xf numFmtId="1" fontId="5" fillId="0" borderId="0" xfId="1" applyNumberFormat="1" applyFont="1" applyFill="1" applyBorder="1"/>
    <xf numFmtId="0" fontId="0" fillId="0" borderId="0" xfId="0" applyFont="1" applyBorder="1" applyAlignment="1">
      <alignment horizontal="center"/>
    </xf>
    <xf numFmtId="10" fontId="8" fillId="0" borderId="0" xfId="4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4" fontId="1" fillId="0" borderId="1" xfId="1" applyNumberFormat="1" applyBorder="1" applyAlignment="1">
      <alignment horizontal="center"/>
    </xf>
    <xf numFmtId="10" fontId="1" fillId="0" borderId="0" xfId="4" applyNumberFormat="1" applyFont="1" applyFill="1" applyBorder="1" applyAlignment="1">
      <alignment horizontal="center"/>
    </xf>
    <xf numFmtId="0" fontId="0" fillId="0" borderId="0" xfId="0" applyFill="1" applyBorder="1"/>
    <xf numFmtId="10" fontId="1" fillId="0" borderId="1" xfId="4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 vertical="center"/>
    </xf>
    <xf numFmtId="4" fontId="1" fillId="0" borderId="0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4" fontId="1" fillId="0" borderId="0" xfId="1" applyNumberFormat="1" applyFill="1" applyBorder="1" applyAlignment="1">
      <alignment horizontal="center"/>
    </xf>
    <xf numFmtId="4" fontId="4" fillId="0" borderId="0" xfId="1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3" fontId="4" fillId="2" borderId="2" xfId="1" applyNumberFormat="1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0" fontId="10" fillId="0" borderId="0" xfId="4" applyNumberFormat="1" applyFont="1" applyFill="1" applyBorder="1" applyAlignment="1">
      <alignment horizontal="center"/>
    </xf>
    <xf numFmtId="0" fontId="6" fillId="3" borderId="0" xfId="1" applyFont="1" applyFill="1" applyBorder="1" applyAlignment="1">
      <alignment vertical="center"/>
    </xf>
    <xf numFmtId="10" fontId="4" fillId="6" borderId="1" xfId="4" applyNumberFormat="1" applyFont="1" applyFill="1" applyBorder="1" applyAlignment="1">
      <alignment horizontal="center"/>
    </xf>
    <xf numFmtId="1" fontId="4" fillId="8" borderId="5" xfId="1" applyNumberFormat="1" applyFont="1" applyFill="1" applyBorder="1" applyAlignment="1">
      <alignment horizontal="center"/>
    </xf>
    <xf numFmtId="0" fontId="23" fillId="0" borderId="0" xfId="0" applyFont="1"/>
    <xf numFmtId="0" fontId="1" fillId="0" borderId="2" xfId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10" fontId="1" fillId="0" borderId="2" xfId="4" applyNumberFormat="1" applyFont="1" applyFill="1" applyBorder="1" applyAlignment="1">
      <alignment horizontal="center"/>
    </xf>
    <xf numFmtId="10" fontId="21" fillId="7" borderId="1" xfId="4" applyNumberFormat="1" applyFont="1" applyFill="1" applyBorder="1" applyAlignment="1">
      <alignment horizontal="center"/>
    </xf>
    <xf numFmtId="10" fontId="21" fillId="4" borderId="1" xfId="4" applyNumberFormat="1" applyFont="1" applyFill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4" fontId="21" fillId="9" borderId="1" xfId="1" applyNumberFormat="1" applyFont="1" applyFill="1" applyBorder="1" applyAlignment="1">
      <alignment horizontal="center"/>
    </xf>
    <xf numFmtId="3" fontId="22" fillId="9" borderId="1" xfId="0" applyNumberFormat="1" applyFont="1" applyFill="1" applyBorder="1" applyAlignment="1">
      <alignment horizontal="center"/>
    </xf>
    <xf numFmtId="3" fontId="21" fillId="9" borderId="1" xfId="1" applyNumberFormat="1" applyFont="1" applyFill="1" applyBorder="1" applyAlignment="1">
      <alignment horizontal="center"/>
    </xf>
    <xf numFmtId="3" fontId="21" fillId="9" borderId="1" xfId="0" applyNumberFormat="1" applyFont="1" applyFill="1" applyBorder="1" applyAlignment="1">
      <alignment horizontal="center" vertical="center" wrapText="1"/>
    </xf>
    <xf numFmtId="3" fontId="21" fillId="9" borderId="1" xfId="0" applyNumberFormat="1" applyFont="1" applyFill="1" applyBorder="1" applyAlignment="1">
      <alignment horizontal="center"/>
    </xf>
    <xf numFmtId="0" fontId="24" fillId="9" borderId="1" xfId="0" applyFont="1" applyFill="1" applyBorder="1"/>
    <xf numFmtId="4" fontId="21" fillId="9" borderId="1" xfId="0" applyNumberFormat="1" applyFont="1" applyFill="1" applyBorder="1"/>
    <xf numFmtId="0" fontId="2" fillId="9" borderId="1" xfId="2" applyFont="1" applyFill="1" applyBorder="1" applyAlignment="1">
      <alignment horizontal="center" vertical="center" wrapText="1"/>
    </xf>
    <xf numFmtId="4" fontId="4" fillId="9" borderId="1" xfId="1" applyNumberFormat="1" applyFont="1" applyFill="1" applyBorder="1" applyAlignment="1">
      <alignment horizontal="center" vertical="center" wrapText="1"/>
    </xf>
    <xf numFmtId="3" fontId="4" fillId="9" borderId="1" xfId="1" applyNumberFormat="1" applyFont="1" applyFill="1" applyBorder="1" applyAlignment="1">
      <alignment horizontal="center" vertical="center" wrapText="1"/>
    </xf>
    <xf numFmtId="0" fontId="4" fillId="9" borderId="1" xfId="1" applyNumberFormat="1" applyFont="1" applyFill="1" applyBorder="1" applyAlignment="1">
      <alignment horizontal="center" vertical="center" wrapText="1"/>
    </xf>
    <xf numFmtId="43" fontId="4" fillId="9" borderId="1" xfId="3" applyFont="1" applyFill="1" applyBorder="1" applyAlignment="1">
      <alignment horizontal="center" vertical="center" wrapText="1"/>
    </xf>
    <xf numFmtId="0" fontId="23" fillId="9" borderId="1" xfId="0" applyFont="1" applyFill="1" applyBorder="1"/>
    <xf numFmtId="3" fontId="2" fillId="9" borderId="1" xfId="2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/>
    </xf>
    <xf numFmtId="3" fontId="24" fillId="9" borderId="1" xfId="0" applyNumberFormat="1" applyFont="1" applyFill="1" applyBorder="1" applyAlignment="1">
      <alignment horizontal="center"/>
    </xf>
    <xf numFmtId="43" fontId="21" fillId="9" borderId="1" xfId="3" applyFont="1" applyFill="1" applyBorder="1" applyAlignment="1">
      <alignment horizontal="center"/>
    </xf>
    <xf numFmtId="43" fontId="21" fillId="9" borderId="1" xfId="3" applyFont="1" applyFill="1" applyBorder="1"/>
    <xf numFmtId="0" fontId="23" fillId="9" borderId="3" xfId="0" applyFont="1" applyFill="1" applyBorder="1"/>
    <xf numFmtId="3" fontId="24" fillId="9" borderId="3" xfId="0" applyNumberFormat="1" applyFont="1" applyFill="1" applyBorder="1" applyAlignment="1">
      <alignment horizontal="center"/>
    </xf>
    <xf numFmtId="3" fontId="4" fillId="9" borderId="1" xfId="0" applyNumberFormat="1" applyFont="1" applyFill="1" applyBorder="1" applyAlignment="1">
      <alignment horizontal="center"/>
    </xf>
    <xf numFmtId="43" fontId="24" fillId="9" borderId="1" xfId="3" applyFont="1" applyFill="1" applyBorder="1" applyAlignment="1">
      <alignment horizontal="center"/>
    </xf>
    <xf numFmtId="164" fontId="24" fillId="9" borderId="1" xfId="0" applyNumberFormat="1" applyFont="1" applyFill="1" applyBorder="1" applyAlignment="1">
      <alignment horizontal="center"/>
    </xf>
    <xf numFmtId="171" fontId="10" fillId="0" borderId="2" xfId="3" applyNumberFormat="1" applyFont="1" applyBorder="1"/>
    <xf numFmtId="171" fontId="10" fillId="0" borderId="1" xfId="3" applyNumberFormat="1" applyFont="1" applyBorder="1"/>
    <xf numFmtId="171" fontId="14" fillId="0" borderId="1" xfId="3" applyNumberFormat="1" applyFont="1" applyFill="1" applyBorder="1"/>
    <xf numFmtId="171" fontId="10" fillId="0" borderId="1" xfId="3" applyNumberFormat="1" applyFont="1" applyFill="1" applyBorder="1"/>
    <xf numFmtId="171" fontId="18" fillId="6" borderId="1" xfId="3" applyNumberFormat="1" applyFont="1" applyFill="1" applyBorder="1"/>
    <xf numFmtId="171" fontId="10" fillId="0" borderId="0" xfId="3" applyNumberFormat="1" applyFont="1" applyFill="1" applyBorder="1"/>
    <xf numFmtId="171" fontId="10" fillId="0" borderId="0" xfId="3" applyNumberFormat="1" applyFont="1"/>
    <xf numFmtId="2" fontId="17" fillId="0" borderId="1" xfId="0" applyNumberFormat="1" applyFont="1" applyBorder="1" applyAlignment="1">
      <alignment horizontal="center"/>
    </xf>
    <xf numFmtId="171" fontId="17" fillId="0" borderId="1" xfId="3" applyNumberFormat="1" applyFont="1" applyBorder="1" applyAlignment="1">
      <alignment horizontal="center"/>
    </xf>
    <xf numFmtId="2" fontId="24" fillId="9" borderId="3" xfId="3" applyNumberFormat="1" applyFont="1" applyFill="1" applyBorder="1" applyAlignment="1">
      <alignment horizontal="center"/>
    </xf>
    <xf numFmtId="4" fontId="4" fillId="2" borderId="6" xfId="1" applyNumberFormat="1" applyFont="1" applyFill="1" applyBorder="1" applyAlignment="1">
      <alignment horizontal="center"/>
    </xf>
    <xf numFmtId="4" fontId="24" fillId="9" borderId="1" xfId="0" applyNumberFormat="1" applyFont="1" applyFill="1" applyBorder="1" applyAlignment="1">
      <alignment horizontal="center"/>
    </xf>
    <xf numFmtId="2" fontId="4" fillId="9" borderId="1" xfId="1" applyNumberFormat="1" applyFont="1" applyFill="1" applyBorder="1" applyAlignment="1">
      <alignment horizontal="center" vertical="center" wrapText="1"/>
    </xf>
    <xf numFmtId="10" fontId="24" fillId="4" borderId="1" xfId="4" applyNumberFormat="1" applyFont="1" applyFill="1" applyBorder="1" applyAlignment="1">
      <alignment horizontal="center"/>
    </xf>
    <xf numFmtId="0" fontId="20" fillId="0" borderId="0" xfId="0" applyNumberFormat="1" applyFont="1" applyAlignment="1">
      <alignment horizontal="center"/>
    </xf>
    <xf numFmtId="0" fontId="2" fillId="2" borderId="2" xfId="2" applyFont="1" applyFill="1" applyBorder="1" applyAlignment="1">
      <alignment horizontal="center" vertical="center" wrapText="1"/>
    </xf>
    <xf numFmtId="4" fontId="4" fillId="2" borderId="2" xfId="1" applyNumberFormat="1" applyFont="1" applyFill="1" applyBorder="1" applyAlignment="1">
      <alignment horizontal="center" vertical="center" wrapText="1"/>
    </xf>
    <xf numFmtId="3" fontId="9" fillId="4" borderId="2" xfId="1" applyNumberFormat="1" applyFont="1" applyFill="1" applyBorder="1" applyAlignment="1">
      <alignment horizontal="center" vertical="center" wrapText="1"/>
    </xf>
    <xf numFmtId="3" fontId="4" fillId="4" borderId="2" xfId="1" applyNumberFormat="1" applyFont="1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9" borderId="8" xfId="1" applyNumberFormat="1" applyFont="1" applyFill="1" applyBorder="1" applyAlignment="1">
      <alignment horizontal="center" vertical="center" wrapText="1"/>
    </xf>
    <xf numFmtId="0" fontId="23" fillId="9" borderId="9" xfId="0" applyFont="1" applyFill="1" applyBorder="1"/>
    <xf numFmtId="3" fontId="24" fillId="9" borderId="8" xfId="0" applyNumberFormat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3" fontId="4" fillId="2" borderId="7" xfId="1" applyNumberFormat="1" applyFon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4" fontId="4" fillId="6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73" fontId="21" fillId="9" borderId="1" xfId="3" applyNumberFormat="1" applyFont="1" applyFill="1" applyBorder="1" applyAlignment="1"/>
    <xf numFmtId="173" fontId="4" fillId="9" borderId="1" xfId="3" applyNumberFormat="1" applyFont="1" applyFill="1" applyBorder="1" applyAlignment="1">
      <alignment vertical="center" wrapText="1"/>
    </xf>
    <xf numFmtId="10" fontId="21" fillId="0" borderId="0" xfId="4" applyNumberFormat="1" applyFont="1" applyFill="1" applyBorder="1" applyAlignment="1">
      <alignment horizontal="center"/>
    </xf>
    <xf numFmtId="10" fontId="21" fillId="9" borderId="1" xfId="4" applyNumberFormat="1" applyFont="1" applyFill="1" applyBorder="1" applyAlignment="1">
      <alignment horizontal="center" vertical="center" wrapText="1"/>
    </xf>
    <xf numFmtId="10" fontId="10" fillId="0" borderId="2" xfId="4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" fontId="18" fillId="6" borderId="0" xfId="0" applyNumberFormat="1" applyFont="1" applyFill="1" applyBorder="1" applyAlignment="1">
      <alignment horizontal="center"/>
    </xf>
    <xf numFmtId="43" fontId="24" fillId="9" borderId="3" xfId="3" applyNumberFormat="1" applyFont="1" applyFill="1" applyBorder="1"/>
    <xf numFmtId="1" fontId="1" fillId="0" borderId="2" xfId="1" applyNumberFormat="1" applyFont="1" applyFill="1" applyBorder="1" applyAlignment="1">
      <alignment horizontal="center"/>
    </xf>
    <xf numFmtId="10" fontId="10" fillId="0" borderId="0" xfId="4" applyNumberFormat="1" applyFont="1" applyBorder="1" applyAlignment="1">
      <alignment horizontal="center"/>
    </xf>
    <xf numFmtId="0" fontId="21" fillId="9" borderId="1" xfId="1" applyFont="1" applyFill="1" applyBorder="1" applyAlignment="1">
      <alignment horizontal="left"/>
    </xf>
    <xf numFmtId="43" fontId="19" fillId="0" borderId="2" xfId="3" applyFont="1" applyBorder="1" applyAlignment="1">
      <alignment horizontal="center"/>
    </xf>
    <xf numFmtId="43" fontId="19" fillId="0" borderId="1" xfId="3" applyFont="1" applyBorder="1" applyAlignment="1">
      <alignment horizontal="center"/>
    </xf>
    <xf numFmtId="4" fontId="25" fillId="0" borderId="1" xfId="0" applyNumberFormat="1" applyFont="1" applyBorder="1"/>
    <xf numFmtId="43" fontId="26" fillId="6" borderId="1" xfId="3" applyFont="1" applyFill="1" applyBorder="1" applyAlignment="1">
      <alignment horizontal="center"/>
    </xf>
    <xf numFmtId="43" fontId="19" fillId="0" borderId="0" xfId="3" applyFont="1" applyFill="1" applyBorder="1" applyAlignment="1">
      <alignment horizontal="center"/>
    </xf>
    <xf numFmtId="43" fontId="19" fillId="0" borderId="0" xfId="3" applyFont="1" applyAlignment="1">
      <alignment horizontal="center"/>
    </xf>
    <xf numFmtId="0" fontId="4" fillId="4" borderId="1" xfId="3" applyNumberFormat="1" applyFont="1" applyFill="1" applyBorder="1" applyAlignment="1">
      <alignment horizontal="center" vertical="center" wrapText="1"/>
    </xf>
    <xf numFmtId="171" fontId="4" fillId="4" borderId="1" xfId="3" applyNumberFormat="1" applyFont="1" applyFill="1" applyBorder="1" applyAlignment="1">
      <alignment horizontal="center" vertical="center" wrapText="1"/>
    </xf>
    <xf numFmtId="1" fontId="16" fillId="0" borderId="1" xfId="3" applyNumberFormat="1" applyFon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1" xfId="3" applyNumberFormat="1" applyFont="1" applyFill="1" applyBorder="1" applyAlignment="1">
      <alignment horizontal="center"/>
    </xf>
    <xf numFmtId="43" fontId="23" fillId="0" borderId="0" xfId="0" applyNumberFormat="1" applyFont="1"/>
    <xf numFmtId="43" fontId="0" fillId="0" borderId="0" xfId="0" applyNumberFormat="1"/>
    <xf numFmtId="0" fontId="20" fillId="4" borderId="1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center"/>
    </xf>
    <xf numFmtId="0" fontId="19" fillId="4" borderId="1" xfId="3" applyNumberFormat="1" applyFont="1" applyFill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" fontId="0" fillId="0" borderId="0" xfId="3" applyNumberFormat="1" applyFont="1" applyAlignment="1">
      <alignment horizontal="center"/>
    </xf>
    <xf numFmtId="0" fontId="4" fillId="2" borderId="1" xfId="1" applyFont="1" applyFill="1" applyBorder="1" applyAlignment="1">
      <alignment horizontal="center"/>
    </xf>
    <xf numFmtId="170" fontId="24" fillId="9" borderId="1" xfId="3" applyNumberFormat="1" applyFont="1" applyFill="1" applyBorder="1"/>
    <xf numFmtId="170" fontId="4" fillId="9" borderId="1" xfId="3" applyNumberFormat="1" applyFont="1" applyFill="1" applyBorder="1" applyAlignment="1">
      <alignment horizontal="center" vertical="center" wrapText="1"/>
    </xf>
    <xf numFmtId="170" fontId="24" fillId="9" borderId="3" xfId="3" applyNumberFormat="1" applyFont="1" applyFill="1" applyBorder="1"/>
    <xf numFmtId="170" fontId="24" fillId="9" borderId="1" xfId="3" applyNumberFormat="1" applyFont="1" applyFill="1" applyBorder="1" applyAlignment="1">
      <alignment horizontal="center"/>
    </xf>
    <xf numFmtId="43" fontId="4" fillId="6" borderId="5" xfId="3" applyFont="1" applyFill="1" applyBorder="1" applyAlignment="1"/>
    <xf numFmtId="0" fontId="4" fillId="0" borderId="0" xfId="1" applyFont="1" applyFill="1" applyBorder="1" applyAlignment="1">
      <alignment horizontal="left"/>
    </xf>
    <xf numFmtId="0" fontId="2" fillId="0" borderId="0" xfId="2" applyFont="1" applyFill="1" applyBorder="1" applyAlignment="1"/>
    <xf numFmtId="164" fontId="22" fillId="9" borderId="1" xfId="0" applyNumberFormat="1" applyFont="1" applyFill="1" applyBorder="1" applyAlignment="1">
      <alignment horizontal="center"/>
    </xf>
    <xf numFmtId="4" fontId="22" fillId="9" borderId="1" xfId="0" applyNumberFormat="1" applyFont="1" applyFill="1" applyBorder="1" applyAlignment="1">
      <alignment horizontal="center"/>
    </xf>
    <xf numFmtId="174" fontId="22" fillId="9" borderId="1" xfId="0" applyNumberFormat="1" applyFont="1" applyFill="1" applyBorder="1" applyAlignment="1">
      <alignment horizontal="center"/>
    </xf>
    <xf numFmtId="10" fontId="22" fillId="9" borderId="1" xfId="4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0" fontId="1" fillId="4" borderId="2" xfId="4" applyNumberFormat="1" applyFont="1" applyFill="1" applyBorder="1" applyAlignment="1">
      <alignment horizontal="center"/>
    </xf>
    <xf numFmtId="10" fontId="1" fillId="4" borderId="1" xfId="4" applyNumberFormat="1" applyFont="1" applyFill="1" applyBorder="1" applyAlignment="1">
      <alignment horizontal="center"/>
    </xf>
    <xf numFmtId="10" fontId="22" fillId="4" borderId="1" xfId="4" applyNumberFormat="1" applyFont="1" applyFill="1" applyBorder="1" applyAlignment="1">
      <alignment horizontal="center"/>
    </xf>
    <xf numFmtId="10" fontId="27" fillId="7" borderId="1" xfId="4" applyNumberFormat="1" applyFont="1" applyFill="1" applyBorder="1" applyAlignment="1">
      <alignment horizontal="center"/>
    </xf>
    <xf numFmtId="10" fontId="10" fillId="0" borderId="1" xfId="4" applyNumberFormat="1" applyFont="1" applyBorder="1" applyAlignment="1">
      <alignment horizontal="center"/>
    </xf>
    <xf numFmtId="43" fontId="22" fillId="9" borderId="1" xfId="3" applyFont="1" applyFill="1" applyBorder="1" applyAlignment="1">
      <alignment horizontal="center"/>
    </xf>
    <xf numFmtId="43" fontId="22" fillId="9" borderId="1" xfId="3" applyNumberFormat="1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1" fontId="5" fillId="0" borderId="2" xfId="1" applyNumberFormat="1" applyFont="1" applyBorder="1" applyAlignment="1">
      <alignment horizontal="center"/>
    </xf>
    <xf numFmtId="1" fontId="5" fillId="0" borderId="2" xfId="1" applyNumberFormat="1" applyFont="1" applyBorder="1"/>
    <xf numFmtId="164" fontId="5" fillId="0" borderId="2" xfId="1" applyNumberFormat="1" applyFont="1" applyBorder="1" applyAlignment="1">
      <alignment horizontal="center"/>
    </xf>
    <xf numFmtId="4" fontId="1" fillId="0" borderId="2" xfId="1" applyNumberFormat="1" applyBorder="1" applyAlignment="1">
      <alignment horizontal="center"/>
    </xf>
    <xf numFmtId="4" fontId="1" fillId="0" borderId="2" xfId="1" quotePrefix="1" applyNumberFormat="1" applyBorder="1" applyAlignment="1">
      <alignment horizontal="center"/>
    </xf>
    <xf numFmtId="3" fontId="1" fillId="0" borderId="2" xfId="1" quotePrefix="1" applyNumberFormat="1" applyBorder="1" applyAlignment="1">
      <alignment horizontal="center"/>
    </xf>
    <xf numFmtId="10" fontId="21" fillId="7" borderId="2" xfId="4" applyNumberFormat="1" applyFont="1" applyFill="1" applyBorder="1" applyAlignment="1">
      <alignment horizontal="center"/>
    </xf>
    <xf numFmtId="0" fontId="23" fillId="9" borderId="10" xfId="0" applyFont="1" applyFill="1" applyBorder="1"/>
    <xf numFmtId="0" fontId="24" fillId="9" borderId="10" xfId="0" applyFont="1" applyFill="1" applyBorder="1"/>
    <xf numFmtId="0" fontId="22" fillId="9" borderId="10" xfId="0" applyFont="1" applyFill="1" applyBorder="1" applyAlignment="1">
      <alignment horizontal="center"/>
    </xf>
    <xf numFmtId="43" fontId="22" fillId="9" borderId="10" xfId="3" applyFont="1" applyFill="1" applyBorder="1" applyAlignment="1">
      <alignment horizontal="center"/>
    </xf>
    <xf numFmtId="43" fontId="22" fillId="9" borderId="10" xfId="3" applyNumberFormat="1" applyFont="1" applyFill="1" applyBorder="1" applyAlignment="1">
      <alignment horizontal="center"/>
    </xf>
    <xf numFmtId="10" fontId="22" fillId="9" borderId="10" xfId="4" applyNumberFormat="1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10" fontId="17" fillId="0" borderId="2" xfId="4" applyNumberFormat="1" applyFont="1" applyBorder="1" applyAlignment="1">
      <alignment horizontal="center"/>
    </xf>
  </cellXfs>
  <cellStyles count="5">
    <cellStyle name="Normal" xfId="0" builtinId="0"/>
    <cellStyle name="Normal 2" xfId="1"/>
    <cellStyle name="Normal_Plan1" xfId="2"/>
    <cellStyle name="Porcentagem" xfId="4" builtinId="5"/>
    <cellStyle name="Vírgula" xfId="3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414"/>
  <sheetViews>
    <sheetView view="pageBreakPreview" zoomScale="80" zoomScaleNormal="100" zoomScaleSheetLayoutView="80" workbookViewId="0">
      <pane xSplit="3" ySplit="7" topLeftCell="M143" activePane="bottomRight" state="frozen"/>
      <selection pane="topRight" activeCell="D1" sqref="D1"/>
      <selection pane="bottomLeft" activeCell="A8" sqref="A8"/>
      <selection pane="bottomRight" activeCell="O407" sqref="O407"/>
    </sheetView>
  </sheetViews>
  <sheetFormatPr defaultRowHeight="15" x14ac:dyDescent="0.25"/>
  <cols>
    <col min="1" max="1" width="9.140625" customWidth="1"/>
    <col min="2" max="2" width="9.5703125" style="1" customWidth="1"/>
    <col min="3" max="3" width="40.7109375" customWidth="1"/>
    <col min="4" max="4" width="15.7109375" style="1" customWidth="1"/>
    <col min="5" max="5" width="13.28515625" style="1" customWidth="1"/>
    <col min="6" max="6" width="18.42578125" style="1" customWidth="1"/>
    <col min="7" max="7" width="16.7109375" style="1" customWidth="1"/>
    <col min="8" max="8" width="15.85546875" style="1" bestFit="1" customWidth="1"/>
    <col min="9" max="9" width="14.7109375" style="1" customWidth="1"/>
    <col min="10" max="10" width="11.7109375" style="1" customWidth="1"/>
    <col min="11" max="11" width="14.7109375" style="1" customWidth="1"/>
    <col min="12" max="12" width="14.7109375" style="22" customWidth="1"/>
    <col min="13" max="13" width="14.28515625" style="22" bestFit="1" customWidth="1"/>
    <col min="14" max="14" width="14.28515625" style="22" customWidth="1"/>
    <col min="15" max="15" width="14.28515625" style="22" bestFit="1" customWidth="1"/>
    <col min="16" max="16" width="12.28515625" style="22" customWidth="1"/>
    <col min="17" max="17" width="12.140625" style="22" customWidth="1"/>
    <col min="18" max="18" width="13.42578125" style="22" customWidth="1"/>
    <col min="19" max="19" width="11.5703125" style="22" customWidth="1"/>
    <col min="20" max="20" width="10.7109375" style="20" customWidth="1"/>
    <col min="21" max="21" width="14.28515625" style="22" bestFit="1" customWidth="1"/>
    <col min="22" max="22" width="13.85546875" style="20" customWidth="1"/>
    <col min="23" max="23" width="12" style="20" customWidth="1"/>
    <col min="24" max="24" width="10.7109375" style="136" bestFit="1" customWidth="1"/>
    <col min="25" max="25" width="18.7109375" style="177" customWidth="1"/>
    <col min="26" max="26" width="15.140625" bestFit="1" customWidth="1"/>
  </cols>
  <sheetData>
    <row r="1" spans="1:26" s="144" customFormat="1" ht="12.75" x14ac:dyDescent="0.2">
      <c r="A1" s="185">
        <v>1</v>
      </c>
      <c r="B1" s="185">
        <v>2</v>
      </c>
      <c r="C1" s="185">
        <v>3</v>
      </c>
      <c r="D1" s="185">
        <v>4</v>
      </c>
      <c r="E1" s="185">
        <v>5</v>
      </c>
      <c r="F1" s="185">
        <v>6</v>
      </c>
      <c r="G1" s="185">
        <v>7</v>
      </c>
      <c r="H1" s="185">
        <v>8</v>
      </c>
      <c r="I1" s="185">
        <v>9</v>
      </c>
      <c r="J1" s="185">
        <v>10</v>
      </c>
      <c r="K1" s="185">
        <v>11</v>
      </c>
      <c r="L1" s="186">
        <v>12</v>
      </c>
      <c r="M1" s="186">
        <v>13</v>
      </c>
      <c r="N1" s="186" t="s">
        <v>426</v>
      </c>
      <c r="O1" s="186">
        <v>15</v>
      </c>
      <c r="P1" s="186" t="s">
        <v>427</v>
      </c>
      <c r="Q1" s="186">
        <v>17</v>
      </c>
      <c r="R1" s="186">
        <v>18</v>
      </c>
      <c r="S1" s="186">
        <v>19</v>
      </c>
      <c r="T1" s="186">
        <v>20</v>
      </c>
      <c r="U1" s="186">
        <v>21</v>
      </c>
      <c r="V1" s="186">
        <v>22</v>
      </c>
      <c r="W1" s="186" t="s">
        <v>428</v>
      </c>
      <c r="X1" s="187">
        <v>24</v>
      </c>
      <c r="Y1" s="187">
        <v>25</v>
      </c>
    </row>
    <row r="2" spans="1:26" s="25" customFormat="1" ht="71.25" customHeight="1" x14ac:dyDescent="0.25">
      <c r="A2" s="145" t="s">
        <v>179</v>
      </c>
      <c r="B2" s="145" t="s">
        <v>180</v>
      </c>
      <c r="C2" s="145" t="s">
        <v>429</v>
      </c>
      <c r="D2" s="145" t="s">
        <v>182</v>
      </c>
      <c r="E2" s="146" t="s">
        <v>183</v>
      </c>
      <c r="F2" s="147" t="s">
        <v>184</v>
      </c>
      <c r="G2" s="148" t="s">
        <v>185</v>
      </c>
      <c r="H2" s="149" t="s">
        <v>186</v>
      </c>
      <c r="I2" s="149" t="s">
        <v>187</v>
      </c>
      <c r="J2" s="149" t="s">
        <v>188</v>
      </c>
      <c r="K2" s="149" t="s">
        <v>189</v>
      </c>
      <c r="L2" s="27" t="s">
        <v>190</v>
      </c>
      <c r="M2" s="13" t="s">
        <v>191</v>
      </c>
      <c r="N2" s="13" t="s">
        <v>443</v>
      </c>
      <c r="O2" s="12" t="s">
        <v>441</v>
      </c>
      <c r="P2" s="27" t="s">
        <v>443</v>
      </c>
      <c r="Q2" s="12" t="s">
        <v>438</v>
      </c>
      <c r="R2" s="12" t="s">
        <v>439</v>
      </c>
      <c r="S2" s="12" t="s">
        <v>440</v>
      </c>
      <c r="T2" s="13" t="s">
        <v>425</v>
      </c>
      <c r="U2" s="27" t="s">
        <v>442</v>
      </c>
      <c r="V2" s="11" t="s">
        <v>437</v>
      </c>
      <c r="W2" s="11" t="s">
        <v>443</v>
      </c>
      <c r="X2" s="31" t="s">
        <v>193</v>
      </c>
      <c r="Y2" s="23" t="s">
        <v>194</v>
      </c>
    </row>
    <row r="3" spans="1:26" s="25" customFormat="1" x14ac:dyDescent="0.25">
      <c r="A3" s="105"/>
      <c r="B3" s="105"/>
      <c r="C3" s="171" t="s">
        <v>418</v>
      </c>
      <c r="D3" s="106" t="s">
        <v>419</v>
      </c>
      <c r="E3" s="107">
        <v>115</v>
      </c>
      <c r="F3" s="123">
        <v>2246000000</v>
      </c>
      <c r="G3" s="123">
        <v>28876</v>
      </c>
      <c r="H3" s="108">
        <v>190732694</v>
      </c>
      <c r="I3" s="109">
        <v>16267197</v>
      </c>
      <c r="J3" s="109">
        <v>8673845</v>
      </c>
      <c r="K3" s="109">
        <v>7593352</v>
      </c>
      <c r="L3" s="107">
        <v>3.1</v>
      </c>
      <c r="M3" s="110">
        <v>80954053</v>
      </c>
      <c r="N3" s="162">
        <f>M3/H3</f>
        <v>0.42443721263644502</v>
      </c>
      <c r="O3" s="111">
        <v>38919660</v>
      </c>
      <c r="P3" s="104">
        <f t="shared" ref="P3:P7" si="0">O3/H3</f>
        <v>0.20405342777783025</v>
      </c>
      <c r="Q3" s="111">
        <v>14652534</v>
      </c>
      <c r="R3" s="111">
        <v>19554985</v>
      </c>
      <c r="S3" s="111">
        <v>7826874</v>
      </c>
      <c r="T3" s="107">
        <f>L3</f>
        <v>3.1</v>
      </c>
      <c r="U3" s="111">
        <v>13936791</v>
      </c>
      <c r="V3" s="159">
        <f>U3*L3</f>
        <v>43204052.100000001</v>
      </c>
      <c r="W3" s="104">
        <f t="shared" ref="W3:W6" si="1">V3/H3</f>
        <v>0.22651623690692485</v>
      </c>
      <c r="X3" s="191">
        <v>0.755</v>
      </c>
      <c r="Y3" s="113">
        <v>2245197494</v>
      </c>
    </row>
    <row r="4" spans="1:26" s="25" customFormat="1" x14ac:dyDescent="0.25">
      <c r="A4" s="114"/>
      <c r="B4" s="114"/>
      <c r="C4" s="171" t="s">
        <v>421</v>
      </c>
      <c r="D4" s="120">
        <v>199307</v>
      </c>
      <c r="E4" s="115">
        <v>52.4</v>
      </c>
      <c r="F4" s="118">
        <v>332837000</v>
      </c>
      <c r="G4" s="118">
        <v>30264.9</v>
      </c>
      <c r="H4" s="116">
        <v>10439601</v>
      </c>
      <c r="I4" s="150"/>
      <c r="J4" s="117"/>
      <c r="K4" s="117"/>
      <c r="L4" s="117">
        <v>3.19</v>
      </c>
      <c r="M4" s="116">
        <v>3651244</v>
      </c>
      <c r="N4" s="162">
        <f t="shared" ref="N4:N7" si="2">M4/H4</f>
        <v>0.34974938218424251</v>
      </c>
      <c r="O4" s="116">
        <v>759742</v>
      </c>
      <c r="P4" s="104">
        <f t="shared" si="0"/>
        <v>7.2775003565749299E-2</v>
      </c>
      <c r="Q4" s="116">
        <v>760589</v>
      </c>
      <c r="R4" s="116">
        <v>1452046</v>
      </c>
      <c r="S4" s="116">
        <v>678867</v>
      </c>
      <c r="T4" s="115">
        <f>L4</f>
        <v>3.19</v>
      </c>
      <c r="U4" s="116">
        <v>400103</v>
      </c>
      <c r="V4" s="160">
        <f>U4*T4</f>
        <v>1276328.57</v>
      </c>
      <c r="W4" s="104">
        <f t="shared" si="1"/>
        <v>0.12225836696249215</v>
      </c>
      <c r="X4" s="192">
        <v>0.749</v>
      </c>
      <c r="Y4" s="118">
        <v>53784700</v>
      </c>
    </row>
    <row r="5" spans="1:26" s="25" customFormat="1" x14ac:dyDescent="0.25">
      <c r="A5" s="114"/>
      <c r="B5" s="114"/>
      <c r="C5" s="171" t="s">
        <v>420</v>
      </c>
      <c r="D5" s="120">
        <v>95733</v>
      </c>
      <c r="E5" s="115">
        <v>65.27</v>
      </c>
      <c r="F5" s="118">
        <v>214217000</v>
      </c>
      <c r="G5" s="118">
        <v>32289.58</v>
      </c>
      <c r="H5" s="116">
        <v>6249682</v>
      </c>
      <c r="I5" s="150"/>
      <c r="J5" s="117"/>
      <c r="K5" s="117"/>
      <c r="L5" s="142">
        <v>3.24</v>
      </c>
      <c r="M5" s="116">
        <v>1365947</v>
      </c>
      <c r="N5" s="162">
        <f t="shared" si="2"/>
        <v>0.21856264046714696</v>
      </c>
      <c r="O5" s="116">
        <v>291663</v>
      </c>
      <c r="P5" s="104">
        <f t="shared" si="0"/>
        <v>4.6668454490964503E-2</v>
      </c>
      <c r="Q5" s="116">
        <v>276882</v>
      </c>
      <c r="R5" s="116">
        <v>488011</v>
      </c>
      <c r="S5" s="116">
        <v>309391</v>
      </c>
      <c r="T5" s="115">
        <f>L5</f>
        <v>3.24</v>
      </c>
      <c r="U5" s="116">
        <v>131525</v>
      </c>
      <c r="V5" s="160">
        <f t="shared" ref="V5:V6" si="3">U5*T5</f>
        <v>426141</v>
      </c>
      <c r="W5" s="104">
        <f t="shared" si="1"/>
        <v>6.818602930517105E-2</v>
      </c>
      <c r="X5" s="192">
        <v>0.77400000000000002</v>
      </c>
      <c r="Y5" s="118">
        <v>18615683</v>
      </c>
    </row>
    <row r="6" spans="1:26" s="25" customFormat="1" x14ac:dyDescent="0.25">
      <c r="A6" s="119"/>
      <c r="B6" s="119"/>
      <c r="C6" s="171" t="s">
        <v>422</v>
      </c>
      <c r="D6" s="127">
        <v>281731</v>
      </c>
      <c r="E6" s="121">
        <v>37.96</v>
      </c>
      <c r="F6" s="124">
        <v>331095000</v>
      </c>
      <c r="G6" s="123">
        <v>29657.279999999999</v>
      </c>
      <c r="H6" s="122">
        <v>10695532</v>
      </c>
      <c r="I6" s="151"/>
      <c r="J6" s="125"/>
      <c r="K6" s="125"/>
      <c r="L6" s="139">
        <v>3</v>
      </c>
      <c r="M6" s="126">
        <v>3101432</v>
      </c>
      <c r="N6" s="162">
        <f t="shared" si="2"/>
        <v>0.2899745426407962</v>
      </c>
      <c r="O6" s="126">
        <v>1008416</v>
      </c>
      <c r="P6" s="104">
        <f t="shared" si="0"/>
        <v>9.428385609991162E-2</v>
      </c>
      <c r="Q6" s="126">
        <v>647643</v>
      </c>
      <c r="R6" s="126">
        <v>924135</v>
      </c>
      <c r="S6" s="126">
        <v>521238</v>
      </c>
      <c r="T6" s="115">
        <f>L6</f>
        <v>3</v>
      </c>
      <c r="U6" s="126">
        <v>427939</v>
      </c>
      <c r="V6" s="160">
        <f t="shared" si="3"/>
        <v>1283817</v>
      </c>
      <c r="W6" s="104">
        <f t="shared" si="1"/>
        <v>0.12003301939538866</v>
      </c>
      <c r="X6" s="193">
        <v>0.746</v>
      </c>
      <c r="Y6" s="168">
        <v>61114150</v>
      </c>
    </row>
    <row r="7" spans="1:26" s="98" customFormat="1" ht="12.75" x14ac:dyDescent="0.2">
      <c r="A7" s="119"/>
      <c r="B7" s="119"/>
      <c r="C7" s="112" t="s">
        <v>423</v>
      </c>
      <c r="D7" s="127">
        <v>120762</v>
      </c>
      <c r="E7" s="121" t="s">
        <v>424</v>
      </c>
      <c r="F7" s="128">
        <f>F404</f>
        <v>48828424.068999961</v>
      </c>
      <c r="G7" s="128">
        <f>G404</f>
        <v>10292.994520202023</v>
      </c>
      <c r="H7" s="122">
        <f>H404</f>
        <v>3900340</v>
      </c>
      <c r="I7" s="152">
        <f>I404</f>
        <v>22598</v>
      </c>
      <c r="J7" s="122">
        <f t="shared" ref="J7:Y7" si="4">J404</f>
        <v>8708</v>
      </c>
      <c r="K7" s="122">
        <f t="shared" si="4"/>
        <v>13890</v>
      </c>
      <c r="L7" s="141">
        <f>L404</f>
        <v>3.0987373737373725</v>
      </c>
      <c r="M7" s="122">
        <f t="shared" si="4"/>
        <v>1339823.4155130105</v>
      </c>
      <c r="N7" s="162">
        <f t="shared" si="2"/>
        <v>0.34351451809663014</v>
      </c>
      <c r="O7" s="122">
        <f t="shared" si="4"/>
        <v>312209</v>
      </c>
      <c r="P7" s="104">
        <f t="shared" si="0"/>
        <v>8.0046611321064318E-2</v>
      </c>
      <c r="Q7" s="122">
        <f t="shared" si="4"/>
        <v>264510</v>
      </c>
      <c r="R7" s="122">
        <f t="shared" si="4"/>
        <v>458432</v>
      </c>
      <c r="S7" s="122">
        <f t="shared" si="4"/>
        <v>304630</v>
      </c>
      <c r="T7" s="129">
        <f t="shared" si="4"/>
        <v>3.0987373737373725</v>
      </c>
      <c r="U7" s="122">
        <f t="shared" si="4"/>
        <v>148472</v>
      </c>
      <c r="V7" s="122">
        <f t="shared" si="4"/>
        <v>458351.99999999953</v>
      </c>
      <c r="W7" s="143">
        <f t="shared" ref="W7" si="5">V7/H7</f>
        <v>0.11751590886948306</v>
      </c>
      <c r="X7" s="194">
        <f>X404</f>
        <v>0</v>
      </c>
      <c r="Y7" s="128">
        <f t="shared" si="4"/>
        <v>20915909</v>
      </c>
      <c r="Z7" s="183"/>
    </row>
    <row r="8" spans="1:26" x14ac:dyDescent="0.25">
      <c r="A8" s="29" t="s">
        <v>237</v>
      </c>
      <c r="B8" s="15">
        <v>4315404</v>
      </c>
      <c r="C8" s="5" t="s">
        <v>128</v>
      </c>
      <c r="D8" s="19">
        <v>302.64</v>
      </c>
      <c r="E8" s="75">
        <f>H8/D8</f>
        <v>33.776103621464451</v>
      </c>
      <c r="F8" s="28">
        <v>34526.949999999997</v>
      </c>
      <c r="G8" s="28">
        <v>3996.64</v>
      </c>
      <c r="H8" s="8">
        <v>10222</v>
      </c>
      <c r="I8" s="153">
        <v>417</v>
      </c>
      <c r="J8" s="99">
        <v>33</v>
      </c>
      <c r="K8" s="99">
        <v>384</v>
      </c>
      <c r="L8" s="100">
        <v>3.7</v>
      </c>
      <c r="M8" s="164">
        <f>SUM(O8:S8)</f>
        <v>6975.4293680297396</v>
      </c>
      <c r="N8" s="163">
        <f>M8/H8</f>
        <v>0.68239379456366067</v>
      </c>
      <c r="O8" s="202">
        <v>4389</v>
      </c>
      <c r="P8" s="103">
        <f>O8/H8</f>
        <v>0.42936802973977695</v>
      </c>
      <c r="Q8" s="202">
        <v>742</v>
      </c>
      <c r="R8" s="202">
        <v>1425</v>
      </c>
      <c r="S8" s="202">
        <v>419</v>
      </c>
      <c r="T8" s="101">
        <f>L8</f>
        <v>3.7</v>
      </c>
      <c r="U8" s="202">
        <v>1317</v>
      </c>
      <c r="V8" s="169">
        <f>T8*U8</f>
        <v>4872.9000000000005</v>
      </c>
      <c r="W8" s="102">
        <f>V8/H8</f>
        <v>0.47670710232831154</v>
      </c>
      <c r="X8" s="130">
        <v>0.63100000000000001</v>
      </c>
      <c r="Y8" s="172">
        <v>312421</v>
      </c>
    </row>
    <row r="9" spans="1:26" x14ac:dyDescent="0.25">
      <c r="A9" s="29" t="s">
        <v>237</v>
      </c>
      <c r="B9" s="15">
        <v>4302055</v>
      </c>
      <c r="C9" s="5" t="s">
        <v>12</v>
      </c>
      <c r="D9" s="19">
        <v>132.39599999999999</v>
      </c>
      <c r="E9" s="75">
        <f>H9/D9</f>
        <v>17.424997734070516</v>
      </c>
      <c r="F9" s="28">
        <v>11371.617</v>
      </c>
      <c r="G9" s="28">
        <v>4548.6499999999996</v>
      </c>
      <c r="H9" s="8">
        <v>2307</v>
      </c>
      <c r="I9" s="154">
        <v>81</v>
      </c>
      <c r="J9" s="9">
        <v>0</v>
      </c>
      <c r="K9" s="9">
        <v>81</v>
      </c>
      <c r="L9" s="40">
        <v>3.7</v>
      </c>
      <c r="M9" s="165">
        <f>SUM(O9:S9)</f>
        <v>1599.4104898136106</v>
      </c>
      <c r="N9" s="163">
        <f>M9/H9</f>
        <v>0.69328586467863484</v>
      </c>
      <c r="O9" s="41">
        <v>947</v>
      </c>
      <c r="P9" s="103">
        <f>O9/H9</f>
        <v>0.41048981361074988</v>
      </c>
      <c r="Q9" s="41">
        <v>178</v>
      </c>
      <c r="R9" s="41">
        <v>223</v>
      </c>
      <c r="S9" s="41">
        <v>251</v>
      </c>
      <c r="T9" s="42">
        <f>L9</f>
        <v>3.7</v>
      </c>
      <c r="U9" s="41">
        <v>284</v>
      </c>
      <c r="V9" s="61">
        <f>T9*U9</f>
        <v>1050.8</v>
      </c>
      <c r="W9" s="78">
        <f>V9/H9</f>
        <v>0.4554833116601647</v>
      </c>
      <c r="X9" s="131">
        <v>0.61899999999999999</v>
      </c>
      <c r="Y9" s="173">
        <v>58905</v>
      </c>
    </row>
    <row r="10" spans="1:26" x14ac:dyDescent="0.25">
      <c r="A10" s="29" t="s">
        <v>281</v>
      </c>
      <c r="B10" s="15">
        <v>4205175</v>
      </c>
      <c r="C10" s="5" t="s">
        <v>317</v>
      </c>
      <c r="D10" s="19">
        <v>105.167</v>
      </c>
      <c r="E10" s="75">
        <f>H10/D10</f>
        <v>28.697214905816463</v>
      </c>
      <c r="F10" s="28">
        <v>15876.6</v>
      </c>
      <c r="G10" s="28">
        <v>5646.02</v>
      </c>
      <c r="H10" s="8">
        <v>3018</v>
      </c>
      <c r="I10" s="154">
        <v>55</v>
      </c>
      <c r="J10" s="9">
        <v>1</v>
      </c>
      <c r="K10" s="9">
        <v>54</v>
      </c>
      <c r="L10" s="40">
        <v>3.4</v>
      </c>
      <c r="M10" s="165">
        <f>SUM(O10:S10)</f>
        <v>2819.4214711729619</v>
      </c>
      <c r="N10" s="163">
        <f>M10/H10</f>
        <v>0.93420194538534196</v>
      </c>
      <c r="O10" s="41">
        <v>1272</v>
      </c>
      <c r="P10" s="103">
        <f>O10/H10</f>
        <v>0.42147117296222664</v>
      </c>
      <c r="Q10" s="41">
        <v>464</v>
      </c>
      <c r="R10" s="41">
        <v>814</v>
      </c>
      <c r="S10" s="41">
        <v>269</v>
      </c>
      <c r="T10" s="42">
        <f>L10</f>
        <v>3.4</v>
      </c>
      <c r="U10" s="41">
        <v>385</v>
      </c>
      <c r="V10" s="61">
        <f>T10*U10</f>
        <v>1309</v>
      </c>
      <c r="W10" s="78">
        <f>V10/H10</f>
        <v>0.43373094764744863</v>
      </c>
      <c r="X10" s="131">
        <v>0.65700000000000003</v>
      </c>
      <c r="Y10" s="173">
        <v>64971</v>
      </c>
    </row>
    <row r="11" spans="1:26" x14ac:dyDescent="0.25">
      <c r="A11" s="29" t="s">
        <v>237</v>
      </c>
      <c r="B11" s="16">
        <v>4310876</v>
      </c>
      <c r="C11" s="5" t="s">
        <v>86</v>
      </c>
      <c r="D11" s="19">
        <v>315.67200000000003</v>
      </c>
      <c r="E11" s="75">
        <f>H11/D11</f>
        <v>7.9417876783496784</v>
      </c>
      <c r="F11" s="28">
        <v>14008.429</v>
      </c>
      <c r="G11" s="28">
        <v>5664.55</v>
      </c>
      <c r="H11" s="8">
        <v>2507</v>
      </c>
      <c r="I11" s="154">
        <v>93</v>
      </c>
      <c r="J11" s="9">
        <v>3</v>
      </c>
      <c r="K11" s="9">
        <v>90</v>
      </c>
      <c r="L11" s="40">
        <v>3.1</v>
      </c>
      <c r="M11" s="165">
        <f>SUM(O11:S11)</f>
        <v>1744.4299960111687</v>
      </c>
      <c r="N11" s="163">
        <f>M11/H11</f>
        <v>0.69582369206668071</v>
      </c>
      <c r="O11" s="41">
        <v>1078</v>
      </c>
      <c r="P11" s="103">
        <f>O11/H11</f>
        <v>0.42999601116872754</v>
      </c>
      <c r="Q11" s="41">
        <v>192</v>
      </c>
      <c r="R11" s="41">
        <v>301</v>
      </c>
      <c r="S11" s="41">
        <v>173</v>
      </c>
      <c r="T11" s="42">
        <f>L11</f>
        <v>3.1</v>
      </c>
      <c r="U11" s="41">
        <v>324</v>
      </c>
      <c r="V11" s="61">
        <f>T11*U11</f>
        <v>1004.4</v>
      </c>
      <c r="W11" s="78">
        <f>V11/H11</f>
        <v>0.40063821300358993</v>
      </c>
      <c r="X11" s="131">
        <v>0.66200000000000003</v>
      </c>
      <c r="Y11" s="173">
        <v>44369</v>
      </c>
    </row>
    <row r="12" spans="1:26" x14ac:dyDescent="0.25">
      <c r="A12" s="29" t="s">
        <v>237</v>
      </c>
      <c r="B12" s="15">
        <v>4319737</v>
      </c>
      <c r="C12" s="5" t="s">
        <v>273</v>
      </c>
      <c r="D12" s="19">
        <v>107.971</v>
      </c>
      <c r="E12" s="75">
        <f>H12/D12</f>
        <v>24.515842216891571</v>
      </c>
      <c r="F12" s="28">
        <v>11352.306</v>
      </c>
      <c r="G12" s="28">
        <v>4356.22</v>
      </c>
      <c r="H12" s="8">
        <v>2647</v>
      </c>
      <c r="I12" s="154">
        <v>67</v>
      </c>
      <c r="J12" s="9">
        <v>5</v>
      </c>
      <c r="K12" s="9">
        <v>62</v>
      </c>
      <c r="L12" s="40">
        <v>3.6</v>
      </c>
      <c r="M12" s="165">
        <f>SUM(O12:S12)</f>
        <v>1705.3622969399321</v>
      </c>
      <c r="N12" s="163">
        <f>M12/H12</f>
        <v>0.64426229578388061</v>
      </c>
      <c r="O12" s="41">
        <v>959</v>
      </c>
      <c r="P12" s="103">
        <f>O12/H12</f>
        <v>0.36229693993199846</v>
      </c>
      <c r="Q12" s="41">
        <v>225</v>
      </c>
      <c r="R12" s="41">
        <v>363</v>
      </c>
      <c r="S12" s="41">
        <v>158</v>
      </c>
      <c r="T12" s="42">
        <f>L12</f>
        <v>3.6</v>
      </c>
      <c r="U12" s="41">
        <v>291</v>
      </c>
      <c r="V12" s="61">
        <f>T12*U12</f>
        <v>1047.6000000000001</v>
      </c>
      <c r="W12" s="78">
        <f>V12/H12</f>
        <v>0.39576879486210809</v>
      </c>
      <c r="X12" s="131">
        <v>0.64200000000000002</v>
      </c>
      <c r="Y12" s="173">
        <v>48108</v>
      </c>
    </row>
    <row r="13" spans="1:26" x14ac:dyDescent="0.25">
      <c r="A13" s="29" t="s">
        <v>281</v>
      </c>
      <c r="B13" s="15">
        <v>4203154</v>
      </c>
      <c r="C13" s="5" t="s">
        <v>300</v>
      </c>
      <c r="D13" s="19">
        <v>639.52800000000002</v>
      </c>
      <c r="E13" s="75">
        <f>H13/D13</f>
        <v>5.2851477964999187</v>
      </c>
      <c r="F13" s="28">
        <v>31043.584999999999</v>
      </c>
      <c r="G13" s="28">
        <v>7805.78</v>
      </c>
      <c r="H13" s="8">
        <v>3380</v>
      </c>
      <c r="I13" s="154">
        <v>35</v>
      </c>
      <c r="J13" s="9">
        <v>9</v>
      </c>
      <c r="K13" s="9">
        <v>26</v>
      </c>
      <c r="L13" s="40">
        <v>3.8</v>
      </c>
      <c r="M13" s="165">
        <f>SUM(O13:S13)</f>
        <v>3100.2686390532544</v>
      </c>
      <c r="N13" s="163">
        <f>M13/H13</f>
        <v>0.91723924232344811</v>
      </c>
      <c r="O13" s="41">
        <v>908</v>
      </c>
      <c r="P13" s="103">
        <f>O13/H13</f>
        <v>0.26863905325443788</v>
      </c>
      <c r="Q13" s="41">
        <v>790</v>
      </c>
      <c r="R13" s="41">
        <v>926</v>
      </c>
      <c r="S13" s="41">
        <v>476</v>
      </c>
      <c r="T13" s="42">
        <f>L13</f>
        <v>3.8</v>
      </c>
      <c r="U13" s="41">
        <v>344</v>
      </c>
      <c r="V13" s="61">
        <f>T13*U13</f>
        <v>1307.2</v>
      </c>
      <c r="W13" s="78">
        <f>V13/H13</f>
        <v>0.38674556213017752</v>
      </c>
      <c r="X13" s="131">
        <v>0.622</v>
      </c>
      <c r="Y13" s="173">
        <v>54153</v>
      </c>
    </row>
    <row r="14" spans="1:26" x14ac:dyDescent="0.25">
      <c r="A14" s="29" t="s">
        <v>237</v>
      </c>
      <c r="B14" s="15">
        <v>4306072</v>
      </c>
      <c r="C14" s="5" t="s">
        <v>46</v>
      </c>
      <c r="D14" s="19">
        <v>97.715999999999994</v>
      </c>
      <c r="E14" s="75">
        <f>H14/D14</f>
        <v>28.920545253592046</v>
      </c>
      <c r="F14" s="28">
        <v>16930.338</v>
      </c>
      <c r="G14" s="28">
        <v>6085.67</v>
      </c>
      <c r="H14" s="8">
        <v>2826</v>
      </c>
      <c r="I14" s="154">
        <v>85</v>
      </c>
      <c r="J14" s="9">
        <v>12</v>
      </c>
      <c r="K14" s="9">
        <v>73</v>
      </c>
      <c r="L14" s="40">
        <v>3</v>
      </c>
      <c r="M14" s="165">
        <f>SUM(O14:S14)</f>
        <v>1922.3517338995046</v>
      </c>
      <c r="N14" s="163">
        <f>M14/H14</f>
        <v>0.68023769777052534</v>
      </c>
      <c r="O14" s="41">
        <v>994</v>
      </c>
      <c r="P14" s="103">
        <f>O14/H14</f>
        <v>0.35173389950460016</v>
      </c>
      <c r="Q14" s="41">
        <v>252</v>
      </c>
      <c r="R14" s="41">
        <v>340</v>
      </c>
      <c r="S14" s="41">
        <v>336</v>
      </c>
      <c r="T14" s="42">
        <f>L14</f>
        <v>3</v>
      </c>
      <c r="U14" s="41">
        <v>335</v>
      </c>
      <c r="V14" s="61">
        <f>T14*U14</f>
        <v>1005</v>
      </c>
      <c r="W14" s="78">
        <f>V14/H14</f>
        <v>0.35562632696390656</v>
      </c>
      <c r="X14" s="131">
        <v>0.66</v>
      </c>
      <c r="Y14" s="173">
        <v>42406</v>
      </c>
    </row>
    <row r="15" spans="1:26" x14ac:dyDescent="0.25">
      <c r="A15" s="29" t="s">
        <v>237</v>
      </c>
      <c r="B15" s="15">
        <v>4310850</v>
      </c>
      <c r="C15" s="5" t="s">
        <v>85</v>
      </c>
      <c r="D15" s="19">
        <v>128.053</v>
      </c>
      <c r="E15" s="75">
        <f>H15/D15</f>
        <v>32.103894481191382</v>
      </c>
      <c r="F15" s="28">
        <v>25988.755000000001</v>
      </c>
      <c r="G15" s="28">
        <v>6180.44</v>
      </c>
      <c r="H15" s="8">
        <v>4111</v>
      </c>
      <c r="I15" s="154">
        <v>116</v>
      </c>
      <c r="J15" s="9">
        <v>6</v>
      </c>
      <c r="K15" s="9">
        <v>110</v>
      </c>
      <c r="L15" s="40">
        <v>3</v>
      </c>
      <c r="M15" s="165">
        <f>SUM(O15:S15)</f>
        <v>2414.2415470688397</v>
      </c>
      <c r="N15" s="163">
        <f>M15/H15</f>
        <v>0.58726381587663334</v>
      </c>
      <c r="O15" s="41">
        <v>993</v>
      </c>
      <c r="P15" s="103">
        <f>O15/H15</f>
        <v>0.24154706883969837</v>
      </c>
      <c r="Q15" s="41">
        <v>344</v>
      </c>
      <c r="R15" s="41">
        <v>600</v>
      </c>
      <c r="S15" s="41">
        <v>477</v>
      </c>
      <c r="T15" s="42">
        <f>L15</f>
        <v>3</v>
      </c>
      <c r="U15" s="41">
        <v>469</v>
      </c>
      <c r="V15" s="61">
        <f>T15*U15</f>
        <v>1407</v>
      </c>
      <c r="W15" s="78">
        <f>V15/H15</f>
        <v>0.34225249331063001</v>
      </c>
      <c r="X15" s="131">
        <v>0.65800000000000003</v>
      </c>
      <c r="Y15" s="173">
        <v>64101</v>
      </c>
    </row>
    <row r="16" spans="1:26" x14ac:dyDescent="0.25">
      <c r="A16" s="29" t="s">
        <v>237</v>
      </c>
      <c r="B16" s="15">
        <v>4319208</v>
      </c>
      <c r="C16" s="5" t="s">
        <v>150</v>
      </c>
      <c r="D16" s="19">
        <v>485.32600000000002</v>
      </c>
      <c r="E16" s="75">
        <f>H16/D16</f>
        <v>11.800315664110309</v>
      </c>
      <c r="F16" s="28">
        <v>32337.784</v>
      </c>
      <c r="G16" s="28">
        <v>5290</v>
      </c>
      <c r="H16" s="8">
        <v>5727</v>
      </c>
      <c r="I16" s="154">
        <v>123</v>
      </c>
      <c r="J16" s="9">
        <v>66</v>
      </c>
      <c r="K16" s="9">
        <v>57</v>
      </c>
      <c r="L16" s="40">
        <v>2.8</v>
      </c>
      <c r="M16" s="165">
        <f>SUM(O16:S16)</f>
        <v>3734.4323380478436</v>
      </c>
      <c r="N16" s="163">
        <f>M16/H16</f>
        <v>0.65207479274451607</v>
      </c>
      <c r="O16" s="41">
        <v>2476</v>
      </c>
      <c r="P16" s="103">
        <f>O16/H16</f>
        <v>0.43233804784354812</v>
      </c>
      <c r="Q16" s="41">
        <v>411</v>
      </c>
      <c r="R16" s="41">
        <v>566</v>
      </c>
      <c r="S16" s="41">
        <v>281</v>
      </c>
      <c r="T16" s="42">
        <f>L16</f>
        <v>2.8</v>
      </c>
      <c r="U16" s="41">
        <v>687</v>
      </c>
      <c r="V16" s="61">
        <f>T16*U16</f>
        <v>1923.6</v>
      </c>
      <c r="W16" s="78">
        <f>V16/H16</f>
        <v>0.33588266107909898</v>
      </c>
      <c r="X16" s="131">
        <v>0.64500000000000002</v>
      </c>
      <c r="Y16" s="173">
        <v>125154</v>
      </c>
    </row>
    <row r="17" spans="1:25" x14ac:dyDescent="0.25">
      <c r="A17" s="29" t="s">
        <v>195</v>
      </c>
      <c r="B17" s="15">
        <v>4106456</v>
      </c>
      <c r="C17" s="5" t="s">
        <v>205</v>
      </c>
      <c r="D17" s="19">
        <v>1557.894</v>
      </c>
      <c r="E17" s="75">
        <f>H17/D17</f>
        <v>4.6460157109533764</v>
      </c>
      <c r="F17" s="28">
        <v>134937</v>
      </c>
      <c r="G17" s="28">
        <v>17931.89</v>
      </c>
      <c r="H17" s="8">
        <v>7238</v>
      </c>
      <c r="I17" s="154">
        <v>143</v>
      </c>
      <c r="J17" s="9">
        <v>4</v>
      </c>
      <c r="K17" s="9">
        <v>139</v>
      </c>
      <c r="L17" s="40">
        <v>3.5</v>
      </c>
      <c r="M17" s="165">
        <f>SUM(O17:S17)</f>
        <v>3925.1240674219398</v>
      </c>
      <c r="N17" s="163">
        <f>M17/H17</f>
        <v>0.54229401318346782</v>
      </c>
      <c r="O17" s="41">
        <v>898</v>
      </c>
      <c r="P17" s="103">
        <f>O17/H17</f>
        <v>0.12406742193976236</v>
      </c>
      <c r="Q17" s="41">
        <v>1876</v>
      </c>
      <c r="R17" s="41">
        <v>1055</v>
      </c>
      <c r="S17" s="41">
        <v>96</v>
      </c>
      <c r="T17" s="42">
        <f>L17</f>
        <v>3.5</v>
      </c>
      <c r="U17" s="41">
        <v>669</v>
      </c>
      <c r="V17" s="61">
        <f>T17*U17</f>
        <v>2341.5</v>
      </c>
      <c r="W17" s="78">
        <f>V17/H17</f>
        <v>0.32350096711798837</v>
      </c>
      <c r="X17" s="131">
        <v>0.6</v>
      </c>
      <c r="Y17" s="173">
        <v>83265</v>
      </c>
    </row>
    <row r="18" spans="1:25" x14ac:dyDescent="0.25">
      <c r="A18" s="29" t="s">
        <v>237</v>
      </c>
      <c r="B18" s="15">
        <v>4305900</v>
      </c>
      <c r="C18" s="5" t="s">
        <v>43</v>
      </c>
      <c r="D18" s="19">
        <v>492.12400000000002</v>
      </c>
      <c r="E18" s="75">
        <f>H18/D18</f>
        <v>15.743999479805902</v>
      </c>
      <c r="F18" s="28">
        <v>52767.421999999999</v>
      </c>
      <c r="G18" s="28">
        <v>6847.58</v>
      </c>
      <c r="H18" s="8">
        <v>7748</v>
      </c>
      <c r="I18" s="154">
        <v>144</v>
      </c>
      <c r="J18" s="9">
        <v>80</v>
      </c>
      <c r="K18" s="9">
        <v>64</v>
      </c>
      <c r="L18" s="40">
        <v>3</v>
      </c>
      <c r="M18" s="165">
        <f>SUM(O18:S18)</f>
        <v>3658.3009808982965</v>
      </c>
      <c r="N18" s="163">
        <f>M18/H18</f>
        <v>0.47216068416343526</v>
      </c>
      <c r="O18" s="41">
        <v>2332</v>
      </c>
      <c r="P18" s="103">
        <f>O18/H18</f>
        <v>0.30098089829633456</v>
      </c>
      <c r="Q18" s="41">
        <v>557</v>
      </c>
      <c r="R18" s="41">
        <v>624</v>
      </c>
      <c r="S18" s="41">
        <v>145</v>
      </c>
      <c r="T18" s="42">
        <f>L18</f>
        <v>3</v>
      </c>
      <c r="U18" s="41">
        <v>833</v>
      </c>
      <c r="V18" s="61">
        <f>T18*U18</f>
        <v>2499</v>
      </c>
      <c r="W18" s="78">
        <f>V18/H18</f>
        <v>0.32253484770263297</v>
      </c>
      <c r="X18" s="131">
        <v>0.66500000000000004</v>
      </c>
      <c r="Y18" s="173">
        <v>142165</v>
      </c>
    </row>
    <row r="19" spans="1:25" x14ac:dyDescent="0.25">
      <c r="A19" s="29" t="s">
        <v>195</v>
      </c>
      <c r="B19" s="15">
        <v>4109658</v>
      </c>
      <c r="C19" s="5" t="s">
        <v>212</v>
      </c>
      <c r="D19" s="19">
        <v>502.23500000000001</v>
      </c>
      <c r="E19" s="75">
        <f>H19/D19</f>
        <v>11.866954712435414</v>
      </c>
      <c r="F19" s="28">
        <v>148853</v>
      </c>
      <c r="G19" s="28">
        <v>25220.81</v>
      </c>
      <c r="H19" s="8">
        <v>5960</v>
      </c>
      <c r="I19" s="154">
        <v>106</v>
      </c>
      <c r="J19" s="9">
        <v>18</v>
      </c>
      <c r="K19" s="9">
        <v>88</v>
      </c>
      <c r="L19" s="40">
        <v>3.4</v>
      </c>
      <c r="M19" s="165">
        <f>SUM(O19:S19)</f>
        <v>3197.1929530201342</v>
      </c>
      <c r="N19" s="163">
        <f>M19/H19</f>
        <v>0.5364417706409621</v>
      </c>
      <c r="O19" s="41">
        <v>1150</v>
      </c>
      <c r="P19" s="103">
        <f>O19/H19</f>
        <v>0.19295302013422819</v>
      </c>
      <c r="Q19" s="41">
        <v>792</v>
      </c>
      <c r="R19" s="41">
        <v>898</v>
      </c>
      <c r="S19" s="41">
        <v>357</v>
      </c>
      <c r="T19" s="42">
        <f>L19</f>
        <v>3.4</v>
      </c>
      <c r="U19" s="41">
        <v>565</v>
      </c>
      <c r="V19" s="61">
        <f>T19*U19</f>
        <v>1921</v>
      </c>
      <c r="W19" s="78">
        <f>V19/H19</f>
        <v>0.32231543624161074</v>
      </c>
      <c r="X19" s="131">
        <v>0.68300000000000005</v>
      </c>
      <c r="Y19" s="173">
        <v>78077</v>
      </c>
    </row>
    <row r="20" spans="1:25" x14ac:dyDescent="0.25">
      <c r="A20" s="29" t="s">
        <v>281</v>
      </c>
      <c r="B20" s="15">
        <v>4209706</v>
      </c>
      <c r="C20" s="5" t="s">
        <v>347</v>
      </c>
      <c r="D20" s="19">
        <v>940.65599999999995</v>
      </c>
      <c r="E20" s="75">
        <f>H20/D20</f>
        <v>12.610348522733073</v>
      </c>
      <c r="F20" s="28">
        <v>73287.061000000002</v>
      </c>
      <c r="G20" s="28">
        <v>5991.42</v>
      </c>
      <c r="H20" s="8">
        <v>11862</v>
      </c>
      <c r="I20" s="154">
        <v>96</v>
      </c>
      <c r="J20" s="9">
        <v>55</v>
      </c>
      <c r="K20" s="9">
        <v>41</v>
      </c>
      <c r="L20" s="40">
        <v>3.4</v>
      </c>
      <c r="M20" s="165">
        <f>SUM(O20:S20)</f>
        <v>7954.1667509694826</v>
      </c>
      <c r="N20" s="163">
        <f>M20/H20</f>
        <v>0.67055865376576318</v>
      </c>
      <c r="O20" s="41">
        <v>1978</v>
      </c>
      <c r="P20" s="103">
        <f>O20/H20</f>
        <v>0.16675096948238072</v>
      </c>
      <c r="Q20" s="41">
        <v>2321</v>
      </c>
      <c r="R20" s="41">
        <v>2773</v>
      </c>
      <c r="S20" s="41">
        <v>882</v>
      </c>
      <c r="T20" s="42">
        <f>L20</f>
        <v>3.4</v>
      </c>
      <c r="U20" s="41">
        <v>1112</v>
      </c>
      <c r="V20" s="61">
        <f>T20*U20</f>
        <v>3780.7999999999997</v>
      </c>
      <c r="W20" s="78">
        <f>V20/H20</f>
        <v>0.31873208565166072</v>
      </c>
      <c r="X20" s="131">
        <v>0.64900000000000002</v>
      </c>
      <c r="Y20" s="173">
        <v>159256</v>
      </c>
    </row>
    <row r="21" spans="1:25" x14ac:dyDescent="0.25">
      <c r="A21" s="29" t="s">
        <v>237</v>
      </c>
      <c r="B21" s="15">
        <v>4305371</v>
      </c>
      <c r="C21" s="5" t="s">
        <v>35</v>
      </c>
      <c r="D21" s="19">
        <v>198.125</v>
      </c>
      <c r="E21" s="75">
        <f>H21/D21</f>
        <v>17.519242902208202</v>
      </c>
      <c r="F21" s="28">
        <v>21073.225999999999</v>
      </c>
      <c r="G21" s="28">
        <v>5648.14</v>
      </c>
      <c r="H21" s="8">
        <v>3471</v>
      </c>
      <c r="I21" s="154">
        <v>29</v>
      </c>
      <c r="J21" s="9">
        <v>1</v>
      </c>
      <c r="K21" s="9">
        <v>28</v>
      </c>
      <c r="L21" s="40">
        <v>3.7</v>
      </c>
      <c r="M21" s="165">
        <f>SUM(O21:S21)</f>
        <v>1563.2912705272256</v>
      </c>
      <c r="N21" s="163">
        <f>M21/H21</f>
        <v>0.45038642193236117</v>
      </c>
      <c r="O21" s="41">
        <v>1011</v>
      </c>
      <c r="P21" s="103">
        <f>O21/H21</f>
        <v>0.29127052722558339</v>
      </c>
      <c r="Q21" s="41">
        <v>160</v>
      </c>
      <c r="R21" s="41">
        <v>238</v>
      </c>
      <c r="S21" s="41">
        <v>154</v>
      </c>
      <c r="T21" s="42">
        <f>L21</f>
        <v>3.7</v>
      </c>
      <c r="U21" s="41">
        <v>299</v>
      </c>
      <c r="V21" s="61">
        <f>T21*U21</f>
        <v>1106.3</v>
      </c>
      <c r="W21" s="78">
        <f>V21/H21</f>
        <v>0.3187265917602996</v>
      </c>
      <c r="X21" s="131">
        <v>0.62</v>
      </c>
      <c r="Y21" s="173">
        <v>53832</v>
      </c>
    </row>
    <row r="22" spans="1:25" x14ac:dyDescent="0.25">
      <c r="A22" s="29" t="s">
        <v>237</v>
      </c>
      <c r="B22" s="15">
        <v>4310504</v>
      </c>
      <c r="C22" s="5" t="s">
        <v>82</v>
      </c>
      <c r="D22" s="19">
        <v>182.185</v>
      </c>
      <c r="E22" s="75">
        <f>H22/D22</f>
        <v>44.339544968027006</v>
      </c>
      <c r="F22" s="28">
        <v>54605.059000000001</v>
      </c>
      <c r="G22" s="28">
        <v>6580.51</v>
      </c>
      <c r="H22" s="8">
        <v>8078</v>
      </c>
      <c r="I22" s="154">
        <v>163</v>
      </c>
      <c r="J22" s="9">
        <v>40</v>
      </c>
      <c r="K22" s="9">
        <v>123</v>
      </c>
      <c r="L22" s="40">
        <v>3</v>
      </c>
      <c r="M22" s="165">
        <f>SUM(O22:S22)</f>
        <v>4532.2421391433527</v>
      </c>
      <c r="N22" s="163">
        <f>M22/H22</f>
        <v>0.56105993304572332</v>
      </c>
      <c r="O22" s="41">
        <v>1956</v>
      </c>
      <c r="P22" s="103">
        <f>O22/H22</f>
        <v>0.24213914335231493</v>
      </c>
      <c r="Q22" s="41">
        <v>902</v>
      </c>
      <c r="R22" s="41">
        <v>917</v>
      </c>
      <c r="S22" s="41">
        <v>757</v>
      </c>
      <c r="T22" s="42">
        <f>L22</f>
        <v>3</v>
      </c>
      <c r="U22" s="41">
        <v>856</v>
      </c>
      <c r="V22" s="61">
        <f>T22*U22</f>
        <v>2568</v>
      </c>
      <c r="W22" s="78">
        <f>V22/H22</f>
        <v>0.31790047041346869</v>
      </c>
      <c r="X22" s="131">
        <v>0.69099999999999995</v>
      </c>
      <c r="Y22" s="173">
        <v>122988</v>
      </c>
    </row>
    <row r="23" spans="1:25" x14ac:dyDescent="0.25">
      <c r="A23" s="29" t="s">
        <v>237</v>
      </c>
      <c r="B23" s="15">
        <v>4304002</v>
      </c>
      <c r="C23" s="5" t="s">
        <v>24</v>
      </c>
      <c r="D23" s="19">
        <v>222.10300000000001</v>
      </c>
      <c r="E23" s="75">
        <f>H23/D23</f>
        <v>24.578686465288627</v>
      </c>
      <c r="F23" s="28">
        <v>44855.788</v>
      </c>
      <c r="G23" s="28">
        <v>6997.78</v>
      </c>
      <c r="H23" s="8">
        <v>5459</v>
      </c>
      <c r="I23" s="154">
        <v>74</v>
      </c>
      <c r="J23" s="9">
        <v>56</v>
      </c>
      <c r="K23" s="9">
        <v>18</v>
      </c>
      <c r="L23" s="40">
        <v>3</v>
      </c>
      <c r="M23" s="165">
        <f>SUM(O23:S23)</f>
        <v>3436.1568052756916</v>
      </c>
      <c r="N23" s="163">
        <f>M23/H23</f>
        <v>0.62944803174128805</v>
      </c>
      <c r="O23" s="41">
        <v>856</v>
      </c>
      <c r="P23" s="103">
        <f>O23/H23</f>
        <v>0.15680527569151859</v>
      </c>
      <c r="Q23" s="41">
        <v>905</v>
      </c>
      <c r="R23" s="41">
        <v>933</v>
      </c>
      <c r="S23" s="41">
        <v>742</v>
      </c>
      <c r="T23" s="42">
        <f>L23</f>
        <v>3</v>
      </c>
      <c r="U23" s="41">
        <v>574</v>
      </c>
      <c r="V23" s="61">
        <f>T23*U23</f>
        <v>1722</v>
      </c>
      <c r="W23" s="78">
        <f>V23/H23</f>
        <v>0.31544238871588204</v>
      </c>
      <c r="X23" s="131">
        <v>0.70299999999999996</v>
      </c>
      <c r="Y23" s="173">
        <v>67558</v>
      </c>
    </row>
    <row r="24" spans="1:25" x14ac:dyDescent="0.25">
      <c r="A24" s="29" t="s">
        <v>237</v>
      </c>
      <c r="B24" s="15">
        <v>4310413</v>
      </c>
      <c r="C24" s="5" t="s">
        <v>80</v>
      </c>
      <c r="D24" s="19">
        <v>114.13500000000001</v>
      </c>
      <c r="E24" s="75">
        <f>H24/D24</f>
        <v>19.862443597494195</v>
      </c>
      <c r="F24" s="28">
        <v>13011.83</v>
      </c>
      <c r="G24" s="28">
        <v>5428.38</v>
      </c>
      <c r="H24" s="8">
        <v>2267</v>
      </c>
      <c r="I24" s="154">
        <v>34</v>
      </c>
      <c r="J24" s="9">
        <v>20</v>
      </c>
      <c r="K24" s="9">
        <v>14</v>
      </c>
      <c r="L24" s="40">
        <v>3</v>
      </c>
      <c r="M24" s="165">
        <f>SUM(O24:S24)</f>
        <v>1474.2492280546978</v>
      </c>
      <c r="N24" s="163">
        <f>M24/H24</f>
        <v>0.65030843760683632</v>
      </c>
      <c r="O24" s="41">
        <v>565</v>
      </c>
      <c r="P24" s="103">
        <f>O24/H24</f>
        <v>0.24922805469783854</v>
      </c>
      <c r="Q24" s="41">
        <v>476</v>
      </c>
      <c r="R24" s="41">
        <v>354</v>
      </c>
      <c r="S24" s="41">
        <v>79</v>
      </c>
      <c r="T24" s="42">
        <f>L24</f>
        <v>3</v>
      </c>
      <c r="U24" s="41">
        <v>238</v>
      </c>
      <c r="V24" s="61">
        <f>T24*U24</f>
        <v>714</v>
      </c>
      <c r="W24" s="78">
        <f>V24/H24</f>
        <v>0.31495368328187029</v>
      </c>
      <c r="X24" s="131">
        <v>0.67300000000000004</v>
      </c>
      <c r="Y24" s="173">
        <v>31687</v>
      </c>
    </row>
    <row r="25" spans="1:25" x14ac:dyDescent="0.25">
      <c r="A25" s="29" t="s">
        <v>237</v>
      </c>
      <c r="B25" s="15">
        <v>4315552</v>
      </c>
      <c r="C25" s="5" t="s">
        <v>262</v>
      </c>
      <c r="D25" s="19">
        <v>236.96600000000001</v>
      </c>
      <c r="E25" s="75">
        <f>H25/D25</f>
        <v>15.259573103314398</v>
      </c>
      <c r="F25" s="28">
        <v>22343.036</v>
      </c>
      <c r="G25" s="28">
        <v>5432.3</v>
      </c>
      <c r="H25" s="8">
        <v>3616</v>
      </c>
      <c r="I25" s="154">
        <v>75</v>
      </c>
      <c r="J25" s="9">
        <v>6</v>
      </c>
      <c r="K25" s="9">
        <v>69</v>
      </c>
      <c r="L25" s="40">
        <v>3.1</v>
      </c>
      <c r="M25" s="165">
        <f>SUM(O25:S25)</f>
        <v>1856.2618915929204</v>
      </c>
      <c r="N25" s="163">
        <f>M25/H25</f>
        <v>0.51334676205556429</v>
      </c>
      <c r="O25" s="41">
        <v>947</v>
      </c>
      <c r="P25" s="103">
        <f>O25/H25</f>
        <v>0.26189159292035397</v>
      </c>
      <c r="Q25" s="41">
        <v>242</v>
      </c>
      <c r="R25" s="41">
        <v>368</v>
      </c>
      <c r="S25" s="41">
        <v>299</v>
      </c>
      <c r="T25" s="42">
        <f>L25</f>
        <v>3.1</v>
      </c>
      <c r="U25" s="41">
        <v>367</v>
      </c>
      <c r="V25" s="61">
        <f>T25*U25</f>
        <v>1137.7</v>
      </c>
      <c r="W25" s="78">
        <f>V25/H25</f>
        <v>0.3146294247787611</v>
      </c>
      <c r="X25" s="131">
        <v>0.65600000000000003</v>
      </c>
      <c r="Y25" s="173">
        <v>49757</v>
      </c>
    </row>
    <row r="26" spans="1:25" x14ac:dyDescent="0.25">
      <c r="A26" s="29" t="s">
        <v>281</v>
      </c>
      <c r="B26" s="14">
        <v>4215752</v>
      </c>
      <c r="C26" s="4" t="s">
        <v>387</v>
      </c>
      <c r="D26" s="18">
        <v>144.96</v>
      </c>
      <c r="E26" s="75">
        <f>H26/D26</f>
        <v>18.480960264900663</v>
      </c>
      <c r="F26" s="28">
        <v>23030.248</v>
      </c>
      <c r="G26" s="28">
        <v>8837.39</v>
      </c>
      <c r="H26" s="8">
        <v>2679</v>
      </c>
      <c r="I26" s="154">
        <v>43</v>
      </c>
      <c r="J26" s="9">
        <v>10</v>
      </c>
      <c r="K26" s="9">
        <v>33</v>
      </c>
      <c r="L26" s="40">
        <v>3.4</v>
      </c>
      <c r="M26" s="165">
        <f>SUM(O26:S26)</f>
        <v>1565.3240014930943</v>
      </c>
      <c r="N26" s="163">
        <f>M26/H26</f>
        <v>0.5842941401616627</v>
      </c>
      <c r="O26" s="41">
        <v>868</v>
      </c>
      <c r="P26" s="103">
        <f>O26/H26</f>
        <v>0.32400149309443821</v>
      </c>
      <c r="Q26" s="41">
        <v>262</v>
      </c>
      <c r="R26" s="41">
        <v>292</v>
      </c>
      <c r="S26" s="41">
        <v>143</v>
      </c>
      <c r="T26" s="42">
        <f>L26</f>
        <v>3.4</v>
      </c>
      <c r="U26" s="41">
        <v>241</v>
      </c>
      <c r="V26" s="61">
        <f>T26*U26</f>
        <v>819.4</v>
      </c>
      <c r="W26" s="78">
        <f>V26/H26</f>
        <v>0.3058603956700261</v>
      </c>
      <c r="X26" s="131">
        <v>0.67700000000000005</v>
      </c>
      <c r="Y26" s="173">
        <v>34055</v>
      </c>
    </row>
    <row r="27" spans="1:25" x14ac:dyDescent="0.25">
      <c r="A27" s="29" t="s">
        <v>281</v>
      </c>
      <c r="B27" s="15">
        <v>4200101</v>
      </c>
      <c r="C27" s="5" t="s">
        <v>283</v>
      </c>
      <c r="D27" s="19">
        <v>955.36800000000005</v>
      </c>
      <c r="E27" s="75">
        <f>H27/D27</f>
        <v>17.89886200919436</v>
      </c>
      <c r="F27" s="28">
        <v>200058.73800000001</v>
      </c>
      <c r="G27" s="28">
        <v>10794.73</v>
      </c>
      <c r="H27" s="8">
        <v>17100</v>
      </c>
      <c r="I27" s="154">
        <v>251</v>
      </c>
      <c r="J27" s="9">
        <v>36</v>
      </c>
      <c r="K27" s="9">
        <v>215</v>
      </c>
      <c r="L27" s="40">
        <v>3.4</v>
      </c>
      <c r="M27" s="165">
        <f>SUM(O27:S27)</f>
        <v>8954.3247368421053</v>
      </c>
      <c r="N27" s="163">
        <f>M27/H27</f>
        <v>0.52364472145275465</v>
      </c>
      <c r="O27" s="41">
        <v>5553</v>
      </c>
      <c r="P27" s="103">
        <f>O27/H27</f>
        <v>0.32473684210526316</v>
      </c>
      <c r="Q27" s="41">
        <v>1262</v>
      </c>
      <c r="R27" s="41">
        <v>1292</v>
      </c>
      <c r="S27" s="41">
        <v>847</v>
      </c>
      <c r="T27" s="42">
        <f>L27</f>
        <v>3.4</v>
      </c>
      <c r="U27" s="41">
        <v>1538</v>
      </c>
      <c r="V27" s="61">
        <f>T27*U27</f>
        <v>5229.2</v>
      </c>
      <c r="W27" s="78">
        <f>V27/H27</f>
        <v>0.30580116959064324</v>
      </c>
      <c r="X27" s="131">
        <v>0.69599999999999995</v>
      </c>
      <c r="Y27" s="173">
        <v>242945</v>
      </c>
    </row>
    <row r="28" spans="1:25" x14ac:dyDescent="0.25">
      <c r="A28" s="29" t="s">
        <v>237</v>
      </c>
      <c r="B28" s="15">
        <v>4311429</v>
      </c>
      <c r="C28" s="5" t="s">
        <v>89</v>
      </c>
      <c r="D28" s="19">
        <v>67.903000000000006</v>
      </c>
      <c r="E28" s="75">
        <f>H28/D28</f>
        <v>36.6257750025772</v>
      </c>
      <c r="F28" s="28">
        <v>11257.147000000001</v>
      </c>
      <c r="G28" s="28">
        <v>4741.8500000000004</v>
      </c>
      <c r="H28" s="8">
        <v>2487</v>
      </c>
      <c r="I28" s="154">
        <v>81</v>
      </c>
      <c r="J28" s="9">
        <v>7</v>
      </c>
      <c r="K28" s="9">
        <v>74</v>
      </c>
      <c r="L28" s="40">
        <v>3.1</v>
      </c>
      <c r="M28" s="165">
        <f>SUM(O28:S28)</f>
        <v>1453.3920386007237</v>
      </c>
      <c r="N28" s="163">
        <f>M28/H28</f>
        <v>0.58439567293957528</v>
      </c>
      <c r="O28" s="41">
        <v>975</v>
      </c>
      <c r="P28" s="103">
        <f>O28/H28</f>
        <v>0.39203860072376356</v>
      </c>
      <c r="Q28" s="41">
        <v>125</v>
      </c>
      <c r="R28" s="41">
        <v>253</v>
      </c>
      <c r="S28" s="41">
        <v>100</v>
      </c>
      <c r="T28" s="42">
        <f>L28</f>
        <v>3.1</v>
      </c>
      <c r="U28" s="41">
        <v>244</v>
      </c>
      <c r="V28" s="61">
        <f>T28*U28</f>
        <v>756.4</v>
      </c>
      <c r="W28" s="78">
        <f>V28/H28</f>
        <v>0.30414153598713306</v>
      </c>
      <c r="X28" s="131">
        <v>0.61299999999999999</v>
      </c>
      <c r="Y28" s="173">
        <v>34488</v>
      </c>
    </row>
    <row r="29" spans="1:25" x14ac:dyDescent="0.25">
      <c r="A29" s="29" t="s">
        <v>237</v>
      </c>
      <c r="B29" s="15">
        <v>4309126</v>
      </c>
      <c r="C29" s="5" t="s">
        <v>73</v>
      </c>
      <c r="D29" s="19">
        <v>131.39500000000001</v>
      </c>
      <c r="E29" s="75">
        <f>H29/D29</f>
        <v>17.268541420906427</v>
      </c>
      <c r="F29" s="28">
        <v>11057.75</v>
      </c>
      <c r="G29" s="28">
        <v>4471.3900000000003</v>
      </c>
      <c r="H29" s="8">
        <v>2269</v>
      </c>
      <c r="I29" s="154">
        <v>36</v>
      </c>
      <c r="J29" s="9">
        <v>0</v>
      </c>
      <c r="K29" s="9">
        <v>36</v>
      </c>
      <c r="L29" s="40">
        <v>3.1</v>
      </c>
      <c r="M29" s="165">
        <f>SUM(O29:S29)</f>
        <v>1419.3186425738211</v>
      </c>
      <c r="N29" s="163">
        <f>M29/H29</f>
        <v>0.62552606547986822</v>
      </c>
      <c r="O29" s="41">
        <v>723</v>
      </c>
      <c r="P29" s="103">
        <f>O29/H29</f>
        <v>0.31864257382106653</v>
      </c>
      <c r="Q29" s="41">
        <v>192</v>
      </c>
      <c r="R29" s="41">
        <v>303</v>
      </c>
      <c r="S29" s="41">
        <v>201</v>
      </c>
      <c r="T29" s="42">
        <f>L29</f>
        <v>3.1</v>
      </c>
      <c r="U29" s="41">
        <v>220</v>
      </c>
      <c r="V29" s="61">
        <f>T29*U29</f>
        <v>682</v>
      </c>
      <c r="W29" s="78">
        <f>V29/H29</f>
        <v>0.30057293962097842</v>
      </c>
      <c r="X29" s="131">
        <v>0.68500000000000005</v>
      </c>
      <c r="Y29" s="173">
        <v>34390</v>
      </c>
    </row>
    <row r="30" spans="1:25" x14ac:dyDescent="0.25">
      <c r="A30" s="29" t="s">
        <v>237</v>
      </c>
      <c r="B30" s="15">
        <v>4311155</v>
      </c>
      <c r="C30" s="5" t="s">
        <v>254</v>
      </c>
      <c r="D30" s="19">
        <v>1235.885</v>
      </c>
      <c r="E30" s="75">
        <f>H30/D30</f>
        <v>6.7393001776055215</v>
      </c>
      <c r="F30" s="28">
        <v>65162.563999999998</v>
      </c>
      <c r="G30" s="28">
        <v>7429.32</v>
      </c>
      <c r="H30" s="8">
        <v>8329</v>
      </c>
      <c r="I30" s="154">
        <v>113</v>
      </c>
      <c r="J30" s="9">
        <v>17</v>
      </c>
      <c r="K30" s="9">
        <v>96</v>
      </c>
      <c r="L30" s="40">
        <v>3.1</v>
      </c>
      <c r="M30" s="165">
        <f>SUM(O30:S30)</f>
        <v>4117.2606555408811</v>
      </c>
      <c r="N30" s="163">
        <f>M30/H30</f>
        <v>0.49432832939619176</v>
      </c>
      <c r="O30" s="41">
        <v>2171</v>
      </c>
      <c r="P30" s="103">
        <f>O30/H30</f>
        <v>0.26065554088125825</v>
      </c>
      <c r="Q30" s="41">
        <v>754</v>
      </c>
      <c r="R30" s="41">
        <v>849</v>
      </c>
      <c r="S30" s="41">
        <v>343</v>
      </c>
      <c r="T30" s="42">
        <f>L30</f>
        <v>3.1</v>
      </c>
      <c r="U30" s="41">
        <v>796</v>
      </c>
      <c r="V30" s="61">
        <f>T30*U30</f>
        <v>2467.6</v>
      </c>
      <c r="W30" s="78">
        <f>V30/H30</f>
        <v>0.29626605835034214</v>
      </c>
      <c r="X30" s="131">
        <v>0.68600000000000005</v>
      </c>
      <c r="Y30" s="173">
        <v>126750</v>
      </c>
    </row>
    <row r="31" spans="1:25" x14ac:dyDescent="0.25">
      <c r="A31" s="29" t="s">
        <v>281</v>
      </c>
      <c r="B31" s="15">
        <v>4207684</v>
      </c>
      <c r="C31" s="5" t="s">
        <v>334</v>
      </c>
      <c r="D31" s="19">
        <v>261.39100000000002</v>
      </c>
      <c r="E31" s="75">
        <f>H31/D31</f>
        <v>26.02231905459637</v>
      </c>
      <c r="F31" s="28">
        <v>46932.016000000003</v>
      </c>
      <c r="G31" s="28">
        <v>7438.9</v>
      </c>
      <c r="H31" s="8">
        <v>6802</v>
      </c>
      <c r="I31" s="154">
        <v>166</v>
      </c>
      <c r="J31" s="9">
        <v>2</v>
      </c>
      <c r="K31" s="9">
        <v>164</v>
      </c>
      <c r="L31" s="40">
        <v>3.6</v>
      </c>
      <c r="M31" s="165">
        <f>SUM(O31:S31)</f>
        <v>4091.167744780947</v>
      </c>
      <c r="N31" s="163">
        <f>M31/H31</f>
        <v>0.60146541381666374</v>
      </c>
      <c r="O31" s="41">
        <v>1141</v>
      </c>
      <c r="P31" s="103">
        <f>O31/H31</f>
        <v>0.16774478094678036</v>
      </c>
      <c r="Q31" s="41">
        <v>1247</v>
      </c>
      <c r="R31" s="41">
        <v>1083</v>
      </c>
      <c r="S31" s="41">
        <v>620</v>
      </c>
      <c r="T31" s="42">
        <f>L31</f>
        <v>3.6</v>
      </c>
      <c r="U31" s="41">
        <v>554</v>
      </c>
      <c r="V31" s="61">
        <f>T31*U31</f>
        <v>1994.4</v>
      </c>
      <c r="W31" s="78">
        <f>V31/H31</f>
        <v>0.29320788003528375</v>
      </c>
      <c r="X31" s="131">
        <v>0.66</v>
      </c>
      <c r="Y31" s="173">
        <v>85509</v>
      </c>
    </row>
    <row r="32" spans="1:25" x14ac:dyDescent="0.25">
      <c r="A32" s="29" t="s">
        <v>237</v>
      </c>
      <c r="B32" s="15">
        <v>4306353</v>
      </c>
      <c r="C32" s="5" t="s">
        <v>51</v>
      </c>
      <c r="D32" s="19">
        <v>216.84800000000001</v>
      </c>
      <c r="E32" s="75">
        <f>H32/D32</f>
        <v>13.216631004205711</v>
      </c>
      <c r="F32" s="28">
        <v>18818.707999999999</v>
      </c>
      <c r="G32" s="28">
        <v>6052.98</v>
      </c>
      <c r="H32" s="8">
        <v>2866</v>
      </c>
      <c r="I32" s="154">
        <v>71</v>
      </c>
      <c r="J32" s="9">
        <v>7</v>
      </c>
      <c r="K32" s="9">
        <v>64</v>
      </c>
      <c r="L32" s="40">
        <v>2.9</v>
      </c>
      <c r="M32" s="165">
        <f>SUM(O32:S32)</f>
        <v>1950.248778785764</v>
      </c>
      <c r="N32" s="163">
        <f>M32/H32</f>
        <v>0.68047759203969438</v>
      </c>
      <c r="O32" s="41">
        <v>713</v>
      </c>
      <c r="P32" s="103">
        <f>O32/H32</f>
        <v>0.24877878576413121</v>
      </c>
      <c r="Q32" s="41">
        <v>363</v>
      </c>
      <c r="R32" s="41">
        <v>471</v>
      </c>
      <c r="S32" s="41">
        <v>403</v>
      </c>
      <c r="T32" s="42">
        <f>L32</f>
        <v>2.9</v>
      </c>
      <c r="U32" s="41">
        <v>287</v>
      </c>
      <c r="V32" s="61">
        <f>T32*U32</f>
        <v>832.3</v>
      </c>
      <c r="W32" s="78">
        <f>V32/H32</f>
        <v>0.2904047452896022</v>
      </c>
      <c r="X32" s="131">
        <v>0.65400000000000003</v>
      </c>
      <c r="Y32" s="173">
        <v>37045</v>
      </c>
    </row>
    <row r="33" spans="1:25" x14ac:dyDescent="0.25">
      <c r="A33" s="29" t="s">
        <v>237</v>
      </c>
      <c r="B33" s="15">
        <v>4305157</v>
      </c>
      <c r="C33" s="5" t="s">
        <v>32</v>
      </c>
      <c r="D33" s="19">
        <v>73.459000000000003</v>
      </c>
      <c r="E33" s="75">
        <f>H33/D33</f>
        <v>32.902707632829198</v>
      </c>
      <c r="F33" s="28">
        <v>13045.763000000001</v>
      </c>
      <c r="G33" s="28">
        <v>5486.02</v>
      </c>
      <c r="H33" s="8">
        <v>2417</v>
      </c>
      <c r="I33" s="154">
        <v>67</v>
      </c>
      <c r="J33" s="9">
        <v>7</v>
      </c>
      <c r="K33" s="9">
        <v>60</v>
      </c>
      <c r="L33" s="40">
        <v>3.1</v>
      </c>
      <c r="M33" s="165">
        <f>SUM(O33:S33)</f>
        <v>1470.2395531650807</v>
      </c>
      <c r="N33" s="163">
        <f>M33/H33</f>
        <v>0.60829108529792331</v>
      </c>
      <c r="O33" s="41">
        <v>579</v>
      </c>
      <c r="P33" s="103">
        <f>O33/H33</f>
        <v>0.23955316508067853</v>
      </c>
      <c r="Q33" s="41">
        <v>196</v>
      </c>
      <c r="R33" s="41">
        <v>395</v>
      </c>
      <c r="S33" s="41">
        <v>300</v>
      </c>
      <c r="T33" s="42">
        <f>L33</f>
        <v>3.1</v>
      </c>
      <c r="U33" s="41">
        <v>226</v>
      </c>
      <c r="V33" s="61">
        <f>T33*U33</f>
        <v>700.6</v>
      </c>
      <c r="W33" s="78">
        <f>V33/H33</f>
        <v>0.28986346710798511</v>
      </c>
      <c r="X33" s="131">
        <v>0.67400000000000004</v>
      </c>
      <c r="Y33" s="173">
        <v>37904</v>
      </c>
    </row>
    <row r="34" spans="1:25" x14ac:dyDescent="0.25">
      <c r="A34" s="29" t="s">
        <v>237</v>
      </c>
      <c r="B34" s="15">
        <v>4306924</v>
      </c>
      <c r="C34" s="5" t="s">
        <v>53</v>
      </c>
      <c r="D34" s="19">
        <v>71.192999999999998</v>
      </c>
      <c r="E34" s="75">
        <f>H34/D34</f>
        <v>21.49087691205596</v>
      </c>
      <c r="F34" s="28">
        <v>12989.397000000001</v>
      </c>
      <c r="G34" s="28">
        <v>7448.05</v>
      </c>
      <c r="H34" s="8">
        <v>1530</v>
      </c>
      <c r="I34" s="154">
        <v>39</v>
      </c>
      <c r="J34" s="9">
        <v>1</v>
      </c>
      <c r="K34" s="9">
        <v>38</v>
      </c>
      <c r="L34" s="40">
        <v>3.5</v>
      </c>
      <c r="M34" s="165">
        <f>SUM(O34:S34)</f>
        <v>969.32875816993464</v>
      </c>
      <c r="N34" s="163">
        <f>M34/H34</f>
        <v>0.63354820795420563</v>
      </c>
      <c r="O34" s="41">
        <v>503</v>
      </c>
      <c r="P34" s="103">
        <f>O34/H34</f>
        <v>0.32875816993464052</v>
      </c>
      <c r="Q34" s="41">
        <v>89</v>
      </c>
      <c r="R34" s="41">
        <v>205</v>
      </c>
      <c r="S34" s="41">
        <v>172</v>
      </c>
      <c r="T34" s="42">
        <f>L34</f>
        <v>3.5</v>
      </c>
      <c r="U34" s="41">
        <v>126</v>
      </c>
      <c r="V34" s="61">
        <f>T34*U34</f>
        <v>441</v>
      </c>
      <c r="W34" s="78">
        <f>V34/H34</f>
        <v>0.28823529411764703</v>
      </c>
      <c r="X34" s="131">
        <v>0.71699999999999997</v>
      </c>
      <c r="Y34" s="173">
        <v>34570</v>
      </c>
    </row>
    <row r="35" spans="1:25" x14ac:dyDescent="0.25">
      <c r="A35" s="29" t="s">
        <v>237</v>
      </c>
      <c r="B35" s="15">
        <v>4323754</v>
      </c>
      <c r="C35" s="5" t="s">
        <v>280</v>
      </c>
      <c r="D35" s="19">
        <v>259.60899999999998</v>
      </c>
      <c r="E35" s="75">
        <f>H35/D35</f>
        <v>13.42403383549877</v>
      </c>
      <c r="F35" s="28">
        <v>22770.207999999999</v>
      </c>
      <c r="G35" s="28">
        <v>6137.52</v>
      </c>
      <c r="H35" s="8">
        <v>3485</v>
      </c>
      <c r="I35" s="154">
        <v>80</v>
      </c>
      <c r="J35" s="9">
        <v>1</v>
      </c>
      <c r="K35" s="9">
        <v>79</v>
      </c>
      <c r="L35" s="40">
        <v>2.9</v>
      </c>
      <c r="M35" s="165">
        <f>SUM(O35:S35)</f>
        <v>2014.2832137733142</v>
      </c>
      <c r="N35" s="163">
        <f>M35/H35</f>
        <v>0.57798657497082184</v>
      </c>
      <c r="O35" s="41">
        <v>987</v>
      </c>
      <c r="P35" s="103">
        <f>O35/H35</f>
        <v>0.28321377331420372</v>
      </c>
      <c r="Q35" s="41">
        <v>231</v>
      </c>
      <c r="R35" s="41">
        <v>485</v>
      </c>
      <c r="S35" s="41">
        <v>311</v>
      </c>
      <c r="T35" s="42">
        <f>L35</f>
        <v>2.9</v>
      </c>
      <c r="U35" s="41">
        <v>343</v>
      </c>
      <c r="V35" s="61">
        <f>T35*U35</f>
        <v>994.69999999999993</v>
      </c>
      <c r="W35" s="78">
        <f>V35/H35</f>
        <v>0.28542324246771877</v>
      </c>
      <c r="X35" s="131">
        <v>0.65500000000000003</v>
      </c>
      <c r="Y35" s="173">
        <v>44019</v>
      </c>
    </row>
    <row r="36" spans="1:25" x14ac:dyDescent="0.25">
      <c r="A36" s="29" t="s">
        <v>237</v>
      </c>
      <c r="B36" s="15">
        <v>4300646</v>
      </c>
      <c r="C36" s="5" t="s">
        <v>5</v>
      </c>
      <c r="D36" s="19">
        <v>93.49</v>
      </c>
      <c r="E36" s="75">
        <f>H36/D36</f>
        <v>78.329233073055946</v>
      </c>
      <c r="F36" s="28">
        <v>41492.892</v>
      </c>
      <c r="G36" s="28">
        <v>5160.8100000000004</v>
      </c>
      <c r="H36" s="8">
        <v>7323</v>
      </c>
      <c r="I36" s="154">
        <v>108</v>
      </c>
      <c r="J36" s="9">
        <v>15</v>
      </c>
      <c r="K36" s="9">
        <v>93</v>
      </c>
      <c r="L36" s="40">
        <v>3.1</v>
      </c>
      <c r="M36" s="165">
        <f>SUM(O36:S36)</f>
        <v>4496.216031681005</v>
      </c>
      <c r="N36" s="163">
        <f>M36/H36</f>
        <v>0.61398552938426942</v>
      </c>
      <c r="O36" s="41">
        <v>1582</v>
      </c>
      <c r="P36" s="103">
        <f>O36/H36</f>
        <v>0.21603168100505257</v>
      </c>
      <c r="Q36" s="41">
        <v>1002</v>
      </c>
      <c r="R36" s="41">
        <v>1337</v>
      </c>
      <c r="S36" s="41">
        <v>575</v>
      </c>
      <c r="T36" s="42">
        <f>L36</f>
        <v>3.1</v>
      </c>
      <c r="U36" s="41">
        <v>672</v>
      </c>
      <c r="V36" s="61">
        <f>T36*U36</f>
        <v>2083.2000000000003</v>
      </c>
      <c r="W36" s="78">
        <f>V36/H36</f>
        <v>0.28447357640311349</v>
      </c>
      <c r="X36" s="132">
        <v>0.68200000000000005</v>
      </c>
      <c r="Y36" s="173">
        <v>86128</v>
      </c>
    </row>
    <row r="37" spans="1:25" x14ac:dyDescent="0.25">
      <c r="A37" s="29" t="s">
        <v>237</v>
      </c>
      <c r="B37" s="15">
        <v>4320578</v>
      </c>
      <c r="C37" s="5" t="s">
        <v>158</v>
      </c>
      <c r="D37" s="19">
        <v>129.995</v>
      </c>
      <c r="E37" s="75">
        <f>H37/D37</f>
        <v>16.354475172122005</v>
      </c>
      <c r="F37" s="28">
        <v>14133.976000000001</v>
      </c>
      <c r="G37" s="28">
        <v>6483.48</v>
      </c>
      <c r="H37" s="8">
        <v>2126</v>
      </c>
      <c r="I37" s="154">
        <v>39</v>
      </c>
      <c r="J37" s="9">
        <v>0</v>
      </c>
      <c r="K37" s="9">
        <v>39</v>
      </c>
      <c r="L37" s="40">
        <v>3</v>
      </c>
      <c r="M37" s="165">
        <f>SUM(O37:S37)</f>
        <v>1079.2530573847603</v>
      </c>
      <c r="N37" s="163">
        <f>M37/H37</f>
        <v>0.50764489999283169</v>
      </c>
      <c r="O37" s="41">
        <v>538</v>
      </c>
      <c r="P37" s="103">
        <f>O37/H37</f>
        <v>0.25305738476011291</v>
      </c>
      <c r="Q37" s="41">
        <v>137</v>
      </c>
      <c r="R37" s="41">
        <v>217</v>
      </c>
      <c r="S37" s="41">
        <v>187</v>
      </c>
      <c r="T37" s="42">
        <f>L37</f>
        <v>3</v>
      </c>
      <c r="U37" s="41">
        <v>199</v>
      </c>
      <c r="V37" s="61">
        <f>T37*U37</f>
        <v>597</v>
      </c>
      <c r="W37" s="78">
        <f>V37/H37</f>
        <v>0.28080903104421451</v>
      </c>
      <c r="X37" s="131">
        <v>0.68300000000000005</v>
      </c>
      <c r="Y37" s="173">
        <v>22400</v>
      </c>
    </row>
    <row r="38" spans="1:25" x14ac:dyDescent="0.25">
      <c r="A38" s="29" t="s">
        <v>237</v>
      </c>
      <c r="B38" s="15">
        <v>4311254</v>
      </c>
      <c r="C38" s="5" t="s">
        <v>256</v>
      </c>
      <c r="D38" s="19">
        <v>383.65800000000002</v>
      </c>
      <c r="E38" s="75">
        <f>H38/D38</f>
        <v>16.121128713593876</v>
      </c>
      <c r="F38" s="28">
        <v>32087.522000000001</v>
      </c>
      <c r="G38" s="28">
        <v>5229.3900000000003</v>
      </c>
      <c r="H38" s="8">
        <v>6185</v>
      </c>
      <c r="I38" s="154">
        <v>105</v>
      </c>
      <c r="J38" s="9">
        <v>26</v>
      </c>
      <c r="K38" s="9">
        <v>79</v>
      </c>
      <c r="L38" s="40">
        <v>3.2</v>
      </c>
      <c r="M38" s="165">
        <f>SUM(O38:S38)</f>
        <v>4190.1416329830236</v>
      </c>
      <c r="N38" s="163">
        <f>M38/H38</f>
        <v>0.67746833192934897</v>
      </c>
      <c r="O38" s="41">
        <v>876</v>
      </c>
      <c r="P38" s="103">
        <f>O38/H38</f>
        <v>0.14163298302344382</v>
      </c>
      <c r="Q38" s="41">
        <v>1009</v>
      </c>
      <c r="R38" s="41">
        <v>1480</v>
      </c>
      <c r="S38" s="41">
        <v>825</v>
      </c>
      <c r="T38" s="42">
        <f>L38</f>
        <v>3.2</v>
      </c>
      <c r="U38" s="41">
        <v>541</v>
      </c>
      <c r="V38" s="61">
        <f>T38*U38</f>
        <v>1731.2</v>
      </c>
      <c r="W38" s="78">
        <f>V38/H38</f>
        <v>0.27990299110751821</v>
      </c>
      <c r="X38" s="131">
        <v>0.64300000000000002</v>
      </c>
      <c r="Y38" s="173">
        <v>68676</v>
      </c>
    </row>
    <row r="39" spans="1:25" x14ac:dyDescent="0.25">
      <c r="A39" s="29" t="s">
        <v>281</v>
      </c>
      <c r="B39" s="15">
        <v>4212270</v>
      </c>
      <c r="C39" s="5" t="s">
        <v>366</v>
      </c>
      <c r="D39" s="19">
        <v>614.43200000000002</v>
      </c>
      <c r="E39" s="75">
        <f>H39/D39</f>
        <v>7.2082834227383987</v>
      </c>
      <c r="F39" s="28">
        <v>31950.510999999999</v>
      </c>
      <c r="G39" s="28">
        <v>5578.93</v>
      </c>
      <c r="H39" s="8">
        <v>4429</v>
      </c>
      <c r="I39" s="154">
        <v>65</v>
      </c>
      <c r="J39" s="9">
        <v>2</v>
      </c>
      <c r="K39" s="9">
        <v>63</v>
      </c>
      <c r="L39" s="40">
        <v>3.6</v>
      </c>
      <c r="M39" s="165">
        <f>SUM(O39:S39)</f>
        <v>2778.3368706254232</v>
      </c>
      <c r="N39" s="163">
        <f>M39/H39</f>
        <v>0.62730568313963042</v>
      </c>
      <c r="O39" s="41">
        <v>1492</v>
      </c>
      <c r="P39" s="103">
        <f>O39/H39</f>
        <v>0.33687062542334612</v>
      </c>
      <c r="Q39" s="41">
        <v>614</v>
      </c>
      <c r="R39" s="41">
        <v>497</v>
      </c>
      <c r="S39" s="41">
        <v>175</v>
      </c>
      <c r="T39" s="42">
        <f>L39</f>
        <v>3.6</v>
      </c>
      <c r="U39" s="41">
        <v>341</v>
      </c>
      <c r="V39" s="61">
        <f>T39*U39</f>
        <v>1227.6000000000001</v>
      </c>
      <c r="W39" s="78">
        <f>V39/H39</f>
        <v>0.277173176789343</v>
      </c>
      <c r="X39" s="131">
        <v>0.65900000000000003</v>
      </c>
      <c r="Y39" s="173">
        <v>61250</v>
      </c>
    </row>
    <row r="40" spans="1:25" x14ac:dyDescent="0.25">
      <c r="A40" s="29" t="s">
        <v>195</v>
      </c>
      <c r="B40" s="15">
        <v>4114401</v>
      </c>
      <c r="C40" s="5" t="s">
        <v>215</v>
      </c>
      <c r="D40" s="19">
        <v>1073.7929999999999</v>
      </c>
      <c r="E40" s="75">
        <f>H40/D40</f>
        <v>15.869911612387119</v>
      </c>
      <c r="F40" s="28">
        <v>560954.41899999999</v>
      </c>
      <c r="G40" s="28">
        <v>31729.99</v>
      </c>
      <c r="H40" s="8">
        <v>17041</v>
      </c>
      <c r="I40" s="154">
        <v>237</v>
      </c>
      <c r="J40" s="9">
        <v>48</v>
      </c>
      <c r="K40" s="9">
        <v>189</v>
      </c>
      <c r="L40" s="40">
        <v>3.4</v>
      </c>
      <c r="M40" s="165">
        <f>SUM(O40:S40)</f>
        <v>8383.1114371222357</v>
      </c>
      <c r="N40" s="163">
        <f>M40/H40</f>
        <v>0.49193776404684209</v>
      </c>
      <c r="O40" s="41">
        <v>1899</v>
      </c>
      <c r="P40" s="103">
        <f>O40/H40</f>
        <v>0.11143712223461065</v>
      </c>
      <c r="Q40" s="41">
        <v>2624</v>
      </c>
      <c r="R40" s="41">
        <v>3226</v>
      </c>
      <c r="S40" s="41">
        <v>634</v>
      </c>
      <c r="T40" s="42">
        <f>L40</f>
        <v>3.4</v>
      </c>
      <c r="U40" s="41">
        <v>1371</v>
      </c>
      <c r="V40" s="61">
        <f>T40*U40</f>
        <v>4661.3999999999996</v>
      </c>
      <c r="W40" s="78">
        <f>V40/H40</f>
        <v>0.27354028519453083</v>
      </c>
      <c r="X40" s="131">
        <v>0.68799999999999994</v>
      </c>
      <c r="Y40" s="173">
        <v>183608</v>
      </c>
    </row>
    <row r="41" spans="1:25" x14ac:dyDescent="0.25">
      <c r="A41" s="29" t="s">
        <v>237</v>
      </c>
      <c r="B41" s="15">
        <v>4318457</v>
      </c>
      <c r="C41" s="5" t="s">
        <v>269</v>
      </c>
      <c r="D41" s="19">
        <v>98.07</v>
      </c>
      <c r="E41" s="75">
        <f>H41/D41</f>
        <v>27.735291118588766</v>
      </c>
      <c r="F41" s="28">
        <v>13685.014999999999</v>
      </c>
      <c r="G41" s="28">
        <v>4793.3500000000004</v>
      </c>
      <c r="H41" s="8">
        <v>2720</v>
      </c>
      <c r="I41" s="154">
        <v>64</v>
      </c>
      <c r="J41" s="9">
        <v>6</v>
      </c>
      <c r="K41" s="9">
        <v>58</v>
      </c>
      <c r="L41" s="40">
        <v>3</v>
      </c>
      <c r="M41" s="165">
        <f>SUM(O41:S41)</f>
        <v>1542.2963235294119</v>
      </c>
      <c r="N41" s="163">
        <f>M41/H41</f>
        <v>0.56702070717993081</v>
      </c>
      <c r="O41" s="41">
        <v>806</v>
      </c>
      <c r="P41" s="103">
        <f>O41/H41</f>
        <v>0.29632352941176471</v>
      </c>
      <c r="Q41" s="41">
        <v>113</v>
      </c>
      <c r="R41" s="41">
        <v>380</v>
      </c>
      <c r="S41" s="41">
        <v>243</v>
      </c>
      <c r="T41" s="42">
        <f>L41</f>
        <v>3</v>
      </c>
      <c r="U41" s="41">
        <v>248</v>
      </c>
      <c r="V41" s="61">
        <f>T41*U41</f>
        <v>744</v>
      </c>
      <c r="W41" s="78">
        <f>V41/H41</f>
        <v>0.27352941176470591</v>
      </c>
      <c r="X41" s="131">
        <v>0.65100000000000002</v>
      </c>
      <c r="Y41" s="173">
        <v>34183</v>
      </c>
    </row>
    <row r="42" spans="1:25" x14ac:dyDescent="0.25">
      <c r="A42" s="29" t="s">
        <v>195</v>
      </c>
      <c r="B42" s="15">
        <v>4117602</v>
      </c>
      <c r="C42" s="5" t="s">
        <v>220</v>
      </c>
      <c r="D42" s="19">
        <v>1567.3610000000001</v>
      </c>
      <c r="E42" s="75">
        <f>H42/D42</f>
        <v>27.362554000003826</v>
      </c>
      <c r="F42" s="28">
        <v>387015.14500000002</v>
      </c>
      <c r="G42" s="28">
        <v>9996</v>
      </c>
      <c r="H42" s="8">
        <v>42887</v>
      </c>
      <c r="I42" s="154">
        <v>278</v>
      </c>
      <c r="J42" s="9">
        <v>212</v>
      </c>
      <c r="K42" s="9">
        <v>66</v>
      </c>
      <c r="L42" s="40">
        <v>3.5</v>
      </c>
      <c r="M42" s="165">
        <f>SUM(O42:S42)</f>
        <v>22870.12054935062</v>
      </c>
      <c r="N42" s="163">
        <f>M42/H42</f>
        <v>0.53326463845339189</v>
      </c>
      <c r="O42" s="41">
        <v>5170</v>
      </c>
      <c r="P42" s="103">
        <f>O42/H42</f>
        <v>0.12054935061906871</v>
      </c>
      <c r="Q42" s="41">
        <v>7178</v>
      </c>
      <c r="R42" s="41">
        <v>8344</v>
      </c>
      <c r="S42" s="41">
        <v>2178</v>
      </c>
      <c r="T42" s="42">
        <f>L42</f>
        <v>3.5</v>
      </c>
      <c r="U42" s="41">
        <v>3326</v>
      </c>
      <c r="V42" s="61">
        <f>T42*U42</f>
        <v>11641</v>
      </c>
      <c r="W42" s="78">
        <f>V42/H42</f>
        <v>0.27143423415020868</v>
      </c>
      <c r="X42" s="131">
        <v>0.66</v>
      </c>
      <c r="Y42" s="173">
        <v>426827</v>
      </c>
    </row>
    <row r="43" spans="1:25" x14ac:dyDescent="0.25">
      <c r="A43" s="29" t="s">
        <v>237</v>
      </c>
      <c r="B43" s="15">
        <v>4312302</v>
      </c>
      <c r="C43" s="5" t="s">
        <v>98</v>
      </c>
      <c r="D43" s="19">
        <v>130.42500000000001</v>
      </c>
      <c r="E43" s="75">
        <f>H43/D43</f>
        <v>37.224458501054244</v>
      </c>
      <c r="F43" s="28">
        <v>24293.278999999999</v>
      </c>
      <c r="G43" s="28">
        <v>5485.05</v>
      </c>
      <c r="H43" s="8">
        <v>4855</v>
      </c>
      <c r="I43" s="154">
        <v>105</v>
      </c>
      <c r="J43" s="9">
        <v>16</v>
      </c>
      <c r="K43" s="9">
        <v>89</v>
      </c>
      <c r="L43" s="40">
        <v>3</v>
      </c>
      <c r="M43" s="165">
        <f>SUM(O43:S43)</f>
        <v>2545.208238928939</v>
      </c>
      <c r="N43" s="163">
        <f>M43/H43</f>
        <v>0.52424474540245913</v>
      </c>
      <c r="O43" s="41">
        <v>1011</v>
      </c>
      <c r="P43" s="103">
        <f>O43/H43</f>
        <v>0.2082389289392379</v>
      </c>
      <c r="Q43" s="41">
        <v>281</v>
      </c>
      <c r="R43" s="41">
        <v>750</v>
      </c>
      <c r="S43" s="41">
        <v>503</v>
      </c>
      <c r="T43" s="42">
        <f>L43</f>
        <v>3</v>
      </c>
      <c r="U43" s="41">
        <v>434</v>
      </c>
      <c r="V43" s="61">
        <f>T43*U43</f>
        <v>1302</v>
      </c>
      <c r="W43" s="78">
        <f>V43/H43</f>
        <v>0.26817713697219364</v>
      </c>
      <c r="X43" s="131">
        <v>0.72499999999999998</v>
      </c>
      <c r="Y43" s="173">
        <v>75600</v>
      </c>
    </row>
    <row r="44" spans="1:25" x14ac:dyDescent="0.25">
      <c r="A44" s="29" t="s">
        <v>237</v>
      </c>
      <c r="B44" s="15">
        <v>4321956</v>
      </c>
      <c r="C44" s="5" t="s">
        <v>167</v>
      </c>
      <c r="D44" s="19">
        <v>268.41699999999997</v>
      </c>
      <c r="E44" s="75">
        <f>H44/D44</f>
        <v>21.559737274464734</v>
      </c>
      <c r="F44" s="28">
        <v>33724.353999999999</v>
      </c>
      <c r="G44" s="28">
        <v>6372.7</v>
      </c>
      <c r="H44" s="8">
        <v>5787</v>
      </c>
      <c r="I44" s="154">
        <v>143</v>
      </c>
      <c r="J44" s="9">
        <v>35</v>
      </c>
      <c r="K44" s="9">
        <v>108</v>
      </c>
      <c r="L44" s="40">
        <v>3</v>
      </c>
      <c r="M44" s="165">
        <f>SUM(O44:S44)</f>
        <v>3341.279246587178</v>
      </c>
      <c r="N44" s="163">
        <f>M44/H44</f>
        <v>0.57737674902145808</v>
      </c>
      <c r="O44" s="41">
        <v>1616</v>
      </c>
      <c r="P44" s="103">
        <f>O44/H44</f>
        <v>0.27924658717815792</v>
      </c>
      <c r="Q44" s="41">
        <v>446</v>
      </c>
      <c r="R44" s="41">
        <v>848</v>
      </c>
      <c r="S44" s="41">
        <v>431</v>
      </c>
      <c r="T44" s="42">
        <f>L44</f>
        <v>3</v>
      </c>
      <c r="U44" s="41">
        <v>516</v>
      </c>
      <c r="V44" s="61">
        <f>T44*U44</f>
        <v>1548</v>
      </c>
      <c r="W44" s="78">
        <f>V44/H44</f>
        <v>0.26749611197511663</v>
      </c>
      <c r="X44" s="131">
        <v>0.68700000000000006</v>
      </c>
      <c r="Y44" s="173">
        <v>79784</v>
      </c>
    </row>
    <row r="45" spans="1:25" x14ac:dyDescent="0.25">
      <c r="A45" s="29" t="s">
        <v>237</v>
      </c>
      <c r="B45" s="17">
        <v>4302378</v>
      </c>
      <c r="C45" s="5" t="s">
        <v>16</v>
      </c>
      <c r="D45" s="19">
        <v>88.757000000000005</v>
      </c>
      <c r="E45" s="75">
        <f>H45/D45</f>
        <v>26.228917155829961</v>
      </c>
      <c r="F45" s="28">
        <v>15879.629000000001</v>
      </c>
      <c r="G45" s="28">
        <v>5593.39</v>
      </c>
      <c r="H45" s="8">
        <v>2328</v>
      </c>
      <c r="I45" s="154">
        <v>39</v>
      </c>
      <c r="J45" s="9">
        <v>11</v>
      </c>
      <c r="K45" s="9">
        <v>28</v>
      </c>
      <c r="L45" s="40">
        <v>3</v>
      </c>
      <c r="M45" s="165">
        <f>SUM(O45:S45)</f>
        <v>1411.2908075601374</v>
      </c>
      <c r="N45" s="163">
        <f>M45/H45</f>
        <v>0.60622457369421712</v>
      </c>
      <c r="O45" s="41">
        <v>677</v>
      </c>
      <c r="P45" s="103">
        <f>O45/H45</f>
        <v>0.29080756013745707</v>
      </c>
      <c r="Q45" s="41">
        <v>154</v>
      </c>
      <c r="R45" s="41">
        <v>307</v>
      </c>
      <c r="S45" s="41">
        <v>273</v>
      </c>
      <c r="T45" s="42">
        <f>L45</f>
        <v>3</v>
      </c>
      <c r="U45" s="41">
        <v>207</v>
      </c>
      <c r="V45" s="61">
        <f>T45*U45</f>
        <v>621</v>
      </c>
      <c r="W45" s="78">
        <f>V45/H45</f>
        <v>0.26675257731958762</v>
      </c>
      <c r="X45" s="133">
        <v>0.72299999999999998</v>
      </c>
      <c r="Y45" s="173">
        <v>38401</v>
      </c>
    </row>
    <row r="46" spans="1:25" x14ac:dyDescent="0.25">
      <c r="A46" s="29" t="s">
        <v>195</v>
      </c>
      <c r="B46" s="15">
        <v>4107850</v>
      </c>
      <c r="C46" s="5" t="s">
        <v>210</v>
      </c>
      <c r="D46" s="19">
        <v>254.886</v>
      </c>
      <c r="E46" s="75">
        <f>H46/D46</f>
        <v>18.537699206704175</v>
      </c>
      <c r="F46" s="28">
        <v>86615</v>
      </c>
      <c r="G46" s="28">
        <v>17962.54</v>
      </c>
      <c r="H46" s="8">
        <v>4725</v>
      </c>
      <c r="I46" s="154">
        <v>70</v>
      </c>
      <c r="J46" s="9">
        <v>5</v>
      </c>
      <c r="K46" s="9">
        <v>65</v>
      </c>
      <c r="L46" s="40">
        <v>3.3</v>
      </c>
      <c r="M46" s="165">
        <f>SUM(O46:S46)</f>
        <v>2293.0793650793648</v>
      </c>
      <c r="N46" s="163">
        <f>M46/H46</f>
        <v>0.48530780213319891</v>
      </c>
      <c r="O46" s="41">
        <v>375</v>
      </c>
      <c r="P46" s="103">
        <f>O46/H46</f>
        <v>7.9365079365079361E-2</v>
      </c>
      <c r="Q46" s="41">
        <v>710</v>
      </c>
      <c r="R46" s="41">
        <v>822</v>
      </c>
      <c r="S46" s="41">
        <v>386</v>
      </c>
      <c r="T46" s="42">
        <f>L46</f>
        <v>3.3</v>
      </c>
      <c r="U46" s="41">
        <v>377</v>
      </c>
      <c r="V46" s="61">
        <f>T46*U46</f>
        <v>1244.0999999999999</v>
      </c>
      <c r="W46" s="78">
        <f>V46/H46</f>
        <v>0.26330158730158726</v>
      </c>
      <c r="X46" s="131">
        <v>0.68200000000000005</v>
      </c>
      <c r="Y46" s="173">
        <v>50861</v>
      </c>
    </row>
    <row r="47" spans="1:25" x14ac:dyDescent="0.25">
      <c r="A47" s="29" t="s">
        <v>237</v>
      </c>
      <c r="B47" s="15">
        <v>4320206</v>
      </c>
      <c r="C47" s="5" t="s">
        <v>154</v>
      </c>
      <c r="D47" s="19">
        <v>301.42200000000003</v>
      </c>
      <c r="E47" s="75">
        <f>H47/D47</f>
        <v>36.168561020761587</v>
      </c>
      <c r="F47" s="28">
        <v>75362.998000000007</v>
      </c>
      <c r="G47" s="28">
        <v>7224.21</v>
      </c>
      <c r="H47" s="8">
        <v>10902</v>
      </c>
      <c r="I47" s="154">
        <v>199</v>
      </c>
      <c r="J47" s="9">
        <v>50</v>
      </c>
      <c r="K47" s="9">
        <v>149</v>
      </c>
      <c r="L47" s="40">
        <v>2.9</v>
      </c>
      <c r="M47" s="165">
        <f>SUM(O47:S47)</f>
        <v>5826.2963676389654</v>
      </c>
      <c r="N47" s="163">
        <f>M47/H47</f>
        <v>0.5344245429865131</v>
      </c>
      <c r="O47" s="41">
        <v>3231</v>
      </c>
      <c r="P47" s="103">
        <f>O47/H47</f>
        <v>0.29636763896532747</v>
      </c>
      <c r="Q47" s="41">
        <v>816</v>
      </c>
      <c r="R47" s="41">
        <v>974</v>
      </c>
      <c r="S47" s="41">
        <v>805</v>
      </c>
      <c r="T47" s="42">
        <f>L47</f>
        <v>2.9</v>
      </c>
      <c r="U47" s="41">
        <v>986</v>
      </c>
      <c r="V47" s="61">
        <f>T47*U47</f>
        <v>2859.4</v>
      </c>
      <c r="W47" s="78">
        <f>V47/H47</f>
        <v>0.26228215006420841</v>
      </c>
      <c r="X47" s="131">
        <v>0.72299999999999998</v>
      </c>
      <c r="Y47" s="173">
        <v>157597</v>
      </c>
    </row>
    <row r="48" spans="1:25" x14ac:dyDescent="0.25">
      <c r="A48" s="29" t="s">
        <v>237</v>
      </c>
      <c r="B48" s="15">
        <v>4317707</v>
      </c>
      <c r="C48" s="5" t="s">
        <v>268</v>
      </c>
      <c r="D48" s="19">
        <v>1714.239</v>
      </c>
      <c r="E48" s="75">
        <f>H48/D48</f>
        <v>6.5393448638142058</v>
      </c>
      <c r="F48" s="28">
        <v>85030.956999999995</v>
      </c>
      <c r="G48" s="28">
        <v>6788.36</v>
      </c>
      <c r="H48" s="8">
        <v>11210</v>
      </c>
      <c r="I48" s="154">
        <v>156</v>
      </c>
      <c r="J48" s="9">
        <v>93</v>
      </c>
      <c r="K48" s="9">
        <v>63</v>
      </c>
      <c r="L48" s="40">
        <v>2.9</v>
      </c>
      <c r="M48" s="165">
        <f>SUM(O48:S48)</f>
        <v>5612.245405887601</v>
      </c>
      <c r="N48" s="163">
        <f>M48/H48</f>
        <v>0.50064633415589666</v>
      </c>
      <c r="O48" s="41">
        <v>2751</v>
      </c>
      <c r="P48" s="103">
        <f>O48/H48</f>
        <v>0.24540588760035684</v>
      </c>
      <c r="Q48" s="41">
        <v>980</v>
      </c>
      <c r="R48" s="41">
        <v>1251</v>
      </c>
      <c r="S48" s="41">
        <v>630</v>
      </c>
      <c r="T48" s="42">
        <f>L48</f>
        <v>2.9</v>
      </c>
      <c r="U48" s="41">
        <v>997</v>
      </c>
      <c r="V48" s="61">
        <f>T48*U48</f>
        <v>2891.2999999999997</v>
      </c>
      <c r="W48" s="78">
        <f>V48/H48</f>
        <v>0.257921498661909</v>
      </c>
      <c r="X48" s="131">
        <v>0.68600000000000005</v>
      </c>
      <c r="Y48" s="173">
        <v>150524</v>
      </c>
    </row>
    <row r="49" spans="1:25" x14ac:dyDescent="0.25">
      <c r="A49" s="29" t="s">
        <v>237</v>
      </c>
      <c r="B49" s="15">
        <v>4316428</v>
      </c>
      <c r="C49" s="5" t="s">
        <v>263</v>
      </c>
      <c r="D49" s="19">
        <v>78.254000000000005</v>
      </c>
      <c r="E49" s="75">
        <f>H49/D49</f>
        <v>33.161244153653485</v>
      </c>
      <c r="F49" s="28">
        <v>12517.49</v>
      </c>
      <c r="G49" s="28">
        <v>4947.62</v>
      </c>
      <c r="H49" s="8">
        <v>2595</v>
      </c>
      <c r="I49" s="154">
        <v>62</v>
      </c>
      <c r="J49" s="9">
        <v>2</v>
      </c>
      <c r="K49" s="9">
        <v>60</v>
      </c>
      <c r="L49" s="40">
        <v>3</v>
      </c>
      <c r="M49" s="165">
        <f>SUM(O49:S49)</f>
        <v>1428.2208092485548</v>
      </c>
      <c r="N49" s="163">
        <f>M49/H49</f>
        <v>0.55037410761023309</v>
      </c>
      <c r="O49" s="41">
        <v>573</v>
      </c>
      <c r="P49" s="103">
        <f>O49/H49</f>
        <v>0.2208092485549133</v>
      </c>
      <c r="Q49" s="41">
        <v>204</v>
      </c>
      <c r="R49" s="41">
        <v>447</v>
      </c>
      <c r="S49" s="41">
        <v>204</v>
      </c>
      <c r="T49" s="42">
        <f>L49</f>
        <v>3</v>
      </c>
      <c r="U49" s="41">
        <v>223</v>
      </c>
      <c r="V49" s="61">
        <f>T49*U49</f>
        <v>669</v>
      </c>
      <c r="W49" s="78">
        <f>V49/H49</f>
        <v>0.25780346820809247</v>
      </c>
      <c r="X49" s="131">
        <v>0.67800000000000005</v>
      </c>
      <c r="Y49" s="173">
        <v>29268</v>
      </c>
    </row>
    <row r="50" spans="1:25" x14ac:dyDescent="0.25">
      <c r="A50" s="29" t="s">
        <v>195</v>
      </c>
      <c r="B50" s="14">
        <v>4102752</v>
      </c>
      <c r="C50" s="4" t="s">
        <v>198</v>
      </c>
      <c r="D50" s="18">
        <v>148.107</v>
      </c>
      <c r="E50" s="75">
        <f>H50/D50</f>
        <v>26.595636938159576</v>
      </c>
      <c r="F50" s="28">
        <v>57797</v>
      </c>
      <c r="G50" s="28">
        <v>14721.67</v>
      </c>
      <c r="H50" s="8">
        <v>3939</v>
      </c>
      <c r="I50" s="154">
        <v>67</v>
      </c>
      <c r="J50" s="9">
        <v>4</v>
      </c>
      <c r="K50" s="9">
        <v>63</v>
      </c>
      <c r="L50" s="40">
        <v>3.1</v>
      </c>
      <c r="M50" s="165">
        <f>SUM(O50:S50)</f>
        <v>2628.2361005331304</v>
      </c>
      <c r="N50" s="163">
        <f>M50/H50</f>
        <v>0.66723434895484401</v>
      </c>
      <c r="O50" s="41">
        <v>930</v>
      </c>
      <c r="P50" s="103">
        <f>O50/H50</f>
        <v>0.2361005331302361</v>
      </c>
      <c r="Q50" s="41">
        <v>317</v>
      </c>
      <c r="R50" s="41">
        <v>756</v>
      </c>
      <c r="S50" s="41">
        <v>625</v>
      </c>
      <c r="T50" s="42">
        <f>L50</f>
        <v>3.1</v>
      </c>
      <c r="U50" s="41">
        <v>327</v>
      </c>
      <c r="V50" s="61">
        <f>T50*U50</f>
        <v>1013.7</v>
      </c>
      <c r="W50" s="78">
        <f>V50/H50</f>
        <v>0.25734958111195738</v>
      </c>
      <c r="X50" s="131">
        <v>0.68100000000000005</v>
      </c>
      <c r="Y50" s="173">
        <v>45346</v>
      </c>
    </row>
    <row r="51" spans="1:25" x14ac:dyDescent="0.25">
      <c r="A51" s="29" t="s">
        <v>237</v>
      </c>
      <c r="B51" s="15">
        <v>4302600</v>
      </c>
      <c r="C51" s="5" t="s">
        <v>19</v>
      </c>
      <c r="D51" s="19">
        <v>128.99199999999999</v>
      </c>
      <c r="E51" s="75">
        <f>H51/D51</f>
        <v>28.699454229719674</v>
      </c>
      <c r="F51" s="28">
        <v>19428.998</v>
      </c>
      <c r="G51" s="28">
        <v>5190.76</v>
      </c>
      <c r="H51" s="8">
        <v>3702</v>
      </c>
      <c r="I51" s="154">
        <v>97</v>
      </c>
      <c r="J51" s="9">
        <v>35</v>
      </c>
      <c r="K51" s="9">
        <v>62</v>
      </c>
      <c r="L51" s="40">
        <v>3</v>
      </c>
      <c r="M51" s="165">
        <f>SUM(O51:S51)</f>
        <v>2371.2687736358725</v>
      </c>
      <c r="N51" s="163">
        <f>M51/H51</f>
        <v>0.64053721600104607</v>
      </c>
      <c r="O51" s="41">
        <v>995</v>
      </c>
      <c r="P51" s="103">
        <f>O51/H51</f>
        <v>0.26877363587250136</v>
      </c>
      <c r="Q51" s="41">
        <v>199</v>
      </c>
      <c r="R51" s="41">
        <v>620</v>
      </c>
      <c r="S51" s="41">
        <v>557</v>
      </c>
      <c r="T51" s="42">
        <f>L51</f>
        <v>3</v>
      </c>
      <c r="U51" s="41">
        <v>316</v>
      </c>
      <c r="V51" s="61">
        <f>T51*U51</f>
        <v>948</v>
      </c>
      <c r="W51" s="78">
        <f>V51/H51</f>
        <v>0.2560777957860616</v>
      </c>
      <c r="X51" s="133">
        <v>0.67400000000000004</v>
      </c>
      <c r="Y51" s="173">
        <v>52041</v>
      </c>
    </row>
    <row r="52" spans="1:25" x14ac:dyDescent="0.25">
      <c r="A52" s="29" t="s">
        <v>237</v>
      </c>
      <c r="B52" s="15">
        <v>4308052</v>
      </c>
      <c r="C52" s="5" t="s">
        <v>64</v>
      </c>
      <c r="D52" s="19">
        <v>143.381</v>
      </c>
      <c r="E52" s="75">
        <f>H52/D52</f>
        <v>17.903348421338951</v>
      </c>
      <c r="F52" s="28">
        <v>15369.861000000001</v>
      </c>
      <c r="G52" s="28">
        <v>5446.44</v>
      </c>
      <c r="H52" s="8">
        <v>2567</v>
      </c>
      <c r="I52" s="154">
        <v>37</v>
      </c>
      <c r="J52" s="9">
        <v>9</v>
      </c>
      <c r="K52" s="9">
        <v>28</v>
      </c>
      <c r="L52" s="40">
        <v>3</v>
      </c>
      <c r="M52" s="165">
        <f>SUM(O52:S52)</f>
        <v>1492.2158161277757</v>
      </c>
      <c r="N52" s="163">
        <f>M52/H52</f>
        <v>0.58130729105094492</v>
      </c>
      <c r="O52" s="41">
        <v>554</v>
      </c>
      <c r="P52" s="103">
        <f>O52/H52</f>
        <v>0.21581612777561357</v>
      </c>
      <c r="Q52" s="41">
        <v>132</v>
      </c>
      <c r="R52" s="41">
        <v>404</v>
      </c>
      <c r="S52" s="41">
        <v>402</v>
      </c>
      <c r="T52" s="42">
        <f>L52</f>
        <v>3</v>
      </c>
      <c r="U52" s="41">
        <v>219</v>
      </c>
      <c r="V52" s="61">
        <f>T52*U52</f>
        <v>657</v>
      </c>
      <c r="W52" s="78">
        <f>V52/H52</f>
        <v>0.25594078691079081</v>
      </c>
      <c r="X52" s="131">
        <v>0.66600000000000004</v>
      </c>
      <c r="Y52" s="173">
        <v>31736</v>
      </c>
    </row>
    <row r="53" spans="1:25" x14ac:dyDescent="0.25">
      <c r="A53" s="29" t="s">
        <v>237</v>
      </c>
      <c r="B53" s="15">
        <v>4314498</v>
      </c>
      <c r="C53" s="5" t="s">
        <v>119</v>
      </c>
      <c r="D53" s="19">
        <v>105.34399999999999</v>
      </c>
      <c r="E53" s="75">
        <f>H53/D53</f>
        <v>42.745671324422844</v>
      </c>
      <c r="F53" s="28">
        <v>30680.291000000001</v>
      </c>
      <c r="G53" s="28">
        <v>8163.99</v>
      </c>
      <c r="H53" s="8">
        <v>4503</v>
      </c>
      <c r="I53" s="154">
        <v>75</v>
      </c>
      <c r="J53" s="9">
        <v>3</v>
      </c>
      <c r="K53" s="9">
        <v>72</v>
      </c>
      <c r="L53" s="40">
        <v>3.1</v>
      </c>
      <c r="M53" s="165">
        <f>SUM(O53:S53)</f>
        <v>2321.2562735953807</v>
      </c>
      <c r="N53" s="163">
        <f>M53/H53</f>
        <v>0.51549106675447054</v>
      </c>
      <c r="O53" s="41">
        <v>1154</v>
      </c>
      <c r="P53" s="103">
        <f>O53/H53</f>
        <v>0.2562735953808572</v>
      </c>
      <c r="Q53" s="41">
        <v>228</v>
      </c>
      <c r="R53" s="41">
        <v>600</v>
      </c>
      <c r="S53" s="41">
        <v>339</v>
      </c>
      <c r="T53" s="42">
        <f>L53</f>
        <v>3.1</v>
      </c>
      <c r="U53" s="41">
        <v>368</v>
      </c>
      <c r="V53" s="61">
        <f>T53*U53</f>
        <v>1140.8</v>
      </c>
      <c r="W53" s="78">
        <f>V53/H53</f>
        <v>0.25334221630024428</v>
      </c>
      <c r="X53" s="131">
        <v>0.71</v>
      </c>
      <c r="Y53" s="173">
        <v>57212</v>
      </c>
    </row>
    <row r="54" spans="1:25" x14ac:dyDescent="0.25">
      <c r="A54" s="29" t="s">
        <v>237</v>
      </c>
      <c r="B54" s="15">
        <v>4308300</v>
      </c>
      <c r="C54" s="5" t="s">
        <v>66</v>
      </c>
      <c r="D54" s="19">
        <v>583.46500000000003</v>
      </c>
      <c r="E54" s="75">
        <f>H54/D54</f>
        <v>18.359284618614655</v>
      </c>
      <c r="F54" s="28">
        <v>65393.069000000003</v>
      </c>
      <c r="G54" s="28">
        <v>5899.24</v>
      </c>
      <c r="H54" s="8">
        <v>10712</v>
      </c>
      <c r="I54" s="154">
        <v>164</v>
      </c>
      <c r="J54" s="9">
        <v>18</v>
      </c>
      <c r="K54" s="9">
        <v>146</v>
      </c>
      <c r="L54" s="40">
        <v>3.2</v>
      </c>
      <c r="M54" s="165">
        <f>SUM(O54:S54)</f>
        <v>6218.3562359970128</v>
      </c>
      <c r="N54" s="163">
        <f>M54/H54</f>
        <v>0.58050375616103556</v>
      </c>
      <c r="O54" s="41">
        <v>3816</v>
      </c>
      <c r="P54" s="103">
        <f>O54/H54</f>
        <v>0.35623599701269604</v>
      </c>
      <c r="Q54" s="41">
        <v>966</v>
      </c>
      <c r="R54" s="41">
        <v>1157</v>
      </c>
      <c r="S54" s="41">
        <v>279</v>
      </c>
      <c r="T54" s="42">
        <f>L54</f>
        <v>3.2</v>
      </c>
      <c r="U54" s="41">
        <v>846</v>
      </c>
      <c r="V54" s="61">
        <f>T54*U54</f>
        <v>2707.2000000000003</v>
      </c>
      <c r="W54" s="78">
        <f>V54/H54</f>
        <v>0.25272591486183721</v>
      </c>
      <c r="X54" s="131">
        <v>0.66100000000000003</v>
      </c>
      <c r="Y54" s="173">
        <v>141470</v>
      </c>
    </row>
    <row r="55" spans="1:25" x14ac:dyDescent="0.25">
      <c r="A55" s="29" t="s">
        <v>237</v>
      </c>
      <c r="B55" s="15">
        <v>4313441</v>
      </c>
      <c r="C55" s="5" t="s">
        <v>109</v>
      </c>
      <c r="D55" s="19">
        <v>75.396000000000001</v>
      </c>
      <c r="E55" s="75">
        <f>H55/D55</f>
        <v>30.200541142766195</v>
      </c>
      <c r="F55" s="28">
        <v>14846.656000000001</v>
      </c>
      <c r="G55" s="28">
        <v>6107.22</v>
      </c>
      <c r="H55" s="8">
        <v>2277</v>
      </c>
      <c r="I55" s="154">
        <v>28</v>
      </c>
      <c r="J55" s="9">
        <v>3</v>
      </c>
      <c r="K55" s="9">
        <v>25</v>
      </c>
      <c r="L55" s="40">
        <v>3.2</v>
      </c>
      <c r="M55" s="165">
        <f>SUM(O55:S55)</f>
        <v>996.27097057531842</v>
      </c>
      <c r="N55" s="163">
        <f>M55/H55</f>
        <v>0.43753665813584469</v>
      </c>
      <c r="O55" s="41">
        <v>617</v>
      </c>
      <c r="P55" s="103">
        <f>O55/H55</f>
        <v>0.27097057531840141</v>
      </c>
      <c r="Q55" s="41">
        <v>46</v>
      </c>
      <c r="R55" s="41">
        <v>150</v>
      </c>
      <c r="S55" s="41">
        <v>183</v>
      </c>
      <c r="T55" s="42">
        <f>L55</f>
        <v>3.2</v>
      </c>
      <c r="U55" s="41">
        <v>179</v>
      </c>
      <c r="V55" s="61">
        <f>T55*U55</f>
        <v>572.80000000000007</v>
      </c>
      <c r="W55" s="78">
        <f>V55/H55</f>
        <v>0.25155906895037333</v>
      </c>
      <c r="X55" s="131">
        <v>0.67600000000000005</v>
      </c>
      <c r="Y55" s="173">
        <v>29928</v>
      </c>
    </row>
    <row r="56" spans="1:25" x14ac:dyDescent="0.25">
      <c r="A56" s="29" t="s">
        <v>237</v>
      </c>
      <c r="B56" s="16">
        <v>4315958</v>
      </c>
      <c r="C56" s="5" t="s">
        <v>130</v>
      </c>
      <c r="D56" s="19">
        <v>293.488</v>
      </c>
      <c r="E56" s="75">
        <f>H56/D56</f>
        <v>8.6749713787275802</v>
      </c>
      <c r="F56" s="28">
        <v>18270.812999999998</v>
      </c>
      <c r="G56" s="28">
        <v>6591.2</v>
      </c>
      <c r="H56" s="8">
        <v>2546</v>
      </c>
      <c r="I56" s="154">
        <v>31</v>
      </c>
      <c r="J56" s="9">
        <v>6</v>
      </c>
      <c r="K56" s="9">
        <v>25</v>
      </c>
      <c r="L56" s="40">
        <v>2.9</v>
      </c>
      <c r="M56" s="165">
        <f>SUM(O56:S56)</f>
        <v>1382.2615868028279</v>
      </c>
      <c r="N56" s="163">
        <f>M56/H56</f>
        <v>0.54291499874423721</v>
      </c>
      <c r="O56" s="41">
        <v>666</v>
      </c>
      <c r="P56" s="103">
        <f>O56/H56</f>
        <v>0.26158680282796543</v>
      </c>
      <c r="Q56" s="41">
        <v>163</v>
      </c>
      <c r="R56" s="41">
        <v>326</v>
      </c>
      <c r="S56" s="41">
        <v>227</v>
      </c>
      <c r="T56" s="42">
        <f>L56</f>
        <v>2.9</v>
      </c>
      <c r="U56" s="41">
        <v>219</v>
      </c>
      <c r="V56" s="61">
        <f>T56*U56</f>
        <v>635.1</v>
      </c>
      <c r="W56" s="78">
        <f>V56/H56</f>
        <v>0.24945011783189316</v>
      </c>
      <c r="X56" s="131">
        <v>0.68899999999999995</v>
      </c>
      <c r="Y56" s="173">
        <v>30179</v>
      </c>
    </row>
    <row r="57" spans="1:25" x14ac:dyDescent="0.25">
      <c r="A57" s="29" t="s">
        <v>237</v>
      </c>
      <c r="B57" s="15">
        <v>4318465</v>
      </c>
      <c r="C57" s="5" t="s">
        <v>145</v>
      </c>
      <c r="D57" s="19">
        <v>103.09399999999999</v>
      </c>
      <c r="E57" s="75">
        <f>H57/D57</f>
        <v>21.378547733136749</v>
      </c>
      <c r="F57" s="28">
        <v>15347.444</v>
      </c>
      <c r="G57" s="28">
        <v>5957.86</v>
      </c>
      <c r="H57" s="8">
        <v>2204</v>
      </c>
      <c r="I57" s="154">
        <v>37</v>
      </c>
      <c r="J57" s="9">
        <v>2</v>
      </c>
      <c r="K57" s="9">
        <v>35</v>
      </c>
      <c r="L57" s="40">
        <v>3.1</v>
      </c>
      <c r="M57" s="165">
        <f>SUM(O57:S57)</f>
        <v>1146.323049001815</v>
      </c>
      <c r="N57" s="163">
        <f>M57/H57</f>
        <v>0.520110276316613</v>
      </c>
      <c r="O57" s="41">
        <v>712</v>
      </c>
      <c r="P57" s="103">
        <f>O57/H57</f>
        <v>0.32304900181488205</v>
      </c>
      <c r="Q57" s="41">
        <v>142</v>
      </c>
      <c r="R57" s="41">
        <v>221</v>
      </c>
      <c r="S57" s="41">
        <v>71</v>
      </c>
      <c r="T57" s="42">
        <f>L57</f>
        <v>3.1</v>
      </c>
      <c r="U57" s="41">
        <v>175</v>
      </c>
      <c r="V57" s="61">
        <f>T57*U57</f>
        <v>542.5</v>
      </c>
      <c r="W57" s="78">
        <f>V57/H57</f>
        <v>0.24614337568058076</v>
      </c>
      <c r="X57" s="131">
        <v>0.71699999999999997</v>
      </c>
      <c r="Y57" s="173">
        <v>36603</v>
      </c>
    </row>
    <row r="58" spans="1:25" x14ac:dyDescent="0.25">
      <c r="A58" s="29" t="s">
        <v>237</v>
      </c>
      <c r="B58" s="15">
        <v>4316451</v>
      </c>
      <c r="C58" s="5" t="s">
        <v>135</v>
      </c>
      <c r="D58" s="19">
        <v>519.197</v>
      </c>
      <c r="E58" s="75">
        <f>H58/D58</f>
        <v>22.881488144191895</v>
      </c>
      <c r="F58" s="28">
        <v>92012.447</v>
      </c>
      <c r="G58" s="28">
        <v>7250.78</v>
      </c>
      <c r="H58" s="8">
        <v>11880</v>
      </c>
      <c r="I58" s="154">
        <v>126</v>
      </c>
      <c r="J58" s="9">
        <v>79</v>
      </c>
      <c r="K58" s="9">
        <v>47</v>
      </c>
      <c r="L58" s="40">
        <v>3.1</v>
      </c>
      <c r="M58" s="165">
        <f>SUM(O58:S58)</f>
        <v>5186.2189393939389</v>
      </c>
      <c r="N58" s="163">
        <f>M58/H58</f>
        <v>0.43655041577390058</v>
      </c>
      <c r="O58" s="41">
        <v>2601</v>
      </c>
      <c r="P58" s="103">
        <f>O58/H58</f>
        <v>0.21893939393939393</v>
      </c>
      <c r="Q58" s="41">
        <v>1000</v>
      </c>
      <c r="R58" s="41">
        <v>1120</v>
      </c>
      <c r="S58" s="41">
        <v>465</v>
      </c>
      <c r="T58" s="42">
        <f>L58</f>
        <v>3.1</v>
      </c>
      <c r="U58" s="41">
        <v>936</v>
      </c>
      <c r="V58" s="61">
        <f>T58*U58</f>
        <v>2901.6</v>
      </c>
      <c r="W58" s="78">
        <f>V58/H58</f>
        <v>0.24424242424242423</v>
      </c>
      <c r="X58" s="131">
        <v>0.68700000000000006</v>
      </c>
      <c r="Y58" s="173">
        <v>144744</v>
      </c>
    </row>
    <row r="59" spans="1:25" x14ac:dyDescent="0.25">
      <c r="A59" s="29" t="s">
        <v>237</v>
      </c>
      <c r="B59" s="15">
        <v>4303202</v>
      </c>
      <c r="C59" s="5" t="s">
        <v>20</v>
      </c>
      <c r="D59" s="19">
        <v>203.90799999999999</v>
      </c>
      <c r="E59" s="75">
        <f>H59/D59</f>
        <v>23.858799066245563</v>
      </c>
      <c r="F59" s="28">
        <v>25753.7</v>
      </c>
      <c r="G59" s="28">
        <v>5574.39</v>
      </c>
      <c r="H59" s="8">
        <v>4865</v>
      </c>
      <c r="I59" s="154">
        <v>120</v>
      </c>
      <c r="J59" s="9">
        <v>17</v>
      </c>
      <c r="K59" s="9">
        <v>103</v>
      </c>
      <c r="L59" s="40">
        <v>3.4</v>
      </c>
      <c r="M59" s="165">
        <f>SUM(O59:S59)</f>
        <v>2540.1965056526205</v>
      </c>
      <c r="N59" s="163">
        <f>M59/H59</f>
        <v>0.5221370001341461</v>
      </c>
      <c r="O59" s="41">
        <v>956</v>
      </c>
      <c r="P59" s="103">
        <f>O59/H59</f>
        <v>0.19650565262076053</v>
      </c>
      <c r="Q59" s="41">
        <v>315</v>
      </c>
      <c r="R59" s="41">
        <v>590</v>
      </c>
      <c r="S59" s="41">
        <v>679</v>
      </c>
      <c r="T59" s="42">
        <f>L59</f>
        <v>3.4</v>
      </c>
      <c r="U59" s="41">
        <v>346</v>
      </c>
      <c r="V59" s="61">
        <f>T59*U59</f>
        <v>1176.3999999999999</v>
      </c>
      <c r="W59" s="78">
        <f>V59/H59</f>
        <v>0.24180883864337099</v>
      </c>
      <c r="X59" s="133">
        <v>0.66200000000000003</v>
      </c>
      <c r="Y59" s="173">
        <v>55231</v>
      </c>
    </row>
    <row r="60" spans="1:25" x14ac:dyDescent="0.25">
      <c r="A60" s="29" t="s">
        <v>237</v>
      </c>
      <c r="B60" s="15">
        <v>4312708</v>
      </c>
      <c r="C60" s="5" t="s">
        <v>103</v>
      </c>
      <c r="D60" s="19">
        <v>469.31299999999999</v>
      </c>
      <c r="E60" s="75">
        <f>H60/D60</f>
        <v>25.731228412594579</v>
      </c>
      <c r="F60" s="28">
        <v>89425.475000000006</v>
      </c>
      <c r="G60" s="28">
        <v>6910.24</v>
      </c>
      <c r="H60" s="8">
        <v>12076</v>
      </c>
      <c r="I60" s="154">
        <v>146</v>
      </c>
      <c r="J60" s="9">
        <v>46</v>
      </c>
      <c r="K60" s="9">
        <v>100</v>
      </c>
      <c r="L60" s="40">
        <v>3.1</v>
      </c>
      <c r="M60" s="165">
        <f>SUM(O60:S60)</f>
        <v>7033.1491387876777</v>
      </c>
      <c r="N60" s="163">
        <f>M60/H60</f>
        <v>0.58240718274160963</v>
      </c>
      <c r="O60" s="41">
        <v>1801</v>
      </c>
      <c r="P60" s="103">
        <f>O60/H60</f>
        <v>0.14913878767803909</v>
      </c>
      <c r="Q60" s="41">
        <v>1608</v>
      </c>
      <c r="R60" s="41">
        <v>2008</v>
      </c>
      <c r="S60" s="41">
        <v>1616</v>
      </c>
      <c r="T60" s="42">
        <f>L60</f>
        <v>3.1</v>
      </c>
      <c r="U60" s="41">
        <v>940</v>
      </c>
      <c r="V60" s="61">
        <f>T60*U60</f>
        <v>2914</v>
      </c>
      <c r="W60" s="78">
        <f>V60/H60</f>
        <v>0.24130506790327924</v>
      </c>
      <c r="X60" s="131">
        <v>0.70199999999999996</v>
      </c>
      <c r="Y60" s="173">
        <v>123742</v>
      </c>
    </row>
    <row r="61" spans="1:25" x14ac:dyDescent="0.25">
      <c r="A61" s="29" t="s">
        <v>195</v>
      </c>
      <c r="B61" s="15">
        <v>4105706</v>
      </c>
      <c r="C61" s="5" t="s">
        <v>204</v>
      </c>
      <c r="D61" s="19">
        <v>704.63400000000001</v>
      </c>
      <c r="E61" s="75">
        <f>H61/D61</f>
        <v>24.455249108047582</v>
      </c>
      <c r="F61" s="28">
        <v>400082</v>
      </c>
      <c r="G61" s="28">
        <v>22860.49</v>
      </c>
      <c r="H61" s="8">
        <v>17232</v>
      </c>
      <c r="I61" s="154">
        <v>160</v>
      </c>
      <c r="J61" s="9">
        <v>141</v>
      </c>
      <c r="K61" s="9">
        <v>19</v>
      </c>
      <c r="L61" s="40">
        <v>3.2</v>
      </c>
      <c r="M61" s="165">
        <f>SUM(O61:S61)</f>
        <v>8431.1637070566394</v>
      </c>
      <c r="N61" s="163">
        <f>M61/H61</f>
        <v>0.48927365988025995</v>
      </c>
      <c r="O61" s="41">
        <v>2821</v>
      </c>
      <c r="P61" s="103">
        <f>O61/H61</f>
        <v>0.16370705663881152</v>
      </c>
      <c r="Q61" s="41">
        <v>2419</v>
      </c>
      <c r="R61" s="41">
        <v>2633</v>
      </c>
      <c r="S61" s="41">
        <v>558</v>
      </c>
      <c r="T61" s="42">
        <f>L61</f>
        <v>3.2</v>
      </c>
      <c r="U61" s="41">
        <v>1286</v>
      </c>
      <c r="V61" s="61">
        <f>T61*U61</f>
        <v>4115.2</v>
      </c>
      <c r="W61" s="78">
        <f>V61/H61</f>
        <v>0.23881151346332405</v>
      </c>
      <c r="X61" s="131">
        <v>0.69399999999999995</v>
      </c>
      <c r="Y61" s="173">
        <v>195549</v>
      </c>
    </row>
    <row r="62" spans="1:25" x14ac:dyDescent="0.25">
      <c r="A62" s="29" t="s">
        <v>237</v>
      </c>
      <c r="B62" s="15">
        <v>4307302</v>
      </c>
      <c r="C62" s="5" t="s">
        <v>60</v>
      </c>
      <c r="D62" s="19">
        <v>363.892</v>
      </c>
      <c r="E62" s="75">
        <f>H62/D62</f>
        <v>21.649280555769295</v>
      </c>
      <c r="F62" s="28">
        <v>52943.468999999997</v>
      </c>
      <c r="G62" s="28">
        <v>6204.56</v>
      </c>
      <c r="H62" s="8">
        <v>7878</v>
      </c>
      <c r="I62" s="154">
        <v>194</v>
      </c>
      <c r="J62" s="9">
        <v>35</v>
      </c>
      <c r="K62" s="9">
        <v>159</v>
      </c>
      <c r="L62" s="40">
        <v>3</v>
      </c>
      <c r="M62" s="165">
        <f>SUM(O62:S62)</f>
        <v>4486.1750444275194</v>
      </c>
      <c r="N62" s="163">
        <f>M62/H62</f>
        <v>0.56945608586284835</v>
      </c>
      <c r="O62" s="41">
        <v>1379</v>
      </c>
      <c r="P62" s="103">
        <f>O62/H62</f>
        <v>0.17504442751967506</v>
      </c>
      <c r="Q62" s="41">
        <v>948</v>
      </c>
      <c r="R62" s="41">
        <v>1209</v>
      </c>
      <c r="S62" s="41">
        <v>950</v>
      </c>
      <c r="T62" s="42">
        <f>L62</f>
        <v>3</v>
      </c>
      <c r="U62" s="41">
        <v>626</v>
      </c>
      <c r="V62" s="61">
        <f>T62*U62</f>
        <v>1878</v>
      </c>
      <c r="W62" s="78">
        <f>V62/H62</f>
        <v>0.2383853769992384</v>
      </c>
      <c r="X62" s="131">
        <v>0.68500000000000005</v>
      </c>
      <c r="Y62" s="173">
        <v>92128</v>
      </c>
    </row>
    <row r="63" spans="1:25" x14ac:dyDescent="0.25">
      <c r="A63" s="29" t="s">
        <v>281</v>
      </c>
      <c r="B63" s="15">
        <v>4202875</v>
      </c>
      <c r="C63" s="5" t="s">
        <v>297</v>
      </c>
      <c r="D63" s="19">
        <v>335.51299999999998</v>
      </c>
      <c r="E63" s="75">
        <f>H63/D63</f>
        <v>8.5004157812066907</v>
      </c>
      <c r="F63" s="28">
        <v>26572.893</v>
      </c>
      <c r="G63" s="28">
        <v>8126.27</v>
      </c>
      <c r="H63" s="8">
        <v>2852</v>
      </c>
      <c r="I63" s="154">
        <v>42</v>
      </c>
      <c r="J63" s="9">
        <v>5</v>
      </c>
      <c r="K63" s="9">
        <v>37</v>
      </c>
      <c r="L63" s="40">
        <v>3.2</v>
      </c>
      <c r="M63" s="165">
        <f>SUM(O63:S63)</f>
        <v>1641.1577840112202</v>
      </c>
      <c r="N63" s="163">
        <f>M63/H63</f>
        <v>0.5754410182367532</v>
      </c>
      <c r="O63" s="41">
        <v>450</v>
      </c>
      <c r="P63" s="103">
        <f>O63/H63</f>
        <v>0.15778401122019636</v>
      </c>
      <c r="Q63" s="41">
        <v>455</v>
      </c>
      <c r="R63" s="41">
        <v>552</v>
      </c>
      <c r="S63" s="41">
        <v>184</v>
      </c>
      <c r="T63" s="42">
        <f>L63</f>
        <v>3.2</v>
      </c>
      <c r="U63" s="41">
        <v>211</v>
      </c>
      <c r="V63" s="61">
        <f>T63*U63</f>
        <v>675.2</v>
      </c>
      <c r="W63" s="78">
        <f>V63/H63</f>
        <v>0.23674614305750352</v>
      </c>
      <c r="X63" s="131">
        <v>0.66100000000000003</v>
      </c>
      <c r="Y63" s="173">
        <v>26689</v>
      </c>
    </row>
    <row r="64" spans="1:25" x14ac:dyDescent="0.25">
      <c r="A64" s="29" t="s">
        <v>237</v>
      </c>
      <c r="B64" s="15">
        <v>4301800</v>
      </c>
      <c r="C64" s="5" t="s">
        <v>197</v>
      </c>
      <c r="D64" s="19">
        <v>516.28800000000001</v>
      </c>
      <c r="E64" s="75">
        <f>H64/D64</f>
        <v>10.372117887690591</v>
      </c>
      <c r="F64" s="28">
        <v>39896.625</v>
      </c>
      <c r="G64" s="28">
        <v>7687.21</v>
      </c>
      <c r="H64" s="8">
        <v>5355</v>
      </c>
      <c r="I64" s="154">
        <v>64</v>
      </c>
      <c r="J64" s="9">
        <v>14</v>
      </c>
      <c r="K64" s="9">
        <v>50</v>
      </c>
      <c r="L64" s="40">
        <v>3</v>
      </c>
      <c r="M64" s="165">
        <f>SUM(O64:S64)</f>
        <v>2439.1975723622782</v>
      </c>
      <c r="N64" s="163">
        <f>M64/H64</f>
        <v>0.4554990798062144</v>
      </c>
      <c r="O64" s="41">
        <v>1058</v>
      </c>
      <c r="P64" s="103">
        <f>O64/H64</f>
        <v>0.19757236227824462</v>
      </c>
      <c r="Q64" s="41">
        <v>540</v>
      </c>
      <c r="R64" s="41">
        <v>533</v>
      </c>
      <c r="S64" s="41">
        <v>308</v>
      </c>
      <c r="T64" s="42">
        <f>L64</f>
        <v>3</v>
      </c>
      <c r="U64" s="41">
        <v>420</v>
      </c>
      <c r="V64" s="61">
        <f>T64*U64</f>
        <v>1260</v>
      </c>
      <c r="W64" s="78">
        <f>V64/H64</f>
        <v>0.23529411764705882</v>
      </c>
      <c r="X64" s="132">
        <v>0.71</v>
      </c>
      <c r="Y64" s="173">
        <v>51907</v>
      </c>
    </row>
    <row r="65" spans="1:25" x14ac:dyDescent="0.25">
      <c r="A65" s="29" t="s">
        <v>237</v>
      </c>
      <c r="B65" s="17">
        <v>4302238</v>
      </c>
      <c r="C65" s="5" t="s">
        <v>15</v>
      </c>
      <c r="D65" s="19">
        <v>503.47500000000002</v>
      </c>
      <c r="E65" s="75">
        <f>H65/D65</f>
        <v>4.8165251502060675</v>
      </c>
      <c r="F65" s="28">
        <v>21391.522000000001</v>
      </c>
      <c r="G65" s="28">
        <v>9153.41</v>
      </c>
      <c r="H65" s="8">
        <v>2425</v>
      </c>
      <c r="I65" s="154">
        <v>15</v>
      </c>
      <c r="J65" s="9">
        <v>3</v>
      </c>
      <c r="K65" s="9">
        <v>12</v>
      </c>
      <c r="L65" s="40">
        <v>3.1</v>
      </c>
      <c r="M65" s="165">
        <f>SUM(O65:S65)</f>
        <v>993.22845360824738</v>
      </c>
      <c r="N65" s="163">
        <f>M65/H65</f>
        <v>0.4095787437559783</v>
      </c>
      <c r="O65" s="41">
        <v>554</v>
      </c>
      <c r="P65" s="103">
        <f>O65/H65</f>
        <v>0.22845360824742267</v>
      </c>
      <c r="Q65" s="41">
        <v>204</v>
      </c>
      <c r="R65" s="41">
        <v>159</v>
      </c>
      <c r="S65" s="41">
        <v>76</v>
      </c>
      <c r="T65" s="42">
        <f>L65</f>
        <v>3.1</v>
      </c>
      <c r="U65" s="41">
        <v>184</v>
      </c>
      <c r="V65" s="61">
        <f>T65*U65</f>
        <v>570.4</v>
      </c>
      <c r="W65" s="78">
        <f>V65/H65</f>
        <v>0.23521649484536081</v>
      </c>
      <c r="X65" s="133">
        <v>0.73099999999999998</v>
      </c>
      <c r="Y65" s="173">
        <v>26689</v>
      </c>
    </row>
    <row r="66" spans="1:25" x14ac:dyDescent="0.25">
      <c r="A66" s="29" t="s">
        <v>237</v>
      </c>
      <c r="B66" s="15">
        <v>4314704</v>
      </c>
      <c r="C66" s="5" t="s">
        <v>121</v>
      </c>
      <c r="D66" s="19">
        <v>230.417</v>
      </c>
      <c r="E66" s="75">
        <f>H66/D66</f>
        <v>45.673713311083816</v>
      </c>
      <c r="F66" s="28">
        <v>66028.415999999997</v>
      </c>
      <c r="G66" s="28">
        <v>6189.97</v>
      </c>
      <c r="H66" s="8">
        <v>10524</v>
      </c>
      <c r="I66" s="154">
        <v>188</v>
      </c>
      <c r="J66" s="9">
        <v>32</v>
      </c>
      <c r="K66" s="9">
        <v>156</v>
      </c>
      <c r="L66" s="40">
        <v>3</v>
      </c>
      <c r="M66" s="165">
        <f>SUM(O66:S66)</f>
        <v>5408.1388255416186</v>
      </c>
      <c r="N66" s="163">
        <f>M66/H66</f>
        <v>0.51388624340000177</v>
      </c>
      <c r="O66" s="41">
        <v>1461</v>
      </c>
      <c r="P66" s="103">
        <f>O66/H66</f>
        <v>0.13882554161915622</v>
      </c>
      <c r="Q66" s="41">
        <v>1055</v>
      </c>
      <c r="R66" s="41">
        <v>1824</v>
      </c>
      <c r="S66" s="41">
        <v>1068</v>
      </c>
      <c r="T66" s="42">
        <f>L66</f>
        <v>3</v>
      </c>
      <c r="U66" s="41">
        <v>819</v>
      </c>
      <c r="V66" s="61">
        <f>T66*U66</f>
        <v>2457</v>
      </c>
      <c r="W66" s="78">
        <f>V66/H66</f>
        <v>0.23346636259977194</v>
      </c>
      <c r="X66" s="131">
        <v>0.68700000000000006</v>
      </c>
      <c r="Y66" s="173">
        <v>115781</v>
      </c>
    </row>
    <row r="67" spans="1:25" x14ac:dyDescent="0.25">
      <c r="A67" s="29" t="s">
        <v>237</v>
      </c>
      <c r="B67" s="15">
        <v>4315107</v>
      </c>
      <c r="C67" s="5" t="s">
        <v>126</v>
      </c>
      <c r="D67" s="19">
        <v>280.51100000000002</v>
      </c>
      <c r="E67" s="75">
        <f>H67/D67</f>
        <v>37.645582526175438</v>
      </c>
      <c r="F67" s="28">
        <v>71337.25</v>
      </c>
      <c r="G67" s="28">
        <v>6285.22</v>
      </c>
      <c r="H67" s="8">
        <v>10560</v>
      </c>
      <c r="I67" s="154">
        <v>111</v>
      </c>
      <c r="J67" s="9">
        <v>20</v>
      </c>
      <c r="K67" s="9">
        <v>91</v>
      </c>
      <c r="L67" s="40">
        <v>2.9</v>
      </c>
      <c r="M67" s="165">
        <f>SUM(O67:S67)</f>
        <v>5681.1462121212116</v>
      </c>
      <c r="N67" s="163">
        <f>M67/H67</f>
        <v>0.53798733069329652</v>
      </c>
      <c r="O67" s="41">
        <v>1544</v>
      </c>
      <c r="P67" s="103">
        <f>O67/H67</f>
        <v>0.14621212121212121</v>
      </c>
      <c r="Q67" s="41">
        <v>1132</v>
      </c>
      <c r="R67" s="41">
        <v>1989</v>
      </c>
      <c r="S67" s="41">
        <v>1016</v>
      </c>
      <c r="T67" s="42">
        <f>L67</f>
        <v>2.9</v>
      </c>
      <c r="U67" s="41">
        <v>850</v>
      </c>
      <c r="V67" s="61">
        <f>T67*U67</f>
        <v>2465</v>
      </c>
      <c r="W67" s="78">
        <f>V67/H67</f>
        <v>0.2334280303030303</v>
      </c>
      <c r="X67" s="131">
        <v>0.72299999999999998</v>
      </c>
      <c r="Y67" s="173">
        <v>111521</v>
      </c>
    </row>
    <row r="68" spans="1:25" x14ac:dyDescent="0.25">
      <c r="A68" s="29" t="s">
        <v>237</v>
      </c>
      <c r="B68" s="15">
        <v>4306429</v>
      </c>
      <c r="C68" s="5" t="s">
        <v>248</v>
      </c>
      <c r="D68" s="19">
        <v>225.68199999999999</v>
      </c>
      <c r="E68" s="75">
        <f>H68/D68</f>
        <v>9.5576962274350645</v>
      </c>
      <c r="F68" s="28">
        <v>18071.121999999999</v>
      </c>
      <c r="G68" s="28">
        <v>8679.69</v>
      </c>
      <c r="H68" s="8">
        <v>2157</v>
      </c>
      <c r="I68" s="154">
        <v>34</v>
      </c>
      <c r="J68" s="9">
        <v>11</v>
      </c>
      <c r="K68" s="9">
        <v>23</v>
      </c>
      <c r="L68" s="40">
        <v>3</v>
      </c>
      <c r="M68" s="165">
        <f>SUM(O68:S68)</f>
        <v>1302.1548446917013</v>
      </c>
      <c r="N68" s="163">
        <f>M68/H68</f>
        <v>0.6036879205802973</v>
      </c>
      <c r="O68" s="41">
        <v>334</v>
      </c>
      <c r="P68" s="103">
        <f>O68/H68</f>
        <v>0.15484469170143719</v>
      </c>
      <c r="Q68" s="41">
        <v>199</v>
      </c>
      <c r="R68" s="41">
        <v>400</v>
      </c>
      <c r="S68" s="41">
        <v>369</v>
      </c>
      <c r="T68" s="42">
        <f>L68</f>
        <v>3</v>
      </c>
      <c r="U68" s="41">
        <v>166</v>
      </c>
      <c r="V68" s="61">
        <f>T68*U68</f>
        <v>498</v>
      </c>
      <c r="W68" s="78">
        <f>V68/H68</f>
        <v>0.23087621696801114</v>
      </c>
      <c r="X68" s="131">
        <v>0.67</v>
      </c>
      <c r="Y68" s="173">
        <v>23106</v>
      </c>
    </row>
    <row r="69" spans="1:25" x14ac:dyDescent="0.25">
      <c r="A69" s="29" t="s">
        <v>195</v>
      </c>
      <c r="B69" s="14">
        <v>4102604</v>
      </c>
      <c r="C69" s="4" t="s">
        <v>197</v>
      </c>
      <c r="D69" s="18">
        <v>163.93100000000001</v>
      </c>
      <c r="E69" s="75">
        <f>H69/D69</f>
        <v>59.396941396075171</v>
      </c>
      <c r="F69" s="28">
        <v>191633</v>
      </c>
      <c r="G69" s="28">
        <v>18893.099999999999</v>
      </c>
      <c r="H69" s="8">
        <v>9737</v>
      </c>
      <c r="I69" s="154">
        <v>108</v>
      </c>
      <c r="J69" s="9">
        <v>29</v>
      </c>
      <c r="K69" s="9">
        <v>79</v>
      </c>
      <c r="L69" s="40">
        <v>3.3</v>
      </c>
      <c r="M69" s="165">
        <f>SUM(O69:S69)</f>
        <v>4730.1546677621445</v>
      </c>
      <c r="N69" s="163">
        <f>M69/H69</f>
        <v>0.48579179087626007</v>
      </c>
      <c r="O69" s="41">
        <v>1506</v>
      </c>
      <c r="P69" s="103">
        <f>O69/H69</f>
        <v>0.15466776214439765</v>
      </c>
      <c r="Q69" s="41">
        <v>1146</v>
      </c>
      <c r="R69" s="41">
        <v>1559</v>
      </c>
      <c r="S69" s="41">
        <v>519</v>
      </c>
      <c r="T69" s="42">
        <f>L69</f>
        <v>3.3</v>
      </c>
      <c r="U69" s="41">
        <v>672</v>
      </c>
      <c r="V69" s="61">
        <f>T69*U69</f>
        <v>2217.6</v>
      </c>
      <c r="W69" s="78">
        <f>V69/H69</f>
        <v>0.22774982027318474</v>
      </c>
      <c r="X69" s="131">
        <v>0.70599999999999996</v>
      </c>
      <c r="Y69" s="173">
        <v>102260</v>
      </c>
    </row>
    <row r="70" spans="1:25" x14ac:dyDescent="0.25">
      <c r="A70" s="29" t="s">
        <v>195</v>
      </c>
      <c r="B70" s="15">
        <v>4114351</v>
      </c>
      <c r="C70" s="5" t="s">
        <v>214</v>
      </c>
      <c r="D70" s="19">
        <v>215.68199999999999</v>
      </c>
      <c r="E70" s="75">
        <f>H70/D70</f>
        <v>14.498196418801756</v>
      </c>
      <c r="F70" s="28">
        <v>44779</v>
      </c>
      <c r="G70" s="28">
        <v>14667.19</v>
      </c>
      <c r="H70" s="8">
        <v>3127</v>
      </c>
      <c r="I70" s="154">
        <v>47</v>
      </c>
      <c r="J70" s="9">
        <v>2</v>
      </c>
      <c r="K70" s="9">
        <v>45</v>
      </c>
      <c r="L70" s="40">
        <v>3.2</v>
      </c>
      <c r="M70" s="165">
        <f>SUM(O70:S70)</f>
        <v>1453.1483850335785</v>
      </c>
      <c r="N70" s="163">
        <f>M70/H70</f>
        <v>0.46471006876673443</v>
      </c>
      <c r="O70" s="41">
        <v>464</v>
      </c>
      <c r="P70" s="103">
        <f>O70/H70</f>
        <v>0.14838503357850977</v>
      </c>
      <c r="Q70" s="41">
        <v>318</v>
      </c>
      <c r="R70" s="41">
        <v>456</v>
      </c>
      <c r="S70" s="41">
        <v>215</v>
      </c>
      <c r="T70" s="42">
        <f>L70</f>
        <v>3.2</v>
      </c>
      <c r="U70" s="41">
        <v>221</v>
      </c>
      <c r="V70" s="61">
        <f>T70*U70</f>
        <v>707.2</v>
      </c>
      <c r="W70" s="78">
        <f>V70/H70</f>
        <v>0.22615925807483211</v>
      </c>
      <c r="X70" s="131">
        <v>0.64500000000000002</v>
      </c>
      <c r="Y70" s="173">
        <v>31518</v>
      </c>
    </row>
    <row r="71" spans="1:25" x14ac:dyDescent="0.25">
      <c r="A71" s="29" t="s">
        <v>237</v>
      </c>
      <c r="B71" s="15">
        <v>4302501</v>
      </c>
      <c r="C71" s="5" t="s">
        <v>17</v>
      </c>
      <c r="D71" s="19">
        <v>1596.2190000000001</v>
      </c>
      <c r="E71" s="75">
        <f>H71/D71</f>
        <v>4.3145708702878487</v>
      </c>
      <c r="F71" s="28">
        <v>63117.887000000002</v>
      </c>
      <c r="G71" s="28">
        <v>8255.02</v>
      </c>
      <c r="H71" s="8">
        <v>6887</v>
      </c>
      <c r="I71" s="154">
        <v>75</v>
      </c>
      <c r="J71" s="9">
        <v>26</v>
      </c>
      <c r="K71" s="9">
        <v>49</v>
      </c>
      <c r="L71" s="40">
        <v>2.9</v>
      </c>
      <c r="M71" s="165">
        <f>SUM(O71:S71)</f>
        <v>3609.0894438797736</v>
      </c>
      <c r="N71" s="163">
        <f>M71/H71</f>
        <v>0.52404376998399504</v>
      </c>
      <c r="O71" s="41">
        <v>616</v>
      </c>
      <c r="P71" s="103">
        <f>O71/H71</f>
        <v>8.9443879773486279E-2</v>
      </c>
      <c r="Q71" s="41">
        <v>1262</v>
      </c>
      <c r="R71" s="41">
        <v>1389</v>
      </c>
      <c r="S71" s="41">
        <v>342</v>
      </c>
      <c r="T71" s="42">
        <f>L71</f>
        <v>2.9</v>
      </c>
      <c r="U71" s="41">
        <v>536</v>
      </c>
      <c r="V71" s="61">
        <f>T71*U71</f>
        <v>1554.3999999999999</v>
      </c>
      <c r="W71" s="78">
        <f>V71/H71</f>
        <v>0.22570059532452444</v>
      </c>
      <c r="X71" s="133">
        <v>0.69199999999999995</v>
      </c>
      <c r="Y71" s="173">
        <v>62906</v>
      </c>
    </row>
    <row r="72" spans="1:25" x14ac:dyDescent="0.25">
      <c r="A72" s="29" t="s">
        <v>237</v>
      </c>
      <c r="B72" s="16">
        <v>4314464</v>
      </c>
      <c r="C72" s="5" t="s">
        <v>118</v>
      </c>
      <c r="D72" s="19">
        <v>434.04500000000002</v>
      </c>
      <c r="E72" s="75">
        <f>H72/D72</f>
        <v>4.907325277332995</v>
      </c>
      <c r="F72" s="28">
        <v>47063.034</v>
      </c>
      <c r="G72" s="28">
        <v>20164.11</v>
      </c>
      <c r="H72" s="8">
        <v>2130</v>
      </c>
      <c r="I72" s="154">
        <v>53</v>
      </c>
      <c r="J72" s="9">
        <v>2</v>
      </c>
      <c r="K72" s="9">
        <v>51</v>
      </c>
      <c r="L72" s="40">
        <v>2.9</v>
      </c>
      <c r="M72" s="165">
        <f>SUM(O72:S72)</f>
        <v>1380.1582159624413</v>
      </c>
      <c r="N72" s="163">
        <f>M72/H72</f>
        <v>0.64796160373823541</v>
      </c>
      <c r="O72" s="41">
        <v>337</v>
      </c>
      <c r="P72" s="103">
        <f>O72/H72</f>
        <v>0.15821596244131456</v>
      </c>
      <c r="Q72" s="41">
        <v>262</v>
      </c>
      <c r="R72" s="41">
        <v>463</v>
      </c>
      <c r="S72" s="41">
        <v>318</v>
      </c>
      <c r="T72" s="42">
        <f>L72</f>
        <v>2.9</v>
      </c>
      <c r="U72" s="41">
        <v>165</v>
      </c>
      <c r="V72" s="61">
        <f>T72*U72</f>
        <v>478.5</v>
      </c>
      <c r="W72" s="78">
        <f>V72/H72</f>
        <v>0.22464788732394367</v>
      </c>
      <c r="X72" s="131">
        <v>0.65</v>
      </c>
      <c r="Y72" s="173">
        <v>22475</v>
      </c>
    </row>
    <row r="73" spans="1:25" x14ac:dyDescent="0.25">
      <c r="A73" s="29" t="s">
        <v>237</v>
      </c>
      <c r="B73" s="15">
        <v>4315057</v>
      </c>
      <c r="C73" s="5" t="s">
        <v>260</v>
      </c>
      <c r="D73" s="19">
        <v>105.56</v>
      </c>
      <c r="E73" s="75">
        <f>H73/D73</f>
        <v>24.100037893141341</v>
      </c>
      <c r="F73" s="28">
        <v>18495.645</v>
      </c>
      <c r="G73" s="28">
        <v>6832.52</v>
      </c>
      <c r="H73" s="8">
        <v>2544</v>
      </c>
      <c r="I73" s="154">
        <v>35</v>
      </c>
      <c r="J73" s="9">
        <v>7</v>
      </c>
      <c r="K73" s="9">
        <v>28</v>
      </c>
      <c r="L73" s="40">
        <v>3</v>
      </c>
      <c r="M73" s="165">
        <f>SUM(O73:S73)</f>
        <v>1226.252751572327</v>
      </c>
      <c r="N73" s="163">
        <f>M73/H73</f>
        <v>0.48201759102685809</v>
      </c>
      <c r="O73" s="41">
        <v>643</v>
      </c>
      <c r="P73" s="103">
        <f>O73/H73</f>
        <v>0.25275157232704404</v>
      </c>
      <c r="Q73" s="41">
        <v>52</v>
      </c>
      <c r="R73" s="41">
        <v>266</v>
      </c>
      <c r="S73" s="41">
        <v>265</v>
      </c>
      <c r="T73" s="42">
        <f>L73</f>
        <v>3</v>
      </c>
      <c r="U73" s="41">
        <v>190</v>
      </c>
      <c r="V73" s="61">
        <f>T73*U73</f>
        <v>570</v>
      </c>
      <c r="W73" s="78">
        <f>V73/H73</f>
        <v>0.22405660377358491</v>
      </c>
      <c r="X73" s="131">
        <v>0.69799999999999995</v>
      </c>
      <c r="Y73" s="173">
        <v>37166</v>
      </c>
    </row>
    <row r="74" spans="1:25" x14ac:dyDescent="0.25">
      <c r="A74" s="29" t="s">
        <v>195</v>
      </c>
      <c r="B74" s="15">
        <v>4124400</v>
      </c>
      <c r="C74" s="5" t="s">
        <v>230</v>
      </c>
      <c r="D74" s="19">
        <v>325.67200000000003</v>
      </c>
      <c r="E74" s="75">
        <f>H74/D74</f>
        <v>58.049202878970249</v>
      </c>
      <c r="F74" s="28">
        <v>92520.645999999993</v>
      </c>
      <c r="G74" s="28">
        <v>5100.93</v>
      </c>
      <c r="H74" s="8">
        <v>18905</v>
      </c>
      <c r="I74" s="154">
        <v>258</v>
      </c>
      <c r="J74" s="9">
        <v>114</v>
      </c>
      <c r="K74" s="9">
        <v>144</v>
      </c>
      <c r="L74" s="40">
        <v>3.2</v>
      </c>
      <c r="M74" s="165">
        <f>SUM(O74:S74)</f>
        <v>10208.146257603808</v>
      </c>
      <c r="N74" s="163">
        <f>M74/H74</f>
        <v>0.53997070920940538</v>
      </c>
      <c r="O74" s="41">
        <v>2765</v>
      </c>
      <c r="P74" s="103">
        <f>O74/H74</f>
        <v>0.14625760380851627</v>
      </c>
      <c r="Q74" s="41">
        <v>2196</v>
      </c>
      <c r="R74" s="41">
        <v>3923</v>
      </c>
      <c r="S74" s="41">
        <v>1324</v>
      </c>
      <c r="T74" s="42">
        <f>L74</f>
        <v>3.2</v>
      </c>
      <c r="U74" s="41">
        <v>1316</v>
      </c>
      <c r="V74" s="61">
        <f>T74*U74</f>
        <v>4211.2</v>
      </c>
      <c r="W74" s="78">
        <f>V74/H74</f>
        <v>0.22275588468659083</v>
      </c>
      <c r="X74" s="131">
        <v>0.67100000000000004</v>
      </c>
      <c r="Y74" s="173">
        <v>178448</v>
      </c>
    </row>
    <row r="75" spans="1:25" x14ac:dyDescent="0.25">
      <c r="A75" s="29" t="s">
        <v>237</v>
      </c>
      <c r="B75" s="15">
        <v>4319158</v>
      </c>
      <c r="C75" s="5" t="s">
        <v>270</v>
      </c>
      <c r="D75" s="19">
        <v>1229.8440000000001</v>
      </c>
      <c r="E75" s="75">
        <f>H75/D75</f>
        <v>6.0340986336478446</v>
      </c>
      <c r="F75" s="28">
        <v>61747.059000000001</v>
      </c>
      <c r="G75" s="28">
        <v>8249.44</v>
      </c>
      <c r="H75" s="8">
        <v>7421</v>
      </c>
      <c r="I75" s="154">
        <v>119</v>
      </c>
      <c r="J75" s="9">
        <v>26</v>
      </c>
      <c r="K75" s="9">
        <v>93</v>
      </c>
      <c r="L75" s="40">
        <v>2.9</v>
      </c>
      <c r="M75" s="165">
        <f>SUM(O75:S75)</f>
        <v>3715.1540223689531</v>
      </c>
      <c r="N75" s="163">
        <f>M75/H75</f>
        <v>0.5006271422138463</v>
      </c>
      <c r="O75" s="41">
        <v>1143</v>
      </c>
      <c r="P75" s="103">
        <f>O75/H75</f>
        <v>0.15402236895297131</v>
      </c>
      <c r="Q75" s="41">
        <v>741</v>
      </c>
      <c r="R75" s="41">
        <v>1202</v>
      </c>
      <c r="S75" s="41">
        <v>629</v>
      </c>
      <c r="T75" s="42">
        <f>L75</f>
        <v>2.9</v>
      </c>
      <c r="U75" s="41">
        <v>568</v>
      </c>
      <c r="V75" s="61">
        <f>T75*U75</f>
        <v>1647.2</v>
      </c>
      <c r="W75" s="78">
        <f>V75/H75</f>
        <v>0.22196469478506942</v>
      </c>
      <c r="X75" s="131">
        <v>0.66700000000000004</v>
      </c>
      <c r="Y75" s="173">
        <v>73075</v>
      </c>
    </row>
    <row r="76" spans="1:25" x14ac:dyDescent="0.25">
      <c r="A76" s="29" t="s">
        <v>237</v>
      </c>
      <c r="B76" s="16">
        <v>4319364</v>
      </c>
      <c r="C76" s="6" t="s">
        <v>151</v>
      </c>
      <c r="D76" s="19">
        <v>83.147999999999996</v>
      </c>
      <c r="E76" s="75">
        <f>H76/D76</f>
        <v>22.682445759368836</v>
      </c>
      <c r="F76" s="28">
        <v>9438.0550000000003</v>
      </c>
      <c r="G76" s="28">
        <v>5323.21</v>
      </c>
      <c r="H76" s="8">
        <v>1886</v>
      </c>
      <c r="I76" s="154">
        <v>51</v>
      </c>
      <c r="J76" s="9">
        <v>6</v>
      </c>
      <c r="K76" s="9">
        <v>45</v>
      </c>
      <c r="L76" s="40">
        <v>3.1</v>
      </c>
      <c r="M76" s="165">
        <f>SUM(O76:S76)</f>
        <v>1163.2126193001061</v>
      </c>
      <c r="N76" s="163">
        <f>M76/H76</f>
        <v>0.61676172815488128</v>
      </c>
      <c r="O76" s="41">
        <v>401</v>
      </c>
      <c r="P76" s="103">
        <f>O76/H76</f>
        <v>0.21261930010604455</v>
      </c>
      <c r="Q76" s="41">
        <v>200</v>
      </c>
      <c r="R76" s="41">
        <v>317</v>
      </c>
      <c r="S76" s="41">
        <v>245</v>
      </c>
      <c r="T76" s="42">
        <f>L76</f>
        <v>3.1</v>
      </c>
      <c r="U76" s="41">
        <v>134</v>
      </c>
      <c r="V76" s="61">
        <f>T76*U76</f>
        <v>415.40000000000003</v>
      </c>
      <c r="W76" s="78">
        <f>V76/H76</f>
        <v>0.22025450689289502</v>
      </c>
      <c r="X76" s="131">
        <v>0.66400000000000003</v>
      </c>
      <c r="Y76" s="173">
        <v>18568</v>
      </c>
    </row>
    <row r="77" spans="1:25" x14ac:dyDescent="0.25">
      <c r="A77" s="29" t="s">
        <v>237</v>
      </c>
      <c r="B77" s="15">
        <v>4321857</v>
      </c>
      <c r="C77" s="5" t="s">
        <v>277</v>
      </c>
      <c r="D77" s="19">
        <v>188.7</v>
      </c>
      <c r="E77" s="75">
        <f>H77/D77</f>
        <v>23.216746157922628</v>
      </c>
      <c r="F77" s="28">
        <v>31402.9</v>
      </c>
      <c r="G77" s="28">
        <v>7197.55</v>
      </c>
      <c r="H77" s="8">
        <v>4381</v>
      </c>
      <c r="I77" s="154">
        <v>77</v>
      </c>
      <c r="J77" s="9">
        <v>7</v>
      </c>
      <c r="K77" s="9">
        <v>70</v>
      </c>
      <c r="L77" s="40">
        <v>3.1</v>
      </c>
      <c r="M77" s="165">
        <f>SUM(O77:S77)</f>
        <v>2493.175074183976</v>
      </c>
      <c r="N77" s="163">
        <f>M77/H77</f>
        <v>0.56908812467107417</v>
      </c>
      <c r="O77" s="41">
        <v>767</v>
      </c>
      <c r="P77" s="103">
        <f>O77/H77</f>
        <v>0.17507418397626112</v>
      </c>
      <c r="Q77" s="41">
        <v>371</v>
      </c>
      <c r="R77" s="41">
        <v>648</v>
      </c>
      <c r="S77" s="41">
        <v>707</v>
      </c>
      <c r="T77" s="42">
        <f>L77</f>
        <v>3.1</v>
      </c>
      <c r="U77" s="41">
        <v>309</v>
      </c>
      <c r="V77" s="61">
        <f>T77*U77</f>
        <v>957.9</v>
      </c>
      <c r="W77" s="78">
        <f>V77/H77</f>
        <v>0.218648710340105</v>
      </c>
      <c r="X77" s="131">
        <v>0.70299999999999996</v>
      </c>
      <c r="Y77" s="173">
        <v>48203</v>
      </c>
    </row>
    <row r="78" spans="1:25" x14ac:dyDescent="0.25">
      <c r="A78" s="29" t="s">
        <v>195</v>
      </c>
      <c r="B78" s="15">
        <v>4128609</v>
      </c>
      <c r="C78" s="5" t="s">
        <v>235</v>
      </c>
      <c r="D78" s="19">
        <v>312.41800000000001</v>
      </c>
      <c r="E78" s="75">
        <f>H78/D78</f>
        <v>25.219417575171725</v>
      </c>
      <c r="F78" s="28">
        <v>53591.375</v>
      </c>
      <c r="G78" s="28">
        <v>6882.16</v>
      </c>
      <c r="H78" s="8">
        <v>7879</v>
      </c>
      <c r="I78" s="154">
        <v>63</v>
      </c>
      <c r="J78" s="9">
        <v>16</v>
      </c>
      <c r="K78" s="9">
        <v>47</v>
      </c>
      <c r="L78" s="40">
        <v>3.2</v>
      </c>
      <c r="M78" s="165">
        <f>SUM(O78:S78)</f>
        <v>3479.1472268054322</v>
      </c>
      <c r="N78" s="163">
        <f>M78/H78</f>
        <v>0.44157218261269604</v>
      </c>
      <c r="O78" s="41">
        <v>1160</v>
      </c>
      <c r="P78" s="103">
        <f>O78/H78</f>
        <v>0.14722680543216143</v>
      </c>
      <c r="Q78" s="41">
        <v>884</v>
      </c>
      <c r="R78" s="41">
        <v>985</v>
      </c>
      <c r="S78" s="41">
        <v>450</v>
      </c>
      <c r="T78" s="42">
        <f>L78</f>
        <v>3.2</v>
      </c>
      <c r="U78" s="41">
        <v>536</v>
      </c>
      <c r="V78" s="61">
        <f>T78*U78</f>
        <v>1715.2</v>
      </c>
      <c r="W78" s="78">
        <f>V78/H78</f>
        <v>0.21769260058383044</v>
      </c>
      <c r="X78" s="131">
        <v>0.72</v>
      </c>
      <c r="Y78" s="173">
        <v>74642</v>
      </c>
    </row>
    <row r="79" spans="1:25" x14ac:dyDescent="0.25">
      <c r="A79" s="29" t="s">
        <v>237</v>
      </c>
      <c r="B79" s="15">
        <v>4323101</v>
      </c>
      <c r="C79" s="5" t="s">
        <v>174</v>
      </c>
      <c r="D79" s="19">
        <v>195.04300000000001</v>
      </c>
      <c r="E79" s="75">
        <f>H79/D79</f>
        <v>27.096588957306849</v>
      </c>
      <c r="F79" s="28">
        <v>38923.067999999999</v>
      </c>
      <c r="G79" s="28">
        <v>6691.26</v>
      </c>
      <c r="H79" s="8">
        <v>5285</v>
      </c>
      <c r="I79" s="154">
        <v>130</v>
      </c>
      <c r="J79" s="9">
        <v>35</v>
      </c>
      <c r="K79" s="9">
        <v>95</v>
      </c>
      <c r="L79" s="40">
        <v>3.1</v>
      </c>
      <c r="M79" s="165">
        <f>SUM(O79:S79)</f>
        <v>2523.2147587511827</v>
      </c>
      <c r="N79" s="163">
        <f>M79/H79</f>
        <v>0.47742947185452844</v>
      </c>
      <c r="O79" s="41">
        <v>1135</v>
      </c>
      <c r="P79" s="103">
        <f>O79/H79</f>
        <v>0.21475875118259224</v>
      </c>
      <c r="Q79" s="41">
        <v>515</v>
      </c>
      <c r="R79" s="41">
        <v>570</v>
      </c>
      <c r="S79" s="41">
        <v>303</v>
      </c>
      <c r="T79" s="42">
        <f>L79</f>
        <v>3.1</v>
      </c>
      <c r="U79" s="41">
        <v>369</v>
      </c>
      <c r="V79" s="61">
        <f>T79*U79</f>
        <v>1143.9000000000001</v>
      </c>
      <c r="W79" s="78">
        <f>V79/H79</f>
        <v>0.21644276253547778</v>
      </c>
      <c r="X79" s="131">
        <v>0.63800000000000001</v>
      </c>
      <c r="Y79" s="173">
        <v>65891</v>
      </c>
    </row>
    <row r="80" spans="1:25" x14ac:dyDescent="0.25">
      <c r="A80" s="29" t="s">
        <v>237</v>
      </c>
      <c r="B80" s="15">
        <v>4305405</v>
      </c>
      <c r="C80" s="5" t="s">
        <v>36</v>
      </c>
      <c r="D80" s="19">
        <v>396.483</v>
      </c>
      <c r="E80" s="75">
        <f>H80/D80</f>
        <v>10.199680692488707</v>
      </c>
      <c r="F80" s="28">
        <v>29698.481</v>
      </c>
      <c r="G80" s="28">
        <v>6540.08</v>
      </c>
      <c r="H80" s="8">
        <v>4044</v>
      </c>
      <c r="I80" s="154">
        <v>27</v>
      </c>
      <c r="J80" s="9">
        <v>14</v>
      </c>
      <c r="K80" s="9">
        <v>13</v>
      </c>
      <c r="L80" s="40">
        <v>3</v>
      </c>
      <c r="M80" s="165">
        <f>SUM(O80:S80)</f>
        <v>1729.1881800197825</v>
      </c>
      <c r="N80" s="163">
        <f>M80/H80</f>
        <v>0.42759351632536657</v>
      </c>
      <c r="O80" s="41">
        <v>761</v>
      </c>
      <c r="P80" s="103">
        <f>O80/H80</f>
        <v>0.18818001978239368</v>
      </c>
      <c r="Q80" s="41">
        <v>263</v>
      </c>
      <c r="R80" s="41">
        <v>332</v>
      </c>
      <c r="S80" s="41">
        <v>373</v>
      </c>
      <c r="T80" s="42">
        <f>L80</f>
        <v>3</v>
      </c>
      <c r="U80" s="41">
        <v>291</v>
      </c>
      <c r="V80" s="61">
        <f>T80*U80</f>
        <v>873</v>
      </c>
      <c r="W80" s="78">
        <f>V80/H80</f>
        <v>0.21587537091988129</v>
      </c>
      <c r="X80" s="131">
        <v>0.73199999999999998</v>
      </c>
      <c r="Y80" s="173">
        <v>42583</v>
      </c>
    </row>
    <row r="81" spans="1:25" x14ac:dyDescent="0.25">
      <c r="A81" s="29" t="s">
        <v>237</v>
      </c>
      <c r="B81" s="15">
        <v>4309001</v>
      </c>
      <c r="C81" s="5" t="s">
        <v>72</v>
      </c>
      <c r="D81" s="19">
        <v>855.923</v>
      </c>
      <c r="E81" s="75">
        <f>H81/D81</f>
        <v>19.960907698472877</v>
      </c>
      <c r="F81" s="28">
        <v>141944.20600000001</v>
      </c>
      <c r="G81" s="28">
        <v>7884.48</v>
      </c>
      <c r="H81" s="8">
        <v>17085</v>
      </c>
      <c r="I81" s="154">
        <v>99</v>
      </c>
      <c r="J81" s="9">
        <v>68</v>
      </c>
      <c r="K81" s="9">
        <v>31</v>
      </c>
      <c r="L81" s="40">
        <v>2.9</v>
      </c>
      <c r="M81" s="165">
        <f>SUM(O81:S81)</f>
        <v>7796.1712028094826</v>
      </c>
      <c r="N81" s="163">
        <f>M81/H81</f>
        <v>0.45631672243543941</v>
      </c>
      <c r="O81" s="41">
        <v>2925</v>
      </c>
      <c r="P81" s="103">
        <f>O81/H81</f>
        <v>0.17120280948200176</v>
      </c>
      <c r="Q81" s="41">
        <v>1799</v>
      </c>
      <c r="R81" s="41">
        <v>2116</v>
      </c>
      <c r="S81" s="41">
        <v>956</v>
      </c>
      <c r="T81" s="42">
        <f>L81</f>
        <v>2.9</v>
      </c>
      <c r="U81" s="41">
        <v>1265</v>
      </c>
      <c r="V81" s="61">
        <f>T81*U81</f>
        <v>3668.5</v>
      </c>
      <c r="W81" s="78">
        <f>V81/H81</f>
        <v>0.21472051507170031</v>
      </c>
      <c r="X81" s="131">
        <v>0.72099999999999997</v>
      </c>
      <c r="Y81" s="173">
        <v>178425</v>
      </c>
    </row>
    <row r="82" spans="1:25" x14ac:dyDescent="0.25">
      <c r="A82" s="29" t="s">
        <v>237</v>
      </c>
      <c r="B82" s="15">
        <v>4312427</v>
      </c>
      <c r="C82" s="5" t="s">
        <v>99</v>
      </c>
      <c r="D82" s="19">
        <v>146.10900000000001</v>
      </c>
      <c r="E82" s="75">
        <f>H82/D82</f>
        <v>18.814720516874388</v>
      </c>
      <c r="F82" s="28">
        <v>19617.292000000001</v>
      </c>
      <c r="G82" s="28">
        <v>8010.33</v>
      </c>
      <c r="H82" s="8">
        <v>2749</v>
      </c>
      <c r="I82" s="154">
        <v>15</v>
      </c>
      <c r="J82" s="9">
        <v>0</v>
      </c>
      <c r="K82" s="9">
        <v>15</v>
      </c>
      <c r="L82" s="40">
        <v>3.1</v>
      </c>
      <c r="M82" s="165">
        <f>SUM(O82:S82)</f>
        <v>1222.1385958530375</v>
      </c>
      <c r="N82" s="163">
        <f>M82/H82</f>
        <v>0.44457569874610314</v>
      </c>
      <c r="O82" s="41">
        <v>381</v>
      </c>
      <c r="P82" s="103">
        <f>O82/H82</f>
        <v>0.13859585303746816</v>
      </c>
      <c r="Q82" s="41">
        <v>335</v>
      </c>
      <c r="R82" s="41">
        <v>410</v>
      </c>
      <c r="S82" s="41">
        <v>96</v>
      </c>
      <c r="T82" s="42">
        <f>L82</f>
        <v>3.1</v>
      </c>
      <c r="U82" s="41">
        <v>190</v>
      </c>
      <c r="V82" s="61">
        <f>T82*U82</f>
        <v>589</v>
      </c>
      <c r="W82" s="78">
        <f>V82/H82</f>
        <v>0.21425973081120409</v>
      </c>
      <c r="X82" s="131">
        <v>0.71399999999999997</v>
      </c>
      <c r="Y82" s="173">
        <v>24765</v>
      </c>
    </row>
    <row r="83" spans="1:25" x14ac:dyDescent="0.25">
      <c r="A83" s="29" t="s">
        <v>237</v>
      </c>
      <c r="B83" s="15">
        <v>4311601</v>
      </c>
      <c r="C83" s="5" t="s">
        <v>90</v>
      </c>
      <c r="D83" s="19">
        <v>245.62899999999999</v>
      </c>
      <c r="E83" s="75">
        <f>H83/D83</f>
        <v>23.531423406845285</v>
      </c>
      <c r="F83" s="28">
        <v>35096.178999999996</v>
      </c>
      <c r="G83" s="28">
        <v>6664.68</v>
      </c>
      <c r="H83" s="8">
        <v>5780</v>
      </c>
      <c r="I83" s="154">
        <v>84</v>
      </c>
      <c r="J83" s="9">
        <v>7</v>
      </c>
      <c r="K83" s="9">
        <v>77</v>
      </c>
      <c r="L83" s="40">
        <v>3.2</v>
      </c>
      <c r="M83" s="165">
        <f>SUM(O83:S83)</f>
        <v>2891.2301038062283</v>
      </c>
      <c r="N83" s="163">
        <f>M83/H83</f>
        <v>0.50021282072772111</v>
      </c>
      <c r="O83" s="41">
        <v>1330</v>
      </c>
      <c r="P83" s="103">
        <f>O83/H83</f>
        <v>0.2301038062283737</v>
      </c>
      <c r="Q83" s="41">
        <v>426</v>
      </c>
      <c r="R83" s="41">
        <v>790</v>
      </c>
      <c r="S83" s="41">
        <v>345</v>
      </c>
      <c r="T83" s="42">
        <f>L83</f>
        <v>3.2</v>
      </c>
      <c r="U83" s="41">
        <v>387</v>
      </c>
      <c r="V83" s="61">
        <f>T83*U83</f>
        <v>1238.4000000000001</v>
      </c>
      <c r="W83" s="78">
        <f>V83/H83</f>
        <v>0.21425605536332182</v>
      </c>
      <c r="X83" s="131">
        <v>0.68500000000000005</v>
      </c>
      <c r="Y83" s="173">
        <v>56756</v>
      </c>
    </row>
    <row r="84" spans="1:25" x14ac:dyDescent="0.25">
      <c r="A84" s="29" t="s">
        <v>281</v>
      </c>
      <c r="B84" s="15">
        <v>4203501</v>
      </c>
      <c r="C84" s="5" t="s">
        <v>301</v>
      </c>
      <c r="D84" s="19">
        <v>478.73399999999998</v>
      </c>
      <c r="E84" s="75">
        <f>H84/D84</f>
        <v>19.572455685203057</v>
      </c>
      <c r="F84" s="28">
        <v>112443.46400000001</v>
      </c>
      <c r="G84" s="28">
        <v>12991.73</v>
      </c>
      <c r="H84" s="8">
        <v>9370</v>
      </c>
      <c r="I84" s="154">
        <v>132</v>
      </c>
      <c r="J84" s="9">
        <v>49</v>
      </c>
      <c r="K84" s="9">
        <v>83</v>
      </c>
      <c r="L84" s="40">
        <v>3.2</v>
      </c>
      <c r="M84" s="165">
        <f>SUM(O84:S84)</f>
        <v>4539.1400213447168</v>
      </c>
      <c r="N84" s="163">
        <f>M84/H84</f>
        <v>0.48443330003678942</v>
      </c>
      <c r="O84" s="41">
        <v>1312</v>
      </c>
      <c r="P84" s="103">
        <f>O84/H84</f>
        <v>0.1400213447171825</v>
      </c>
      <c r="Q84" s="41">
        <v>1010</v>
      </c>
      <c r="R84" s="41">
        <v>1397</v>
      </c>
      <c r="S84" s="41">
        <v>820</v>
      </c>
      <c r="T84" s="42">
        <f>L84</f>
        <v>3.2</v>
      </c>
      <c r="U84" s="41">
        <v>626</v>
      </c>
      <c r="V84" s="61">
        <f>T84*U84</f>
        <v>2003.2</v>
      </c>
      <c r="W84" s="78">
        <f>V84/H84</f>
        <v>0.21378868729989328</v>
      </c>
      <c r="X84" s="131">
        <v>0.69</v>
      </c>
      <c r="Y84" s="173">
        <v>91288</v>
      </c>
    </row>
    <row r="85" spans="1:25" x14ac:dyDescent="0.25">
      <c r="A85" s="29" t="s">
        <v>281</v>
      </c>
      <c r="B85" s="16">
        <v>4204152</v>
      </c>
      <c r="C85" s="5" t="s">
        <v>306</v>
      </c>
      <c r="D85" s="19">
        <v>207.40899999999999</v>
      </c>
      <c r="E85" s="75">
        <f>H85/D85</f>
        <v>13.369718768230888</v>
      </c>
      <c r="F85" s="28">
        <v>17787.153999999999</v>
      </c>
      <c r="G85" s="28">
        <v>7230.55</v>
      </c>
      <c r="H85" s="8">
        <v>2773</v>
      </c>
      <c r="I85" s="154">
        <v>43</v>
      </c>
      <c r="J85" s="9">
        <v>5</v>
      </c>
      <c r="K85" s="9">
        <v>38</v>
      </c>
      <c r="L85" s="40">
        <v>3.2</v>
      </c>
      <c r="M85" s="165">
        <f>SUM(O85:S85)</f>
        <v>1465.1092679408582</v>
      </c>
      <c r="N85" s="163">
        <f>M85/H85</f>
        <v>0.52834809518242276</v>
      </c>
      <c r="O85" s="41">
        <v>303</v>
      </c>
      <c r="P85" s="103">
        <f>O85/H85</f>
        <v>0.10926794085827624</v>
      </c>
      <c r="Q85" s="41">
        <v>351</v>
      </c>
      <c r="R85" s="41">
        <v>477</v>
      </c>
      <c r="S85" s="41">
        <v>334</v>
      </c>
      <c r="T85" s="42">
        <f>L85</f>
        <v>3.2</v>
      </c>
      <c r="U85" s="41">
        <v>184</v>
      </c>
      <c r="V85" s="61">
        <f>T85*U85</f>
        <v>588.80000000000007</v>
      </c>
      <c r="W85" s="78">
        <f>V85/H85</f>
        <v>0.21233321312657774</v>
      </c>
      <c r="X85" s="131">
        <v>0.71899999999999997</v>
      </c>
      <c r="Y85" s="173">
        <v>24115</v>
      </c>
    </row>
    <row r="86" spans="1:25" x14ac:dyDescent="0.25">
      <c r="A86" s="29" t="s">
        <v>281</v>
      </c>
      <c r="B86" s="15">
        <v>4211850</v>
      </c>
      <c r="C86" s="5" t="s">
        <v>361</v>
      </c>
      <c r="D86" s="19">
        <v>189.27</v>
      </c>
      <c r="E86" s="75">
        <f>H86/D86</f>
        <v>11.998731970201298</v>
      </c>
      <c r="F86" s="28">
        <v>33564.199999999997</v>
      </c>
      <c r="G86" s="28">
        <v>15907.2</v>
      </c>
      <c r="H86" s="8">
        <v>2271</v>
      </c>
      <c r="I86" s="154">
        <v>27</v>
      </c>
      <c r="J86" s="9">
        <v>0</v>
      </c>
      <c r="K86" s="9">
        <v>27</v>
      </c>
      <c r="L86" s="40">
        <v>3.3</v>
      </c>
      <c r="M86" s="165">
        <f>SUM(O86:S86)</f>
        <v>1122.1928665785997</v>
      </c>
      <c r="N86" s="163">
        <f>M86/H86</f>
        <v>0.49414040800466741</v>
      </c>
      <c r="O86" s="41">
        <v>438</v>
      </c>
      <c r="P86" s="103">
        <f>O86/H86</f>
        <v>0.1928665785997358</v>
      </c>
      <c r="Q86" s="41">
        <v>154</v>
      </c>
      <c r="R86" s="41">
        <v>278</v>
      </c>
      <c r="S86" s="41">
        <v>252</v>
      </c>
      <c r="T86" s="42">
        <f>L86</f>
        <v>3.3</v>
      </c>
      <c r="U86" s="41">
        <v>145</v>
      </c>
      <c r="V86" s="61">
        <f>T86*U86</f>
        <v>478.5</v>
      </c>
      <c r="W86" s="78">
        <f>V86/H86</f>
        <v>0.21070013210039631</v>
      </c>
      <c r="X86" s="131">
        <v>0.69499999999999995</v>
      </c>
      <c r="Y86" s="173">
        <v>21852</v>
      </c>
    </row>
    <row r="87" spans="1:25" x14ac:dyDescent="0.25">
      <c r="A87" s="29" t="s">
        <v>237</v>
      </c>
      <c r="B87" s="15">
        <v>4321402</v>
      </c>
      <c r="C87" s="5" t="s">
        <v>164</v>
      </c>
      <c r="D87" s="19">
        <v>338.08499999999998</v>
      </c>
      <c r="E87" s="75">
        <f>H87/D87</f>
        <v>40.569679222680691</v>
      </c>
      <c r="F87" s="28">
        <v>84187.235000000001</v>
      </c>
      <c r="G87" s="28">
        <v>6233.78</v>
      </c>
      <c r="H87" s="8">
        <v>13716</v>
      </c>
      <c r="I87" s="154">
        <v>233</v>
      </c>
      <c r="J87" s="9">
        <v>60</v>
      </c>
      <c r="K87" s="9">
        <v>173</v>
      </c>
      <c r="L87" s="40">
        <v>3.2</v>
      </c>
      <c r="M87" s="165">
        <f>SUM(O87:S87)</f>
        <v>6408.174249052202</v>
      </c>
      <c r="N87" s="163">
        <f>M87/H87</f>
        <v>0.46720430512191613</v>
      </c>
      <c r="O87" s="41">
        <v>2390</v>
      </c>
      <c r="P87" s="103">
        <f>O87/H87</f>
        <v>0.17424905220180811</v>
      </c>
      <c r="Q87" s="41">
        <v>1361</v>
      </c>
      <c r="R87" s="41">
        <v>1770</v>
      </c>
      <c r="S87" s="41">
        <v>887</v>
      </c>
      <c r="T87" s="42">
        <f>L87</f>
        <v>3.2</v>
      </c>
      <c r="U87" s="41">
        <v>901</v>
      </c>
      <c r="V87" s="61">
        <f>T87*U87</f>
        <v>2883.2000000000003</v>
      </c>
      <c r="W87" s="78">
        <f>V87/H87</f>
        <v>0.21020705745115195</v>
      </c>
      <c r="X87" s="131">
        <v>0.70799999999999996</v>
      </c>
      <c r="Y87" s="173">
        <v>144270</v>
      </c>
    </row>
    <row r="88" spans="1:25" x14ac:dyDescent="0.25">
      <c r="A88" s="29" t="s">
        <v>237</v>
      </c>
      <c r="B88" s="15">
        <v>4316303</v>
      </c>
      <c r="C88" s="5" t="s">
        <v>133</v>
      </c>
      <c r="D88" s="19">
        <v>346.62200000000001</v>
      </c>
      <c r="E88" s="75">
        <f>H88/D88</f>
        <v>20.789217072199687</v>
      </c>
      <c r="F88" s="28">
        <v>54655.114000000001</v>
      </c>
      <c r="G88" s="28">
        <v>7625.94</v>
      </c>
      <c r="H88" s="8">
        <v>7206</v>
      </c>
      <c r="I88" s="154">
        <v>127</v>
      </c>
      <c r="J88" s="9">
        <v>15</v>
      </c>
      <c r="K88" s="9">
        <v>112</v>
      </c>
      <c r="L88" s="40">
        <v>3</v>
      </c>
      <c r="M88" s="165">
        <f>SUM(O88:S88)</f>
        <v>3957.1167082986399</v>
      </c>
      <c r="N88" s="163">
        <f>M88/H88</f>
        <v>0.54914192454879818</v>
      </c>
      <c r="O88" s="41">
        <v>841</v>
      </c>
      <c r="P88" s="103">
        <f>O88/H88</f>
        <v>0.1167082986400222</v>
      </c>
      <c r="Q88" s="41">
        <v>825</v>
      </c>
      <c r="R88" s="41">
        <v>1132</v>
      </c>
      <c r="S88" s="41">
        <v>1159</v>
      </c>
      <c r="T88" s="42">
        <f>L88</f>
        <v>3</v>
      </c>
      <c r="U88" s="41">
        <v>495</v>
      </c>
      <c r="V88" s="61">
        <f>T88*U88</f>
        <v>1485</v>
      </c>
      <c r="W88" s="78">
        <f>V88/H88</f>
        <v>0.2060782681099084</v>
      </c>
      <c r="X88" s="131">
        <v>0.68799999999999994</v>
      </c>
      <c r="Y88" s="173">
        <v>60582</v>
      </c>
    </row>
    <row r="89" spans="1:25" x14ac:dyDescent="0.25">
      <c r="A89" s="29" t="s">
        <v>281</v>
      </c>
      <c r="B89" s="15">
        <v>4204103</v>
      </c>
      <c r="C89" s="5" t="s">
        <v>305</v>
      </c>
      <c r="D89" s="19">
        <v>140.578</v>
      </c>
      <c r="E89" s="75">
        <f>H89/D89</f>
        <v>31.342030758724693</v>
      </c>
      <c r="F89" s="28">
        <v>38723.423999999999</v>
      </c>
      <c r="G89" s="28">
        <v>8030.57</v>
      </c>
      <c r="H89" s="8">
        <v>4406</v>
      </c>
      <c r="I89" s="154">
        <v>24</v>
      </c>
      <c r="J89" s="9">
        <v>12</v>
      </c>
      <c r="K89" s="9">
        <v>12</v>
      </c>
      <c r="L89" s="40">
        <v>3.1</v>
      </c>
      <c r="M89" s="165">
        <f>SUM(O89:S89)</f>
        <v>2116.2094870630958</v>
      </c>
      <c r="N89" s="163">
        <f>M89/H89</f>
        <v>0.48030174468068448</v>
      </c>
      <c r="O89" s="41">
        <v>923</v>
      </c>
      <c r="P89" s="103">
        <f>O89/H89</f>
        <v>0.2094870630957785</v>
      </c>
      <c r="Q89" s="41">
        <v>430</v>
      </c>
      <c r="R89" s="41">
        <v>337</v>
      </c>
      <c r="S89" s="41">
        <v>426</v>
      </c>
      <c r="T89" s="42">
        <f>L89</f>
        <v>3.1</v>
      </c>
      <c r="U89" s="41">
        <v>292</v>
      </c>
      <c r="V89" s="61">
        <f>T89*U89</f>
        <v>905.2</v>
      </c>
      <c r="W89" s="78">
        <f>V89/H89</f>
        <v>0.20544711756695416</v>
      </c>
      <c r="X89" s="131">
        <v>0.69099999999999995</v>
      </c>
      <c r="Y89" s="173">
        <v>42401</v>
      </c>
    </row>
    <row r="90" spans="1:25" x14ac:dyDescent="0.25">
      <c r="A90" s="29" t="s">
        <v>281</v>
      </c>
      <c r="B90" s="15">
        <v>4210704</v>
      </c>
      <c r="C90" s="5" t="s">
        <v>353</v>
      </c>
      <c r="D90" s="19">
        <v>432.17700000000002</v>
      </c>
      <c r="E90" s="75">
        <f>H90/D90</f>
        <v>6.5667538994439774</v>
      </c>
      <c r="F90" s="28">
        <v>15855.612999999999</v>
      </c>
      <c r="G90" s="28">
        <v>4234.9399999999996</v>
      </c>
      <c r="H90" s="8">
        <v>2838</v>
      </c>
      <c r="I90" s="154">
        <v>26</v>
      </c>
      <c r="J90" s="9">
        <v>7</v>
      </c>
      <c r="K90" s="9">
        <v>19</v>
      </c>
      <c r="L90" s="40">
        <v>3.4</v>
      </c>
      <c r="M90" s="165">
        <f>SUM(O90:S90)</f>
        <v>2382.1053558844255</v>
      </c>
      <c r="N90" s="163">
        <f>M90/H90</f>
        <v>0.8393605905160062</v>
      </c>
      <c r="O90" s="41">
        <v>299</v>
      </c>
      <c r="P90" s="103">
        <f>O90/H90</f>
        <v>0.10535588442565187</v>
      </c>
      <c r="Q90" s="41">
        <v>425</v>
      </c>
      <c r="R90" s="41">
        <v>926</v>
      </c>
      <c r="S90" s="41">
        <v>732</v>
      </c>
      <c r="T90" s="42">
        <f>L90</f>
        <v>3.4</v>
      </c>
      <c r="U90" s="41">
        <v>171</v>
      </c>
      <c r="V90" s="61">
        <f>T90*U90</f>
        <v>581.4</v>
      </c>
      <c r="W90" s="78">
        <f>V90/H90</f>
        <v>0.20486257928118393</v>
      </c>
      <c r="X90" s="131">
        <v>0.65700000000000003</v>
      </c>
      <c r="Y90" s="173">
        <v>26713</v>
      </c>
    </row>
    <row r="91" spans="1:25" x14ac:dyDescent="0.25">
      <c r="A91" s="29" t="s">
        <v>237</v>
      </c>
      <c r="B91" s="15">
        <v>4306320</v>
      </c>
      <c r="C91" s="5" t="s">
        <v>50</v>
      </c>
      <c r="D91" s="19">
        <v>361.28399999999999</v>
      </c>
      <c r="E91" s="75">
        <f>H91/D91</f>
        <v>8.8296188040433563</v>
      </c>
      <c r="F91" s="28">
        <v>22816.356</v>
      </c>
      <c r="G91" s="28">
        <v>7046.43</v>
      </c>
      <c r="H91" s="8">
        <v>3190</v>
      </c>
      <c r="I91" s="154">
        <v>90</v>
      </c>
      <c r="J91" s="9">
        <v>10</v>
      </c>
      <c r="K91" s="9">
        <v>80</v>
      </c>
      <c r="L91" s="40">
        <v>3</v>
      </c>
      <c r="M91" s="165">
        <f>SUM(O91:S91)</f>
        <v>2050.1272727272726</v>
      </c>
      <c r="N91" s="163">
        <f>M91/H91</f>
        <v>0.64267312624679396</v>
      </c>
      <c r="O91" s="41">
        <v>406</v>
      </c>
      <c r="P91" s="103">
        <f>O91/H91</f>
        <v>0.12727272727272726</v>
      </c>
      <c r="Q91" s="41">
        <v>248</v>
      </c>
      <c r="R91" s="41">
        <v>562</v>
      </c>
      <c r="S91" s="41">
        <v>834</v>
      </c>
      <c r="T91" s="42">
        <f>L91</f>
        <v>3</v>
      </c>
      <c r="U91" s="41">
        <v>217</v>
      </c>
      <c r="V91" s="61">
        <f>T91*U91</f>
        <v>651</v>
      </c>
      <c r="W91" s="78">
        <f>V91/H91</f>
        <v>0.20407523510971787</v>
      </c>
      <c r="X91" s="131">
        <v>0.70699999999999996</v>
      </c>
      <c r="Y91" s="173">
        <v>25557</v>
      </c>
    </row>
    <row r="92" spans="1:25" x14ac:dyDescent="0.25">
      <c r="A92" s="29" t="s">
        <v>195</v>
      </c>
      <c r="B92" s="15">
        <v>4119251</v>
      </c>
      <c r="C92" s="5" t="s">
        <v>223</v>
      </c>
      <c r="D92" s="19">
        <v>96.855000000000004</v>
      </c>
      <c r="E92" s="75">
        <f>H92/D92</f>
        <v>27.05074596045635</v>
      </c>
      <c r="F92" s="28">
        <v>12039.742</v>
      </c>
      <c r="G92" s="28">
        <v>5058.72</v>
      </c>
      <c r="H92" s="8">
        <v>2620</v>
      </c>
      <c r="I92" s="154">
        <v>28</v>
      </c>
      <c r="J92" s="9">
        <v>10</v>
      </c>
      <c r="K92" s="9">
        <v>18</v>
      </c>
      <c r="L92" s="40">
        <v>3.2</v>
      </c>
      <c r="M92" s="165">
        <f>SUM(O92:S92)</f>
        <v>1684.1053435114504</v>
      </c>
      <c r="N92" s="163">
        <f>M92/H92</f>
        <v>0.64278829905017187</v>
      </c>
      <c r="O92" s="41">
        <v>276</v>
      </c>
      <c r="P92" s="103">
        <f>O92/H92</f>
        <v>0.10534351145038168</v>
      </c>
      <c r="Q92" s="41">
        <v>300</v>
      </c>
      <c r="R92" s="41">
        <v>693</v>
      </c>
      <c r="S92" s="41">
        <v>415</v>
      </c>
      <c r="T92" s="42">
        <f>L92</f>
        <v>3.2</v>
      </c>
      <c r="U92" s="41">
        <v>167</v>
      </c>
      <c r="V92" s="61">
        <f>T92*U92</f>
        <v>534.4</v>
      </c>
      <c r="W92" s="78">
        <f>V92/H92</f>
        <v>0.20396946564885496</v>
      </c>
      <c r="X92" s="131">
        <v>0.69499999999999995</v>
      </c>
      <c r="Y92" s="173">
        <v>24656</v>
      </c>
    </row>
    <row r="93" spans="1:25" x14ac:dyDescent="0.25">
      <c r="A93" s="29" t="s">
        <v>281</v>
      </c>
      <c r="B93" s="15">
        <v>4202537</v>
      </c>
      <c r="C93" s="5" t="s">
        <v>295</v>
      </c>
      <c r="D93" s="19">
        <v>63.552</v>
      </c>
      <c r="E93" s="75">
        <f>H93/D93</f>
        <v>39.746978851963746</v>
      </c>
      <c r="F93" s="28">
        <v>24705.348000000002</v>
      </c>
      <c r="G93" s="28">
        <v>11911.93</v>
      </c>
      <c r="H93" s="8">
        <v>2526</v>
      </c>
      <c r="I93" s="154">
        <v>24</v>
      </c>
      <c r="J93" s="9">
        <v>1</v>
      </c>
      <c r="K93" s="9">
        <v>23</v>
      </c>
      <c r="L93" s="40">
        <v>3.3</v>
      </c>
      <c r="M93" s="165">
        <f>SUM(O93:S93)</f>
        <v>1443.2862232779098</v>
      </c>
      <c r="N93" s="163">
        <f>M93/H93</f>
        <v>0.57137221824145279</v>
      </c>
      <c r="O93" s="41">
        <v>723</v>
      </c>
      <c r="P93" s="103">
        <f>O93/H93</f>
        <v>0.28622327790973873</v>
      </c>
      <c r="Q93" s="41">
        <v>220</v>
      </c>
      <c r="R93" s="41">
        <v>332</v>
      </c>
      <c r="S93" s="41">
        <v>168</v>
      </c>
      <c r="T93" s="42">
        <f>L93</f>
        <v>3.3</v>
      </c>
      <c r="U93" s="41">
        <v>155</v>
      </c>
      <c r="V93" s="61">
        <f>T93*U93</f>
        <v>511.5</v>
      </c>
      <c r="W93" s="78">
        <f>V93/H93</f>
        <v>0.20249406175771972</v>
      </c>
      <c r="X93" s="131">
        <v>0.71199999999999997</v>
      </c>
      <c r="Y93" s="173">
        <v>27036</v>
      </c>
    </row>
    <row r="94" spans="1:25" x14ac:dyDescent="0.25">
      <c r="A94" s="29" t="s">
        <v>237</v>
      </c>
      <c r="B94" s="15">
        <v>4306957</v>
      </c>
      <c r="C94" s="5" t="s">
        <v>54</v>
      </c>
      <c r="D94" s="19">
        <v>120.444</v>
      </c>
      <c r="E94" s="75">
        <f>H94/D94</f>
        <v>25.572050081365614</v>
      </c>
      <c r="F94" s="28">
        <v>48951.714</v>
      </c>
      <c r="G94" s="28">
        <v>15559.99</v>
      </c>
      <c r="H94" s="8">
        <v>3080</v>
      </c>
      <c r="I94" s="154">
        <v>32</v>
      </c>
      <c r="J94" s="9">
        <v>21</v>
      </c>
      <c r="K94" s="9">
        <v>11</v>
      </c>
      <c r="L94" s="40">
        <v>2.9</v>
      </c>
      <c r="M94" s="165">
        <f>SUM(O94:S94)</f>
        <v>1617.1405844155845</v>
      </c>
      <c r="N94" s="163">
        <f>M94/H94</f>
        <v>0.52504564429077416</v>
      </c>
      <c r="O94" s="41">
        <v>433</v>
      </c>
      <c r="P94" s="103">
        <f>O94/H94</f>
        <v>0.14058441558441559</v>
      </c>
      <c r="Q94" s="41">
        <v>292</v>
      </c>
      <c r="R94" s="41">
        <v>504</v>
      </c>
      <c r="S94" s="41">
        <v>388</v>
      </c>
      <c r="T94" s="42">
        <f>L94</f>
        <v>2.9</v>
      </c>
      <c r="U94" s="41">
        <v>215</v>
      </c>
      <c r="V94" s="61">
        <f>T94*U94</f>
        <v>623.5</v>
      </c>
      <c r="W94" s="78">
        <f>V94/H94</f>
        <v>0.20243506493506494</v>
      </c>
      <c r="X94" s="131">
        <v>0.70299999999999996</v>
      </c>
      <c r="Y94" s="173">
        <v>31900</v>
      </c>
    </row>
    <row r="95" spans="1:25" x14ac:dyDescent="0.25">
      <c r="A95" s="29" t="s">
        <v>237</v>
      </c>
      <c r="B95" s="15">
        <v>4315073</v>
      </c>
      <c r="C95" s="5" t="s">
        <v>125</v>
      </c>
      <c r="D95" s="19">
        <v>113.646</v>
      </c>
      <c r="E95" s="75">
        <f>H95/D95</f>
        <v>16.296218080706755</v>
      </c>
      <c r="F95" s="28">
        <v>14177.894</v>
      </c>
      <c r="G95" s="28">
        <v>6377.82</v>
      </c>
      <c r="H95" s="8">
        <v>1852</v>
      </c>
      <c r="I95" s="154">
        <v>26</v>
      </c>
      <c r="J95" s="9">
        <v>2</v>
      </c>
      <c r="K95" s="9">
        <v>24</v>
      </c>
      <c r="L95" s="40">
        <v>2.7</v>
      </c>
      <c r="M95" s="165">
        <f>SUM(O95:S95)</f>
        <v>885.19114470842328</v>
      </c>
      <c r="N95" s="163">
        <f>M95/H95</f>
        <v>0.47796498094407303</v>
      </c>
      <c r="O95" s="41">
        <v>354</v>
      </c>
      <c r="P95" s="103">
        <f>O95/H95</f>
        <v>0.19114470842332612</v>
      </c>
      <c r="Q95" s="41">
        <v>103</v>
      </c>
      <c r="R95" s="41">
        <v>158</v>
      </c>
      <c r="S95" s="41">
        <v>270</v>
      </c>
      <c r="T95" s="42">
        <f>L95</f>
        <v>2.7</v>
      </c>
      <c r="U95" s="41">
        <v>138</v>
      </c>
      <c r="V95" s="61">
        <f>T95*U95</f>
        <v>372.6</v>
      </c>
      <c r="W95" s="78">
        <f>V95/H95</f>
        <v>0.20118790496760261</v>
      </c>
      <c r="X95" s="131">
        <v>0.69</v>
      </c>
      <c r="Y95" s="173">
        <v>15481</v>
      </c>
    </row>
    <row r="96" spans="1:25" x14ac:dyDescent="0.25">
      <c r="A96" s="29" t="s">
        <v>237</v>
      </c>
      <c r="B96" s="15">
        <v>4313425</v>
      </c>
      <c r="C96" s="5" t="s">
        <v>108</v>
      </c>
      <c r="D96" s="19">
        <v>218.66900000000001</v>
      </c>
      <c r="E96" s="75">
        <f>H96/D96</f>
        <v>17.958649831480457</v>
      </c>
      <c r="F96" s="28">
        <v>25209.724999999999</v>
      </c>
      <c r="G96" s="28">
        <v>5921.95</v>
      </c>
      <c r="H96" s="8">
        <v>3927</v>
      </c>
      <c r="I96" s="154">
        <v>89</v>
      </c>
      <c r="J96" s="9">
        <v>23</v>
      </c>
      <c r="K96" s="9">
        <v>66</v>
      </c>
      <c r="L96" s="40">
        <v>2.8</v>
      </c>
      <c r="M96" s="165">
        <f>SUM(O96:S96)</f>
        <v>1432.1408199643492</v>
      </c>
      <c r="N96" s="163">
        <f>M96/H96</f>
        <v>0.3646908123158516</v>
      </c>
      <c r="O96" s="41">
        <v>553</v>
      </c>
      <c r="P96" s="103">
        <f>O96/H96</f>
        <v>0.1408199643493761</v>
      </c>
      <c r="Q96" s="41">
        <v>450</v>
      </c>
      <c r="R96" s="41">
        <v>219</v>
      </c>
      <c r="S96" s="41">
        <v>210</v>
      </c>
      <c r="T96" s="42">
        <f>L96</f>
        <v>2.8</v>
      </c>
      <c r="U96" s="41">
        <v>280</v>
      </c>
      <c r="V96" s="61">
        <f>T96*U96</f>
        <v>784</v>
      </c>
      <c r="W96" s="78">
        <f>V96/H96</f>
        <v>0.19964349376114082</v>
      </c>
      <c r="X96" s="131">
        <v>0.66300000000000003</v>
      </c>
      <c r="Y96" s="173">
        <v>32047</v>
      </c>
    </row>
    <row r="97" spans="1:25" x14ac:dyDescent="0.25">
      <c r="A97" s="29" t="s">
        <v>281</v>
      </c>
      <c r="B97" s="14">
        <v>4215687</v>
      </c>
      <c r="C97" s="4" t="s">
        <v>385</v>
      </c>
      <c r="D97" s="18">
        <v>118.997</v>
      </c>
      <c r="E97" s="75">
        <f>H97/D97</f>
        <v>24.336747985243324</v>
      </c>
      <c r="F97" s="28">
        <v>24514.548999999999</v>
      </c>
      <c r="G97" s="28">
        <v>8168.79</v>
      </c>
      <c r="H97" s="8">
        <v>2896</v>
      </c>
      <c r="I97" s="154">
        <v>66</v>
      </c>
      <c r="J97" s="9">
        <v>5</v>
      </c>
      <c r="K97" s="9">
        <v>61</v>
      </c>
      <c r="L97" s="40">
        <v>3.3</v>
      </c>
      <c r="M97" s="165">
        <f>SUM(O97:S97)</f>
        <v>1624.1053176795581</v>
      </c>
      <c r="N97" s="163">
        <f>M97/H97</f>
        <v>0.5608098472650408</v>
      </c>
      <c r="O97" s="41">
        <v>305</v>
      </c>
      <c r="P97" s="103">
        <f>O97/H97</f>
        <v>0.10531767955801105</v>
      </c>
      <c r="Q97" s="41">
        <v>269</v>
      </c>
      <c r="R97" s="41">
        <v>637</v>
      </c>
      <c r="S97" s="41">
        <v>413</v>
      </c>
      <c r="T97" s="42">
        <f>L97</f>
        <v>3.3</v>
      </c>
      <c r="U97" s="41">
        <v>175</v>
      </c>
      <c r="V97" s="61">
        <f>T97*U97</f>
        <v>577.5</v>
      </c>
      <c r="W97" s="78">
        <f>V97/H97</f>
        <v>0.19941298342541436</v>
      </c>
      <c r="X97" s="131">
        <v>0.68200000000000005</v>
      </c>
      <c r="Y97" s="173">
        <v>24682</v>
      </c>
    </row>
    <row r="98" spans="1:25" x14ac:dyDescent="0.25">
      <c r="A98" s="29" t="s">
        <v>237</v>
      </c>
      <c r="B98" s="15">
        <v>4309951</v>
      </c>
      <c r="C98" s="5" t="s">
        <v>77</v>
      </c>
      <c r="D98" s="19">
        <v>307.02800000000002</v>
      </c>
      <c r="E98" s="75">
        <f>H98/D98</f>
        <v>13.226806675612647</v>
      </c>
      <c r="F98" s="28">
        <v>22300.398000000001</v>
      </c>
      <c r="G98" s="28">
        <v>5687.43</v>
      </c>
      <c r="H98" s="8">
        <v>4061</v>
      </c>
      <c r="I98" s="154">
        <v>48</v>
      </c>
      <c r="J98" s="9">
        <v>16</v>
      </c>
      <c r="K98" s="9">
        <v>32</v>
      </c>
      <c r="L98" s="40">
        <v>2.9</v>
      </c>
      <c r="M98" s="165">
        <f>SUM(O98:S98)</f>
        <v>1900.1211524255109</v>
      </c>
      <c r="N98" s="163">
        <f>M98/H98</f>
        <v>0.46789489101834791</v>
      </c>
      <c r="O98" s="41">
        <v>492</v>
      </c>
      <c r="P98" s="103">
        <f>O98/H98</f>
        <v>0.1211524255109579</v>
      </c>
      <c r="Q98" s="41">
        <v>580</v>
      </c>
      <c r="R98" s="41">
        <v>541</v>
      </c>
      <c r="S98" s="41">
        <v>287</v>
      </c>
      <c r="T98" s="42">
        <f>L98</f>
        <v>2.9</v>
      </c>
      <c r="U98" s="41">
        <v>279</v>
      </c>
      <c r="V98" s="61">
        <f>T98*U98</f>
        <v>809.1</v>
      </c>
      <c r="W98" s="78">
        <f>V98/H98</f>
        <v>0.19923664122137405</v>
      </c>
      <c r="X98" s="131">
        <v>0.63800000000000001</v>
      </c>
      <c r="Y98" s="173">
        <v>35210</v>
      </c>
    </row>
    <row r="99" spans="1:25" x14ac:dyDescent="0.25">
      <c r="A99" s="29" t="s">
        <v>237</v>
      </c>
      <c r="B99" s="15">
        <v>4300307</v>
      </c>
      <c r="C99" s="5" t="s">
        <v>1</v>
      </c>
      <c r="D99" s="19">
        <v>314.745</v>
      </c>
      <c r="E99" s="75">
        <f>H99/D99</f>
        <v>22.383199097682251</v>
      </c>
      <c r="F99" s="28">
        <v>44372.87</v>
      </c>
      <c r="G99" s="28">
        <v>5944.12</v>
      </c>
      <c r="H99" s="8">
        <v>7045</v>
      </c>
      <c r="I99" s="154">
        <v>156</v>
      </c>
      <c r="J99" s="9">
        <v>11</v>
      </c>
      <c r="K99" s="9">
        <v>145</v>
      </c>
      <c r="L99" s="40">
        <v>2.9</v>
      </c>
      <c r="M99" s="165">
        <f>SUM(O99:S99)</f>
        <v>2840.0547906316538</v>
      </c>
      <c r="N99" s="163">
        <f>M99/H99</f>
        <v>0.40313055935154773</v>
      </c>
      <c r="O99" s="41">
        <v>386</v>
      </c>
      <c r="P99" s="103">
        <f>O99/H99</f>
        <v>5.4790631653655074E-2</v>
      </c>
      <c r="Q99" s="41">
        <v>828</v>
      </c>
      <c r="R99" s="41">
        <v>1085</v>
      </c>
      <c r="S99" s="41">
        <v>541</v>
      </c>
      <c r="T99" s="42">
        <f>L99</f>
        <v>2.9</v>
      </c>
      <c r="U99" s="41">
        <v>484</v>
      </c>
      <c r="V99" s="61">
        <f>T99*U99</f>
        <v>1403.6</v>
      </c>
      <c r="W99" s="78">
        <f>V99/H99</f>
        <v>0.19923349893541517</v>
      </c>
      <c r="X99" s="132">
        <v>0.67200000000000004</v>
      </c>
      <c r="Y99" s="173">
        <v>57317</v>
      </c>
    </row>
    <row r="100" spans="1:25" x14ac:dyDescent="0.25">
      <c r="A100" s="29" t="s">
        <v>237</v>
      </c>
      <c r="B100" s="15">
        <v>4316105</v>
      </c>
      <c r="C100" s="5" t="s">
        <v>131</v>
      </c>
      <c r="D100" s="19">
        <v>426.33699999999999</v>
      </c>
      <c r="E100" s="75">
        <f>H100/D100</f>
        <v>23.990411341262899</v>
      </c>
      <c r="F100" s="28">
        <v>71188.351999999999</v>
      </c>
      <c r="G100" s="28">
        <v>7457.4</v>
      </c>
      <c r="H100" s="8">
        <v>10228</v>
      </c>
      <c r="I100" s="154">
        <v>90</v>
      </c>
      <c r="J100" s="9">
        <v>41</v>
      </c>
      <c r="K100" s="9">
        <v>49</v>
      </c>
      <c r="L100" s="40">
        <v>3.3</v>
      </c>
      <c r="M100" s="165">
        <f>SUM(O100:S100)</f>
        <v>4278.1395189675404</v>
      </c>
      <c r="N100" s="163">
        <f>M100/H100</f>
        <v>0.41827723102928632</v>
      </c>
      <c r="O100" s="41">
        <v>1427</v>
      </c>
      <c r="P100" s="103">
        <f>O100/H100</f>
        <v>0.13951896754008603</v>
      </c>
      <c r="Q100" s="41">
        <v>670</v>
      </c>
      <c r="R100" s="41">
        <v>1378</v>
      </c>
      <c r="S100" s="41">
        <v>803</v>
      </c>
      <c r="T100" s="42">
        <f>L100</f>
        <v>3.3</v>
      </c>
      <c r="U100" s="41">
        <v>615</v>
      </c>
      <c r="V100" s="61">
        <f>T100*U100</f>
        <v>2029.5</v>
      </c>
      <c r="W100" s="78">
        <f>V100/H100</f>
        <v>0.1984258897145092</v>
      </c>
      <c r="X100" s="131">
        <v>0.72399999999999998</v>
      </c>
      <c r="Y100" s="173">
        <v>97748</v>
      </c>
    </row>
    <row r="101" spans="1:25" x14ac:dyDescent="0.25">
      <c r="A101" s="29" t="s">
        <v>281</v>
      </c>
      <c r="B101" s="15">
        <v>4205605</v>
      </c>
      <c r="C101" s="5" t="s">
        <v>324</v>
      </c>
      <c r="D101" s="19">
        <v>121.9</v>
      </c>
      <c r="E101" s="75">
        <f>H101/D101</f>
        <v>28.506972928630024</v>
      </c>
      <c r="F101" s="28">
        <v>41051.311999999998</v>
      </c>
      <c r="G101" s="28">
        <v>10384.85</v>
      </c>
      <c r="H101" s="8">
        <v>3475</v>
      </c>
      <c r="I101" s="154">
        <v>35</v>
      </c>
      <c r="J101" s="9">
        <v>25</v>
      </c>
      <c r="K101" s="9">
        <v>10</v>
      </c>
      <c r="L101" s="40">
        <v>3.1</v>
      </c>
      <c r="M101" s="165">
        <f>SUM(O101:S101)</f>
        <v>1612.1821582733814</v>
      </c>
      <c r="N101" s="163">
        <f>M101/H101</f>
        <v>0.46393731173334718</v>
      </c>
      <c r="O101" s="41">
        <v>633</v>
      </c>
      <c r="P101" s="103">
        <f>O101/H101</f>
        <v>0.18215827338129498</v>
      </c>
      <c r="Q101" s="41">
        <v>282</v>
      </c>
      <c r="R101" s="41">
        <v>455</v>
      </c>
      <c r="S101" s="41">
        <v>242</v>
      </c>
      <c r="T101" s="42">
        <f>L101</f>
        <v>3.1</v>
      </c>
      <c r="U101" s="41">
        <v>222</v>
      </c>
      <c r="V101" s="61">
        <f>T101*U101</f>
        <v>688.2</v>
      </c>
      <c r="W101" s="78">
        <f>V101/H101</f>
        <v>0.1980431654676259</v>
      </c>
      <c r="X101" s="131">
        <v>0.70799999999999996</v>
      </c>
      <c r="Y101" s="173">
        <v>36350</v>
      </c>
    </row>
    <row r="102" spans="1:25" x14ac:dyDescent="0.25">
      <c r="A102" s="29" t="s">
        <v>237</v>
      </c>
      <c r="B102" s="15">
        <v>4300455</v>
      </c>
      <c r="C102" s="5" t="s">
        <v>2</v>
      </c>
      <c r="D102" s="19">
        <v>172.68600000000001</v>
      </c>
      <c r="E102" s="75">
        <f>H102/D102</f>
        <v>24.906477653081314</v>
      </c>
      <c r="F102" s="28">
        <v>25921.254000000001</v>
      </c>
      <c r="G102" s="28">
        <v>5382.32</v>
      </c>
      <c r="H102" s="8">
        <v>4301</v>
      </c>
      <c r="I102" s="154">
        <v>64</v>
      </c>
      <c r="J102" s="9">
        <v>12</v>
      </c>
      <c r="K102" s="9">
        <v>52</v>
      </c>
      <c r="L102" s="40">
        <v>2.9</v>
      </c>
      <c r="M102" s="165">
        <f>SUM(O102:S102)</f>
        <v>2022.1778656126482</v>
      </c>
      <c r="N102" s="163">
        <f>M102/H102</f>
        <v>0.47016458163511932</v>
      </c>
      <c r="O102" s="41">
        <v>765</v>
      </c>
      <c r="P102" s="103">
        <f>O102/H102</f>
        <v>0.17786561264822134</v>
      </c>
      <c r="Q102" s="41">
        <v>335</v>
      </c>
      <c r="R102" s="41">
        <v>563</v>
      </c>
      <c r="S102" s="41">
        <v>359</v>
      </c>
      <c r="T102" s="42">
        <f>L102</f>
        <v>2.9</v>
      </c>
      <c r="U102" s="41">
        <v>291</v>
      </c>
      <c r="V102" s="61">
        <f>T102*U102</f>
        <v>843.9</v>
      </c>
      <c r="W102" s="78">
        <f>V102/H102</f>
        <v>0.19621018367821436</v>
      </c>
      <c r="X102" s="132">
        <v>0.69499999999999995</v>
      </c>
      <c r="Y102" s="173">
        <v>37755</v>
      </c>
    </row>
    <row r="103" spans="1:25" x14ac:dyDescent="0.25">
      <c r="A103" s="29" t="s">
        <v>281</v>
      </c>
      <c r="B103" s="15">
        <v>4205555</v>
      </c>
      <c r="C103" s="5" t="s">
        <v>323</v>
      </c>
      <c r="D103" s="19">
        <v>157.845</v>
      </c>
      <c r="E103" s="75">
        <f>H103/D103</f>
        <v>15.711615825651748</v>
      </c>
      <c r="F103" s="28">
        <v>21655.312999999998</v>
      </c>
      <c r="G103" s="28">
        <v>6729.43</v>
      </c>
      <c r="H103" s="8">
        <v>2480</v>
      </c>
      <c r="I103" s="154">
        <v>23</v>
      </c>
      <c r="J103" s="9">
        <v>1</v>
      </c>
      <c r="K103" s="9">
        <v>22</v>
      </c>
      <c r="L103" s="40">
        <v>3.4</v>
      </c>
      <c r="M103" s="165">
        <f>SUM(O103:S103)</f>
        <v>1227.1245967741936</v>
      </c>
      <c r="N103" s="163">
        <f>M103/H103</f>
        <v>0.49480830515088453</v>
      </c>
      <c r="O103" s="41">
        <v>309</v>
      </c>
      <c r="P103" s="103">
        <f>O103/H103</f>
        <v>0.12459677419354839</v>
      </c>
      <c r="Q103" s="41">
        <v>285</v>
      </c>
      <c r="R103" s="41">
        <v>427</v>
      </c>
      <c r="S103" s="41">
        <v>206</v>
      </c>
      <c r="T103" s="42">
        <f>L103</f>
        <v>3.4</v>
      </c>
      <c r="U103" s="41">
        <v>143</v>
      </c>
      <c r="V103" s="61">
        <f>T103*U103</f>
        <v>486.2</v>
      </c>
      <c r="W103" s="78">
        <f>V103/H103</f>
        <v>0.19604838709677419</v>
      </c>
      <c r="X103" s="131">
        <v>0.68200000000000005</v>
      </c>
      <c r="Y103" s="173">
        <v>19796</v>
      </c>
    </row>
    <row r="104" spans="1:25" x14ac:dyDescent="0.25">
      <c r="A104" s="29" t="s">
        <v>237</v>
      </c>
      <c r="B104" s="15">
        <v>4314779</v>
      </c>
      <c r="C104" s="5" t="s">
        <v>122</v>
      </c>
      <c r="D104" s="19">
        <v>505.71300000000002</v>
      </c>
      <c r="E104" s="75">
        <f>H104/D104</f>
        <v>7.6268555485028067</v>
      </c>
      <c r="F104" s="28">
        <v>41332.116999999998</v>
      </c>
      <c r="G104" s="28">
        <v>11629.75</v>
      </c>
      <c r="H104" s="8">
        <v>3857</v>
      </c>
      <c r="I104" s="154">
        <v>29</v>
      </c>
      <c r="J104" s="9">
        <v>8</v>
      </c>
      <c r="K104" s="9">
        <v>21</v>
      </c>
      <c r="L104" s="40">
        <v>3</v>
      </c>
      <c r="M104" s="165">
        <f>SUM(O104:S104)</f>
        <v>1960.1877106559502</v>
      </c>
      <c r="N104" s="163">
        <f>M104/H104</f>
        <v>0.50821563667512326</v>
      </c>
      <c r="O104" s="41">
        <v>724</v>
      </c>
      <c r="P104" s="103">
        <f>O104/H104</f>
        <v>0.18771065595022038</v>
      </c>
      <c r="Q104" s="41">
        <v>202</v>
      </c>
      <c r="R104" s="41">
        <v>530</v>
      </c>
      <c r="S104" s="41">
        <v>504</v>
      </c>
      <c r="T104" s="42">
        <f>L104</f>
        <v>3</v>
      </c>
      <c r="U104" s="41">
        <v>252</v>
      </c>
      <c r="V104" s="61">
        <f>T104*U104</f>
        <v>756</v>
      </c>
      <c r="W104" s="78">
        <f>V104/H104</f>
        <v>0.19600725952813067</v>
      </c>
      <c r="X104" s="131">
        <v>0.72499999999999998</v>
      </c>
      <c r="Y104" s="173">
        <v>41382</v>
      </c>
    </row>
    <row r="105" spans="1:25" x14ac:dyDescent="0.25">
      <c r="A105" s="29" t="s">
        <v>237</v>
      </c>
      <c r="B105" s="15">
        <v>4304101</v>
      </c>
      <c r="C105" s="5" t="s">
        <v>25</v>
      </c>
      <c r="D105" s="19">
        <v>237.29300000000001</v>
      </c>
      <c r="E105" s="75">
        <f>H105/D105</f>
        <v>14.724412435259362</v>
      </c>
      <c r="F105" s="28">
        <v>21243.092000000001</v>
      </c>
      <c r="G105" s="28">
        <v>5690.62</v>
      </c>
      <c r="H105" s="8">
        <v>3494</v>
      </c>
      <c r="I105" s="154">
        <v>34</v>
      </c>
      <c r="J105" s="9">
        <v>7</v>
      </c>
      <c r="K105" s="9">
        <v>27</v>
      </c>
      <c r="L105" s="40">
        <v>2.8</v>
      </c>
      <c r="M105" s="165">
        <f>SUM(O105:S105)</f>
        <v>1855.1951917572983</v>
      </c>
      <c r="N105" s="163">
        <f>M105/H105</f>
        <v>0.53096599649607845</v>
      </c>
      <c r="O105" s="41">
        <v>682</v>
      </c>
      <c r="P105" s="103">
        <f>O105/H105</f>
        <v>0.19519175729822552</v>
      </c>
      <c r="Q105" s="41">
        <v>349</v>
      </c>
      <c r="R105" s="41">
        <v>475</v>
      </c>
      <c r="S105" s="41">
        <v>349</v>
      </c>
      <c r="T105" s="42">
        <f>L105</f>
        <v>2.8</v>
      </c>
      <c r="U105" s="41">
        <v>244</v>
      </c>
      <c r="V105" s="61">
        <f>T105*U105</f>
        <v>683.19999999999993</v>
      </c>
      <c r="W105" s="78">
        <f>V105/H105</f>
        <v>0.19553520320549511</v>
      </c>
      <c r="X105" s="131">
        <v>0.70799999999999996</v>
      </c>
      <c r="Y105" s="173">
        <v>33956</v>
      </c>
    </row>
    <row r="106" spans="1:25" x14ac:dyDescent="0.25">
      <c r="A106" s="29" t="s">
        <v>237</v>
      </c>
      <c r="B106" s="15">
        <v>4310405</v>
      </c>
      <c r="C106" s="5" t="s">
        <v>253</v>
      </c>
      <c r="D106" s="19">
        <v>357.435</v>
      </c>
      <c r="E106" s="75">
        <f>H106/D106</f>
        <v>18.515254521801168</v>
      </c>
      <c r="F106" s="28">
        <v>56676.595000000001</v>
      </c>
      <c r="G106" s="28">
        <v>7879.41</v>
      </c>
      <c r="H106" s="8">
        <v>6618</v>
      </c>
      <c r="I106" s="154">
        <v>63</v>
      </c>
      <c r="J106" s="9">
        <v>23</v>
      </c>
      <c r="K106" s="9">
        <v>40</v>
      </c>
      <c r="L106" s="40">
        <v>2.9</v>
      </c>
      <c r="M106" s="165">
        <f>SUM(O106:S106)</f>
        <v>2787.1665155636147</v>
      </c>
      <c r="N106" s="163">
        <f>M106/H106</f>
        <v>0.42114936771889011</v>
      </c>
      <c r="O106" s="41">
        <v>1102</v>
      </c>
      <c r="P106" s="103">
        <f>O106/H106</f>
        <v>0.16651556361438502</v>
      </c>
      <c r="Q106" s="41">
        <v>609</v>
      </c>
      <c r="R106" s="41">
        <v>711</v>
      </c>
      <c r="S106" s="41">
        <v>365</v>
      </c>
      <c r="T106" s="42">
        <f>L106</f>
        <v>2.9</v>
      </c>
      <c r="U106" s="41">
        <v>445</v>
      </c>
      <c r="V106" s="61">
        <f>T106*U106</f>
        <v>1290.5</v>
      </c>
      <c r="W106" s="78">
        <f>V106/H106</f>
        <v>0.19499848896947719</v>
      </c>
      <c r="X106" s="131">
        <v>0.69299999999999995</v>
      </c>
      <c r="Y106" s="173">
        <v>67896</v>
      </c>
    </row>
    <row r="107" spans="1:25" x14ac:dyDescent="0.25">
      <c r="A107" s="29" t="s">
        <v>237</v>
      </c>
      <c r="B107" s="15">
        <v>4314555</v>
      </c>
      <c r="C107" s="5" t="s">
        <v>120</v>
      </c>
      <c r="D107" s="19">
        <v>291.74099999999999</v>
      </c>
      <c r="E107" s="75">
        <f>H107/D107</f>
        <v>9.4501629870330195</v>
      </c>
      <c r="F107" s="28">
        <v>17959.811000000002</v>
      </c>
      <c r="G107" s="28">
        <v>5878.83</v>
      </c>
      <c r="H107" s="8">
        <v>2757</v>
      </c>
      <c r="I107" s="154">
        <v>74</v>
      </c>
      <c r="J107" s="9">
        <v>9</v>
      </c>
      <c r="K107" s="9">
        <v>65</v>
      </c>
      <c r="L107" s="40">
        <v>2.9</v>
      </c>
      <c r="M107" s="165">
        <f>SUM(O107:S107)</f>
        <v>1842.0892274211099</v>
      </c>
      <c r="N107" s="163">
        <f>M107/H107</f>
        <v>0.66814988299641276</v>
      </c>
      <c r="O107" s="41">
        <v>246</v>
      </c>
      <c r="P107" s="103">
        <f>O107/H107</f>
        <v>8.9227421109902061E-2</v>
      </c>
      <c r="Q107" s="41">
        <v>292</v>
      </c>
      <c r="R107" s="41">
        <v>530</v>
      </c>
      <c r="S107" s="41">
        <v>774</v>
      </c>
      <c r="T107" s="42">
        <f>L107</f>
        <v>2.9</v>
      </c>
      <c r="U107" s="41">
        <v>185</v>
      </c>
      <c r="V107" s="61">
        <f>T107*U107</f>
        <v>536.5</v>
      </c>
      <c r="W107" s="78">
        <f>V107/H107</f>
        <v>0.19459557490025389</v>
      </c>
      <c r="X107" s="131">
        <v>0.66900000000000004</v>
      </c>
      <c r="Y107" s="173">
        <v>20656</v>
      </c>
    </row>
    <row r="108" spans="1:25" x14ac:dyDescent="0.25">
      <c r="A108" s="29" t="s">
        <v>281</v>
      </c>
      <c r="B108" s="15">
        <v>4213351</v>
      </c>
      <c r="C108" s="5" t="s">
        <v>373</v>
      </c>
      <c r="D108" s="19">
        <v>400.97199999999998</v>
      </c>
      <c r="E108" s="75">
        <f>H108/D108</f>
        <v>8.2374829165128745</v>
      </c>
      <c r="F108" s="28">
        <v>74654.47</v>
      </c>
      <c r="G108" s="28">
        <v>20737.349999999999</v>
      </c>
      <c r="H108" s="8">
        <v>3303</v>
      </c>
      <c r="I108" s="154">
        <v>13</v>
      </c>
      <c r="J108" s="9">
        <v>10</v>
      </c>
      <c r="K108" s="9">
        <v>3</v>
      </c>
      <c r="L108" s="40">
        <v>3.4</v>
      </c>
      <c r="M108" s="165">
        <f>SUM(O108:S108)</f>
        <v>1847.0990009082652</v>
      </c>
      <c r="N108" s="163">
        <f>M108/H108</f>
        <v>0.55921858943635039</v>
      </c>
      <c r="O108" s="41">
        <v>327</v>
      </c>
      <c r="P108" s="103">
        <f>O108/H108</f>
        <v>9.9000908265213447E-2</v>
      </c>
      <c r="Q108" s="41">
        <v>436</v>
      </c>
      <c r="R108" s="41">
        <v>834</v>
      </c>
      <c r="S108" s="41">
        <v>250</v>
      </c>
      <c r="T108" s="42">
        <f>L108</f>
        <v>3.4</v>
      </c>
      <c r="U108" s="41">
        <v>188</v>
      </c>
      <c r="V108" s="61">
        <f>T108*U108</f>
        <v>639.19999999999993</v>
      </c>
      <c r="W108" s="78">
        <f>V108/H108</f>
        <v>0.19352104147744473</v>
      </c>
      <c r="X108" s="131">
        <v>0.67300000000000004</v>
      </c>
      <c r="Y108" s="173">
        <v>27384</v>
      </c>
    </row>
    <row r="109" spans="1:25" x14ac:dyDescent="0.25">
      <c r="A109" s="29" t="s">
        <v>281</v>
      </c>
      <c r="B109" s="15">
        <v>4211058</v>
      </c>
      <c r="C109" s="5" t="s">
        <v>356</v>
      </c>
      <c r="D109" s="19">
        <v>162.785</v>
      </c>
      <c r="E109" s="75">
        <f>H109/D109</f>
        <v>57.204287864360971</v>
      </c>
      <c r="F109" s="28">
        <v>67868.517999999996</v>
      </c>
      <c r="G109" s="28">
        <v>6422.08</v>
      </c>
      <c r="H109" s="8">
        <v>9312</v>
      </c>
      <c r="I109" s="154">
        <v>59</v>
      </c>
      <c r="J109" s="9">
        <v>36</v>
      </c>
      <c r="K109" s="9">
        <v>23</v>
      </c>
      <c r="L109" s="40">
        <v>3.3</v>
      </c>
      <c r="M109" s="165">
        <f>SUM(O109:S109)</f>
        <v>4621.1637671821309</v>
      </c>
      <c r="N109" s="163">
        <f>M109/H109</f>
        <v>0.49625899561663778</v>
      </c>
      <c r="O109" s="41">
        <v>1525</v>
      </c>
      <c r="P109" s="103">
        <f>O109/H109</f>
        <v>0.16376718213058419</v>
      </c>
      <c r="Q109" s="41">
        <v>993</v>
      </c>
      <c r="R109" s="41">
        <v>1582</v>
      </c>
      <c r="S109" s="41">
        <v>521</v>
      </c>
      <c r="T109" s="42">
        <f>L109</f>
        <v>3.3</v>
      </c>
      <c r="U109" s="41">
        <v>544</v>
      </c>
      <c r="V109" s="61">
        <f>T109*U109</f>
        <v>1795.1999999999998</v>
      </c>
      <c r="W109" s="78">
        <f>V109/H109</f>
        <v>0.19278350515463916</v>
      </c>
      <c r="X109" s="131">
        <v>0.64300000000000002</v>
      </c>
      <c r="Y109" s="173">
        <v>87738</v>
      </c>
    </row>
    <row r="110" spans="1:25" x14ac:dyDescent="0.25">
      <c r="A110" s="29" t="s">
        <v>237</v>
      </c>
      <c r="B110" s="15">
        <v>4302006</v>
      </c>
      <c r="C110" s="5" t="s">
        <v>11</v>
      </c>
      <c r="D110" s="19">
        <v>648.89700000000005</v>
      </c>
      <c r="E110" s="75">
        <f>H110/D110</f>
        <v>17.156806087869107</v>
      </c>
      <c r="F110" s="28">
        <v>69975.652000000002</v>
      </c>
      <c r="G110" s="28">
        <v>6512.39</v>
      </c>
      <c r="H110" s="8">
        <v>11133</v>
      </c>
      <c r="I110" s="154">
        <v>186</v>
      </c>
      <c r="J110" s="9">
        <v>20</v>
      </c>
      <c r="K110" s="9">
        <v>166</v>
      </c>
      <c r="L110" s="40">
        <v>3.1</v>
      </c>
      <c r="M110" s="165">
        <f>SUM(O110:S110)</f>
        <v>4838.0882062337196</v>
      </c>
      <c r="N110" s="163">
        <f>M110/H110</f>
        <v>0.43457183205189254</v>
      </c>
      <c r="O110" s="41">
        <v>982</v>
      </c>
      <c r="P110" s="103">
        <f>O110/H110</f>
        <v>8.8206233719572438E-2</v>
      </c>
      <c r="Q110" s="41">
        <v>1333</v>
      </c>
      <c r="R110" s="41">
        <v>1960</v>
      </c>
      <c r="S110" s="41">
        <v>563</v>
      </c>
      <c r="T110" s="42">
        <f>L110</f>
        <v>3.1</v>
      </c>
      <c r="U110" s="41">
        <v>686</v>
      </c>
      <c r="V110" s="61">
        <f>T110*U110</f>
        <v>2126.6</v>
      </c>
      <c r="W110" s="78">
        <f>V110/H110</f>
        <v>0.19101769514057307</v>
      </c>
      <c r="X110" s="132">
        <v>0.65</v>
      </c>
      <c r="Y110" s="173">
        <v>86795</v>
      </c>
    </row>
    <row r="111" spans="1:25" x14ac:dyDescent="0.25">
      <c r="A111" s="29" t="s">
        <v>237</v>
      </c>
      <c r="B111" s="15">
        <v>4319307</v>
      </c>
      <c r="C111" s="5" t="s">
        <v>271</v>
      </c>
      <c r="D111" s="19">
        <v>223.886</v>
      </c>
      <c r="E111" s="75">
        <f>H111/D111</f>
        <v>28.43858034892758</v>
      </c>
      <c r="F111" s="28">
        <v>41718.144</v>
      </c>
      <c r="G111" s="28">
        <v>6569.79</v>
      </c>
      <c r="H111" s="8">
        <v>6367</v>
      </c>
      <c r="I111" s="154">
        <v>49</v>
      </c>
      <c r="J111" s="9">
        <v>10</v>
      </c>
      <c r="K111" s="9">
        <v>39</v>
      </c>
      <c r="L111" s="40">
        <v>3.1</v>
      </c>
      <c r="M111" s="165">
        <f>SUM(O111:S111)</f>
        <v>3529.2106172451704</v>
      </c>
      <c r="N111" s="163">
        <f>M111/H111</f>
        <v>0.55429725416132725</v>
      </c>
      <c r="O111" s="41">
        <v>1341</v>
      </c>
      <c r="P111" s="103">
        <f>O111/H111</f>
        <v>0.21061724517040992</v>
      </c>
      <c r="Q111" s="41">
        <v>722</v>
      </c>
      <c r="R111" s="41">
        <v>776</v>
      </c>
      <c r="S111" s="41">
        <v>690</v>
      </c>
      <c r="T111" s="42">
        <f>L111</f>
        <v>3.1</v>
      </c>
      <c r="U111" s="41">
        <v>392</v>
      </c>
      <c r="V111" s="61">
        <f>T111*U111</f>
        <v>1215.2</v>
      </c>
      <c r="W111" s="78">
        <f>V111/H111</f>
        <v>0.19085911732370034</v>
      </c>
      <c r="X111" s="131">
        <v>0.69199999999999995</v>
      </c>
      <c r="Y111" s="173">
        <v>52713</v>
      </c>
    </row>
    <row r="112" spans="1:25" x14ac:dyDescent="0.25">
      <c r="A112" s="29" t="s">
        <v>195</v>
      </c>
      <c r="B112" s="15">
        <v>4115408</v>
      </c>
      <c r="C112" s="5" t="s">
        <v>217</v>
      </c>
      <c r="D112" s="19">
        <v>387.68</v>
      </c>
      <c r="E112" s="75">
        <f>H112/D112</f>
        <v>35.877527858027236</v>
      </c>
      <c r="F112" s="28">
        <v>88694.945000000007</v>
      </c>
      <c r="G112" s="28">
        <v>6865.47</v>
      </c>
      <c r="H112" s="8">
        <v>13909</v>
      </c>
      <c r="I112" s="154">
        <v>122</v>
      </c>
      <c r="J112" s="9">
        <v>38</v>
      </c>
      <c r="K112" s="9">
        <v>84</v>
      </c>
      <c r="L112" s="40">
        <v>3.2</v>
      </c>
      <c r="M112" s="165">
        <f>SUM(O112:S112)</f>
        <v>8261.1020921705367</v>
      </c>
      <c r="N112" s="163">
        <f>M112/H112</f>
        <v>0.59393932649151893</v>
      </c>
      <c r="O112" s="41">
        <v>1420</v>
      </c>
      <c r="P112" s="103">
        <f>O112/H112</f>
        <v>0.10209217053706234</v>
      </c>
      <c r="Q112" s="41">
        <v>1890</v>
      </c>
      <c r="R112" s="41">
        <v>3172</v>
      </c>
      <c r="S112" s="41">
        <v>1779</v>
      </c>
      <c r="T112" s="42">
        <f>L112</f>
        <v>3.2</v>
      </c>
      <c r="U112" s="41">
        <v>829</v>
      </c>
      <c r="V112" s="61">
        <f>T112*U112</f>
        <v>2652.8</v>
      </c>
      <c r="W112" s="78">
        <f>V112/H112</f>
        <v>0.19072542957797112</v>
      </c>
      <c r="X112" s="131">
        <v>0.72199999999999998</v>
      </c>
      <c r="Y112" s="173">
        <v>118019</v>
      </c>
    </row>
    <row r="113" spans="1:25" x14ac:dyDescent="0.25">
      <c r="A113" s="29" t="s">
        <v>237</v>
      </c>
      <c r="B113" s="15">
        <v>4313805</v>
      </c>
      <c r="C113" s="5" t="s">
        <v>112</v>
      </c>
      <c r="D113" s="19">
        <v>144.04599999999999</v>
      </c>
      <c r="E113" s="75">
        <f>H113/D113</f>
        <v>48.040209377559947</v>
      </c>
      <c r="F113" s="28">
        <v>46169.93</v>
      </c>
      <c r="G113" s="28">
        <v>6568.49</v>
      </c>
      <c r="H113" s="8">
        <v>6920</v>
      </c>
      <c r="I113" s="154">
        <v>100</v>
      </c>
      <c r="J113" s="9">
        <v>11</v>
      </c>
      <c r="K113" s="9">
        <v>89</v>
      </c>
      <c r="L113" s="40">
        <v>3</v>
      </c>
      <c r="M113" s="165">
        <f>SUM(O113:S113)</f>
        <v>2916.2341040462425</v>
      </c>
      <c r="N113" s="163">
        <f>M113/H113</f>
        <v>0.42142111330148013</v>
      </c>
      <c r="O113" s="41">
        <v>1620</v>
      </c>
      <c r="P113" s="103">
        <f>O113/H113</f>
        <v>0.23410404624277456</v>
      </c>
      <c r="Q113" s="41">
        <v>457</v>
      </c>
      <c r="R113" s="41">
        <v>641</v>
      </c>
      <c r="S113" s="41">
        <v>198</v>
      </c>
      <c r="T113" s="42">
        <f>L113</f>
        <v>3</v>
      </c>
      <c r="U113" s="41">
        <v>437</v>
      </c>
      <c r="V113" s="61">
        <f>T113*U113</f>
        <v>1311</v>
      </c>
      <c r="W113" s="78">
        <f>V113/H113</f>
        <v>0.18945086705202313</v>
      </c>
      <c r="X113" s="131">
        <v>0.72</v>
      </c>
      <c r="Y113" s="173">
        <v>69115</v>
      </c>
    </row>
    <row r="114" spans="1:25" x14ac:dyDescent="0.25">
      <c r="A114" s="29" t="s">
        <v>195</v>
      </c>
      <c r="B114" s="15">
        <v>4123006</v>
      </c>
      <c r="C114" s="5" t="s">
        <v>228</v>
      </c>
      <c r="D114" s="19">
        <v>313.29000000000002</v>
      </c>
      <c r="E114" s="75">
        <f>H114/D114</f>
        <v>43.640077883111495</v>
      </c>
      <c r="F114" s="28">
        <v>72350.506999999998</v>
      </c>
      <c r="G114" s="28">
        <v>5991.76</v>
      </c>
      <c r="H114" s="8">
        <v>13672</v>
      </c>
      <c r="I114" s="154">
        <v>68</v>
      </c>
      <c r="J114" s="9">
        <v>21</v>
      </c>
      <c r="K114" s="9">
        <v>47</v>
      </c>
      <c r="L114" s="40">
        <v>3.4</v>
      </c>
      <c r="M114" s="165">
        <f>SUM(O114:S114)</f>
        <v>5692.071459918081</v>
      </c>
      <c r="N114" s="163">
        <f>M114/H114</f>
        <v>0.41633056318885908</v>
      </c>
      <c r="O114" s="41">
        <v>977</v>
      </c>
      <c r="P114" s="103">
        <f>O114/H114</f>
        <v>7.1459918080748974E-2</v>
      </c>
      <c r="Q114" s="41">
        <v>1454</v>
      </c>
      <c r="R114" s="41">
        <v>2539</v>
      </c>
      <c r="S114" s="41">
        <v>722</v>
      </c>
      <c r="T114" s="42">
        <f>L114</f>
        <v>3.4</v>
      </c>
      <c r="U114" s="41">
        <v>758</v>
      </c>
      <c r="V114" s="61">
        <f>T114*U114</f>
        <v>2577.1999999999998</v>
      </c>
      <c r="W114" s="78">
        <f>V114/H114</f>
        <v>0.18850204798127559</v>
      </c>
      <c r="X114" s="131">
        <v>0.71799999999999997</v>
      </c>
      <c r="Y114" s="173">
        <v>96253</v>
      </c>
    </row>
    <row r="115" spans="1:25" x14ac:dyDescent="0.25">
      <c r="A115" s="29" t="s">
        <v>195</v>
      </c>
      <c r="B115" s="15">
        <v>4126652</v>
      </c>
      <c r="C115" s="5" t="s">
        <v>234</v>
      </c>
      <c r="D115" s="19">
        <v>170.76</v>
      </c>
      <c r="E115" s="75">
        <f>H115/D115</f>
        <v>19.875849144998831</v>
      </c>
      <c r="F115" s="28">
        <v>24385.313999999998</v>
      </c>
      <c r="G115" s="28">
        <v>7863.69</v>
      </c>
      <c r="H115" s="8">
        <v>3394</v>
      </c>
      <c r="I115" s="154">
        <v>28</v>
      </c>
      <c r="J115" s="9">
        <v>6</v>
      </c>
      <c r="K115" s="9">
        <v>22</v>
      </c>
      <c r="L115" s="40">
        <v>3.1</v>
      </c>
      <c r="M115" s="165">
        <f>SUM(O115:S115)</f>
        <v>1653.0580436063642</v>
      </c>
      <c r="N115" s="163">
        <f>M115/H115</f>
        <v>0.4870530476153106</v>
      </c>
      <c r="O115" s="41">
        <v>197</v>
      </c>
      <c r="P115" s="103">
        <f>O115/H115</f>
        <v>5.8043606364172065E-2</v>
      </c>
      <c r="Q115" s="41">
        <v>284</v>
      </c>
      <c r="R115" s="41">
        <v>585</v>
      </c>
      <c r="S115" s="41">
        <v>587</v>
      </c>
      <c r="T115" s="42">
        <f>L115</f>
        <v>3.1</v>
      </c>
      <c r="U115" s="41">
        <v>206</v>
      </c>
      <c r="V115" s="61">
        <f>T115*U115</f>
        <v>638.6</v>
      </c>
      <c r="W115" s="78">
        <f>V115/H115</f>
        <v>0.18815556865055982</v>
      </c>
      <c r="X115" s="131">
        <v>0.69299999999999995</v>
      </c>
      <c r="Y115" s="173">
        <v>26082</v>
      </c>
    </row>
    <row r="116" spans="1:25" x14ac:dyDescent="0.25">
      <c r="A116" s="29" t="s">
        <v>237</v>
      </c>
      <c r="B116" s="15">
        <v>4313490</v>
      </c>
      <c r="C116" s="5" t="s">
        <v>107</v>
      </c>
      <c r="D116" s="19">
        <v>123.58199999999999</v>
      </c>
      <c r="E116" s="75">
        <f>H116/D116</f>
        <v>32.189153760256353</v>
      </c>
      <c r="F116" s="28">
        <v>20428.282999999999</v>
      </c>
      <c r="G116" s="28">
        <v>5418.64</v>
      </c>
      <c r="H116" s="8">
        <v>3978</v>
      </c>
      <c r="I116" s="154">
        <v>45</v>
      </c>
      <c r="J116" s="9">
        <v>11</v>
      </c>
      <c r="K116" s="9">
        <v>34</v>
      </c>
      <c r="L116" s="40">
        <v>3</v>
      </c>
      <c r="M116" s="165">
        <f>SUM(O116:S116)</f>
        <v>2105.1108597285065</v>
      </c>
      <c r="N116" s="163">
        <f>M116/H116</f>
        <v>0.52918825030882521</v>
      </c>
      <c r="O116" s="41">
        <v>441</v>
      </c>
      <c r="P116" s="103">
        <f>O116/H116</f>
        <v>0.11085972850678733</v>
      </c>
      <c r="Q116" s="41">
        <v>310</v>
      </c>
      <c r="R116" s="41">
        <v>754</v>
      </c>
      <c r="S116" s="41">
        <v>600</v>
      </c>
      <c r="T116" s="42">
        <f>L116</f>
        <v>3</v>
      </c>
      <c r="U116" s="41">
        <v>245</v>
      </c>
      <c r="V116" s="61">
        <f>T116*U116</f>
        <v>735</v>
      </c>
      <c r="W116" s="78">
        <f>V116/H116</f>
        <v>0.18476621417797889</v>
      </c>
      <c r="X116" s="131">
        <v>0.70599999999999996</v>
      </c>
      <c r="Y116" s="173">
        <v>29627</v>
      </c>
    </row>
    <row r="117" spans="1:25" x14ac:dyDescent="0.25">
      <c r="A117" s="29" t="s">
        <v>281</v>
      </c>
      <c r="B117" s="15">
        <v>4200051</v>
      </c>
      <c r="C117" s="5" t="s">
        <v>282</v>
      </c>
      <c r="D117" s="19">
        <v>235.6</v>
      </c>
      <c r="E117" s="75">
        <f>H117/D117</f>
        <v>11.260611205432937</v>
      </c>
      <c r="F117" s="28">
        <v>16106.397000000001</v>
      </c>
      <c r="G117" s="28">
        <v>6491.9</v>
      </c>
      <c r="H117" s="8">
        <v>2653</v>
      </c>
      <c r="I117" s="154">
        <v>40</v>
      </c>
      <c r="J117" s="9">
        <v>2</v>
      </c>
      <c r="K117" s="9">
        <v>38</v>
      </c>
      <c r="L117" s="40">
        <v>3.1</v>
      </c>
      <c r="M117" s="165">
        <f>SUM(O117:S117)</f>
        <v>1637.1549189596683</v>
      </c>
      <c r="N117" s="163">
        <f>M117/H117</f>
        <v>0.61709571012426245</v>
      </c>
      <c r="O117" s="41">
        <v>411</v>
      </c>
      <c r="P117" s="103">
        <f>O117/H117</f>
        <v>0.15491895966830005</v>
      </c>
      <c r="Q117" s="41">
        <v>197</v>
      </c>
      <c r="R117" s="41">
        <v>522</v>
      </c>
      <c r="S117" s="41">
        <v>507</v>
      </c>
      <c r="T117" s="42">
        <f>L117</f>
        <v>3.1</v>
      </c>
      <c r="U117" s="41">
        <v>158</v>
      </c>
      <c r="V117" s="61">
        <f>T117*U117</f>
        <v>489.8</v>
      </c>
      <c r="W117" s="78">
        <f>V117/H117</f>
        <v>0.18462118356577459</v>
      </c>
      <c r="X117" s="131">
        <v>0.69399999999999995</v>
      </c>
      <c r="Y117" s="173">
        <v>23230</v>
      </c>
    </row>
    <row r="118" spans="1:25" x14ac:dyDescent="0.25">
      <c r="A118" s="29" t="s">
        <v>237</v>
      </c>
      <c r="B118" s="15">
        <v>4306973</v>
      </c>
      <c r="C118" s="5" t="s">
        <v>56</v>
      </c>
      <c r="D118" s="19">
        <v>151.77500000000001</v>
      </c>
      <c r="E118" s="75">
        <f>H118/D118</f>
        <v>19.568440125185308</v>
      </c>
      <c r="F118" s="28">
        <v>22849.37</v>
      </c>
      <c r="G118" s="28">
        <v>7862.83</v>
      </c>
      <c r="H118" s="8">
        <v>2970</v>
      </c>
      <c r="I118" s="154">
        <v>22</v>
      </c>
      <c r="J118" s="9">
        <v>11</v>
      </c>
      <c r="K118" s="9">
        <v>11</v>
      </c>
      <c r="L118" s="40">
        <v>3.2</v>
      </c>
      <c r="M118" s="165">
        <f>SUM(O118:S118)</f>
        <v>1380.1434343434344</v>
      </c>
      <c r="N118" s="163">
        <f>M118/H118</f>
        <v>0.46469475903819341</v>
      </c>
      <c r="O118" s="41">
        <v>426</v>
      </c>
      <c r="P118" s="103">
        <f>O118/H118</f>
        <v>0.14343434343434344</v>
      </c>
      <c r="Q118" s="41">
        <v>325</v>
      </c>
      <c r="R118" s="41">
        <v>395</v>
      </c>
      <c r="S118" s="41">
        <v>234</v>
      </c>
      <c r="T118" s="42">
        <f>L118</f>
        <v>3.2</v>
      </c>
      <c r="U118" s="41">
        <v>171</v>
      </c>
      <c r="V118" s="61">
        <f>T118*U118</f>
        <v>547.20000000000005</v>
      </c>
      <c r="W118" s="78">
        <f>V118/H118</f>
        <v>0.18424242424242426</v>
      </c>
      <c r="X118" s="131">
        <v>0.71199999999999997</v>
      </c>
      <c r="Y118" s="173">
        <v>23686</v>
      </c>
    </row>
    <row r="119" spans="1:25" x14ac:dyDescent="0.25">
      <c r="A119" s="29" t="s">
        <v>281</v>
      </c>
      <c r="B119" s="15">
        <v>4213401</v>
      </c>
      <c r="C119" s="5" t="s">
        <v>374</v>
      </c>
      <c r="D119" s="19">
        <v>564.005</v>
      </c>
      <c r="E119" s="75">
        <f>H119/D119</f>
        <v>19.558337248783257</v>
      </c>
      <c r="F119" s="28">
        <v>83759.542000000001</v>
      </c>
      <c r="G119" s="28">
        <v>7272.06</v>
      </c>
      <c r="H119" s="8">
        <v>11031</v>
      </c>
      <c r="I119" s="154">
        <v>40</v>
      </c>
      <c r="J119" s="9">
        <v>18</v>
      </c>
      <c r="K119" s="9">
        <v>22</v>
      </c>
      <c r="L119" s="40">
        <v>3.3</v>
      </c>
      <c r="M119" s="165">
        <f>SUM(O119:S119)</f>
        <v>5114.2357900462339</v>
      </c>
      <c r="N119" s="163">
        <f>M119/H119</f>
        <v>0.46362394978208993</v>
      </c>
      <c r="O119" s="41">
        <v>2601</v>
      </c>
      <c r="P119" s="103">
        <f>O119/H119</f>
        <v>0.2357900462333424</v>
      </c>
      <c r="Q119" s="41">
        <v>797</v>
      </c>
      <c r="R119" s="41">
        <v>1125</v>
      </c>
      <c r="S119" s="41">
        <v>591</v>
      </c>
      <c r="T119" s="42">
        <f>L119</f>
        <v>3.3</v>
      </c>
      <c r="U119" s="41">
        <v>615</v>
      </c>
      <c r="V119" s="61">
        <f>T119*U119</f>
        <v>2029.5</v>
      </c>
      <c r="W119" s="78">
        <f>V119/H119</f>
        <v>0.18398150666304053</v>
      </c>
      <c r="X119" s="131">
        <v>0.69299999999999995</v>
      </c>
      <c r="Y119" s="173">
        <v>122739</v>
      </c>
    </row>
    <row r="120" spans="1:25" x14ac:dyDescent="0.25">
      <c r="A120" s="29" t="s">
        <v>237</v>
      </c>
      <c r="B120" s="15">
        <v>4307831</v>
      </c>
      <c r="C120" s="5" t="s">
        <v>63</v>
      </c>
      <c r="D120" s="19">
        <v>419.37599999999998</v>
      </c>
      <c r="E120" s="75">
        <f>H120/D120</f>
        <v>6.6694326809354854</v>
      </c>
      <c r="F120" s="28">
        <v>22859.478999999999</v>
      </c>
      <c r="G120" s="28">
        <v>7211.19</v>
      </c>
      <c r="H120" s="8">
        <v>2797</v>
      </c>
      <c r="I120" s="154">
        <v>27</v>
      </c>
      <c r="J120" s="9">
        <v>19</v>
      </c>
      <c r="K120" s="9">
        <v>8</v>
      </c>
      <c r="L120" s="40">
        <v>2.7</v>
      </c>
      <c r="M120" s="165">
        <f>SUM(O120:S120)</f>
        <v>1334.1401501608866</v>
      </c>
      <c r="N120" s="163">
        <f>M120/H120</f>
        <v>0.47698968543471099</v>
      </c>
      <c r="O120" s="41">
        <v>392</v>
      </c>
      <c r="P120" s="103">
        <f>O120/H120</f>
        <v>0.14015016088666429</v>
      </c>
      <c r="Q120" s="41">
        <v>182</v>
      </c>
      <c r="R120" s="41">
        <v>367</v>
      </c>
      <c r="S120" s="41">
        <v>393</v>
      </c>
      <c r="T120" s="42">
        <f>L120</f>
        <v>2.7</v>
      </c>
      <c r="U120" s="41">
        <v>189</v>
      </c>
      <c r="V120" s="61">
        <f>T120*U120</f>
        <v>510.3</v>
      </c>
      <c r="W120" s="78">
        <f>V120/H120</f>
        <v>0.18244547729710403</v>
      </c>
      <c r="X120" s="131">
        <v>0.71199999999999997</v>
      </c>
      <c r="Y120" s="173">
        <v>22802</v>
      </c>
    </row>
    <row r="121" spans="1:25" x14ac:dyDescent="0.25">
      <c r="A121" s="29" t="s">
        <v>195</v>
      </c>
      <c r="B121" s="14">
        <v>4103156</v>
      </c>
      <c r="C121" s="4" t="s">
        <v>200</v>
      </c>
      <c r="D121" s="18">
        <v>173.97200000000001</v>
      </c>
      <c r="E121" s="75">
        <f>H121/D121</f>
        <v>21.819603154530615</v>
      </c>
      <c r="F121" s="28">
        <v>50803</v>
      </c>
      <c r="G121" s="28">
        <v>13285.41</v>
      </c>
      <c r="H121" s="8">
        <v>3796</v>
      </c>
      <c r="I121" s="154">
        <v>80</v>
      </c>
      <c r="J121" s="9">
        <v>3</v>
      </c>
      <c r="K121" s="9">
        <v>77</v>
      </c>
      <c r="L121" s="40">
        <v>3.2</v>
      </c>
      <c r="M121" s="165">
        <f>SUM(O121:S121)</f>
        <v>1837.09114857745</v>
      </c>
      <c r="N121" s="163">
        <f>M121/H121</f>
        <v>0.48395446485180454</v>
      </c>
      <c r="O121" s="41">
        <v>346</v>
      </c>
      <c r="P121" s="103">
        <f>O121/H121</f>
        <v>9.114857744994731E-2</v>
      </c>
      <c r="Q121" s="41">
        <v>258</v>
      </c>
      <c r="R121" s="41">
        <v>712</v>
      </c>
      <c r="S121" s="41">
        <v>521</v>
      </c>
      <c r="T121" s="42">
        <f>L121</f>
        <v>3.2</v>
      </c>
      <c r="U121" s="41">
        <v>216</v>
      </c>
      <c r="V121" s="61">
        <f>T121*U121</f>
        <v>691.2</v>
      </c>
      <c r="W121" s="78">
        <f>V121/H121</f>
        <v>0.182086406743941</v>
      </c>
      <c r="X121" s="131">
        <v>0.69699999999999995</v>
      </c>
      <c r="Y121" s="173">
        <v>32136</v>
      </c>
    </row>
    <row r="122" spans="1:25" x14ac:dyDescent="0.25">
      <c r="A122" s="29" t="s">
        <v>237</v>
      </c>
      <c r="B122" s="15">
        <v>4323705</v>
      </c>
      <c r="C122" s="5" t="s">
        <v>279</v>
      </c>
      <c r="D122" s="19">
        <v>88.718999999999994</v>
      </c>
      <c r="E122" s="75">
        <f>H122/D122</f>
        <v>31.09818640877377</v>
      </c>
      <c r="F122" s="28">
        <v>23544.864000000001</v>
      </c>
      <c r="G122" s="28">
        <v>8688.14</v>
      </c>
      <c r="H122" s="8">
        <v>2759</v>
      </c>
      <c r="I122" s="154">
        <v>18</v>
      </c>
      <c r="J122" s="9">
        <v>0</v>
      </c>
      <c r="K122" s="9">
        <v>18</v>
      </c>
      <c r="L122" s="40">
        <v>2.9</v>
      </c>
      <c r="M122" s="165">
        <f>SUM(O122:S122)</f>
        <v>1211.232693004712</v>
      </c>
      <c r="N122" s="163">
        <f>M122/H122</f>
        <v>0.4390114871347271</v>
      </c>
      <c r="O122" s="41">
        <v>642</v>
      </c>
      <c r="P122" s="103">
        <f>O122/H122</f>
        <v>0.23269300471185211</v>
      </c>
      <c r="Q122" s="41">
        <v>128</v>
      </c>
      <c r="R122" s="41">
        <v>246</v>
      </c>
      <c r="S122" s="41">
        <v>195</v>
      </c>
      <c r="T122" s="42">
        <f>L122</f>
        <v>2.9</v>
      </c>
      <c r="U122" s="41">
        <v>172</v>
      </c>
      <c r="V122" s="61">
        <f>T122*U122</f>
        <v>498.8</v>
      </c>
      <c r="W122" s="78">
        <f>V122/H122</f>
        <v>0.18079014135556362</v>
      </c>
      <c r="X122" s="131">
        <v>0.75700000000000001</v>
      </c>
      <c r="Y122" s="173">
        <v>24777</v>
      </c>
    </row>
    <row r="123" spans="1:25" x14ac:dyDescent="0.25">
      <c r="A123" s="29" t="s">
        <v>281</v>
      </c>
      <c r="B123" s="15">
        <v>4202081</v>
      </c>
      <c r="C123" s="5" t="s">
        <v>292</v>
      </c>
      <c r="D123" s="19">
        <v>146.255</v>
      </c>
      <c r="E123" s="75">
        <f>H123/D123</f>
        <v>19.869406174147894</v>
      </c>
      <c r="F123" s="28">
        <v>21422.917000000001</v>
      </c>
      <c r="G123" s="28">
        <v>7545.94</v>
      </c>
      <c r="H123" s="8">
        <v>2906</v>
      </c>
      <c r="I123" s="154">
        <v>30</v>
      </c>
      <c r="J123" s="9">
        <v>7</v>
      </c>
      <c r="K123" s="9">
        <v>23</v>
      </c>
      <c r="L123" s="40">
        <v>3.2</v>
      </c>
      <c r="M123" s="165">
        <f>SUM(O123:S123)</f>
        <v>1615.1249139710944</v>
      </c>
      <c r="N123" s="163">
        <f>M123/H123</f>
        <v>0.5557897157505487</v>
      </c>
      <c r="O123" s="41">
        <v>363</v>
      </c>
      <c r="P123" s="103">
        <f>O123/H123</f>
        <v>0.12491397109428769</v>
      </c>
      <c r="Q123" s="41">
        <v>385</v>
      </c>
      <c r="R123" s="41">
        <v>365</v>
      </c>
      <c r="S123" s="41">
        <v>502</v>
      </c>
      <c r="T123" s="42">
        <f>L123</f>
        <v>3.2</v>
      </c>
      <c r="U123" s="41">
        <v>164</v>
      </c>
      <c r="V123" s="61">
        <f>T123*U123</f>
        <v>524.80000000000007</v>
      </c>
      <c r="W123" s="78">
        <f>V123/H123</f>
        <v>0.18059187887130079</v>
      </c>
      <c r="X123" s="131">
        <v>0.67200000000000004</v>
      </c>
      <c r="Y123" s="173">
        <v>27454</v>
      </c>
    </row>
    <row r="124" spans="1:25" x14ac:dyDescent="0.25">
      <c r="A124" s="29" t="s">
        <v>237</v>
      </c>
      <c r="B124" s="15">
        <v>4307203</v>
      </c>
      <c r="C124" s="5" t="s">
        <v>59</v>
      </c>
      <c r="D124" s="19">
        <v>285.91300000000001</v>
      </c>
      <c r="E124" s="75">
        <f>H124/D124</f>
        <v>18.071930972008968</v>
      </c>
      <c r="F124" s="28">
        <v>30757.636999999999</v>
      </c>
      <c r="G124" s="28">
        <v>6644.55</v>
      </c>
      <c r="H124" s="8">
        <v>5167</v>
      </c>
      <c r="I124" s="154">
        <v>41</v>
      </c>
      <c r="J124" s="9">
        <v>7</v>
      </c>
      <c r="K124" s="9">
        <v>34</v>
      </c>
      <c r="L124" s="40">
        <v>3.1</v>
      </c>
      <c r="M124" s="165">
        <f>SUM(O124:S124)</f>
        <v>2253.1136055738339</v>
      </c>
      <c r="N124" s="163">
        <f>M124/H124</f>
        <v>0.43605837150645133</v>
      </c>
      <c r="O124" s="41">
        <v>587</v>
      </c>
      <c r="P124" s="103">
        <f>O124/H124</f>
        <v>0.11360557383394619</v>
      </c>
      <c r="Q124" s="41">
        <v>450</v>
      </c>
      <c r="R124" s="41">
        <v>726</v>
      </c>
      <c r="S124" s="41">
        <v>490</v>
      </c>
      <c r="T124" s="42">
        <f>L124</f>
        <v>3.1</v>
      </c>
      <c r="U124" s="41">
        <v>300</v>
      </c>
      <c r="V124" s="61">
        <f>T124*U124</f>
        <v>930</v>
      </c>
      <c r="W124" s="78">
        <f>V124/H124</f>
        <v>0.17998838784594542</v>
      </c>
      <c r="X124" s="131">
        <v>0.68100000000000005</v>
      </c>
      <c r="Y124" s="173">
        <v>37429</v>
      </c>
    </row>
    <row r="125" spans="1:25" x14ac:dyDescent="0.25">
      <c r="A125" s="29" t="s">
        <v>281</v>
      </c>
      <c r="B125" s="15">
        <v>4204459</v>
      </c>
      <c r="C125" s="5" t="s">
        <v>311</v>
      </c>
      <c r="D125" s="19">
        <v>107.408</v>
      </c>
      <c r="E125" s="75">
        <f>H125/D125</f>
        <v>22.884701325785787</v>
      </c>
      <c r="F125" s="28">
        <v>18613.924999999999</v>
      </c>
      <c r="G125" s="28">
        <v>10352.57</v>
      </c>
      <c r="H125" s="8">
        <v>2458</v>
      </c>
      <c r="I125" s="154">
        <v>32</v>
      </c>
      <c r="J125" s="9">
        <v>2</v>
      </c>
      <c r="K125" s="9">
        <v>30</v>
      </c>
      <c r="L125" s="40">
        <v>3.3</v>
      </c>
      <c r="M125" s="165">
        <f>SUM(O125:S125)</f>
        <v>1133.1468673718471</v>
      </c>
      <c r="N125" s="163">
        <f>M125/H125</f>
        <v>0.46100360755567416</v>
      </c>
      <c r="O125" s="41">
        <v>361</v>
      </c>
      <c r="P125" s="103">
        <f>O125/H125</f>
        <v>0.14686737184703011</v>
      </c>
      <c r="Q125" s="41">
        <v>167</v>
      </c>
      <c r="R125" s="41">
        <v>312</v>
      </c>
      <c r="S125" s="41">
        <v>293</v>
      </c>
      <c r="T125" s="42">
        <f>L125</f>
        <v>3.3</v>
      </c>
      <c r="U125" s="41">
        <v>134</v>
      </c>
      <c r="V125" s="61">
        <f>T125*U125</f>
        <v>442.2</v>
      </c>
      <c r="W125" s="78">
        <f>V125/H125</f>
        <v>0.17990235964198534</v>
      </c>
      <c r="X125" s="131">
        <v>0.69599999999999995</v>
      </c>
      <c r="Y125" s="173">
        <v>19679</v>
      </c>
    </row>
    <row r="126" spans="1:25" x14ac:dyDescent="0.25">
      <c r="A126" s="29" t="s">
        <v>195</v>
      </c>
      <c r="B126" s="15">
        <v>4111209</v>
      </c>
      <c r="C126" s="5" t="s">
        <v>213</v>
      </c>
      <c r="D126" s="19">
        <v>254.077</v>
      </c>
      <c r="E126" s="75">
        <f>H126/D126</f>
        <v>41.452000771419691</v>
      </c>
      <c r="F126" s="28">
        <v>289780</v>
      </c>
      <c r="G126" s="28">
        <v>25847.85</v>
      </c>
      <c r="H126" s="8">
        <v>10532</v>
      </c>
      <c r="I126" s="154">
        <v>38</v>
      </c>
      <c r="J126" s="9">
        <v>18</v>
      </c>
      <c r="K126" s="9">
        <v>20</v>
      </c>
      <c r="L126" s="40">
        <v>3.1</v>
      </c>
      <c r="M126" s="165">
        <f>SUM(O126:S126)</f>
        <v>4971.1090011393844</v>
      </c>
      <c r="N126" s="163">
        <f>M126/H126</f>
        <v>0.47200047485182156</v>
      </c>
      <c r="O126" s="41">
        <v>1148</v>
      </c>
      <c r="P126" s="103">
        <f>O126/H126</f>
        <v>0.10900113938473224</v>
      </c>
      <c r="Q126" s="41">
        <v>1163</v>
      </c>
      <c r="R126" s="41">
        <v>1643</v>
      </c>
      <c r="S126" s="41">
        <v>1017</v>
      </c>
      <c r="T126" s="42">
        <f>L126</f>
        <v>3.1</v>
      </c>
      <c r="U126" s="41">
        <v>609</v>
      </c>
      <c r="V126" s="61">
        <f>T126*U126</f>
        <v>1887.9</v>
      </c>
      <c r="W126" s="78">
        <f>V126/H126</f>
        <v>0.17925370300037979</v>
      </c>
      <c r="X126" s="131">
        <v>0.73099999999999998</v>
      </c>
      <c r="Y126" s="173">
        <v>89974</v>
      </c>
    </row>
    <row r="127" spans="1:25" x14ac:dyDescent="0.25">
      <c r="A127" s="29" t="s">
        <v>237</v>
      </c>
      <c r="B127" s="15">
        <v>4313706</v>
      </c>
      <c r="C127" s="5" t="s">
        <v>259</v>
      </c>
      <c r="D127" s="19">
        <v>1415.703</v>
      </c>
      <c r="E127" s="75">
        <f>H127/D127</f>
        <v>24.252968313269097</v>
      </c>
      <c r="F127" s="28">
        <v>261090.55799999999</v>
      </c>
      <c r="G127" s="28">
        <v>7258.16</v>
      </c>
      <c r="H127" s="8">
        <v>34335</v>
      </c>
      <c r="I127" s="154">
        <v>347</v>
      </c>
      <c r="J127" s="9">
        <v>259</v>
      </c>
      <c r="K127" s="9">
        <v>88</v>
      </c>
      <c r="L127" s="40">
        <v>3.1</v>
      </c>
      <c r="M127" s="165">
        <f>SUM(O127:S127)</f>
        <v>14125.104266783166</v>
      </c>
      <c r="N127" s="163">
        <f>M127/H127</f>
        <v>0.4113908334580797</v>
      </c>
      <c r="O127" s="41">
        <v>3580</v>
      </c>
      <c r="P127" s="103">
        <f>O127/H127</f>
        <v>0.10426678316586574</v>
      </c>
      <c r="Q127" s="41">
        <v>3625</v>
      </c>
      <c r="R127" s="41">
        <v>4824</v>
      </c>
      <c r="S127" s="41">
        <v>2096</v>
      </c>
      <c r="T127" s="42">
        <f>L127</f>
        <v>3.1</v>
      </c>
      <c r="U127" s="41">
        <v>1967</v>
      </c>
      <c r="V127" s="61">
        <f>T127*U127</f>
        <v>6097.7</v>
      </c>
      <c r="W127" s="78">
        <f>V127/H127</f>
        <v>0.17759429153924566</v>
      </c>
      <c r="X127" s="131">
        <v>0.73699999999999999</v>
      </c>
      <c r="Y127" s="173">
        <v>246108</v>
      </c>
    </row>
    <row r="128" spans="1:25" x14ac:dyDescent="0.25">
      <c r="A128" s="29" t="s">
        <v>237</v>
      </c>
      <c r="B128" s="15">
        <v>4303301</v>
      </c>
      <c r="C128" s="5" t="s">
        <v>21</v>
      </c>
      <c r="D128" s="19">
        <v>258.94</v>
      </c>
      <c r="E128" s="75">
        <f>H128/D128</f>
        <v>19.131845215107749</v>
      </c>
      <c r="F128" s="28">
        <v>39380.222999999998</v>
      </c>
      <c r="G128" s="28">
        <v>7947.57</v>
      </c>
      <c r="H128" s="8">
        <v>4954</v>
      </c>
      <c r="I128" s="154">
        <v>45</v>
      </c>
      <c r="J128" s="9">
        <v>12</v>
      </c>
      <c r="K128" s="9">
        <v>33</v>
      </c>
      <c r="L128" s="40">
        <v>2.9</v>
      </c>
      <c r="M128" s="165">
        <f>SUM(O128:S128)</f>
        <v>1973.1269681065805</v>
      </c>
      <c r="N128" s="163">
        <f>M128/H128</f>
        <v>0.3982896584793259</v>
      </c>
      <c r="O128" s="41">
        <v>629</v>
      </c>
      <c r="P128" s="103">
        <f>O128/H128</f>
        <v>0.12696810658054097</v>
      </c>
      <c r="Q128" s="41">
        <v>452</v>
      </c>
      <c r="R128" s="41">
        <v>547</v>
      </c>
      <c r="S128" s="41">
        <v>345</v>
      </c>
      <c r="T128" s="42">
        <f>L128</f>
        <v>2.9</v>
      </c>
      <c r="U128" s="41">
        <v>302</v>
      </c>
      <c r="V128" s="61">
        <f>T128*U128</f>
        <v>875.8</v>
      </c>
      <c r="W128" s="78">
        <f>V128/H128</f>
        <v>0.17678643520387566</v>
      </c>
      <c r="X128" s="133">
        <v>0.71899999999999997</v>
      </c>
      <c r="Y128" s="173">
        <v>38537</v>
      </c>
    </row>
    <row r="129" spans="1:25" x14ac:dyDescent="0.25">
      <c r="A129" s="29" t="s">
        <v>281</v>
      </c>
      <c r="B129" s="14">
        <v>4215505</v>
      </c>
      <c r="C129" s="4" t="s">
        <v>383</v>
      </c>
      <c r="D129" s="18">
        <v>1145.3209999999999</v>
      </c>
      <c r="E129" s="75">
        <f>H129/D129</f>
        <v>13.742872085642366</v>
      </c>
      <c r="F129" s="28">
        <v>197218.30499999999</v>
      </c>
      <c r="G129" s="28">
        <v>12192.79</v>
      </c>
      <c r="H129" s="8">
        <v>15740</v>
      </c>
      <c r="I129" s="154">
        <v>49</v>
      </c>
      <c r="J129" s="9">
        <v>33</v>
      </c>
      <c r="K129" s="9">
        <v>16</v>
      </c>
      <c r="L129" s="40">
        <v>3.4</v>
      </c>
      <c r="M129" s="165">
        <f>SUM(O129:S129)</f>
        <v>6352.0954891994916</v>
      </c>
      <c r="N129" s="163">
        <f>M129/H129</f>
        <v>0.40356388114355091</v>
      </c>
      <c r="O129" s="41">
        <v>1503</v>
      </c>
      <c r="P129" s="103">
        <f>O129/H129</f>
        <v>9.5489199491740784E-2</v>
      </c>
      <c r="Q129" s="41">
        <v>1877</v>
      </c>
      <c r="R129" s="41">
        <v>2321</v>
      </c>
      <c r="S129" s="41">
        <v>651</v>
      </c>
      <c r="T129" s="42">
        <f>L129</f>
        <v>3.4</v>
      </c>
      <c r="U129" s="41">
        <v>814</v>
      </c>
      <c r="V129" s="61">
        <f>T129*U129</f>
        <v>2767.6</v>
      </c>
      <c r="W129" s="78">
        <f>V129/H129</f>
        <v>0.17583227445997457</v>
      </c>
      <c r="X129" s="131">
        <v>0.69799999999999995</v>
      </c>
      <c r="Y129" s="173">
        <v>114187</v>
      </c>
    </row>
    <row r="130" spans="1:25" x14ac:dyDescent="0.25">
      <c r="A130" s="29" t="s">
        <v>195</v>
      </c>
      <c r="B130" s="15">
        <v>4107405</v>
      </c>
      <c r="C130" s="5" t="s">
        <v>209</v>
      </c>
      <c r="D130" s="19">
        <v>191.99799999999999</v>
      </c>
      <c r="E130" s="75">
        <f>H130/D130</f>
        <v>31.776372670548653</v>
      </c>
      <c r="F130" s="28">
        <v>152226</v>
      </c>
      <c r="G130" s="28">
        <v>24461.82</v>
      </c>
      <c r="H130" s="8">
        <v>6101</v>
      </c>
      <c r="I130" s="154">
        <v>44</v>
      </c>
      <c r="J130" s="9">
        <v>4</v>
      </c>
      <c r="K130" s="9">
        <v>40</v>
      </c>
      <c r="L130" s="40">
        <v>3.2</v>
      </c>
      <c r="M130" s="165">
        <f>SUM(O130:S130)</f>
        <v>2663.1445664645139</v>
      </c>
      <c r="N130" s="163">
        <f>M130/H130</f>
        <v>0.43650951753229206</v>
      </c>
      <c r="O130" s="41">
        <v>882</v>
      </c>
      <c r="P130" s="103">
        <f>O130/H130</f>
        <v>0.14456646451401409</v>
      </c>
      <c r="Q130" s="41">
        <v>382</v>
      </c>
      <c r="R130" s="41">
        <v>827</v>
      </c>
      <c r="S130" s="41">
        <v>572</v>
      </c>
      <c r="T130" s="42">
        <f>L130</f>
        <v>3.2</v>
      </c>
      <c r="U130" s="79">
        <v>331</v>
      </c>
      <c r="V130" s="61">
        <f>T130*U130</f>
        <v>1059.2</v>
      </c>
      <c r="W130" s="78">
        <f>V130/H130</f>
        <v>0.17361088346172759</v>
      </c>
      <c r="X130" s="131">
        <v>0.752</v>
      </c>
      <c r="Y130" s="174">
        <v>52932</v>
      </c>
    </row>
    <row r="131" spans="1:25" x14ac:dyDescent="0.25">
      <c r="A131" s="29" t="s">
        <v>237</v>
      </c>
      <c r="B131" s="15">
        <v>4316709</v>
      </c>
      <c r="C131" s="5" t="s">
        <v>265</v>
      </c>
      <c r="D131" s="19">
        <v>971.15300000000002</v>
      </c>
      <c r="E131" s="75">
        <f>H131/D131</f>
        <v>9.0912554458463291</v>
      </c>
      <c r="F131" s="28">
        <v>116484.52800000001</v>
      </c>
      <c r="G131" s="28">
        <v>11599.73</v>
      </c>
      <c r="H131" s="8">
        <v>8829</v>
      </c>
      <c r="I131" s="154">
        <v>49</v>
      </c>
      <c r="J131" s="9">
        <v>35</v>
      </c>
      <c r="K131" s="9">
        <v>14</v>
      </c>
      <c r="L131" s="40">
        <v>2.9</v>
      </c>
      <c r="M131" s="165">
        <f>SUM(O131:S131)</f>
        <v>3558.1240231056745</v>
      </c>
      <c r="N131" s="163">
        <f>M131/H131</f>
        <v>0.40300419335209814</v>
      </c>
      <c r="O131" s="41">
        <v>1095</v>
      </c>
      <c r="P131" s="103">
        <f>O131/H131</f>
        <v>0.12402310567448183</v>
      </c>
      <c r="Q131" s="41">
        <v>727</v>
      </c>
      <c r="R131" s="41">
        <v>1060</v>
      </c>
      <c r="S131" s="41">
        <v>676</v>
      </c>
      <c r="T131" s="42">
        <f>L131</f>
        <v>2.9</v>
      </c>
      <c r="U131" s="41">
        <v>528</v>
      </c>
      <c r="V131" s="61">
        <f>T131*U131</f>
        <v>1531.2</v>
      </c>
      <c r="W131" s="78">
        <f>V131/H131</f>
        <v>0.17342847434590555</v>
      </c>
      <c r="X131" s="131">
        <v>0.72499999999999998</v>
      </c>
      <c r="Y131" s="173">
        <v>74320</v>
      </c>
    </row>
    <row r="132" spans="1:25" x14ac:dyDescent="0.25">
      <c r="A132" s="29" t="s">
        <v>237</v>
      </c>
      <c r="B132" s="15">
        <v>4322186</v>
      </c>
      <c r="C132" s="5" t="s">
        <v>169</v>
      </c>
      <c r="D132" s="19">
        <v>135.11500000000001</v>
      </c>
      <c r="E132" s="75">
        <f>H132/D132</f>
        <v>11.649335751026902</v>
      </c>
      <c r="F132" s="28">
        <v>10734.288</v>
      </c>
      <c r="G132" s="28">
        <v>7076</v>
      </c>
      <c r="H132" s="8">
        <v>1574</v>
      </c>
      <c r="I132" s="154">
        <v>41</v>
      </c>
      <c r="J132" s="9">
        <v>3</v>
      </c>
      <c r="K132" s="9">
        <v>38</v>
      </c>
      <c r="L132" s="40">
        <v>2.9</v>
      </c>
      <c r="M132" s="165">
        <f>SUM(O132:S132)</f>
        <v>779.12388818297336</v>
      </c>
      <c r="N132" s="163">
        <f>M132/H132</f>
        <v>0.49499611701586615</v>
      </c>
      <c r="O132" s="41">
        <v>195</v>
      </c>
      <c r="P132" s="103">
        <f>O132/H132</f>
        <v>0.12388818297331639</v>
      </c>
      <c r="Q132" s="41">
        <v>102</v>
      </c>
      <c r="R132" s="41">
        <v>276</v>
      </c>
      <c r="S132" s="41">
        <v>206</v>
      </c>
      <c r="T132" s="42">
        <f>L132</f>
        <v>2.9</v>
      </c>
      <c r="U132" s="41">
        <v>94</v>
      </c>
      <c r="V132" s="61">
        <f>T132*U132</f>
        <v>272.59999999999997</v>
      </c>
      <c r="W132" s="78">
        <f>V132/H132</f>
        <v>0.17318932655654382</v>
      </c>
      <c r="X132" s="131">
        <v>0.69399999999999995</v>
      </c>
      <c r="Y132" s="173">
        <v>12467</v>
      </c>
    </row>
    <row r="133" spans="1:25" x14ac:dyDescent="0.25">
      <c r="A133" s="29" t="s">
        <v>195</v>
      </c>
      <c r="B133" s="15">
        <v>4116950</v>
      </c>
      <c r="C133" s="5" t="s">
        <v>218</v>
      </c>
      <c r="D133" s="19">
        <v>208.47200000000001</v>
      </c>
      <c r="E133" s="75">
        <f>H133/D133</f>
        <v>24.511685022449058</v>
      </c>
      <c r="F133" s="28">
        <v>29251.675999999999</v>
      </c>
      <c r="G133" s="28">
        <v>5655.78</v>
      </c>
      <c r="H133" s="8">
        <v>5110</v>
      </c>
      <c r="I133" s="154">
        <v>41</v>
      </c>
      <c r="J133" s="9">
        <v>8</v>
      </c>
      <c r="K133" s="9">
        <v>33</v>
      </c>
      <c r="L133" s="40">
        <v>3.2</v>
      </c>
      <c r="M133" s="165">
        <f>SUM(O133:S133)</f>
        <v>2599.1318982387475</v>
      </c>
      <c r="N133" s="163">
        <f>M133/H133</f>
        <v>0.5086363793030817</v>
      </c>
      <c r="O133" s="41">
        <v>674</v>
      </c>
      <c r="P133" s="103">
        <f>O133/H133</f>
        <v>0.13189823874755383</v>
      </c>
      <c r="Q133" s="41">
        <v>580</v>
      </c>
      <c r="R133" s="41">
        <v>982</v>
      </c>
      <c r="S133" s="41">
        <v>363</v>
      </c>
      <c r="T133" s="42">
        <f>L133</f>
        <v>3.2</v>
      </c>
      <c r="U133" s="41">
        <v>276</v>
      </c>
      <c r="V133" s="61">
        <f>T133*U133</f>
        <v>883.2</v>
      </c>
      <c r="W133" s="78">
        <f>V133/H133</f>
        <v>0.17283757338551861</v>
      </c>
      <c r="X133" s="131">
        <v>0.71399999999999997</v>
      </c>
      <c r="Y133" s="173">
        <v>38757</v>
      </c>
    </row>
    <row r="134" spans="1:25" x14ac:dyDescent="0.25">
      <c r="A134" s="29" t="s">
        <v>237</v>
      </c>
      <c r="B134" s="15">
        <v>4314456</v>
      </c>
      <c r="C134" s="5" t="s">
        <v>117</v>
      </c>
      <c r="D134" s="19">
        <v>68.216999999999999</v>
      </c>
      <c r="E134" s="75">
        <f>H134/D134</f>
        <v>36.867642962897811</v>
      </c>
      <c r="F134" s="28">
        <v>22309.883000000002</v>
      </c>
      <c r="G134" s="28">
        <v>9473.41</v>
      </c>
      <c r="H134" s="8">
        <v>2515</v>
      </c>
      <c r="I134" s="154">
        <v>27</v>
      </c>
      <c r="J134" s="9">
        <v>4</v>
      </c>
      <c r="K134" s="9">
        <v>23</v>
      </c>
      <c r="L134" s="40">
        <v>3.1</v>
      </c>
      <c r="M134" s="165">
        <f>SUM(O134:S134)</f>
        <v>1467.0958250497019</v>
      </c>
      <c r="N134" s="163">
        <f>M134/H134</f>
        <v>0.58333830021856936</v>
      </c>
      <c r="O134" s="41">
        <v>241</v>
      </c>
      <c r="P134" s="103">
        <f>O134/H134</f>
        <v>9.5825049701789261E-2</v>
      </c>
      <c r="Q134" s="41">
        <v>99</v>
      </c>
      <c r="R134" s="41">
        <v>355</v>
      </c>
      <c r="S134" s="41">
        <v>772</v>
      </c>
      <c r="T134" s="42">
        <f>L134</f>
        <v>3.1</v>
      </c>
      <c r="U134" s="41">
        <v>140</v>
      </c>
      <c r="V134" s="61">
        <f>T134*U134</f>
        <v>434</v>
      </c>
      <c r="W134" s="78">
        <f>V134/H134</f>
        <v>0.17256461232604373</v>
      </c>
      <c r="X134" s="131">
        <v>0.72</v>
      </c>
      <c r="Y134" s="173">
        <v>19204</v>
      </c>
    </row>
    <row r="135" spans="1:25" x14ac:dyDescent="0.25">
      <c r="A135" s="29" t="s">
        <v>281</v>
      </c>
      <c r="B135" s="15">
        <v>4211876</v>
      </c>
      <c r="C135" s="5" t="s">
        <v>362</v>
      </c>
      <c r="D135" s="19">
        <v>85.760999999999996</v>
      </c>
      <c r="E135" s="75">
        <f>H135/D135</f>
        <v>20.557129697648115</v>
      </c>
      <c r="F135" s="28">
        <v>15841.055</v>
      </c>
      <c r="G135" s="28">
        <v>7964.33</v>
      </c>
      <c r="H135" s="8">
        <v>1763</v>
      </c>
      <c r="I135" s="154">
        <v>11</v>
      </c>
      <c r="J135" s="9">
        <v>0</v>
      </c>
      <c r="K135" s="9">
        <v>11</v>
      </c>
      <c r="L135" s="40">
        <v>3.2</v>
      </c>
      <c r="M135" s="165">
        <f>SUM(O135:S135)</f>
        <v>879.16732841747023</v>
      </c>
      <c r="N135" s="163">
        <f>M135/H135</f>
        <v>0.49867687374785608</v>
      </c>
      <c r="O135" s="41">
        <v>295</v>
      </c>
      <c r="P135" s="103">
        <f>O135/H135</f>
        <v>0.1673284174702212</v>
      </c>
      <c r="Q135" s="41">
        <v>132</v>
      </c>
      <c r="R135" s="41">
        <v>280</v>
      </c>
      <c r="S135" s="41">
        <v>172</v>
      </c>
      <c r="T135" s="42">
        <f>L135</f>
        <v>3.2</v>
      </c>
      <c r="U135" s="41">
        <v>95</v>
      </c>
      <c r="V135" s="61">
        <f>T135*U135</f>
        <v>304</v>
      </c>
      <c r="W135" s="78">
        <f>V135/H135</f>
        <v>0.17243335224049916</v>
      </c>
      <c r="X135" s="131">
        <v>0.71799999999999997</v>
      </c>
      <c r="Y135" s="173">
        <v>14661</v>
      </c>
    </row>
    <row r="136" spans="1:25" x14ac:dyDescent="0.25">
      <c r="A136" s="29" t="s">
        <v>281</v>
      </c>
      <c r="B136" s="14">
        <v>4215356</v>
      </c>
      <c r="C136" s="4" t="s">
        <v>381</v>
      </c>
      <c r="D136" s="18">
        <v>156.52799999999999</v>
      </c>
      <c r="E136" s="75">
        <f>H136/D136</f>
        <v>25.305376673821936</v>
      </c>
      <c r="F136" s="28">
        <v>28699.147000000001</v>
      </c>
      <c r="G136" s="28">
        <v>8739.08</v>
      </c>
      <c r="H136" s="8">
        <v>3961</v>
      </c>
      <c r="I136" s="154">
        <v>83</v>
      </c>
      <c r="J136" s="9">
        <v>16</v>
      </c>
      <c r="K136" s="9">
        <v>67</v>
      </c>
      <c r="L136" s="40">
        <v>3.4</v>
      </c>
      <c r="M136" s="165">
        <f>SUM(O136:S136)</f>
        <v>2119.1416309012875</v>
      </c>
      <c r="N136" s="163">
        <f>M136/H136</f>
        <v>0.53500167404728294</v>
      </c>
      <c r="O136" s="41">
        <v>561</v>
      </c>
      <c r="P136" s="103">
        <f>O136/H136</f>
        <v>0.14163090128755365</v>
      </c>
      <c r="Q136" s="41">
        <v>294</v>
      </c>
      <c r="R136" s="41">
        <v>573</v>
      </c>
      <c r="S136" s="41">
        <v>691</v>
      </c>
      <c r="T136" s="42">
        <f>L136</f>
        <v>3.4</v>
      </c>
      <c r="U136" s="41">
        <v>199</v>
      </c>
      <c r="V136" s="61">
        <f>T136*U136</f>
        <v>676.6</v>
      </c>
      <c r="W136" s="78">
        <f>V136/H136</f>
        <v>0.17081545064377682</v>
      </c>
      <c r="X136" s="131">
        <v>0.65400000000000003</v>
      </c>
      <c r="Y136" s="173">
        <v>30646</v>
      </c>
    </row>
    <row r="137" spans="1:25" x14ac:dyDescent="0.25">
      <c r="A137" s="29" t="s">
        <v>237</v>
      </c>
      <c r="B137" s="15">
        <v>4320800</v>
      </c>
      <c r="C137" s="5" t="s">
        <v>160</v>
      </c>
      <c r="D137" s="19">
        <v>1213.4100000000001</v>
      </c>
      <c r="E137" s="75">
        <f>H137/D137</f>
        <v>24.777280556448353</v>
      </c>
      <c r="F137" s="28">
        <v>226881.27</v>
      </c>
      <c r="G137" s="28">
        <v>7384.74</v>
      </c>
      <c r="H137" s="8">
        <v>30065</v>
      </c>
      <c r="I137" s="154">
        <v>208</v>
      </c>
      <c r="J137" s="9">
        <v>115</v>
      </c>
      <c r="K137" s="9">
        <v>93</v>
      </c>
      <c r="L137" s="40">
        <v>3</v>
      </c>
      <c r="M137" s="165">
        <f>SUM(O137:S137)</f>
        <v>10759.099417927824</v>
      </c>
      <c r="N137" s="163">
        <f>M137/H137</f>
        <v>0.35786128115509142</v>
      </c>
      <c r="O137" s="41">
        <v>2989</v>
      </c>
      <c r="P137" s="103">
        <f>O137/H137</f>
        <v>9.9417927823050062E-2</v>
      </c>
      <c r="Q137" s="41">
        <v>3337</v>
      </c>
      <c r="R137" s="41">
        <v>3335</v>
      </c>
      <c r="S137" s="41">
        <v>1098</v>
      </c>
      <c r="T137" s="42">
        <f>L137</f>
        <v>3</v>
      </c>
      <c r="U137" s="41">
        <v>1707</v>
      </c>
      <c r="V137" s="61">
        <f>T137*U137</f>
        <v>5121</v>
      </c>
      <c r="W137" s="78">
        <f>V137/H137</f>
        <v>0.1703309496091801</v>
      </c>
      <c r="X137" s="131">
        <v>0.73099999999999998</v>
      </c>
      <c r="Y137" s="173">
        <v>211163</v>
      </c>
    </row>
    <row r="138" spans="1:25" x14ac:dyDescent="0.25">
      <c r="A138" s="29" t="s">
        <v>237</v>
      </c>
      <c r="B138" s="15">
        <v>4320321</v>
      </c>
      <c r="C138" s="5" t="s">
        <v>157</v>
      </c>
      <c r="D138" s="19">
        <v>147.209</v>
      </c>
      <c r="E138" s="75">
        <f>H138/D138</f>
        <v>19.115679068535211</v>
      </c>
      <c r="F138" s="28">
        <v>21842.17</v>
      </c>
      <c r="G138" s="28">
        <v>7729.01</v>
      </c>
      <c r="H138" s="8">
        <v>2814</v>
      </c>
      <c r="I138" s="154">
        <v>18</v>
      </c>
      <c r="J138" s="9">
        <v>10</v>
      </c>
      <c r="K138" s="9">
        <v>8</v>
      </c>
      <c r="L138" s="40">
        <v>3</v>
      </c>
      <c r="M138" s="165">
        <f>SUM(O138:S138)</f>
        <v>1556.1695095948828</v>
      </c>
      <c r="N138" s="163">
        <f>M138/H138</f>
        <v>0.5530097759754381</v>
      </c>
      <c r="O138" s="41">
        <v>477</v>
      </c>
      <c r="P138" s="103">
        <f>O138/H138</f>
        <v>0.16950959488272921</v>
      </c>
      <c r="Q138" s="41">
        <v>222</v>
      </c>
      <c r="R138" s="41">
        <v>468</v>
      </c>
      <c r="S138" s="41">
        <v>389</v>
      </c>
      <c r="T138" s="42">
        <f>L138</f>
        <v>3</v>
      </c>
      <c r="U138" s="41">
        <v>159</v>
      </c>
      <c r="V138" s="61">
        <f>T138*U138</f>
        <v>477</v>
      </c>
      <c r="W138" s="78">
        <f>V138/H138</f>
        <v>0.16950959488272921</v>
      </c>
      <c r="X138" s="131">
        <v>0.69299999999999995</v>
      </c>
      <c r="Y138" s="173">
        <v>22462</v>
      </c>
    </row>
    <row r="139" spans="1:25" x14ac:dyDescent="0.25">
      <c r="A139" s="29" t="s">
        <v>237</v>
      </c>
      <c r="B139" s="15">
        <v>4312625</v>
      </c>
      <c r="C139" s="5" t="s">
        <v>100</v>
      </c>
      <c r="D139" s="19">
        <v>111.13200000000001</v>
      </c>
      <c r="E139" s="75">
        <f>H139/D139</f>
        <v>16.313932980599645</v>
      </c>
      <c r="F139" s="28">
        <v>15094.691999999999</v>
      </c>
      <c r="G139" s="28">
        <v>8937.06</v>
      </c>
      <c r="H139" s="8">
        <v>1813</v>
      </c>
      <c r="I139" s="154">
        <v>22</v>
      </c>
      <c r="J139" s="9">
        <v>1</v>
      </c>
      <c r="K139" s="9">
        <v>21</v>
      </c>
      <c r="L139" s="40">
        <v>3.3</v>
      </c>
      <c r="M139" s="165">
        <f>SUM(O139:S139)</f>
        <v>1139.1478212906784</v>
      </c>
      <c r="N139" s="163">
        <f>M139/H139</f>
        <v>0.62832201946534938</v>
      </c>
      <c r="O139" s="41">
        <v>268</v>
      </c>
      <c r="P139" s="103">
        <f>O139/H139</f>
        <v>0.14782129067843353</v>
      </c>
      <c r="Q139" s="41">
        <v>88</v>
      </c>
      <c r="R139" s="41">
        <v>251</v>
      </c>
      <c r="S139" s="41">
        <v>532</v>
      </c>
      <c r="T139" s="42">
        <f>L139</f>
        <v>3.3</v>
      </c>
      <c r="U139" s="41">
        <v>92</v>
      </c>
      <c r="V139" s="61">
        <f>T139*U139</f>
        <v>303.59999999999997</v>
      </c>
      <c r="W139" s="78">
        <f>V139/H139</f>
        <v>0.16745725317153887</v>
      </c>
      <c r="X139" s="131">
        <v>0.68899999999999995</v>
      </c>
      <c r="Y139" s="173">
        <v>18988</v>
      </c>
    </row>
    <row r="140" spans="1:25" x14ac:dyDescent="0.25">
      <c r="A140" s="29" t="s">
        <v>237</v>
      </c>
      <c r="B140" s="15">
        <v>4302154</v>
      </c>
      <c r="C140" s="5" t="s">
        <v>243</v>
      </c>
      <c r="D140" s="19">
        <v>195.358</v>
      </c>
      <c r="E140" s="75">
        <f>H140/D140</f>
        <v>10.821159102775416</v>
      </c>
      <c r="F140" s="28">
        <v>17500.208999999999</v>
      </c>
      <c r="G140" s="28">
        <v>7922.23</v>
      </c>
      <c r="H140" s="8">
        <v>2114</v>
      </c>
      <c r="I140" s="154">
        <v>28</v>
      </c>
      <c r="J140" s="9">
        <v>8</v>
      </c>
      <c r="K140" s="9">
        <v>20</v>
      </c>
      <c r="L140" s="40">
        <v>3</v>
      </c>
      <c r="M140" s="165">
        <f>SUM(O140:S140)</f>
        <v>1036.1362346263008</v>
      </c>
      <c r="N140" s="163">
        <f>M140/H140</f>
        <v>0.49013066917043557</v>
      </c>
      <c r="O140" s="41">
        <v>288</v>
      </c>
      <c r="P140" s="103">
        <f>O140/H140</f>
        <v>0.13623462630085148</v>
      </c>
      <c r="Q140" s="41">
        <v>138</v>
      </c>
      <c r="R140" s="41">
        <v>329</v>
      </c>
      <c r="S140" s="41">
        <v>281</v>
      </c>
      <c r="T140" s="42">
        <f>L140</f>
        <v>3</v>
      </c>
      <c r="U140" s="41">
        <v>118</v>
      </c>
      <c r="V140" s="61">
        <f>T140*U140</f>
        <v>354</v>
      </c>
      <c r="W140" s="78">
        <f>V140/H140</f>
        <v>0.16745506149479658</v>
      </c>
      <c r="X140" s="133">
        <v>0.67600000000000005</v>
      </c>
      <c r="Y140" s="173">
        <v>17238</v>
      </c>
    </row>
    <row r="141" spans="1:25" x14ac:dyDescent="0.25">
      <c r="A141" s="29" t="s">
        <v>237</v>
      </c>
      <c r="B141" s="15">
        <v>4312203</v>
      </c>
      <c r="C141" s="5" t="s">
        <v>97</v>
      </c>
      <c r="D141" s="19">
        <v>208.524</v>
      </c>
      <c r="E141" s="75">
        <f>H141/D141</f>
        <v>23.532063455525503</v>
      </c>
      <c r="F141" s="28">
        <v>40191.089999999997</v>
      </c>
      <c r="G141" s="28">
        <v>7980.76</v>
      </c>
      <c r="H141" s="8">
        <v>4907</v>
      </c>
      <c r="I141" s="154">
        <v>66</v>
      </c>
      <c r="J141" s="9">
        <v>23</v>
      </c>
      <c r="K141" s="9">
        <v>43</v>
      </c>
      <c r="L141" s="40">
        <v>3</v>
      </c>
      <c r="M141" s="165">
        <f>SUM(O141:S141)</f>
        <v>2590.1495822294683</v>
      </c>
      <c r="N141" s="163">
        <f>M141/H141</f>
        <v>0.52784788714682462</v>
      </c>
      <c r="O141" s="41">
        <v>734</v>
      </c>
      <c r="P141" s="103">
        <f>O141/H141</f>
        <v>0.14958222946810679</v>
      </c>
      <c r="Q141" s="41">
        <v>231</v>
      </c>
      <c r="R141" s="41">
        <v>783</v>
      </c>
      <c r="S141" s="41">
        <v>842</v>
      </c>
      <c r="T141" s="42">
        <f>L141</f>
        <v>3</v>
      </c>
      <c r="U141" s="41">
        <v>273</v>
      </c>
      <c r="V141" s="61">
        <f>T141*U141</f>
        <v>819</v>
      </c>
      <c r="W141" s="78">
        <f>V141/H141</f>
        <v>0.16690442225392296</v>
      </c>
      <c r="X141" s="131">
        <v>0.69899999999999995</v>
      </c>
      <c r="Y141" s="173">
        <v>46858</v>
      </c>
    </row>
    <row r="142" spans="1:25" x14ac:dyDescent="0.25">
      <c r="A142" s="29" t="s">
        <v>281</v>
      </c>
      <c r="B142" s="15">
        <v>4209177</v>
      </c>
      <c r="C142" s="5" t="s">
        <v>344</v>
      </c>
      <c r="D142" s="19">
        <v>91.71</v>
      </c>
      <c r="E142" s="75">
        <f>H142/D142</f>
        <v>23.42165521753353</v>
      </c>
      <c r="F142" s="28">
        <v>17196.580000000002</v>
      </c>
      <c r="G142" s="28">
        <v>8123.09</v>
      </c>
      <c r="H142" s="8">
        <v>2148</v>
      </c>
      <c r="I142" s="154">
        <v>16</v>
      </c>
      <c r="J142" s="9">
        <v>2</v>
      </c>
      <c r="K142" s="9">
        <v>14</v>
      </c>
      <c r="L142" s="40">
        <v>3.2</v>
      </c>
      <c r="M142" s="165">
        <f>SUM(O142:S142)</f>
        <v>1432.1056797020483</v>
      </c>
      <c r="N142" s="163">
        <f>M142/H142</f>
        <v>0.66671586578307651</v>
      </c>
      <c r="O142" s="41">
        <v>227</v>
      </c>
      <c r="P142" s="103">
        <f>O142/H142</f>
        <v>0.10567970204841713</v>
      </c>
      <c r="Q142" s="41">
        <v>176</v>
      </c>
      <c r="R142" s="41">
        <v>285</v>
      </c>
      <c r="S142" s="41">
        <v>744</v>
      </c>
      <c r="T142" s="42">
        <f>L142</f>
        <v>3.2</v>
      </c>
      <c r="U142" s="41">
        <v>111</v>
      </c>
      <c r="V142" s="61">
        <f>T142*U142</f>
        <v>355.20000000000005</v>
      </c>
      <c r="W142" s="78">
        <f>V142/H142</f>
        <v>0.16536312849162013</v>
      </c>
      <c r="X142" s="131">
        <v>0.71899999999999997</v>
      </c>
      <c r="Y142" s="173">
        <v>15795</v>
      </c>
    </row>
    <row r="143" spans="1:25" x14ac:dyDescent="0.25">
      <c r="A143" s="29" t="s">
        <v>237</v>
      </c>
      <c r="B143" s="15">
        <v>4303400</v>
      </c>
      <c r="C143" s="5" t="s">
        <v>244</v>
      </c>
      <c r="D143" s="19">
        <v>189.238</v>
      </c>
      <c r="E143" s="75">
        <f>H143/D143</f>
        <v>26.796943531426034</v>
      </c>
      <c r="F143" s="28">
        <v>39735.932000000001</v>
      </c>
      <c r="G143" s="28">
        <v>7656.25</v>
      </c>
      <c r="H143" s="8">
        <v>5071</v>
      </c>
      <c r="I143" s="154">
        <v>73</v>
      </c>
      <c r="J143" s="9">
        <v>11</v>
      </c>
      <c r="K143" s="9">
        <v>62</v>
      </c>
      <c r="L143" s="40">
        <v>3.1</v>
      </c>
      <c r="M143" s="165">
        <f>SUM(O143:S143)</f>
        <v>1952.1289686452376</v>
      </c>
      <c r="N143" s="163">
        <f>M143/H143</f>
        <v>0.38495937066559605</v>
      </c>
      <c r="O143" s="41">
        <v>654</v>
      </c>
      <c r="P143" s="103">
        <f>O143/H143</f>
        <v>0.12896864523762572</v>
      </c>
      <c r="Q143" s="41">
        <v>287</v>
      </c>
      <c r="R143" s="41">
        <v>446</v>
      </c>
      <c r="S143" s="41">
        <v>565</v>
      </c>
      <c r="T143" s="42">
        <f>L143</f>
        <v>3.1</v>
      </c>
      <c r="U143" s="41">
        <v>270</v>
      </c>
      <c r="V143" s="61">
        <f>T143*U143</f>
        <v>837</v>
      </c>
      <c r="W143" s="78">
        <f>V143/H143</f>
        <v>0.16505620193255768</v>
      </c>
      <c r="X143" s="133">
        <v>0.69899999999999995</v>
      </c>
      <c r="Y143" s="173">
        <v>34084</v>
      </c>
    </row>
    <row r="144" spans="1:25" x14ac:dyDescent="0.25">
      <c r="A144" s="29" t="s">
        <v>237</v>
      </c>
      <c r="B144" s="15">
        <v>4305009</v>
      </c>
      <c r="C144" s="5" t="s">
        <v>31</v>
      </c>
      <c r="D144" s="19">
        <v>583.24</v>
      </c>
      <c r="E144" s="75">
        <f>H144/D144</f>
        <v>15.984843289211987</v>
      </c>
      <c r="F144" s="28">
        <v>73487.679999999993</v>
      </c>
      <c r="G144" s="28">
        <v>7542.61</v>
      </c>
      <c r="H144" s="8">
        <v>9323</v>
      </c>
      <c r="I144" s="154">
        <v>59</v>
      </c>
      <c r="J144" s="9">
        <v>42</v>
      </c>
      <c r="K144" s="9">
        <v>17</v>
      </c>
      <c r="L144" s="40">
        <v>2.9</v>
      </c>
      <c r="M144" s="165">
        <f>SUM(O144:S144)</f>
        <v>3563.136114984447</v>
      </c>
      <c r="N144" s="163">
        <f>M144/H144</f>
        <v>0.38218772015278846</v>
      </c>
      <c r="O144" s="41">
        <v>1269</v>
      </c>
      <c r="P144" s="103">
        <f>O144/H144</f>
        <v>0.13611498444706641</v>
      </c>
      <c r="Q144" s="41">
        <v>992</v>
      </c>
      <c r="R144" s="41">
        <v>877</v>
      </c>
      <c r="S144" s="41">
        <v>425</v>
      </c>
      <c r="T144" s="42">
        <f>L144</f>
        <v>2.9</v>
      </c>
      <c r="U144" s="41">
        <v>528</v>
      </c>
      <c r="V144" s="61">
        <f>T144*U144</f>
        <v>1531.2</v>
      </c>
      <c r="W144" s="78">
        <f>V144/H144</f>
        <v>0.16423897886946262</v>
      </c>
      <c r="X144" s="131">
        <v>0.73899999999999999</v>
      </c>
      <c r="Y144" s="173">
        <v>67953</v>
      </c>
    </row>
    <row r="145" spans="1:25" x14ac:dyDescent="0.25">
      <c r="A145" s="29" t="s">
        <v>281</v>
      </c>
      <c r="B145" s="14">
        <v>4219176</v>
      </c>
      <c r="C145" s="4" t="s">
        <v>407</v>
      </c>
      <c r="D145" s="18">
        <v>298.61</v>
      </c>
      <c r="E145" s="75">
        <f>H145/D145</f>
        <v>16.057734168313182</v>
      </c>
      <c r="F145" s="28">
        <v>161055.595</v>
      </c>
      <c r="G145" s="28">
        <v>33813.9</v>
      </c>
      <c r="H145" s="8">
        <v>4795</v>
      </c>
      <c r="I145" s="154">
        <v>18</v>
      </c>
      <c r="J145" s="9">
        <v>12</v>
      </c>
      <c r="K145" s="9">
        <v>6</v>
      </c>
      <c r="L145" s="40">
        <v>3.5</v>
      </c>
      <c r="M145" s="165">
        <f>SUM(O145:S145)</f>
        <v>1743.0805005213765</v>
      </c>
      <c r="N145" s="163">
        <f>M145/H145</f>
        <v>0.36352043806493772</v>
      </c>
      <c r="O145" s="41">
        <v>386</v>
      </c>
      <c r="P145" s="103">
        <f>O145/H145</f>
        <v>8.0500521376433778E-2</v>
      </c>
      <c r="Q145" s="41">
        <v>533</v>
      </c>
      <c r="R145" s="41">
        <v>522</v>
      </c>
      <c r="S145" s="41">
        <v>302</v>
      </c>
      <c r="T145" s="42">
        <f>L145</f>
        <v>3.5</v>
      </c>
      <c r="U145" s="41">
        <v>225</v>
      </c>
      <c r="V145" s="61">
        <f>T145*U145</f>
        <v>787.5</v>
      </c>
      <c r="W145" s="78">
        <f>V145/H145</f>
        <v>0.16423357664233576</v>
      </c>
      <c r="X145" s="131">
        <v>0.71799999999999997</v>
      </c>
      <c r="Y145" s="173">
        <v>34383</v>
      </c>
    </row>
    <row r="146" spans="1:25" x14ac:dyDescent="0.25">
      <c r="A146" s="29" t="s">
        <v>281</v>
      </c>
      <c r="B146" s="15">
        <v>4212007</v>
      </c>
      <c r="C146" s="5" t="s">
        <v>363</v>
      </c>
      <c r="D146" s="19">
        <v>331.77600000000001</v>
      </c>
      <c r="E146" s="75">
        <f>H146/D146</f>
        <v>23.404345100308642</v>
      </c>
      <c r="F146" s="28">
        <v>77820.634000000005</v>
      </c>
      <c r="G146" s="28">
        <v>9979.56</v>
      </c>
      <c r="H146" s="8">
        <v>7765</v>
      </c>
      <c r="I146" s="154">
        <v>50</v>
      </c>
      <c r="J146" s="9">
        <v>16</v>
      </c>
      <c r="K146" s="9">
        <v>34</v>
      </c>
      <c r="L146" s="40">
        <v>3.4</v>
      </c>
      <c r="M146" s="165">
        <f>SUM(O146:S146)</f>
        <v>3103.0933676754667</v>
      </c>
      <c r="N146" s="163">
        <f>M146/H146</f>
        <v>0.39962567516747799</v>
      </c>
      <c r="O146" s="41">
        <v>725</v>
      </c>
      <c r="P146" s="103">
        <f>O146/H146</f>
        <v>9.3367675466838371E-2</v>
      </c>
      <c r="Q146" s="41">
        <v>697</v>
      </c>
      <c r="R146" s="41">
        <v>1330</v>
      </c>
      <c r="S146" s="41">
        <v>351</v>
      </c>
      <c r="T146" s="42">
        <f>L146</f>
        <v>3.4</v>
      </c>
      <c r="U146" s="41">
        <v>373</v>
      </c>
      <c r="V146" s="61">
        <f>T146*U146</f>
        <v>1268.2</v>
      </c>
      <c r="W146" s="78">
        <f>V146/H146</f>
        <v>0.16332260141661301</v>
      </c>
      <c r="X146" s="131">
        <v>0.70399999999999996</v>
      </c>
      <c r="Y146" s="173">
        <v>54520</v>
      </c>
    </row>
    <row r="147" spans="1:25" x14ac:dyDescent="0.25">
      <c r="A147" s="29" t="s">
        <v>237</v>
      </c>
      <c r="B147" s="15">
        <v>4305702</v>
      </c>
      <c r="C147" s="5" t="s">
        <v>39</v>
      </c>
      <c r="D147" s="19">
        <v>465.18799999999999</v>
      </c>
      <c r="E147" s="75">
        <f>H147/D147</f>
        <v>14.084628150339219</v>
      </c>
      <c r="F147" s="28">
        <v>72089.239000000001</v>
      </c>
      <c r="G147" s="28">
        <v>11031.25</v>
      </c>
      <c r="H147" s="8">
        <v>6552</v>
      </c>
      <c r="I147" s="154">
        <v>26</v>
      </c>
      <c r="J147" s="9">
        <v>17</v>
      </c>
      <c r="K147" s="9">
        <v>9</v>
      </c>
      <c r="L147" s="40">
        <v>3.1</v>
      </c>
      <c r="M147" s="165">
        <f>SUM(O147:S147)</f>
        <v>3016.102564102564</v>
      </c>
      <c r="N147" s="163">
        <f>M147/H147</f>
        <v>0.46033311417926803</v>
      </c>
      <c r="O147" s="41">
        <v>672</v>
      </c>
      <c r="P147" s="103">
        <f>O147/H147</f>
        <v>0.10256410256410256</v>
      </c>
      <c r="Q147" s="41">
        <v>634</v>
      </c>
      <c r="R147" s="41">
        <v>830</v>
      </c>
      <c r="S147" s="41">
        <v>880</v>
      </c>
      <c r="T147" s="42">
        <f>L147</f>
        <v>3.1</v>
      </c>
      <c r="U147" s="41">
        <v>345</v>
      </c>
      <c r="V147" s="61">
        <f>T147*U147</f>
        <v>1069.5</v>
      </c>
      <c r="W147" s="78">
        <f>V147/H147</f>
        <v>0.16323260073260074</v>
      </c>
      <c r="X147" s="131">
        <v>0.747</v>
      </c>
      <c r="Y147" s="173">
        <v>41414</v>
      </c>
    </row>
    <row r="148" spans="1:25" x14ac:dyDescent="0.25">
      <c r="A148" s="29" t="s">
        <v>195</v>
      </c>
      <c r="B148" s="15">
        <v>4122800</v>
      </c>
      <c r="C148" s="5" t="s">
        <v>227</v>
      </c>
      <c r="D148" s="19">
        <v>183.08</v>
      </c>
      <c r="E148" s="75">
        <f>H148/D148</f>
        <v>24.049595805112517</v>
      </c>
      <c r="F148" s="28">
        <v>30123.46</v>
      </c>
      <c r="G148" s="28">
        <v>6399.72</v>
      </c>
      <c r="H148" s="8">
        <v>4403</v>
      </c>
      <c r="I148" s="154">
        <v>61</v>
      </c>
      <c r="J148" s="9">
        <v>17</v>
      </c>
      <c r="K148" s="9">
        <v>44</v>
      </c>
      <c r="L148" s="40">
        <v>3.2</v>
      </c>
      <c r="M148" s="165">
        <f>SUM(O148:S148)</f>
        <v>1902.0258914376561</v>
      </c>
      <c r="N148" s="163">
        <f>M148/H148</f>
        <v>0.43198407709235886</v>
      </c>
      <c r="O148" s="41">
        <v>114</v>
      </c>
      <c r="P148" s="103">
        <f>O148/H148</f>
        <v>2.5891437656143539E-2</v>
      </c>
      <c r="Q148" s="41">
        <v>698</v>
      </c>
      <c r="R148" s="41">
        <v>697</v>
      </c>
      <c r="S148" s="41">
        <v>393</v>
      </c>
      <c r="T148" s="42">
        <f>L148</f>
        <v>3.2</v>
      </c>
      <c r="U148" s="41">
        <v>222</v>
      </c>
      <c r="V148" s="61">
        <f>T148*U148</f>
        <v>710.40000000000009</v>
      </c>
      <c r="W148" s="78">
        <f>V148/H148</f>
        <v>0.16134453781512606</v>
      </c>
      <c r="X148" s="131">
        <v>0.7</v>
      </c>
      <c r="Y148" s="173">
        <v>30290</v>
      </c>
    </row>
    <row r="149" spans="1:25" x14ac:dyDescent="0.25">
      <c r="A149" s="29" t="s">
        <v>195</v>
      </c>
      <c r="B149" s="15">
        <v>4120358</v>
      </c>
      <c r="C149" s="5" t="s">
        <v>224</v>
      </c>
      <c r="D149" s="19">
        <v>225.839</v>
      </c>
      <c r="E149" s="75">
        <f>H149/D149</f>
        <v>24.938119633898484</v>
      </c>
      <c r="F149" s="28">
        <v>57331.01</v>
      </c>
      <c r="G149" s="28">
        <v>10120.209999999999</v>
      </c>
      <c r="H149" s="8">
        <v>5632</v>
      </c>
      <c r="I149" s="154">
        <v>55</v>
      </c>
      <c r="J149" s="9">
        <v>16</v>
      </c>
      <c r="K149" s="9">
        <v>39</v>
      </c>
      <c r="L149" s="40">
        <v>3.1</v>
      </c>
      <c r="M149" s="165">
        <f>SUM(O149:S149)</f>
        <v>2803.130681818182</v>
      </c>
      <c r="N149" s="163">
        <f>M149/H149</f>
        <v>0.49771496481146699</v>
      </c>
      <c r="O149" s="41">
        <v>736</v>
      </c>
      <c r="P149" s="103">
        <f>O149/H149</f>
        <v>0.13068181818181818</v>
      </c>
      <c r="Q149" s="41">
        <v>514</v>
      </c>
      <c r="R149" s="41">
        <v>901</v>
      </c>
      <c r="S149" s="41">
        <v>652</v>
      </c>
      <c r="T149" s="42">
        <f>L149</f>
        <v>3.1</v>
      </c>
      <c r="U149" s="41">
        <v>292</v>
      </c>
      <c r="V149" s="61">
        <f>T149*U149</f>
        <v>905.2</v>
      </c>
      <c r="W149" s="78">
        <f>V149/H149</f>
        <v>0.16072443181818183</v>
      </c>
      <c r="X149" s="131">
        <v>0.752</v>
      </c>
      <c r="Y149" s="173">
        <v>39965</v>
      </c>
    </row>
    <row r="150" spans="1:25" x14ac:dyDescent="0.25">
      <c r="A150" s="29" t="s">
        <v>237</v>
      </c>
      <c r="B150" s="15">
        <v>4318903</v>
      </c>
      <c r="C150" s="5" t="s">
        <v>148</v>
      </c>
      <c r="D150" s="19">
        <v>1297.922</v>
      </c>
      <c r="E150" s="75">
        <f>H150/D150</f>
        <v>26.625636979726053</v>
      </c>
      <c r="F150" s="28">
        <v>269469.53000000003</v>
      </c>
      <c r="G150" s="28">
        <v>7600.54</v>
      </c>
      <c r="H150" s="8">
        <v>34558</v>
      </c>
      <c r="I150" s="154">
        <v>288</v>
      </c>
      <c r="J150" s="9">
        <v>221</v>
      </c>
      <c r="K150" s="9">
        <v>67</v>
      </c>
      <c r="L150" s="40">
        <v>2.9</v>
      </c>
      <c r="M150" s="165">
        <f>SUM(O150:S150)</f>
        <v>14362.085479483767</v>
      </c>
      <c r="N150" s="163">
        <f>M150/H150</f>
        <v>0.41559365355297667</v>
      </c>
      <c r="O150" s="41">
        <v>2954</v>
      </c>
      <c r="P150" s="103">
        <f>O150/H150</f>
        <v>8.5479483766421671E-2</v>
      </c>
      <c r="Q150" s="41">
        <v>3775</v>
      </c>
      <c r="R150" s="41">
        <v>4895</v>
      </c>
      <c r="S150" s="41">
        <v>2738</v>
      </c>
      <c r="T150" s="42">
        <f>L150</f>
        <v>2.9</v>
      </c>
      <c r="U150" s="41">
        <v>1902</v>
      </c>
      <c r="V150" s="61">
        <f>T150*U150</f>
        <v>5515.8</v>
      </c>
      <c r="W150" s="78">
        <f>V150/H150</f>
        <v>0.15960993113027375</v>
      </c>
      <c r="X150" s="131">
        <v>0.74099999999999999</v>
      </c>
      <c r="Y150" s="173">
        <v>324186</v>
      </c>
    </row>
    <row r="151" spans="1:25" x14ac:dyDescent="0.25">
      <c r="A151" s="29" t="s">
        <v>281</v>
      </c>
      <c r="B151" s="14">
        <v>4219150</v>
      </c>
      <c r="C151" s="4" t="s">
        <v>406</v>
      </c>
      <c r="D151" s="18">
        <v>350.12400000000002</v>
      </c>
      <c r="E151" s="75">
        <f>H151/D151</f>
        <v>8.0200157658429578</v>
      </c>
      <c r="F151" s="28">
        <v>26018.289000000001</v>
      </c>
      <c r="G151" s="28">
        <v>8133.26</v>
      </c>
      <c r="H151" s="8">
        <v>2808</v>
      </c>
      <c r="I151" s="154">
        <v>37</v>
      </c>
      <c r="J151" s="9">
        <v>5</v>
      </c>
      <c r="K151" s="9">
        <v>32</v>
      </c>
      <c r="L151" s="40">
        <v>3</v>
      </c>
      <c r="M151" s="165">
        <f>SUM(O151:S151)</f>
        <v>1654.1014957264956</v>
      </c>
      <c r="N151" s="163">
        <f>M151/H151</f>
        <v>0.58906748423308253</v>
      </c>
      <c r="O151" s="41">
        <v>285</v>
      </c>
      <c r="P151" s="103">
        <f>O151/H151</f>
        <v>0.1014957264957265</v>
      </c>
      <c r="Q151" s="41">
        <v>229</v>
      </c>
      <c r="R151" s="41">
        <v>632</v>
      </c>
      <c r="S151" s="41">
        <v>508</v>
      </c>
      <c r="T151" s="42">
        <f>L151</f>
        <v>3</v>
      </c>
      <c r="U151" s="41">
        <v>149</v>
      </c>
      <c r="V151" s="61">
        <f>T151*U151</f>
        <v>447</v>
      </c>
      <c r="W151" s="78">
        <f>V151/H151</f>
        <v>0.15918803418803418</v>
      </c>
      <c r="X151" s="133">
        <v>0.629</v>
      </c>
      <c r="Y151" s="173">
        <v>22843</v>
      </c>
    </row>
    <row r="152" spans="1:25" x14ac:dyDescent="0.25">
      <c r="A152" s="29" t="s">
        <v>195</v>
      </c>
      <c r="B152" s="15">
        <v>4128708</v>
      </c>
      <c r="C152" s="5" t="s">
        <v>236</v>
      </c>
      <c r="D152" s="19">
        <v>307.94600000000003</v>
      </c>
      <c r="E152" s="75">
        <f>H152/D152</f>
        <v>21.136822689692348</v>
      </c>
      <c r="F152" s="28">
        <v>62401.618000000002</v>
      </c>
      <c r="G152" s="28">
        <v>10123.56</v>
      </c>
      <c r="H152" s="8">
        <v>6509</v>
      </c>
      <c r="I152" s="154">
        <v>22</v>
      </c>
      <c r="J152" s="9">
        <v>14</v>
      </c>
      <c r="K152" s="9">
        <v>8</v>
      </c>
      <c r="L152" s="40">
        <v>3.1</v>
      </c>
      <c r="M152" s="165">
        <f>SUM(O152:S152)</f>
        <v>2531.0480872637886</v>
      </c>
      <c r="N152" s="163">
        <f>M152/H152</f>
        <v>0.38885360074724051</v>
      </c>
      <c r="O152" s="41">
        <v>313</v>
      </c>
      <c r="P152" s="103">
        <f>O152/H152</f>
        <v>4.8087263788600398E-2</v>
      </c>
      <c r="Q152" s="41">
        <v>862</v>
      </c>
      <c r="R152" s="41">
        <v>1013</v>
      </c>
      <c r="S152" s="41">
        <v>343</v>
      </c>
      <c r="T152" s="42">
        <f>L152</f>
        <v>3.1</v>
      </c>
      <c r="U152" s="41">
        <v>333</v>
      </c>
      <c r="V152" s="61">
        <f>T152*U152</f>
        <v>1032.3</v>
      </c>
      <c r="W152" s="78">
        <f>V152/H152</f>
        <v>0.1585957904440006</v>
      </c>
      <c r="X152" s="131">
        <v>0.70199999999999996</v>
      </c>
      <c r="Y152" s="173">
        <v>40930</v>
      </c>
    </row>
    <row r="153" spans="1:25" x14ac:dyDescent="0.25">
      <c r="A153" s="29" t="s">
        <v>195</v>
      </c>
      <c r="B153" s="14">
        <v>4103024</v>
      </c>
      <c r="C153" s="4" t="s">
        <v>199</v>
      </c>
      <c r="D153" s="18">
        <v>151.98599999999999</v>
      </c>
      <c r="E153" s="75">
        <f>H153/D153</f>
        <v>18.212203755609071</v>
      </c>
      <c r="F153" s="28">
        <v>63207</v>
      </c>
      <c r="G153" s="28">
        <v>22876.1</v>
      </c>
      <c r="H153" s="8">
        <v>2768</v>
      </c>
      <c r="I153" s="154">
        <v>34</v>
      </c>
      <c r="J153" s="9">
        <v>5</v>
      </c>
      <c r="K153" s="9">
        <v>29</v>
      </c>
      <c r="L153" s="40">
        <v>3.3</v>
      </c>
      <c r="M153" s="165">
        <f>SUM(O153:S153)</f>
        <v>1072.1553468208092</v>
      </c>
      <c r="N153" s="163">
        <f>M153/H153</f>
        <v>0.38733935940058134</v>
      </c>
      <c r="O153" s="41">
        <v>430</v>
      </c>
      <c r="P153" s="103">
        <f>O153/H153</f>
        <v>0.15534682080924855</v>
      </c>
      <c r="Q153" s="41">
        <v>89</v>
      </c>
      <c r="R153" s="41">
        <v>276</v>
      </c>
      <c r="S153" s="41">
        <v>277</v>
      </c>
      <c r="T153" s="42">
        <f>L153</f>
        <v>3.3</v>
      </c>
      <c r="U153" s="41">
        <v>133</v>
      </c>
      <c r="V153" s="61">
        <f>T153*U153</f>
        <v>438.9</v>
      </c>
      <c r="W153" s="78">
        <f>V153/H153</f>
        <v>0.1585621387283237</v>
      </c>
      <c r="X153" s="131">
        <v>0.7</v>
      </c>
      <c r="Y153" s="173">
        <v>26261</v>
      </c>
    </row>
    <row r="154" spans="1:25" x14ac:dyDescent="0.25">
      <c r="A154" s="29" t="s">
        <v>281</v>
      </c>
      <c r="B154" s="14">
        <v>4217956</v>
      </c>
      <c r="C154" s="4" t="s">
        <v>401</v>
      </c>
      <c r="D154" s="18">
        <v>57.439</v>
      </c>
      <c r="E154" s="75">
        <f>H154/D154</f>
        <v>30.588972649245285</v>
      </c>
      <c r="F154" s="28">
        <v>11608.146000000001</v>
      </c>
      <c r="G154" s="28">
        <v>6023.95</v>
      </c>
      <c r="H154" s="8">
        <v>1757</v>
      </c>
      <c r="I154" s="154">
        <v>29</v>
      </c>
      <c r="J154" s="9">
        <v>2</v>
      </c>
      <c r="K154" s="9">
        <v>27</v>
      </c>
      <c r="L154" s="40">
        <v>3</v>
      </c>
      <c r="M154" s="165">
        <f>SUM(O154:S154)</f>
        <v>1029.1052931132613</v>
      </c>
      <c r="N154" s="163">
        <f>M154/H154</f>
        <v>0.58571729830009178</v>
      </c>
      <c r="O154" s="41">
        <v>185</v>
      </c>
      <c r="P154" s="103">
        <f>O154/H154</f>
        <v>0.10529311326124074</v>
      </c>
      <c r="Q154" s="41">
        <v>131</v>
      </c>
      <c r="R154" s="41">
        <v>368</v>
      </c>
      <c r="S154" s="41">
        <v>345</v>
      </c>
      <c r="T154" s="42">
        <f>L154</f>
        <v>3</v>
      </c>
      <c r="U154" s="41">
        <v>92</v>
      </c>
      <c r="V154" s="61">
        <f>T154*U154</f>
        <v>276</v>
      </c>
      <c r="W154" s="78">
        <f>V154/H154</f>
        <v>0.15708594194649972</v>
      </c>
      <c r="X154" s="131">
        <v>0.71699999999999997</v>
      </c>
      <c r="Y154" s="173">
        <v>12634</v>
      </c>
    </row>
    <row r="155" spans="1:25" x14ac:dyDescent="0.25">
      <c r="A155" s="29" t="s">
        <v>237</v>
      </c>
      <c r="B155" s="15">
        <v>4317806</v>
      </c>
      <c r="C155" s="5" t="s">
        <v>140</v>
      </c>
      <c r="D155" s="19">
        <v>468.01900000000001</v>
      </c>
      <c r="E155" s="75">
        <f>H155/D155</f>
        <v>29.849215523301403</v>
      </c>
      <c r="F155" s="28">
        <v>132700.43799999999</v>
      </c>
      <c r="G155" s="28">
        <v>9523.5</v>
      </c>
      <c r="H155" s="8">
        <v>13970</v>
      </c>
      <c r="I155" s="154">
        <v>110</v>
      </c>
      <c r="J155" s="9">
        <v>89</v>
      </c>
      <c r="K155" s="9">
        <v>21</v>
      </c>
      <c r="L155" s="40">
        <v>2.9</v>
      </c>
      <c r="M155" s="165">
        <f>SUM(O155:S155)</f>
        <v>6664.0777380100217</v>
      </c>
      <c r="N155" s="163">
        <f>M155/H155</f>
        <v>0.47702775504724565</v>
      </c>
      <c r="O155" s="41">
        <v>1086</v>
      </c>
      <c r="P155" s="103">
        <f>O155/H155</f>
        <v>7.7738010021474582E-2</v>
      </c>
      <c r="Q155" s="41">
        <v>1473</v>
      </c>
      <c r="R155" s="41">
        <v>2857</v>
      </c>
      <c r="S155" s="41">
        <v>1248</v>
      </c>
      <c r="T155" s="42">
        <f>L155</f>
        <v>2.9</v>
      </c>
      <c r="U155" s="41">
        <v>756</v>
      </c>
      <c r="V155" s="61">
        <f>T155*U155</f>
        <v>2192.4</v>
      </c>
      <c r="W155" s="78">
        <f>V155/H155</f>
        <v>0.15693629205440229</v>
      </c>
      <c r="X155" s="131">
        <v>0.73899999999999999</v>
      </c>
      <c r="Y155" s="173">
        <v>92469</v>
      </c>
    </row>
    <row r="156" spans="1:25" x14ac:dyDescent="0.25">
      <c r="A156" s="29" t="s">
        <v>281</v>
      </c>
      <c r="B156" s="15">
        <v>4205431</v>
      </c>
      <c r="C156" s="5" t="s">
        <v>321</v>
      </c>
      <c r="D156" s="19">
        <v>99.575999999999993</v>
      </c>
      <c r="E156" s="75">
        <f>H156/D156</f>
        <v>26.12075198843095</v>
      </c>
      <c r="F156" s="28">
        <v>20349.017</v>
      </c>
      <c r="G156" s="28">
        <v>7933.34</v>
      </c>
      <c r="H156" s="8">
        <v>2601</v>
      </c>
      <c r="I156" s="154">
        <v>19</v>
      </c>
      <c r="J156" s="9">
        <v>9</v>
      </c>
      <c r="K156" s="9">
        <v>10</v>
      </c>
      <c r="L156" s="40">
        <v>3</v>
      </c>
      <c r="M156" s="165">
        <f>SUM(O156:S156)</f>
        <v>1066.232218377547</v>
      </c>
      <c r="N156" s="163">
        <f>M156/H156</f>
        <v>0.40993164874184818</v>
      </c>
      <c r="O156" s="41">
        <v>604</v>
      </c>
      <c r="P156" s="103">
        <f>O156/H156</f>
        <v>0.23221837754709726</v>
      </c>
      <c r="Q156" s="41">
        <v>85</v>
      </c>
      <c r="R156" s="41">
        <v>196</v>
      </c>
      <c r="S156" s="41">
        <v>181</v>
      </c>
      <c r="T156" s="42">
        <f>L156</f>
        <v>3</v>
      </c>
      <c r="U156" s="41">
        <v>134</v>
      </c>
      <c r="V156" s="61">
        <f>T156*U156</f>
        <v>402</v>
      </c>
      <c r="W156" s="78">
        <f>V156/H156</f>
        <v>0.15455594002306805</v>
      </c>
      <c r="X156" s="131">
        <v>0.71499999999999997</v>
      </c>
      <c r="Y156" s="173">
        <v>22910</v>
      </c>
    </row>
    <row r="157" spans="1:25" x14ac:dyDescent="0.25">
      <c r="A157" s="29" t="s">
        <v>281</v>
      </c>
      <c r="B157" s="14">
        <v>4216107</v>
      </c>
      <c r="C157" s="4" t="s">
        <v>390</v>
      </c>
      <c r="D157" s="18">
        <v>383.65300000000002</v>
      </c>
      <c r="E157" s="75">
        <f>H157/D157</f>
        <v>24.751533286589705</v>
      </c>
      <c r="F157" s="28">
        <v>104041.19100000001</v>
      </c>
      <c r="G157" s="28">
        <v>11859.25</v>
      </c>
      <c r="H157" s="8">
        <v>9496</v>
      </c>
      <c r="I157" s="154">
        <v>56</v>
      </c>
      <c r="J157" s="9">
        <v>33</v>
      </c>
      <c r="K157" s="9">
        <v>23</v>
      </c>
      <c r="L157" s="40">
        <v>3.2</v>
      </c>
      <c r="M157" s="165">
        <f>SUM(O157:S157)</f>
        <v>3963.1794439764112</v>
      </c>
      <c r="N157" s="163">
        <f>M157/H157</f>
        <v>0.41735251094949571</v>
      </c>
      <c r="O157" s="41">
        <v>1704</v>
      </c>
      <c r="P157" s="103">
        <f>O157/H157</f>
        <v>0.17944397641112048</v>
      </c>
      <c r="Q157" s="41">
        <v>585</v>
      </c>
      <c r="R157" s="41">
        <v>1062</v>
      </c>
      <c r="S157" s="41">
        <v>612</v>
      </c>
      <c r="T157" s="42">
        <f>L157</f>
        <v>3.2</v>
      </c>
      <c r="U157" s="41">
        <v>458</v>
      </c>
      <c r="V157" s="61">
        <f>T157*U157</f>
        <v>1465.6000000000001</v>
      </c>
      <c r="W157" s="78">
        <f>V157/H157</f>
        <v>0.15433866891322665</v>
      </c>
      <c r="X157" s="131">
        <v>0.76500000000000001</v>
      </c>
      <c r="Y157" s="173">
        <v>73372</v>
      </c>
    </row>
    <row r="158" spans="1:25" x14ac:dyDescent="0.25">
      <c r="A158" s="29" t="s">
        <v>195</v>
      </c>
      <c r="B158" s="15">
        <v>4126272</v>
      </c>
      <c r="C158" s="5" t="s">
        <v>233</v>
      </c>
      <c r="D158" s="19">
        <v>152.084</v>
      </c>
      <c r="E158" s="75">
        <f>H158/D158</f>
        <v>32.922595407800948</v>
      </c>
      <c r="F158" s="28">
        <v>23021.280999999999</v>
      </c>
      <c r="G158" s="28">
        <v>4945.5</v>
      </c>
      <c r="H158" s="8">
        <v>5007</v>
      </c>
      <c r="I158" s="154">
        <v>44</v>
      </c>
      <c r="J158" s="9">
        <v>13</v>
      </c>
      <c r="K158" s="9">
        <v>31</v>
      </c>
      <c r="L158" s="40">
        <v>3.4</v>
      </c>
      <c r="M158" s="165">
        <f>SUM(O158:S158)</f>
        <v>2869.0365488316356</v>
      </c>
      <c r="N158" s="163">
        <f>M158/H158</f>
        <v>0.57300510262265536</v>
      </c>
      <c r="O158" s="41">
        <v>183</v>
      </c>
      <c r="P158" s="103">
        <f>O158/H158</f>
        <v>3.6548831635710009E-2</v>
      </c>
      <c r="Q158" s="41">
        <v>676</v>
      </c>
      <c r="R158" s="41">
        <v>1320</v>
      </c>
      <c r="S158" s="41">
        <v>690</v>
      </c>
      <c r="T158" s="42">
        <f>L158</f>
        <v>3.4</v>
      </c>
      <c r="U158" s="41">
        <v>226</v>
      </c>
      <c r="V158" s="61">
        <f>T158*U158</f>
        <v>768.4</v>
      </c>
      <c r="W158" s="78">
        <f>V158/H158</f>
        <v>0.15346514879169162</v>
      </c>
      <c r="X158" s="131">
        <v>0.69899999999999995</v>
      </c>
      <c r="Y158" s="173">
        <v>30684</v>
      </c>
    </row>
    <row r="159" spans="1:25" x14ac:dyDescent="0.25">
      <c r="A159" s="29" t="s">
        <v>237</v>
      </c>
      <c r="B159" s="15">
        <v>4308854</v>
      </c>
      <c r="C159" s="5" t="s">
        <v>70</v>
      </c>
      <c r="D159" s="19">
        <v>184.01400000000001</v>
      </c>
      <c r="E159" s="75">
        <f>H159/D159</f>
        <v>9.113437021096221</v>
      </c>
      <c r="F159" s="28">
        <v>16065.563</v>
      </c>
      <c r="G159" s="28">
        <v>9643.2000000000007</v>
      </c>
      <c r="H159" s="8">
        <v>1677</v>
      </c>
      <c r="I159" s="154">
        <v>8</v>
      </c>
      <c r="J159" s="9">
        <v>7</v>
      </c>
      <c r="K159" s="9">
        <v>1</v>
      </c>
      <c r="L159" s="40">
        <v>3.1</v>
      </c>
      <c r="M159" s="165">
        <f>SUM(O159:S159)</f>
        <v>620.17889087656522</v>
      </c>
      <c r="N159" s="163">
        <f>M159/H159</f>
        <v>0.36981448472067097</v>
      </c>
      <c r="O159" s="41">
        <v>300</v>
      </c>
      <c r="P159" s="103">
        <f>O159/H159</f>
        <v>0.17889087656529518</v>
      </c>
      <c r="Q159" s="41">
        <v>56</v>
      </c>
      <c r="R159" s="41">
        <v>101</v>
      </c>
      <c r="S159" s="41">
        <v>163</v>
      </c>
      <c r="T159" s="42">
        <f>L159</f>
        <v>3.1</v>
      </c>
      <c r="U159" s="41">
        <v>82</v>
      </c>
      <c r="V159" s="61">
        <f>T159*U159</f>
        <v>254.20000000000002</v>
      </c>
      <c r="W159" s="78">
        <f>V159/H159</f>
        <v>0.15158020274299344</v>
      </c>
      <c r="X159" s="131">
        <v>0.73299999999999998</v>
      </c>
      <c r="Y159" s="173">
        <v>17030</v>
      </c>
    </row>
    <row r="160" spans="1:25" x14ac:dyDescent="0.25">
      <c r="A160" s="29" t="s">
        <v>237</v>
      </c>
      <c r="B160" s="15">
        <v>4320230</v>
      </c>
      <c r="C160" s="5" t="s">
        <v>155</v>
      </c>
      <c r="D160" s="19">
        <v>118.51900000000001</v>
      </c>
      <c r="E160" s="75">
        <f>H160/D160</f>
        <v>25.405209291337254</v>
      </c>
      <c r="F160" s="28">
        <v>24772.355</v>
      </c>
      <c r="G160" s="28">
        <v>8607.49</v>
      </c>
      <c r="H160" s="8">
        <v>3011</v>
      </c>
      <c r="I160" s="154">
        <v>38</v>
      </c>
      <c r="J160" s="9">
        <v>14</v>
      </c>
      <c r="K160" s="9">
        <v>24</v>
      </c>
      <c r="L160" s="40">
        <v>2.9</v>
      </c>
      <c r="M160" s="165">
        <f>SUM(O160:S160)</f>
        <v>1562.1029558286284</v>
      </c>
      <c r="N160" s="163">
        <f>M160/H160</f>
        <v>0.51879872329080978</v>
      </c>
      <c r="O160" s="41">
        <v>310</v>
      </c>
      <c r="P160" s="103">
        <f>O160/H160</f>
        <v>0.10295582862836267</v>
      </c>
      <c r="Q160" s="41">
        <v>236</v>
      </c>
      <c r="R160" s="41">
        <v>586</v>
      </c>
      <c r="S160" s="41">
        <v>430</v>
      </c>
      <c r="T160" s="42">
        <f>L160</f>
        <v>2.9</v>
      </c>
      <c r="U160" s="41">
        <v>157</v>
      </c>
      <c r="V160" s="61">
        <f>T160*U160</f>
        <v>455.3</v>
      </c>
      <c r="W160" s="78">
        <f>V160/H160</f>
        <v>0.15121222185320493</v>
      </c>
      <c r="X160" s="131">
        <v>0.71199999999999997</v>
      </c>
      <c r="Y160" s="173">
        <v>21472</v>
      </c>
    </row>
    <row r="161" spans="1:25" x14ac:dyDescent="0.25">
      <c r="A161" s="29" t="s">
        <v>195</v>
      </c>
      <c r="B161" s="14">
        <v>4103222</v>
      </c>
      <c r="C161" s="4" t="s">
        <v>201</v>
      </c>
      <c r="D161" s="18">
        <v>195.86699999999999</v>
      </c>
      <c r="E161" s="75">
        <f>H161/D161</f>
        <v>16.827745357819339</v>
      </c>
      <c r="F161" s="28">
        <v>140609</v>
      </c>
      <c r="G161" s="28">
        <v>41698.910000000003</v>
      </c>
      <c r="H161" s="8">
        <v>3296</v>
      </c>
      <c r="I161" s="154">
        <v>22</v>
      </c>
      <c r="J161" s="9">
        <v>5</v>
      </c>
      <c r="K161" s="9">
        <v>17</v>
      </c>
      <c r="L161" s="40">
        <v>3.2</v>
      </c>
      <c r="M161" s="165">
        <f>SUM(O161:S161)</f>
        <v>1606.0797936893205</v>
      </c>
      <c r="N161" s="163">
        <f>M161/H161</f>
        <v>0.48728149080379868</v>
      </c>
      <c r="O161" s="41">
        <v>263</v>
      </c>
      <c r="P161" s="103">
        <f>O161/H161</f>
        <v>7.9793689320388356E-2</v>
      </c>
      <c r="Q161" s="41">
        <v>230</v>
      </c>
      <c r="R161" s="41">
        <v>602</v>
      </c>
      <c r="S161" s="41">
        <v>511</v>
      </c>
      <c r="T161" s="42">
        <f>L161</f>
        <v>3.2</v>
      </c>
      <c r="U161" s="41">
        <v>155</v>
      </c>
      <c r="V161" s="61">
        <f>T161*U161</f>
        <v>496</v>
      </c>
      <c r="W161" s="78">
        <f>V161/H161</f>
        <v>0.15048543689320387</v>
      </c>
      <c r="X161" s="131">
        <v>0.74199999999999999</v>
      </c>
      <c r="Y161" s="173">
        <v>22188</v>
      </c>
    </row>
    <row r="162" spans="1:25" x14ac:dyDescent="0.25">
      <c r="A162" s="29" t="s">
        <v>195</v>
      </c>
      <c r="B162" s="14">
        <v>4105409</v>
      </c>
      <c r="C162" s="4" t="s">
        <v>203</v>
      </c>
      <c r="D162" s="18">
        <v>959.69200000000001</v>
      </c>
      <c r="E162" s="75">
        <f>H162/D162</f>
        <v>20.499285187330933</v>
      </c>
      <c r="F162" s="28">
        <v>440993</v>
      </c>
      <c r="G162" s="28">
        <v>21965.07</v>
      </c>
      <c r="H162" s="8">
        <v>19673</v>
      </c>
      <c r="I162" s="154">
        <v>135</v>
      </c>
      <c r="J162" s="9">
        <v>37</v>
      </c>
      <c r="K162" s="9">
        <v>98</v>
      </c>
      <c r="L162" s="40">
        <v>3.2</v>
      </c>
      <c r="M162" s="165">
        <f>SUM(O162:S162)</f>
        <v>8998.0992222843488</v>
      </c>
      <c r="N162" s="163">
        <f>M162/H162</f>
        <v>0.4573831760425125</v>
      </c>
      <c r="O162" s="41">
        <v>1952</v>
      </c>
      <c r="P162" s="103">
        <f>O162/H162</f>
        <v>9.9222284349107917E-2</v>
      </c>
      <c r="Q162" s="41">
        <v>1514</v>
      </c>
      <c r="R162" s="41">
        <v>3357</v>
      </c>
      <c r="S162" s="41">
        <v>2175</v>
      </c>
      <c r="T162" s="42">
        <f>L162</f>
        <v>3.2</v>
      </c>
      <c r="U162" s="41">
        <v>923</v>
      </c>
      <c r="V162" s="61">
        <f>T162*U162</f>
        <v>2953.6000000000004</v>
      </c>
      <c r="W162" s="78">
        <f>V162/H162</f>
        <v>0.15013470238397805</v>
      </c>
      <c r="X162" s="131">
        <v>0.74</v>
      </c>
      <c r="Y162" s="173">
        <v>136676</v>
      </c>
    </row>
    <row r="163" spans="1:25" x14ac:dyDescent="0.25">
      <c r="A163" s="29" t="s">
        <v>281</v>
      </c>
      <c r="B163" s="15">
        <v>4212239</v>
      </c>
      <c r="C163" s="5" t="s">
        <v>365</v>
      </c>
      <c r="D163" s="19">
        <v>178.607</v>
      </c>
      <c r="E163" s="75">
        <f>H163/D163</f>
        <v>22.843449584842698</v>
      </c>
      <c r="F163" s="28">
        <v>33604.576000000001</v>
      </c>
      <c r="G163" s="28">
        <v>8311.7900000000009</v>
      </c>
      <c r="H163" s="8">
        <v>4080</v>
      </c>
      <c r="I163" s="154">
        <v>34</v>
      </c>
      <c r="J163" s="9">
        <v>13</v>
      </c>
      <c r="K163" s="9">
        <v>21</v>
      </c>
      <c r="L163" s="40">
        <v>3.2</v>
      </c>
      <c r="M163" s="165">
        <f>SUM(O163:S163)</f>
        <v>1905.1242647058823</v>
      </c>
      <c r="N163" s="163">
        <f>M163/H163</f>
        <v>0.4669422217416378</v>
      </c>
      <c r="O163" s="41">
        <v>507</v>
      </c>
      <c r="P163" s="103">
        <f>O163/H163</f>
        <v>0.12426470588235294</v>
      </c>
      <c r="Q163" s="41">
        <v>425</v>
      </c>
      <c r="R163" s="41">
        <v>628</v>
      </c>
      <c r="S163" s="41">
        <v>345</v>
      </c>
      <c r="T163" s="42">
        <f>L163</f>
        <v>3.2</v>
      </c>
      <c r="U163" s="41">
        <v>191</v>
      </c>
      <c r="V163" s="61">
        <f>T163*U163</f>
        <v>611.20000000000005</v>
      </c>
      <c r="W163" s="78">
        <f>V163/H163</f>
        <v>0.14980392156862746</v>
      </c>
      <c r="X163" s="131">
        <v>0.7</v>
      </c>
      <c r="Y163" s="173">
        <v>28901</v>
      </c>
    </row>
    <row r="164" spans="1:25" x14ac:dyDescent="0.25">
      <c r="A164" s="29" t="s">
        <v>237</v>
      </c>
      <c r="B164" s="15">
        <v>4300554</v>
      </c>
      <c r="C164" s="5" t="s">
        <v>4</v>
      </c>
      <c r="D164" s="19">
        <v>114.523</v>
      </c>
      <c r="E164" s="75">
        <f>H164/D164</f>
        <v>16.136496598936457</v>
      </c>
      <c r="F164" s="28">
        <v>13265.321</v>
      </c>
      <c r="G164" s="28">
        <v>6210.36</v>
      </c>
      <c r="H164" s="8">
        <v>1848</v>
      </c>
      <c r="I164" s="154">
        <v>14</v>
      </c>
      <c r="J164" s="9">
        <v>1</v>
      </c>
      <c r="K164" s="9">
        <v>13</v>
      </c>
      <c r="L164" s="40">
        <v>3.1</v>
      </c>
      <c r="M164" s="165">
        <f>SUM(O164:S164)</f>
        <v>829.10497835497836</v>
      </c>
      <c r="N164" s="163">
        <f>M164/H164</f>
        <v>0.44864988006221773</v>
      </c>
      <c r="O164" s="41">
        <v>194</v>
      </c>
      <c r="P164" s="103">
        <f>O164/H164</f>
        <v>0.10497835497835498</v>
      </c>
      <c r="Q164" s="41">
        <v>98</v>
      </c>
      <c r="R164" s="41">
        <v>223</v>
      </c>
      <c r="S164" s="41">
        <v>314</v>
      </c>
      <c r="T164" s="42">
        <f>L164</f>
        <v>3.1</v>
      </c>
      <c r="U164" s="41">
        <v>89</v>
      </c>
      <c r="V164" s="61">
        <f>T164*U164</f>
        <v>275.90000000000003</v>
      </c>
      <c r="W164" s="78">
        <f>V164/H164</f>
        <v>0.14929653679653682</v>
      </c>
      <c r="X164" s="132">
        <v>0.747</v>
      </c>
      <c r="Y164" s="173">
        <v>11408</v>
      </c>
    </row>
    <row r="165" spans="1:25" x14ac:dyDescent="0.25">
      <c r="A165" s="29" t="s">
        <v>195</v>
      </c>
      <c r="B165" s="15">
        <v>4125209</v>
      </c>
      <c r="C165" s="5" t="s">
        <v>232</v>
      </c>
      <c r="D165" s="19">
        <v>379.04700000000003</v>
      </c>
      <c r="E165" s="75">
        <f>H165/D165</f>
        <v>23.968003967845675</v>
      </c>
      <c r="F165" s="28">
        <v>58904.252</v>
      </c>
      <c r="G165" s="28">
        <v>6792.46</v>
      </c>
      <c r="H165" s="8">
        <v>9085</v>
      </c>
      <c r="I165" s="154">
        <v>77</v>
      </c>
      <c r="J165" s="9">
        <v>33</v>
      </c>
      <c r="K165" s="9">
        <v>44</v>
      </c>
      <c r="L165" s="40">
        <v>3</v>
      </c>
      <c r="M165" s="165">
        <f>SUM(O165:S165)</f>
        <v>4208.0684645019264</v>
      </c>
      <c r="N165" s="163">
        <f>M165/H165</f>
        <v>0.46318860368760884</v>
      </c>
      <c r="O165" s="41">
        <v>622</v>
      </c>
      <c r="P165" s="103">
        <f>O165/H165</f>
        <v>6.8464501926252058E-2</v>
      </c>
      <c r="Q165" s="41">
        <v>806</v>
      </c>
      <c r="R165" s="41">
        <v>1888</v>
      </c>
      <c r="S165" s="41">
        <v>892</v>
      </c>
      <c r="T165" s="42">
        <f>L165</f>
        <v>3</v>
      </c>
      <c r="U165" s="41">
        <v>449</v>
      </c>
      <c r="V165" s="61">
        <f>T165*U165</f>
        <v>1347</v>
      </c>
      <c r="W165" s="78">
        <f>V165/H165</f>
        <v>0.14826637314254265</v>
      </c>
      <c r="X165" s="131">
        <v>0.72199999999999998</v>
      </c>
      <c r="Y165" s="173">
        <v>55990</v>
      </c>
    </row>
    <row r="166" spans="1:25" x14ac:dyDescent="0.25">
      <c r="A166" s="29" t="s">
        <v>195</v>
      </c>
      <c r="B166" s="15">
        <v>4121604</v>
      </c>
      <c r="C166" s="5" t="s">
        <v>226</v>
      </c>
      <c r="D166" s="19">
        <v>425.08199999999999</v>
      </c>
      <c r="E166" s="75">
        <f>H166/D166</f>
        <v>16.020438409530396</v>
      </c>
      <c r="F166" s="28">
        <v>81699.845000000001</v>
      </c>
      <c r="G166" s="28">
        <v>12395.67</v>
      </c>
      <c r="H166" s="8">
        <v>6810</v>
      </c>
      <c r="I166" s="154">
        <v>104</v>
      </c>
      <c r="J166" s="9">
        <v>26</v>
      </c>
      <c r="K166" s="9">
        <v>78</v>
      </c>
      <c r="L166" s="40">
        <v>3.1</v>
      </c>
      <c r="M166" s="165">
        <f>SUM(O166:S166)</f>
        <v>3566.0397944199703</v>
      </c>
      <c r="N166" s="163">
        <f>M166/H166</f>
        <v>0.52364754690454773</v>
      </c>
      <c r="O166" s="41">
        <v>271</v>
      </c>
      <c r="P166" s="103">
        <f>O166/H166</f>
        <v>3.9794419970631427E-2</v>
      </c>
      <c r="Q166" s="41">
        <v>650</v>
      </c>
      <c r="R166" s="41">
        <v>1510</v>
      </c>
      <c r="S166" s="41">
        <v>1135</v>
      </c>
      <c r="T166" s="42">
        <f>L166</f>
        <v>3.1</v>
      </c>
      <c r="U166" s="41">
        <v>325</v>
      </c>
      <c r="V166" s="61">
        <f>T166*U166</f>
        <v>1007.5</v>
      </c>
      <c r="W166" s="78">
        <f>V166/H166</f>
        <v>0.14794419970631426</v>
      </c>
      <c r="X166" s="131">
        <v>0.73299999999999998</v>
      </c>
      <c r="Y166" s="173">
        <v>45953</v>
      </c>
    </row>
    <row r="167" spans="1:25" x14ac:dyDescent="0.25">
      <c r="A167" s="29" t="s">
        <v>237</v>
      </c>
      <c r="B167" s="15">
        <v>4300661</v>
      </c>
      <c r="C167" s="5" t="s">
        <v>240</v>
      </c>
      <c r="D167" s="19">
        <v>329.73599999999999</v>
      </c>
      <c r="E167" s="75">
        <f>H167/D167</f>
        <v>3.6877987238275471</v>
      </c>
      <c r="F167" s="28">
        <v>15912.916999999999</v>
      </c>
      <c r="G167" s="28">
        <v>13789.36</v>
      </c>
      <c r="H167" s="8">
        <v>1216</v>
      </c>
      <c r="I167" s="154">
        <v>3</v>
      </c>
      <c r="J167" s="9">
        <v>1</v>
      </c>
      <c r="K167" s="9">
        <v>2</v>
      </c>
      <c r="L167" s="40">
        <v>2.9</v>
      </c>
      <c r="M167" s="165">
        <f>SUM(O167:S167)</f>
        <v>408.14226973684208</v>
      </c>
      <c r="N167" s="163">
        <f>M167/H167</f>
        <v>0.33564331392832408</v>
      </c>
      <c r="O167" s="41">
        <v>173</v>
      </c>
      <c r="P167" s="103">
        <f>O167/H167</f>
        <v>0.14226973684210525</v>
      </c>
      <c r="Q167" s="41">
        <v>35</v>
      </c>
      <c r="R167" s="41">
        <v>120</v>
      </c>
      <c r="S167" s="41">
        <v>80</v>
      </c>
      <c r="T167" s="42">
        <f>L167</f>
        <v>2.9</v>
      </c>
      <c r="U167" s="41">
        <v>62</v>
      </c>
      <c r="V167" s="61">
        <f>T167*U167</f>
        <v>179.79999999999998</v>
      </c>
      <c r="W167" s="78">
        <f>V167/H167</f>
        <v>0.14786184210526315</v>
      </c>
      <c r="X167" s="132">
        <v>0.72</v>
      </c>
      <c r="Y167" s="173">
        <v>9686</v>
      </c>
    </row>
    <row r="168" spans="1:25" x14ac:dyDescent="0.25">
      <c r="A168" s="29" t="s">
        <v>281</v>
      </c>
      <c r="B168" s="15">
        <v>4202099</v>
      </c>
      <c r="C168" s="5" t="s">
        <v>293</v>
      </c>
      <c r="D168" s="19">
        <v>93.468999999999994</v>
      </c>
      <c r="E168" s="75">
        <f>H168/D168</f>
        <v>20.092223090008453</v>
      </c>
      <c r="F168" s="28">
        <v>16296.700999999999</v>
      </c>
      <c r="G168" s="28">
        <v>8243.15</v>
      </c>
      <c r="H168" s="8">
        <v>1878</v>
      </c>
      <c r="I168" s="154">
        <v>14</v>
      </c>
      <c r="J168" s="9">
        <v>0</v>
      </c>
      <c r="K168" s="9">
        <v>14</v>
      </c>
      <c r="L168" s="40">
        <v>3.3</v>
      </c>
      <c r="M168" s="165">
        <f>SUM(O168:S168)</f>
        <v>1013.1325878594249</v>
      </c>
      <c r="N168" s="163">
        <f>M168/H168</f>
        <v>0.53947422143739343</v>
      </c>
      <c r="O168" s="41">
        <v>249</v>
      </c>
      <c r="P168" s="103">
        <f>O168/H168</f>
        <v>0.13258785942492013</v>
      </c>
      <c r="Q168" s="41">
        <v>151</v>
      </c>
      <c r="R168" s="41">
        <v>305</v>
      </c>
      <c r="S168" s="41">
        <v>308</v>
      </c>
      <c r="T168" s="42">
        <f>L168</f>
        <v>3.3</v>
      </c>
      <c r="U168" s="41">
        <v>84</v>
      </c>
      <c r="V168" s="61">
        <f>T168*U168</f>
        <v>277.2</v>
      </c>
      <c r="W168" s="78">
        <f>V168/H168</f>
        <v>0.14760383386581469</v>
      </c>
      <c r="X168" s="131">
        <v>0.70099999999999996</v>
      </c>
      <c r="Y168" s="173">
        <v>11891</v>
      </c>
    </row>
    <row r="169" spans="1:25" x14ac:dyDescent="0.25">
      <c r="A169" s="29" t="s">
        <v>237</v>
      </c>
      <c r="B169" s="15">
        <v>4313607</v>
      </c>
      <c r="C169" s="5" t="s">
        <v>111</v>
      </c>
      <c r="D169" s="19">
        <v>182.18199999999999</v>
      </c>
      <c r="E169" s="75">
        <f>H169/D169</f>
        <v>23.289896916270543</v>
      </c>
      <c r="F169" s="28">
        <v>33890.552000000003</v>
      </c>
      <c r="G169" s="28">
        <v>7568.23</v>
      </c>
      <c r="H169" s="8">
        <v>4243</v>
      </c>
      <c r="I169" s="154">
        <v>24</v>
      </c>
      <c r="J169" s="9">
        <v>8</v>
      </c>
      <c r="K169" s="9">
        <v>16</v>
      </c>
      <c r="L169" s="40">
        <v>3.1</v>
      </c>
      <c r="M169" s="165">
        <f>SUM(O169:S169)</f>
        <v>1805.1027574829131</v>
      </c>
      <c r="N169" s="163">
        <f>M169/H169</f>
        <v>0.42543077008788904</v>
      </c>
      <c r="O169" s="41">
        <v>436</v>
      </c>
      <c r="P169" s="103">
        <f>O169/H169</f>
        <v>0.10275748291303323</v>
      </c>
      <c r="Q169" s="41">
        <v>361</v>
      </c>
      <c r="R169" s="41">
        <v>575</v>
      </c>
      <c r="S169" s="41">
        <v>433</v>
      </c>
      <c r="T169" s="42">
        <f>L169</f>
        <v>3.1</v>
      </c>
      <c r="U169" s="41">
        <v>201</v>
      </c>
      <c r="V169" s="61">
        <f>T169*U169</f>
        <v>623.1</v>
      </c>
      <c r="W169" s="78">
        <f>V169/H169</f>
        <v>0.14685364129153902</v>
      </c>
      <c r="X169" s="131">
        <v>0.70599999999999996</v>
      </c>
      <c r="Y169" s="173">
        <v>26408</v>
      </c>
    </row>
    <row r="170" spans="1:25" x14ac:dyDescent="0.25">
      <c r="A170" s="29" t="s">
        <v>195</v>
      </c>
      <c r="B170" s="15">
        <v>4106571</v>
      </c>
      <c r="C170" s="5" t="s">
        <v>207</v>
      </c>
      <c r="D170" s="19">
        <v>161.49299999999999</v>
      </c>
      <c r="E170" s="75">
        <f>H170/D170</f>
        <v>26.465543398165867</v>
      </c>
      <c r="F170" s="28">
        <v>86726</v>
      </c>
      <c r="G170" s="28">
        <v>19784.990000000002</v>
      </c>
      <c r="H170" s="8">
        <v>4274</v>
      </c>
      <c r="I170" s="154">
        <v>31</v>
      </c>
      <c r="J170" s="9">
        <v>22</v>
      </c>
      <c r="K170" s="9">
        <v>9</v>
      </c>
      <c r="L170" s="40">
        <v>3.1</v>
      </c>
      <c r="M170" s="165">
        <f>SUM(O170:S170)</f>
        <v>2020.1092653252222</v>
      </c>
      <c r="N170" s="163">
        <f>M170/H170</f>
        <v>0.47265074060019235</v>
      </c>
      <c r="O170" s="41">
        <v>467</v>
      </c>
      <c r="P170" s="103">
        <f>O170/H170</f>
        <v>0.10926532522227421</v>
      </c>
      <c r="Q170" s="41">
        <v>311</v>
      </c>
      <c r="R170" s="41">
        <v>746</v>
      </c>
      <c r="S170" s="41">
        <v>496</v>
      </c>
      <c r="T170" s="42">
        <f>L170</f>
        <v>3.1</v>
      </c>
      <c r="U170" s="41">
        <v>202</v>
      </c>
      <c r="V170" s="61">
        <f>T170*U170</f>
        <v>626.20000000000005</v>
      </c>
      <c r="W170" s="78">
        <f>V170/H170</f>
        <v>0.14651380439868977</v>
      </c>
      <c r="X170" s="131">
        <v>0.70899999999999996</v>
      </c>
      <c r="Y170" s="173">
        <v>29939</v>
      </c>
    </row>
    <row r="171" spans="1:25" x14ac:dyDescent="0.25">
      <c r="A171" s="29" t="s">
        <v>281</v>
      </c>
      <c r="B171" s="15">
        <v>4205357</v>
      </c>
      <c r="C171" s="5" t="s">
        <v>320</v>
      </c>
      <c r="D171" s="19">
        <v>58.707999999999998</v>
      </c>
      <c r="E171" s="75">
        <f>H171/D171</f>
        <v>27.049124480479662</v>
      </c>
      <c r="F171" s="28">
        <v>12259.311</v>
      </c>
      <c r="G171" s="28">
        <v>7553.49</v>
      </c>
      <c r="H171" s="8">
        <v>1588</v>
      </c>
      <c r="I171" s="154">
        <v>12</v>
      </c>
      <c r="J171" s="9">
        <v>0</v>
      </c>
      <c r="K171" s="9">
        <v>12</v>
      </c>
      <c r="L171" s="40">
        <v>3.2</v>
      </c>
      <c r="M171" s="165">
        <f>SUM(O171:S171)</f>
        <v>740.00881612090677</v>
      </c>
      <c r="N171" s="163">
        <f>M171/H171</f>
        <v>0.46600051393004205</v>
      </c>
      <c r="O171" s="41">
        <v>14</v>
      </c>
      <c r="P171" s="103">
        <f>O171/H171</f>
        <v>8.8161209068010078E-3</v>
      </c>
      <c r="Q171" s="41">
        <v>113</v>
      </c>
      <c r="R171" s="41">
        <v>307</v>
      </c>
      <c r="S171" s="41">
        <v>306</v>
      </c>
      <c r="T171" s="42">
        <f>L171</f>
        <v>3.2</v>
      </c>
      <c r="U171" s="41">
        <v>72</v>
      </c>
      <c r="V171" s="61">
        <f>T171*U171</f>
        <v>230.4</v>
      </c>
      <c r="W171" s="78">
        <f>V171/H171</f>
        <v>0.14508816120906801</v>
      </c>
      <c r="X171" s="131">
        <v>0.70799999999999996</v>
      </c>
      <c r="Y171" s="173">
        <v>9842</v>
      </c>
    </row>
    <row r="172" spans="1:25" x14ac:dyDescent="0.25">
      <c r="A172" s="29" t="s">
        <v>237</v>
      </c>
      <c r="B172" s="15">
        <v>4317509</v>
      </c>
      <c r="C172" s="5" t="s">
        <v>267</v>
      </c>
      <c r="D172" s="19">
        <v>680.49800000000005</v>
      </c>
      <c r="E172" s="75">
        <f>H172/D172</f>
        <v>112.12964622967297</v>
      </c>
      <c r="F172" s="28">
        <v>690828.14599999995</v>
      </c>
      <c r="G172" s="28">
        <v>8678.42</v>
      </c>
      <c r="H172" s="8">
        <v>76304</v>
      </c>
      <c r="I172" s="154">
        <v>348</v>
      </c>
      <c r="J172" s="9">
        <v>286</v>
      </c>
      <c r="K172" s="9">
        <v>62</v>
      </c>
      <c r="L172" s="40">
        <v>2.9</v>
      </c>
      <c r="M172" s="165">
        <f>SUM(O172:S172)</f>
        <v>27027.150699832251</v>
      </c>
      <c r="N172" s="163">
        <f>M172/H172</f>
        <v>0.35420358958681392</v>
      </c>
      <c r="O172" s="41">
        <v>11499</v>
      </c>
      <c r="P172" s="103">
        <f>O172/H172</f>
        <v>0.15069983224994757</v>
      </c>
      <c r="Q172" s="41">
        <v>6175</v>
      </c>
      <c r="R172" s="41">
        <v>6886</v>
      </c>
      <c r="S172" s="41">
        <v>2467</v>
      </c>
      <c r="T172" s="42">
        <f>L172</f>
        <v>2.9</v>
      </c>
      <c r="U172" s="41">
        <v>3779</v>
      </c>
      <c r="V172" s="61">
        <f>T172*U172</f>
        <v>10959.1</v>
      </c>
      <c r="W172" s="78">
        <f>V172/H172</f>
        <v>0.14362418746068359</v>
      </c>
      <c r="X172" s="131">
        <v>0.77200000000000002</v>
      </c>
      <c r="Y172" s="173">
        <v>552981</v>
      </c>
    </row>
    <row r="173" spans="1:25" x14ac:dyDescent="0.25">
      <c r="A173" s="29" t="s">
        <v>281</v>
      </c>
      <c r="B173" s="14">
        <v>4217758</v>
      </c>
      <c r="C173" s="4" t="s">
        <v>399</v>
      </c>
      <c r="D173" s="18">
        <v>112.70099999999999</v>
      </c>
      <c r="E173" s="75">
        <f>H173/D173</f>
        <v>24.542816833923393</v>
      </c>
      <c r="F173" s="28">
        <v>18484.66</v>
      </c>
      <c r="G173" s="28">
        <v>6996.46</v>
      </c>
      <c r="H173" s="8">
        <v>2766</v>
      </c>
      <c r="I173" s="154">
        <v>23</v>
      </c>
      <c r="J173" s="9">
        <v>1</v>
      </c>
      <c r="K173" s="9">
        <v>22</v>
      </c>
      <c r="L173" s="40">
        <v>3.2</v>
      </c>
      <c r="M173" s="165">
        <f>SUM(O173:S173)</f>
        <v>1680.1182212581346</v>
      </c>
      <c r="N173" s="163">
        <f>M173/H173</f>
        <v>0.60741801202390977</v>
      </c>
      <c r="O173" s="41">
        <v>327</v>
      </c>
      <c r="P173" s="103">
        <f>O173/H173</f>
        <v>0.11822125813449023</v>
      </c>
      <c r="Q173" s="41">
        <v>296</v>
      </c>
      <c r="R173" s="41">
        <v>693</v>
      </c>
      <c r="S173" s="41">
        <v>364</v>
      </c>
      <c r="T173" s="42">
        <f>L173</f>
        <v>3.2</v>
      </c>
      <c r="U173" s="41">
        <v>124</v>
      </c>
      <c r="V173" s="61">
        <f>T173*U173</f>
        <v>396.8</v>
      </c>
      <c r="W173" s="78">
        <f>V173/H173</f>
        <v>0.14345625451916125</v>
      </c>
      <c r="X173" s="131">
        <v>0.70699999999999996</v>
      </c>
      <c r="Y173" s="173">
        <v>15883</v>
      </c>
    </row>
    <row r="174" spans="1:25" x14ac:dyDescent="0.25">
      <c r="A174" s="29" t="s">
        <v>195</v>
      </c>
      <c r="B174" s="15">
        <v>4119806</v>
      </c>
      <c r="C174" s="5" t="s">
        <v>121</v>
      </c>
      <c r="D174" s="19">
        <v>345.74</v>
      </c>
      <c r="E174" s="75">
        <f>H174/D174</f>
        <v>39.532596749002138</v>
      </c>
      <c r="F174" s="28">
        <v>86425.942999999999</v>
      </c>
      <c r="G174" s="28">
        <v>6395.29</v>
      </c>
      <c r="H174" s="8">
        <v>13668</v>
      </c>
      <c r="I174" s="154">
        <v>128</v>
      </c>
      <c r="J174" s="9">
        <v>16</v>
      </c>
      <c r="K174" s="9">
        <v>112</v>
      </c>
      <c r="L174" s="40">
        <v>3.1</v>
      </c>
      <c r="M174" s="165">
        <f>SUM(O174:S174)</f>
        <v>4969.1087211003805</v>
      </c>
      <c r="N174" s="163">
        <f>M174/H174</f>
        <v>0.36355785199739393</v>
      </c>
      <c r="O174" s="41">
        <v>1486</v>
      </c>
      <c r="P174" s="103">
        <f>O174/H174</f>
        <v>0.10872110038045069</v>
      </c>
      <c r="Q174" s="41">
        <v>985</v>
      </c>
      <c r="R174" s="41">
        <v>1967</v>
      </c>
      <c r="S174" s="41">
        <v>531</v>
      </c>
      <c r="T174" s="42">
        <f>L174</f>
        <v>3.1</v>
      </c>
      <c r="U174" s="41">
        <v>629</v>
      </c>
      <c r="V174" s="61">
        <f>T174*U174</f>
        <v>1949.9</v>
      </c>
      <c r="W174" s="78">
        <f>V174/H174</f>
        <v>0.14266169154228855</v>
      </c>
      <c r="X174" s="131">
        <v>0.70599999999999996</v>
      </c>
      <c r="Y174" s="173">
        <v>81715</v>
      </c>
    </row>
    <row r="175" spans="1:25" x14ac:dyDescent="0.25">
      <c r="A175" s="29" t="s">
        <v>237</v>
      </c>
      <c r="B175" s="15">
        <v>4318606</v>
      </c>
      <c r="C175" s="5" t="s">
        <v>147</v>
      </c>
      <c r="D175" s="19">
        <v>334.774</v>
      </c>
      <c r="E175" s="75">
        <f>H175/D175</f>
        <v>20.628842144252541</v>
      </c>
      <c r="F175" s="28">
        <v>59706.500999999997</v>
      </c>
      <c r="G175" s="28">
        <v>8499.15</v>
      </c>
      <c r="H175" s="8">
        <v>6906</v>
      </c>
      <c r="I175" s="154">
        <v>38</v>
      </c>
      <c r="J175" s="9">
        <v>18</v>
      </c>
      <c r="K175" s="9">
        <v>20</v>
      </c>
      <c r="L175" s="40">
        <v>3</v>
      </c>
      <c r="M175" s="165">
        <f>SUM(O175:S175)</f>
        <v>2086.115551694179</v>
      </c>
      <c r="N175" s="163">
        <f>M175/H175</f>
        <v>0.30207291510196627</v>
      </c>
      <c r="O175" s="41">
        <v>798</v>
      </c>
      <c r="P175" s="103">
        <f>O175/H175</f>
        <v>0.1155516941789748</v>
      </c>
      <c r="Q175" s="41">
        <v>370</v>
      </c>
      <c r="R175" s="41">
        <v>560</v>
      </c>
      <c r="S175" s="41">
        <v>358</v>
      </c>
      <c r="T175" s="42">
        <f>L175</f>
        <v>3</v>
      </c>
      <c r="U175" s="41">
        <v>327</v>
      </c>
      <c r="V175" s="61">
        <f>T175*U175</f>
        <v>981</v>
      </c>
      <c r="W175" s="78">
        <f>V175/H175</f>
        <v>0.1420503909643788</v>
      </c>
      <c r="X175" s="131">
        <v>0.755</v>
      </c>
      <c r="Y175" s="173">
        <v>40494</v>
      </c>
    </row>
    <row r="176" spans="1:25" x14ac:dyDescent="0.25">
      <c r="A176" s="29" t="s">
        <v>195</v>
      </c>
      <c r="B176" s="15">
        <v>4119004</v>
      </c>
      <c r="C176" s="5" t="s">
        <v>222</v>
      </c>
      <c r="D176" s="19">
        <v>206.048</v>
      </c>
      <c r="E176" s="75">
        <f>H176/D176</f>
        <v>32.827302376145362</v>
      </c>
      <c r="F176" s="28">
        <v>45781.146999999997</v>
      </c>
      <c r="G176" s="28">
        <v>6960.79</v>
      </c>
      <c r="H176" s="8">
        <v>6764</v>
      </c>
      <c r="I176" s="154">
        <v>89</v>
      </c>
      <c r="J176" s="9">
        <v>14</v>
      </c>
      <c r="K176" s="9">
        <v>75</v>
      </c>
      <c r="L176" s="40">
        <v>3.1</v>
      </c>
      <c r="M176" s="165">
        <f>SUM(O176:S176)</f>
        <v>3083.0486398580724</v>
      </c>
      <c r="N176" s="163">
        <f>M176/H176</f>
        <v>0.45580257833501958</v>
      </c>
      <c r="O176" s="41">
        <v>329</v>
      </c>
      <c r="P176" s="103">
        <f>O176/H176</f>
        <v>4.8639858072146658E-2</v>
      </c>
      <c r="Q176" s="41">
        <v>586</v>
      </c>
      <c r="R176" s="41">
        <v>1414</v>
      </c>
      <c r="S176" s="41">
        <v>754</v>
      </c>
      <c r="T176" s="42">
        <f>L176</f>
        <v>3.1</v>
      </c>
      <c r="U176" s="41">
        <v>309</v>
      </c>
      <c r="V176" s="61">
        <f>T176*U176</f>
        <v>957.9</v>
      </c>
      <c r="W176" s="78">
        <f>V176/H176</f>
        <v>0.14161738616203429</v>
      </c>
      <c r="X176" s="131">
        <v>0.72599999999999998</v>
      </c>
      <c r="Y176" s="173">
        <v>39322</v>
      </c>
    </row>
    <row r="177" spans="1:25" x14ac:dyDescent="0.25">
      <c r="A177" s="29" t="s">
        <v>195</v>
      </c>
      <c r="B177" s="15">
        <v>4117255</v>
      </c>
      <c r="C177" s="5" t="s">
        <v>219</v>
      </c>
      <c r="D177" s="19">
        <v>352.565</v>
      </c>
      <c r="E177" s="75">
        <f>H177/D177</f>
        <v>29.410179683178988</v>
      </c>
      <c r="F177" s="28">
        <v>69429.142999999996</v>
      </c>
      <c r="G177" s="28">
        <v>7206.68</v>
      </c>
      <c r="H177" s="8">
        <v>10369</v>
      </c>
      <c r="I177" s="154">
        <v>77</v>
      </c>
      <c r="J177" s="9">
        <v>32</v>
      </c>
      <c r="K177" s="9">
        <v>45</v>
      </c>
      <c r="L177" s="40">
        <v>3.3</v>
      </c>
      <c r="M177" s="165">
        <f>SUM(O177:S177)</f>
        <v>4428.0533320474497</v>
      </c>
      <c r="N177" s="163">
        <f>M177/H177</f>
        <v>0.42704728826766802</v>
      </c>
      <c r="O177" s="41">
        <v>553</v>
      </c>
      <c r="P177" s="103">
        <f>O177/H177</f>
        <v>5.3332047449127208E-2</v>
      </c>
      <c r="Q177" s="41">
        <v>721</v>
      </c>
      <c r="R177" s="41">
        <v>1759</v>
      </c>
      <c r="S177" s="41">
        <v>1395</v>
      </c>
      <c r="T177" s="42">
        <f>L177</f>
        <v>3.3</v>
      </c>
      <c r="U177" s="41">
        <v>444</v>
      </c>
      <c r="V177" s="61">
        <f>T177*U177</f>
        <v>1465.1999999999998</v>
      </c>
      <c r="W177" s="78">
        <f>V177/H177</f>
        <v>0.1413058154113222</v>
      </c>
      <c r="X177" s="131">
        <v>0.71599999999999997</v>
      </c>
      <c r="Y177" s="173">
        <v>63528</v>
      </c>
    </row>
    <row r="178" spans="1:25" x14ac:dyDescent="0.25">
      <c r="A178" s="29" t="s">
        <v>237</v>
      </c>
      <c r="B178" s="15">
        <v>4315909</v>
      </c>
      <c r="C178" s="5" t="s">
        <v>129</v>
      </c>
      <c r="D178" s="19">
        <v>83.197999999999993</v>
      </c>
      <c r="E178" s="75">
        <f>H178/D178</f>
        <v>69.028101637058583</v>
      </c>
      <c r="F178" s="28">
        <v>38579.148999999998</v>
      </c>
      <c r="G178" s="28">
        <v>6927.48</v>
      </c>
      <c r="H178" s="8">
        <v>5743</v>
      </c>
      <c r="I178" s="154">
        <v>30</v>
      </c>
      <c r="J178" s="9">
        <v>13</v>
      </c>
      <c r="K178" s="9">
        <v>17</v>
      </c>
      <c r="L178" s="40">
        <v>2.9</v>
      </c>
      <c r="M178" s="165">
        <f>SUM(O178:S178)</f>
        <v>2726.1194497649312</v>
      </c>
      <c r="N178" s="163">
        <f>M178/H178</f>
        <v>0.47468560852601971</v>
      </c>
      <c r="O178" s="41">
        <v>686</v>
      </c>
      <c r="P178" s="103">
        <f>O178/H178</f>
        <v>0.11944976493122061</v>
      </c>
      <c r="Q178" s="41">
        <v>316</v>
      </c>
      <c r="R178" s="41">
        <v>883</v>
      </c>
      <c r="S178" s="41">
        <v>841</v>
      </c>
      <c r="T178" s="42">
        <f>L178</f>
        <v>2.9</v>
      </c>
      <c r="U178" s="41">
        <v>277</v>
      </c>
      <c r="V178" s="61">
        <f>T178*U178</f>
        <v>803.3</v>
      </c>
      <c r="W178" s="78">
        <f>V178/H178</f>
        <v>0.13987462998432873</v>
      </c>
      <c r="X178" s="131">
        <v>0.73199999999999998</v>
      </c>
      <c r="Y178" s="173">
        <v>25932</v>
      </c>
    </row>
    <row r="179" spans="1:25" x14ac:dyDescent="0.25">
      <c r="A179" s="29" t="s">
        <v>281</v>
      </c>
      <c r="B179" s="14">
        <v>4215208</v>
      </c>
      <c r="C179" s="4" t="s">
        <v>380</v>
      </c>
      <c r="D179" s="18">
        <v>223.749</v>
      </c>
      <c r="E179" s="75">
        <f>H179/D179</f>
        <v>24.809049425919223</v>
      </c>
      <c r="F179" s="28">
        <v>42107.853999999999</v>
      </c>
      <c r="G179" s="28">
        <v>8705.3700000000008</v>
      </c>
      <c r="H179" s="8">
        <v>5551</v>
      </c>
      <c r="I179" s="154">
        <v>75</v>
      </c>
      <c r="J179" s="9">
        <v>23</v>
      </c>
      <c r="K179" s="9">
        <v>52</v>
      </c>
      <c r="L179" s="40">
        <v>3.1</v>
      </c>
      <c r="M179" s="165">
        <f>SUM(O179:S179)</f>
        <v>2296.1145739506396</v>
      </c>
      <c r="N179" s="163">
        <f>M179/H179</f>
        <v>0.41363980795363714</v>
      </c>
      <c r="O179" s="41">
        <v>636</v>
      </c>
      <c r="P179" s="103">
        <f>O179/H179</f>
        <v>0.11457395063952441</v>
      </c>
      <c r="Q179" s="41">
        <v>207</v>
      </c>
      <c r="R179" s="41">
        <v>795</v>
      </c>
      <c r="S179" s="41">
        <v>658</v>
      </c>
      <c r="T179" s="42">
        <f>L179</f>
        <v>3.1</v>
      </c>
      <c r="U179" s="41">
        <v>250</v>
      </c>
      <c r="V179" s="61">
        <f>T179*U179</f>
        <v>775</v>
      </c>
      <c r="W179" s="78">
        <f>V179/H179</f>
        <v>0.13961448387677897</v>
      </c>
      <c r="X179" s="131">
        <v>0.69199999999999995</v>
      </c>
      <c r="Y179" s="173">
        <v>39437</v>
      </c>
    </row>
    <row r="180" spans="1:25" x14ac:dyDescent="0.25">
      <c r="A180" s="29" t="s">
        <v>281</v>
      </c>
      <c r="B180" s="15">
        <v>4205001</v>
      </c>
      <c r="C180" s="5" t="s">
        <v>316</v>
      </c>
      <c r="D180" s="19">
        <v>377.70400000000001</v>
      </c>
      <c r="E180" s="75">
        <f>H180/D180</f>
        <v>39.186770592845193</v>
      </c>
      <c r="F180" s="28">
        <v>91757.335999999996</v>
      </c>
      <c r="G180" s="28">
        <v>6292.51</v>
      </c>
      <c r="H180" s="8">
        <v>14801</v>
      </c>
      <c r="I180" s="154">
        <v>152</v>
      </c>
      <c r="J180" s="9">
        <v>89</v>
      </c>
      <c r="K180" s="9">
        <v>63</v>
      </c>
      <c r="L180" s="40">
        <v>3.2</v>
      </c>
      <c r="M180" s="165">
        <f>SUM(O180:S180)</f>
        <v>5272.1018174447672</v>
      </c>
      <c r="N180" s="163">
        <f>M180/H180</f>
        <v>0.35619902827138483</v>
      </c>
      <c r="O180" s="41">
        <v>1507</v>
      </c>
      <c r="P180" s="103">
        <f>O180/H180</f>
        <v>0.10181744476724545</v>
      </c>
      <c r="Q180" s="41">
        <v>1510</v>
      </c>
      <c r="R180" s="41">
        <v>1411</v>
      </c>
      <c r="S180" s="41">
        <v>844</v>
      </c>
      <c r="T180" s="42">
        <f>L180</f>
        <v>3.2</v>
      </c>
      <c r="U180" s="41">
        <v>642</v>
      </c>
      <c r="V180" s="61">
        <f>T180*U180</f>
        <v>2054.4</v>
      </c>
      <c r="W180" s="78">
        <f>V180/H180</f>
        <v>0.13880143233565301</v>
      </c>
      <c r="X180" s="131">
        <v>0.70599999999999996</v>
      </c>
      <c r="Y180" s="173">
        <v>87197</v>
      </c>
    </row>
    <row r="181" spans="1:25" x14ac:dyDescent="0.25">
      <c r="A181" s="29" t="s">
        <v>281</v>
      </c>
      <c r="B181" s="15">
        <v>4203105</v>
      </c>
      <c r="C181" s="5" t="s">
        <v>299</v>
      </c>
      <c r="D181" s="19">
        <v>171.71100000000001</v>
      </c>
      <c r="E181" s="75">
        <f>H181/D181</f>
        <v>36.212007384500701</v>
      </c>
      <c r="F181" s="28">
        <v>62092.580999999998</v>
      </c>
      <c r="G181" s="28">
        <v>10929.87</v>
      </c>
      <c r="H181" s="8">
        <v>6218</v>
      </c>
      <c r="I181" s="154">
        <v>31</v>
      </c>
      <c r="J181" s="9">
        <v>10</v>
      </c>
      <c r="K181" s="9">
        <v>21</v>
      </c>
      <c r="L181" s="40">
        <v>3.3</v>
      </c>
      <c r="M181" s="165">
        <f>SUM(O181:S181)</f>
        <v>2241.2259568993245</v>
      </c>
      <c r="N181" s="163">
        <f>M181/H181</f>
        <v>0.36044161416843429</v>
      </c>
      <c r="O181" s="41">
        <v>1405</v>
      </c>
      <c r="P181" s="103">
        <f>O181/H181</f>
        <v>0.22595689932454166</v>
      </c>
      <c r="Q181" s="41">
        <v>370</v>
      </c>
      <c r="R181" s="41">
        <v>325</v>
      </c>
      <c r="S181" s="41">
        <v>141</v>
      </c>
      <c r="T181" s="42">
        <f>L181</f>
        <v>3.3</v>
      </c>
      <c r="U181" s="41">
        <v>260</v>
      </c>
      <c r="V181" s="61">
        <f>T181*U181</f>
        <v>858</v>
      </c>
      <c r="W181" s="78">
        <f>V181/H181</f>
        <v>0.1379864908330653</v>
      </c>
      <c r="X181" s="131">
        <v>0.72799999999999998</v>
      </c>
      <c r="Y181" s="173">
        <v>46179</v>
      </c>
    </row>
    <row r="182" spans="1:25" x14ac:dyDescent="0.25">
      <c r="A182" s="29" t="s">
        <v>237</v>
      </c>
      <c r="B182" s="15">
        <v>4315008</v>
      </c>
      <c r="C182" s="5" t="s">
        <v>124</v>
      </c>
      <c r="D182" s="19">
        <v>250.078</v>
      </c>
      <c r="E182" s="75">
        <f>H182/D182</f>
        <v>21.677236702148928</v>
      </c>
      <c r="F182" s="28">
        <v>34801.360999999997</v>
      </c>
      <c r="G182" s="28">
        <v>5845.04</v>
      </c>
      <c r="H182" s="8">
        <v>5421</v>
      </c>
      <c r="I182" s="154">
        <v>73</v>
      </c>
      <c r="J182" s="9">
        <v>31</v>
      </c>
      <c r="K182" s="9">
        <v>42</v>
      </c>
      <c r="L182" s="40">
        <v>2.7</v>
      </c>
      <c r="M182" s="165">
        <f>SUM(O182:S182)</f>
        <v>1975.1420402139827</v>
      </c>
      <c r="N182" s="163">
        <f>M182/H182</f>
        <v>0.36435012732226207</v>
      </c>
      <c r="O182" s="41">
        <v>770</v>
      </c>
      <c r="P182" s="103">
        <f>O182/H182</f>
        <v>0.14204021398266004</v>
      </c>
      <c r="Q182" s="41">
        <v>372</v>
      </c>
      <c r="R182" s="41">
        <v>488</v>
      </c>
      <c r="S182" s="41">
        <v>345</v>
      </c>
      <c r="T182" s="42">
        <f>L182</f>
        <v>2.7</v>
      </c>
      <c r="U182" s="41">
        <v>276</v>
      </c>
      <c r="V182" s="61">
        <f>T182*U182</f>
        <v>745.2</v>
      </c>
      <c r="W182" s="78">
        <f>V182/H182</f>
        <v>0.13746541228555617</v>
      </c>
      <c r="X182" s="131">
        <v>0.69299999999999995</v>
      </c>
      <c r="Y182" s="173">
        <v>34140</v>
      </c>
    </row>
    <row r="183" spans="1:25" x14ac:dyDescent="0.25">
      <c r="A183" s="29" t="s">
        <v>237</v>
      </c>
      <c r="B183" s="15">
        <v>4320503</v>
      </c>
      <c r="C183" s="5" t="s">
        <v>274</v>
      </c>
      <c r="D183" s="19">
        <v>439.471</v>
      </c>
      <c r="E183" s="75">
        <f>H183/D183</f>
        <v>14.32176412095451</v>
      </c>
      <c r="F183" s="28">
        <v>61887.209000000003</v>
      </c>
      <c r="G183" s="28">
        <v>8905.92</v>
      </c>
      <c r="H183" s="8">
        <v>6294</v>
      </c>
      <c r="I183" s="154">
        <v>23</v>
      </c>
      <c r="J183" s="9">
        <v>6</v>
      </c>
      <c r="K183" s="9">
        <v>17</v>
      </c>
      <c r="L183" s="40">
        <v>2.9</v>
      </c>
      <c r="M183" s="165">
        <f>SUM(O183:S183)</f>
        <v>1859.1564982523037</v>
      </c>
      <c r="N183" s="163">
        <f>M183/H183</f>
        <v>0.29538552562000375</v>
      </c>
      <c r="O183" s="41">
        <v>985</v>
      </c>
      <c r="P183" s="103">
        <f>O183/H183</f>
        <v>0.15649825230378137</v>
      </c>
      <c r="Q183" s="41">
        <v>281</v>
      </c>
      <c r="R183" s="41">
        <v>395</v>
      </c>
      <c r="S183" s="41">
        <v>198</v>
      </c>
      <c r="T183" s="42">
        <f>L183</f>
        <v>2.9</v>
      </c>
      <c r="U183" s="41">
        <v>298</v>
      </c>
      <c r="V183" s="61">
        <f>T183*U183</f>
        <v>864.19999999999993</v>
      </c>
      <c r="W183" s="78">
        <f>V183/H183</f>
        <v>0.13730537019383537</v>
      </c>
      <c r="X183" s="131">
        <v>0.751</v>
      </c>
      <c r="Y183" s="173">
        <v>41903</v>
      </c>
    </row>
    <row r="184" spans="1:25" x14ac:dyDescent="0.25">
      <c r="A184" s="29" t="s">
        <v>237</v>
      </c>
      <c r="B184" s="15">
        <v>4307054</v>
      </c>
      <c r="C184" s="5" t="s">
        <v>58</v>
      </c>
      <c r="D184" s="19">
        <v>239.14699999999999</v>
      </c>
      <c r="E184" s="75">
        <f>H184/D184</f>
        <v>12.91256005720331</v>
      </c>
      <c r="F184" s="28">
        <v>24852.438999999998</v>
      </c>
      <c r="G184" s="28">
        <v>7960.42</v>
      </c>
      <c r="H184" s="8">
        <v>3088</v>
      </c>
      <c r="I184" s="154">
        <v>5</v>
      </c>
      <c r="J184" s="9">
        <v>2</v>
      </c>
      <c r="K184" s="9">
        <v>3</v>
      </c>
      <c r="L184" s="40">
        <v>2.8</v>
      </c>
      <c r="M184" s="165">
        <f>SUM(O184:S184)</f>
        <v>871.05893782383419</v>
      </c>
      <c r="N184" s="163">
        <f>M184/H184</f>
        <v>0.28207867157507582</v>
      </c>
      <c r="O184" s="41">
        <v>182</v>
      </c>
      <c r="P184" s="103">
        <f>O184/H184</f>
        <v>5.8937823834196892E-2</v>
      </c>
      <c r="Q184" s="41">
        <v>284</v>
      </c>
      <c r="R184" s="41">
        <v>312</v>
      </c>
      <c r="S184" s="41">
        <v>93</v>
      </c>
      <c r="T184" s="42">
        <f>L184</f>
        <v>2.8</v>
      </c>
      <c r="U184" s="41">
        <v>151</v>
      </c>
      <c r="V184" s="61">
        <f>T184*U184</f>
        <v>422.79999999999995</v>
      </c>
      <c r="W184" s="78">
        <f>V184/H184</f>
        <v>0.13691709844559585</v>
      </c>
      <c r="X184" s="131">
        <v>0.71599999999999997</v>
      </c>
      <c r="Y184" s="173">
        <v>20135</v>
      </c>
    </row>
    <row r="185" spans="1:25" x14ac:dyDescent="0.25">
      <c r="A185" s="29" t="s">
        <v>281</v>
      </c>
      <c r="B185" s="15">
        <v>4209458</v>
      </c>
      <c r="C185" s="5" t="s">
        <v>346</v>
      </c>
      <c r="D185" s="19">
        <v>65.927999999999997</v>
      </c>
      <c r="E185" s="75">
        <f>H185/D185</f>
        <v>22.600412571289894</v>
      </c>
      <c r="F185" s="28">
        <v>19578.416000000001</v>
      </c>
      <c r="G185" s="28">
        <v>11887.32</v>
      </c>
      <c r="H185" s="8">
        <v>1490</v>
      </c>
      <c r="I185" s="154">
        <v>2</v>
      </c>
      <c r="J185" s="9">
        <v>0</v>
      </c>
      <c r="K185" s="9">
        <v>2</v>
      </c>
      <c r="L185" s="40">
        <v>3.4</v>
      </c>
      <c r="M185" s="165">
        <f>SUM(O185:S185)</f>
        <v>667.0818791946308</v>
      </c>
      <c r="N185" s="163">
        <f>M185/H185</f>
        <v>0.4477059591910274</v>
      </c>
      <c r="O185" s="41">
        <v>122</v>
      </c>
      <c r="P185" s="103">
        <f>O185/H185</f>
        <v>8.1879194630872482E-2</v>
      </c>
      <c r="Q185" s="41">
        <v>106</v>
      </c>
      <c r="R185" s="41">
        <v>259</v>
      </c>
      <c r="S185" s="41">
        <v>180</v>
      </c>
      <c r="T185" s="42">
        <f>L185</f>
        <v>3.4</v>
      </c>
      <c r="U185" s="41">
        <v>60</v>
      </c>
      <c r="V185" s="61">
        <f>T185*U185</f>
        <v>204</v>
      </c>
      <c r="W185" s="78">
        <f>V185/H185</f>
        <v>0.13691275167785236</v>
      </c>
      <c r="X185" s="131">
        <v>0.77100000000000002</v>
      </c>
      <c r="Y185" s="173">
        <v>9506</v>
      </c>
    </row>
    <row r="186" spans="1:25" x14ac:dyDescent="0.25">
      <c r="A186" s="29" t="s">
        <v>237</v>
      </c>
      <c r="B186" s="17">
        <v>4302220</v>
      </c>
      <c r="C186" s="5" t="s">
        <v>14</v>
      </c>
      <c r="D186" s="19">
        <v>701.11099999999999</v>
      </c>
      <c r="E186" s="75">
        <f>H186/D186</f>
        <v>3.4816170335367724</v>
      </c>
      <c r="F186" s="28">
        <v>23512.274000000001</v>
      </c>
      <c r="G186" s="28">
        <v>9322.8700000000008</v>
      </c>
      <c r="H186" s="8">
        <v>2441</v>
      </c>
      <c r="I186" s="154">
        <v>12</v>
      </c>
      <c r="J186" s="9">
        <v>4</v>
      </c>
      <c r="K186" s="9">
        <v>8</v>
      </c>
      <c r="L186" s="40">
        <v>3</v>
      </c>
      <c r="M186" s="165">
        <f>SUM(O186:S186)</f>
        <v>888.12412945514131</v>
      </c>
      <c r="N186" s="163">
        <f>M186/H186</f>
        <v>0.36383618576613735</v>
      </c>
      <c r="O186" s="41">
        <v>303</v>
      </c>
      <c r="P186" s="103">
        <f>O186/H186</f>
        <v>0.12412945514133551</v>
      </c>
      <c r="Q186" s="41">
        <v>145</v>
      </c>
      <c r="R186" s="41">
        <v>275</v>
      </c>
      <c r="S186" s="41">
        <v>165</v>
      </c>
      <c r="T186" s="42">
        <f>L186</f>
        <v>3</v>
      </c>
      <c r="U186" s="41">
        <v>110</v>
      </c>
      <c r="V186" s="61">
        <f>T186*U186</f>
        <v>330</v>
      </c>
      <c r="W186" s="78">
        <f>V186/H186</f>
        <v>0.13519049569848424</v>
      </c>
      <c r="X186" s="133">
        <v>0.70299999999999996</v>
      </c>
      <c r="Y186" s="173">
        <v>18810</v>
      </c>
    </row>
    <row r="187" spans="1:25" x14ac:dyDescent="0.25">
      <c r="A187" s="29" t="s">
        <v>237</v>
      </c>
      <c r="B187" s="15">
        <v>4311700</v>
      </c>
      <c r="C187" s="5" t="s">
        <v>91</v>
      </c>
      <c r="D187" s="19">
        <v>334.44900000000001</v>
      </c>
      <c r="E187" s="75">
        <f>H187/D187</f>
        <v>16.489808610580386</v>
      </c>
      <c r="F187" s="28">
        <v>31734.720000000001</v>
      </c>
      <c r="G187" s="28">
        <v>6724.88</v>
      </c>
      <c r="H187" s="8">
        <v>5515</v>
      </c>
      <c r="I187" s="154">
        <v>58</v>
      </c>
      <c r="J187" s="9">
        <v>28</v>
      </c>
      <c r="K187" s="9">
        <v>30</v>
      </c>
      <c r="L187" s="40">
        <v>2.9</v>
      </c>
      <c r="M187" s="165">
        <f>SUM(O187:S187)</f>
        <v>2167.081595648232</v>
      </c>
      <c r="N187" s="163">
        <f>M187/H187</f>
        <v>0.39294317237501941</v>
      </c>
      <c r="O187" s="41">
        <v>450</v>
      </c>
      <c r="P187" s="103">
        <f>O187/H187</f>
        <v>8.1595648232094295E-2</v>
      </c>
      <c r="Q187" s="41">
        <v>500</v>
      </c>
      <c r="R187" s="41">
        <v>739</v>
      </c>
      <c r="S187" s="41">
        <v>478</v>
      </c>
      <c r="T187" s="42">
        <f>L187</f>
        <v>2.9</v>
      </c>
      <c r="U187" s="41">
        <v>255</v>
      </c>
      <c r="V187" s="61">
        <f>T187*U187</f>
        <v>739.5</v>
      </c>
      <c r="W187" s="78">
        <f>V187/H187</f>
        <v>0.13408884859474163</v>
      </c>
      <c r="X187" s="131">
        <v>0.69199999999999995</v>
      </c>
      <c r="Y187" s="173">
        <v>33291</v>
      </c>
    </row>
    <row r="188" spans="1:25" x14ac:dyDescent="0.25">
      <c r="A188" s="29" t="s">
        <v>237</v>
      </c>
      <c r="B188" s="15">
        <v>4306106</v>
      </c>
      <c r="C188" s="5" t="s">
        <v>47</v>
      </c>
      <c r="D188" s="19">
        <v>1360.373</v>
      </c>
      <c r="E188" s="75">
        <f>H188/D188</f>
        <v>46.182186797297504</v>
      </c>
      <c r="F188" s="28">
        <v>688926.88100000005</v>
      </c>
      <c r="G188" s="28">
        <v>10012.89</v>
      </c>
      <c r="H188" s="8">
        <v>62825</v>
      </c>
      <c r="I188" s="154">
        <v>273</v>
      </c>
      <c r="J188" s="9">
        <v>260</v>
      </c>
      <c r="K188" s="9">
        <v>13</v>
      </c>
      <c r="L188" s="40">
        <v>2.9</v>
      </c>
      <c r="M188" s="165">
        <f>SUM(O188:S188)</f>
        <v>22808.086159968167</v>
      </c>
      <c r="N188" s="163">
        <f>M188/H188</f>
        <v>0.36304156243482955</v>
      </c>
      <c r="O188" s="41">
        <v>5413</v>
      </c>
      <c r="P188" s="103">
        <f>O188/H188</f>
        <v>8.6159968165539197E-2</v>
      </c>
      <c r="Q188" s="41">
        <v>5701</v>
      </c>
      <c r="R188" s="41">
        <v>8090</v>
      </c>
      <c r="S188" s="41">
        <v>3604</v>
      </c>
      <c r="T188" s="42">
        <f>L188</f>
        <v>2.9</v>
      </c>
      <c r="U188" s="41">
        <v>2896</v>
      </c>
      <c r="V188" s="61">
        <f>T188*U188</f>
        <v>8398.4</v>
      </c>
      <c r="W188" s="78">
        <f>V188/H188</f>
        <v>0.1336792678074015</v>
      </c>
      <c r="X188" s="131">
        <v>0.75</v>
      </c>
      <c r="Y188" s="173">
        <v>383078</v>
      </c>
    </row>
    <row r="189" spans="1:25" x14ac:dyDescent="0.25">
      <c r="A189" s="29" t="s">
        <v>237</v>
      </c>
      <c r="B189" s="15">
        <v>4310702</v>
      </c>
      <c r="C189" s="5" t="s">
        <v>84</v>
      </c>
      <c r="D189" s="19">
        <v>212.12100000000001</v>
      </c>
      <c r="E189" s="75">
        <f>H189/D189</f>
        <v>19.66330537759109</v>
      </c>
      <c r="F189" s="28">
        <v>27023.496999999999</v>
      </c>
      <c r="G189" s="28">
        <v>6181.04</v>
      </c>
      <c r="H189" s="8">
        <v>4171</v>
      </c>
      <c r="I189" s="154">
        <v>64</v>
      </c>
      <c r="J189" s="9">
        <v>15</v>
      </c>
      <c r="K189" s="9">
        <v>49</v>
      </c>
      <c r="L189" s="40">
        <v>3.1</v>
      </c>
      <c r="M189" s="165">
        <f>SUM(O189:S189)</f>
        <v>2136.0501078877969</v>
      </c>
      <c r="N189" s="163">
        <f>M189/H189</f>
        <v>0.51211942169450897</v>
      </c>
      <c r="O189" s="41">
        <v>209</v>
      </c>
      <c r="P189" s="103">
        <f>O189/H189</f>
        <v>5.0107887796691439E-2</v>
      </c>
      <c r="Q189" s="41">
        <v>302</v>
      </c>
      <c r="R189" s="41">
        <v>880</v>
      </c>
      <c r="S189" s="41">
        <v>745</v>
      </c>
      <c r="T189" s="42">
        <f>L189</f>
        <v>3.1</v>
      </c>
      <c r="U189" s="41">
        <v>179</v>
      </c>
      <c r="V189" s="61">
        <f>T189*U189</f>
        <v>554.9</v>
      </c>
      <c r="W189" s="78">
        <f>V189/H189</f>
        <v>0.13303764085351233</v>
      </c>
      <c r="X189" s="131">
        <v>0.68100000000000005</v>
      </c>
      <c r="Y189" s="173">
        <v>23474</v>
      </c>
    </row>
    <row r="190" spans="1:25" x14ac:dyDescent="0.25">
      <c r="A190" s="29" t="s">
        <v>237</v>
      </c>
      <c r="B190" s="15">
        <v>4305801</v>
      </c>
      <c r="C190" s="5" t="s">
        <v>40</v>
      </c>
      <c r="D190" s="19">
        <v>202.999</v>
      </c>
      <c r="E190" s="75">
        <f>H190/D190</f>
        <v>47.985458056443626</v>
      </c>
      <c r="F190" s="28">
        <v>70997.066000000006</v>
      </c>
      <c r="G190" s="28">
        <v>7485.19</v>
      </c>
      <c r="H190" s="8">
        <v>9741</v>
      </c>
      <c r="I190" s="154">
        <v>65</v>
      </c>
      <c r="J190" s="9">
        <v>39</v>
      </c>
      <c r="K190" s="9">
        <v>26</v>
      </c>
      <c r="L190" s="40">
        <v>3.2</v>
      </c>
      <c r="M190" s="165">
        <f>SUM(O190:S190)</f>
        <v>3360.083256339185</v>
      </c>
      <c r="N190" s="163">
        <f>M190/H190</f>
        <v>0.34494233203358843</v>
      </c>
      <c r="O190" s="41">
        <v>811</v>
      </c>
      <c r="P190" s="103">
        <f>O190/H190</f>
        <v>8.3256339184888617E-2</v>
      </c>
      <c r="Q190" s="41">
        <v>610</v>
      </c>
      <c r="R190" s="41">
        <v>950</v>
      </c>
      <c r="S190" s="41">
        <v>989</v>
      </c>
      <c r="T190" s="42">
        <f>L190</f>
        <v>3.2</v>
      </c>
      <c r="U190" s="41">
        <v>399</v>
      </c>
      <c r="V190" s="61">
        <f>T190*U190</f>
        <v>1276.8000000000002</v>
      </c>
      <c r="W190" s="78">
        <f>V190/H190</f>
        <v>0.13107483831228828</v>
      </c>
      <c r="X190" s="131">
        <v>0.754</v>
      </c>
      <c r="Y190" s="173">
        <v>53000</v>
      </c>
    </row>
    <row r="191" spans="1:25" x14ac:dyDescent="0.25">
      <c r="A191" s="29" t="s">
        <v>237</v>
      </c>
      <c r="B191" s="15">
        <v>4307500</v>
      </c>
      <c r="C191" s="5" t="s">
        <v>62</v>
      </c>
      <c r="D191" s="19">
        <v>783.11400000000003</v>
      </c>
      <c r="E191" s="75">
        <f>H191/D191</f>
        <v>19.460768164022095</v>
      </c>
      <c r="F191" s="28">
        <v>128613.228</v>
      </c>
      <c r="G191" s="28">
        <v>8718.9500000000007</v>
      </c>
      <c r="H191" s="8">
        <v>15240</v>
      </c>
      <c r="I191" s="154">
        <v>73</v>
      </c>
      <c r="J191" s="9">
        <v>23</v>
      </c>
      <c r="K191" s="9">
        <v>50</v>
      </c>
      <c r="L191" s="40">
        <v>3</v>
      </c>
      <c r="M191" s="165">
        <f>SUM(O191:S191)</f>
        <v>4615.1226377952753</v>
      </c>
      <c r="N191" s="163">
        <f>M191/H191</f>
        <v>0.3028295694091388</v>
      </c>
      <c r="O191" s="41">
        <v>1869</v>
      </c>
      <c r="P191" s="103">
        <f>O191/H191</f>
        <v>0.12263779527559054</v>
      </c>
      <c r="Q191" s="41">
        <v>881</v>
      </c>
      <c r="R191" s="41">
        <v>1210</v>
      </c>
      <c r="S191" s="41">
        <v>655</v>
      </c>
      <c r="T191" s="42">
        <f>L191</f>
        <v>3</v>
      </c>
      <c r="U191" s="41">
        <v>664</v>
      </c>
      <c r="V191" s="61">
        <f>T191*U191</f>
        <v>1992</v>
      </c>
      <c r="W191" s="78">
        <f>V191/H191</f>
        <v>0.13070866141732285</v>
      </c>
      <c r="X191" s="131">
        <v>0.76500000000000001</v>
      </c>
      <c r="Y191" s="173">
        <v>97037</v>
      </c>
    </row>
    <row r="192" spans="1:25" x14ac:dyDescent="0.25">
      <c r="A192" s="29" t="s">
        <v>237</v>
      </c>
      <c r="B192" s="15">
        <v>4312674</v>
      </c>
      <c r="C192" s="5" t="s">
        <v>102</v>
      </c>
      <c r="D192" s="19">
        <v>155.82</v>
      </c>
      <c r="E192" s="75">
        <f>H192/D192</f>
        <v>11.044795276601207</v>
      </c>
      <c r="F192" s="28">
        <v>17086.234</v>
      </c>
      <c r="G192" s="28">
        <v>9403.5400000000009</v>
      </c>
      <c r="H192" s="8">
        <v>1721</v>
      </c>
      <c r="I192" s="154">
        <v>8</v>
      </c>
      <c r="J192" s="9">
        <v>0</v>
      </c>
      <c r="K192" s="9">
        <v>8</v>
      </c>
      <c r="L192" s="40">
        <v>2.8</v>
      </c>
      <c r="M192" s="165">
        <f>SUM(O192:S192)</f>
        <v>482.12667054038349</v>
      </c>
      <c r="N192" s="163">
        <f>M192/H192</f>
        <v>0.28014332977361039</v>
      </c>
      <c r="O192" s="41">
        <v>218</v>
      </c>
      <c r="P192" s="103">
        <f>O192/H192</f>
        <v>0.12667054038349795</v>
      </c>
      <c r="Q192" s="41">
        <v>110</v>
      </c>
      <c r="R192" s="41">
        <v>86</v>
      </c>
      <c r="S192" s="41">
        <v>68</v>
      </c>
      <c r="T192" s="42">
        <f>L192</f>
        <v>2.8</v>
      </c>
      <c r="U192" s="41">
        <v>80</v>
      </c>
      <c r="V192" s="61">
        <f>T192*U192</f>
        <v>224</v>
      </c>
      <c r="W192" s="78">
        <f>V192/H192</f>
        <v>0.13015688553166763</v>
      </c>
      <c r="X192" s="131">
        <v>0.753</v>
      </c>
      <c r="Y192" s="173">
        <v>12844</v>
      </c>
    </row>
    <row r="193" spans="1:25" x14ac:dyDescent="0.25">
      <c r="A193" s="29" t="s">
        <v>237</v>
      </c>
      <c r="B193" s="15">
        <v>4317954</v>
      </c>
      <c r="C193" s="5" t="s">
        <v>142</v>
      </c>
      <c r="D193" s="19">
        <v>125.735</v>
      </c>
      <c r="E193" s="75">
        <f>H193/D193</f>
        <v>19.572911281663817</v>
      </c>
      <c r="F193" s="28">
        <v>13363.806</v>
      </c>
      <c r="G193" s="28">
        <v>5379.95</v>
      </c>
      <c r="H193" s="8">
        <v>2461</v>
      </c>
      <c r="I193" s="154">
        <v>32</v>
      </c>
      <c r="J193" s="9">
        <v>5</v>
      </c>
      <c r="K193" s="9">
        <v>27</v>
      </c>
      <c r="L193" s="40">
        <v>3</v>
      </c>
      <c r="M193" s="165">
        <f>SUM(O193:S193)</f>
        <v>1086.103616416091</v>
      </c>
      <c r="N193" s="163">
        <f>M193/H193</f>
        <v>0.44132613426090656</v>
      </c>
      <c r="O193" s="41">
        <v>255</v>
      </c>
      <c r="P193" s="103">
        <f>O193/H193</f>
        <v>0.10361641609101992</v>
      </c>
      <c r="Q193" s="41">
        <v>121</v>
      </c>
      <c r="R193" s="41">
        <v>350</v>
      </c>
      <c r="S193" s="41">
        <v>360</v>
      </c>
      <c r="T193" s="42">
        <f>L193</f>
        <v>3</v>
      </c>
      <c r="U193" s="41">
        <v>106</v>
      </c>
      <c r="V193" s="61">
        <f>T193*U193</f>
        <v>318</v>
      </c>
      <c r="W193" s="78">
        <f>V193/H193</f>
        <v>0.1292157659488013</v>
      </c>
      <c r="X193" s="131">
        <v>0.73199999999999998</v>
      </c>
      <c r="Y193" s="173">
        <v>15065</v>
      </c>
    </row>
    <row r="194" spans="1:25" x14ac:dyDescent="0.25">
      <c r="A194" s="29" t="s">
        <v>237</v>
      </c>
      <c r="B194" s="15">
        <v>4309506</v>
      </c>
      <c r="C194" s="5" t="s">
        <v>251</v>
      </c>
      <c r="D194" s="19">
        <v>290.495</v>
      </c>
      <c r="E194" s="75">
        <f>H194/D194</f>
        <v>27.935076335220916</v>
      </c>
      <c r="F194" s="28">
        <v>78491.375</v>
      </c>
      <c r="G194" s="28">
        <v>9140.7199999999993</v>
      </c>
      <c r="H194" s="8">
        <v>8115</v>
      </c>
      <c r="I194" s="154">
        <v>71</v>
      </c>
      <c r="J194" s="9">
        <v>35</v>
      </c>
      <c r="K194" s="9">
        <v>36</v>
      </c>
      <c r="L194" s="40">
        <v>3</v>
      </c>
      <c r="M194" s="165">
        <f>SUM(O194:S194)</f>
        <v>3070.0906962415279</v>
      </c>
      <c r="N194" s="163">
        <f>M194/H194</f>
        <v>0.37832294470012667</v>
      </c>
      <c r="O194" s="41">
        <v>736</v>
      </c>
      <c r="P194" s="103">
        <f>O194/H194</f>
        <v>9.0696241528034502E-2</v>
      </c>
      <c r="Q194" s="41">
        <v>580</v>
      </c>
      <c r="R194" s="41">
        <v>919</v>
      </c>
      <c r="S194" s="41">
        <v>835</v>
      </c>
      <c r="T194" s="42">
        <f>L194</f>
        <v>3</v>
      </c>
      <c r="U194" s="41">
        <v>349</v>
      </c>
      <c r="V194" s="61">
        <f>T194*U194</f>
        <v>1047</v>
      </c>
      <c r="W194" s="78">
        <f>V194/H194</f>
        <v>0.12902033271719038</v>
      </c>
      <c r="X194" s="131">
        <v>0.73699999999999999</v>
      </c>
      <c r="Y194" s="173">
        <v>43384</v>
      </c>
    </row>
    <row r="195" spans="1:25" x14ac:dyDescent="0.25">
      <c r="A195" s="29" t="s">
        <v>237</v>
      </c>
      <c r="B195" s="15">
        <v>4301859</v>
      </c>
      <c r="C195" s="5" t="s">
        <v>8</v>
      </c>
      <c r="D195" s="19">
        <v>64.59</v>
      </c>
      <c r="E195" s="75">
        <f>H195/D195</f>
        <v>47.824740671930634</v>
      </c>
      <c r="F195" s="28">
        <v>14883.165999999999</v>
      </c>
      <c r="G195" s="28">
        <v>5607.82</v>
      </c>
      <c r="H195" s="8">
        <v>3089</v>
      </c>
      <c r="I195" s="154">
        <v>28</v>
      </c>
      <c r="J195" s="9">
        <v>4</v>
      </c>
      <c r="K195" s="9">
        <v>24</v>
      </c>
      <c r="L195" s="40">
        <v>3.1</v>
      </c>
      <c r="M195" s="165">
        <f>SUM(O195:S195)</f>
        <v>1716.0893493039819</v>
      </c>
      <c r="N195" s="163">
        <f>M195/H195</f>
        <v>0.55554851061961208</v>
      </c>
      <c r="O195" s="41">
        <v>276</v>
      </c>
      <c r="P195" s="103">
        <f>O195/H195</f>
        <v>8.9349303981871159E-2</v>
      </c>
      <c r="Q195" s="41">
        <v>166</v>
      </c>
      <c r="R195" s="41">
        <v>620</v>
      </c>
      <c r="S195" s="41">
        <v>654</v>
      </c>
      <c r="T195" s="42">
        <f>L195</f>
        <v>3.1</v>
      </c>
      <c r="U195" s="41">
        <v>128</v>
      </c>
      <c r="V195" s="61">
        <f>T195*U195</f>
        <v>396.8</v>
      </c>
      <c r="W195" s="78">
        <f>V195/H195</f>
        <v>0.12845581094205244</v>
      </c>
      <c r="X195" s="132">
        <v>0.73399999999999999</v>
      </c>
      <c r="Y195" s="173">
        <v>16926</v>
      </c>
    </row>
    <row r="196" spans="1:25" x14ac:dyDescent="0.25">
      <c r="A196" s="29" t="s">
        <v>195</v>
      </c>
      <c r="B196" s="14">
        <v>4101002</v>
      </c>
      <c r="C196" s="4" t="s">
        <v>196</v>
      </c>
      <c r="D196" s="18">
        <v>298.334</v>
      </c>
      <c r="E196" s="75">
        <f>H196/D196</f>
        <v>58.015512814496503</v>
      </c>
      <c r="F196" s="28">
        <v>409346</v>
      </c>
      <c r="G196" s="28">
        <v>22391.86</v>
      </c>
      <c r="H196" s="8">
        <v>17308</v>
      </c>
      <c r="I196" s="154">
        <v>70</v>
      </c>
      <c r="J196" s="9">
        <v>40</v>
      </c>
      <c r="K196" s="9">
        <v>30</v>
      </c>
      <c r="L196" s="40">
        <v>3.1</v>
      </c>
      <c r="M196" s="165">
        <f>SUM(O196:S196)</f>
        <v>8069.0346082736305</v>
      </c>
      <c r="N196" s="163">
        <f>M196/H196</f>
        <v>0.46620260043180206</v>
      </c>
      <c r="O196" s="42">
        <v>599</v>
      </c>
      <c r="P196" s="103">
        <f>O196/H196</f>
        <v>3.4608273630691008E-2</v>
      </c>
      <c r="Q196" s="42">
        <v>1626</v>
      </c>
      <c r="R196" s="42">
        <v>4015</v>
      </c>
      <c r="S196" s="42">
        <v>1829</v>
      </c>
      <c r="T196" s="42">
        <f>L196</f>
        <v>3.1</v>
      </c>
      <c r="U196" s="42">
        <v>716</v>
      </c>
      <c r="V196" s="61">
        <f>T196*U196</f>
        <v>2219.6</v>
      </c>
      <c r="W196" s="78">
        <f>V196/H196</f>
        <v>0.12824127571065402</v>
      </c>
      <c r="X196" s="131">
        <v>0.70899999999999996</v>
      </c>
      <c r="Y196" s="173">
        <v>86241</v>
      </c>
    </row>
    <row r="197" spans="1:25" x14ac:dyDescent="0.25">
      <c r="A197" s="29" t="s">
        <v>195</v>
      </c>
      <c r="B197" s="15">
        <v>4115309</v>
      </c>
      <c r="C197" s="5" t="s">
        <v>216</v>
      </c>
      <c r="D197" s="19">
        <v>230.74100000000001</v>
      </c>
      <c r="E197" s="75">
        <f>H197/D197</f>
        <v>27.168990339818237</v>
      </c>
      <c r="F197" s="28">
        <v>55354.995999999999</v>
      </c>
      <c r="G197" s="28">
        <v>9459.16</v>
      </c>
      <c r="H197" s="8">
        <v>6269</v>
      </c>
      <c r="I197" s="154">
        <v>29</v>
      </c>
      <c r="J197" s="9">
        <v>24</v>
      </c>
      <c r="K197" s="9">
        <v>5</v>
      </c>
      <c r="L197" s="40">
        <v>3</v>
      </c>
      <c r="M197" s="165">
        <f>SUM(O197:S197)</f>
        <v>2852.0480140373265</v>
      </c>
      <c r="N197" s="163">
        <f>M197/H197</f>
        <v>0.45494465050842664</v>
      </c>
      <c r="O197" s="41">
        <v>301</v>
      </c>
      <c r="P197" s="103">
        <f>O197/H197</f>
        <v>4.8014037326527356E-2</v>
      </c>
      <c r="Q197" s="41">
        <v>605</v>
      </c>
      <c r="R197" s="41">
        <v>1330</v>
      </c>
      <c r="S197" s="41">
        <v>616</v>
      </c>
      <c r="T197" s="42">
        <f>L197</f>
        <v>3</v>
      </c>
      <c r="U197" s="41">
        <v>267</v>
      </c>
      <c r="V197" s="61">
        <f>T197*U197</f>
        <v>801</v>
      </c>
      <c r="W197" s="78">
        <f>V197/H197</f>
        <v>0.12777157441378209</v>
      </c>
      <c r="X197" s="131">
        <v>0.68899999999999995</v>
      </c>
      <c r="Y197" s="173">
        <v>33763</v>
      </c>
    </row>
    <row r="198" spans="1:25" x14ac:dyDescent="0.25">
      <c r="A198" s="29" t="s">
        <v>237</v>
      </c>
      <c r="B198" s="16">
        <v>4315313</v>
      </c>
      <c r="C198" s="5" t="s">
        <v>261</v>
      </c>
      <c r="D198" s="19">
        <v>267.98700000000002</v>
      </c>
      <c r="E198" s="75">
        <f>H198/D198</f>
        <v>6.6346501882554003</v>
      </c>
      <c r="F198" s="28">
        <v>13793.757</v>
      </c>
      <c r="G198" s="28">
        <v>7158.15</v>
      </c>
      <c r="H198" s="8">
        <v>1778</v>
      </c>
      <c r="I198" s="154">
        <v>16</v>
      </c>
      <c r="J198" s="9">
        <v>11</v>
      </c>
      <c r="K198" s="9">
        <v>5</v>
      </c>
      <c r="L198" s="40">
        <v>3.1</v>
      </c>
      <c r="M198" s="165">
        <f>SUM(O198:S198)</f>
        <v>818.11529808773901</v>
      </c>
      <c r="N198" s="163">
        <f>M198/H198</f>
        <v>0.46013233863202418</v>
      </c>
      <c r="O198" s="41">
        <v>205</v>
      </c>
      <c r="P198" s="103">
        <f>O198/H198</f>
        <v>0.11529808773903262</v>
      </c>
      <c r="Q198" s="41">
        <v>119</v>
      </c>
      <c r="R198" s="41">
        <v>278</v>
      </c>
      <c r="S198" s="41">
        <v>216</v>
      </c>
      <c r="T198" s="42">
        <f>L198</f>
        <v>3.1</v>
      </c>
      <c r="U198" s="41">
        <v>73</v>
      </c>
      <c r="V198" s="61">
        <f>T198*U198</f>
        <v>226.3</v>
      </c>
      <c r="W198" s="78">
        <f>V198/H198</f>
        <v>0.12727784026996625</v>
      </c>
      <c r="X198" s="131">
        <v>0.68899999999999995</v>
      </c>
      <c r="Y198" s="173">
        <v>12062</v>
      </c>
    </row>
    <row r="199" spans="1:25" x14ac:dyDescent="0.25">
      <c r="A199" s="29" t="s">
        <v>237</v>
      </c>
      <c r="B199" s="15">
        <v>4300505</v>
      </c>
      <c r="C199" s="5" t="s">
        <v>3</v>
      </c>
      <c r="D199" s="19">
        <v>328.74900000000002</v>
      </c>
      <c r="E199" s="75">
        <f>H199/D199</f>
        <v>24.416804309670901</v>
      </c>
      <c r="F199" s="28">
        <v>56038.42</v>
      </c>
      <c r="G199" s="28">
        <v>6835.62</v>
      </c>
      <c r="H199" s="8">
        <v>8027</v>
      </c>
      <c r="I199" s="154">
        <v>152</v>
      </c>
      <c r="J199" s="9">
        <v>5</v>
      </c>
      <c r="K199" s="9">
        <v>147</v>
      </c>
      <c r="L199" s="40">
        <v>3</v>
      </c>
      <c r="M199" s="165">
        <f>SUM(O199:S199)</f>
        <v>3333.0627880901957</v>
      </c>
      <c r="N199" s="163">
        <f>M199/H199</f>
        <v>0.41523144239319743</v>
      </c>
      <c r="O199" s="41">
        <v>504</v>
      </c>
      <c r="P199" s="103">
        <f>O199/H199</f>
        <v>6.2788090195589882E-2</v>
      </c>
      <c r="Q199" s="41">
        <v>451</v>
      </c>
      <c r="R199" s="41">
        <v>1249</v>
      </c>
      <c r="S199" s="41">
        <v>1129</v>
      </c>
      <c r="T199" s="42">
        <f>L199</f>
        <v>3</v>
      </c>
      <c r="U199" s="41">
        <v>338</v>
      </c>
      <c r="V199" s="61">
        <f>T199*U199</f>
        <v>1014</v>
      </c>
      <c r="W199" s="78">
        <f>V199/H199</f>
        <v>0.12632365765541298</v>
      </c>
      <c r="X199" s="132">
        <v>0.67100000000000004</v>
      </c>
      <c r="Y199" s="173">
        <v>41879</v>
      </c>
    </row>
    <row r="200" spans="1:25" x14ac:dyDescent="0.25">
      <c r="A200" s="29" t="s">
        <v>281</v>
      </c>
      <c r="B200" s="14">
        <v>4219101</v>
      </c>
      <c r="C200" s="4" t="s">
        <v>405</v>
      </c>
      <c r="D200" s="18">
        <v>166.45</v>
      </c>
      <c r="E200" s="75">
        <f>H200/D200</f>
        <v>21.237608891559027</v>
      </c>
      <c r="F200" s="28">
        <v>40540.841999999997</v>
      </c>
      <c r="G200" s="28">
        <v>11864.45</v>
      </c>
      <c r="H200" s="8">
        <v>3535</v>
      </c>
      <c r="I200" s="154">
        <v>19</v>
      </c>
      <c r="J200" s="9">
        <v>4</v>
      </c>
      <c r="K200" s="9">
        <v>15</v>
      </c>
      <c r="L200" s="40">
        <v>3.3</v>
      </c>
      <c r="M200" s="165">
        <f>SUM(O200:S200)</f>
        <v>1672.0628005657709</v>
      </c>
      <c r="N200" s="163">
        <f>M200/H200</f>
        <v>0.47300220666641324</v>
      </c>
      <c r="O200" s="41">
        <v>222</v>
      </c>
      <c r="P200" s="103">
        <f>O200/H200</f>
        <v>6.2800565770862807E-2</v>
      </c>
      <c r="Q200" s="41">
        <v>317</v>
      </c>
      <c r="R200" s="41">
        <v>735</v>
      </c>
      <c r="S200" s="41">
        <v>398</v>
      </c>
      <c r="T200" s="42">
        <f>L200</f>
        <v>3.3</v>
      </c>
      <c r="U200" s="41">
        <v>134</v>
      </c>
      <c r="V200" s="61">
        <f>T200*U200</f>
        <v>442.2</v>
      </c>
      <c r="W200" s="78">
        <f>V200/H200</f>
        <v>0.12509193776520508</v>
      </c>
      <c r="X200" s="131">
        <v>0.68600000000000005</v>
      </c>
      <c r="Y200" s="173">
        <v>18792</v>
      </c>
    </row>
    <row r="201" spans="1:25" x14ac:dyDescent="0.25">
      <c r="A201" s="29" t="s">
        <v>237</v>
      </c>
      <c r="B201" s="16">
        <v>4312179</v>
      </c>
      <c r="C201" s="5" t="s">
        <v>96</v>
      </c>
      <c r="D201" s="19">
        <v>114.63500000000001</v>
      </c>
      <c r="E201" s="75">
        <f>H201/D201</f>
        <v>15.693287390413049</v>
      </c>
      <c r="F201" s="28">
        <v>12582.998</v>
      </c>
      <c r="G201" s="28">
        <v>6553.64</v>
      </c>
      <c r="H201" s="8">
        <v>1799</v>
      </c>
      <c r="I201" s="154">
        <v>16</v>
      </c>
      <c r="J201" s="9">
        <v>1</v>
      </c>
      <c r="K201" s="9">
        <v>15</v>
      </c>
      <c r="L201" s="40">
        <v>2.9</v>
      </c>
      <c r="M201" s="165">
        <f>SUM(O201:S201)</f>
        <v>608.09005002779327</v>
      </c>
      <c r="N201" s="163">
        <f>M201/H201</f>
        <v>0.3380155920110024</v>
      </c>
      <c r="O201" s="41">
        <v>162</v>
      </c>
      <c r="P201" s="103">
        <f>O201/H201</f>
        <v>9.0050027793218454E-2</v>
      </c>
      <c r="Q201" s="41">
        <v>151</v>
      </c>
      <c r="R201" s="41">
        <v>181</v>
      </c>
      <c r="S201" s="41">
        <v>114</v>
      </c>
      <c r="T201" s="42">
        <f>L201</f>
        <v>2.9</v>
      </c>
      <c r="U201" s="41">
        <v>76</v>
      </c>
      <c r="V201" s="61">
        <f>T201*U201</f>
        <v>220.4</v>
      </c>
      <c r="W201" s="78">
        <f>V201/H201</f>
        <v>0.12251250694830462</v>
      </c>
      <c r="X201" s="133">
        <v>0.71699999999999997</v>
      </c>
      <c r="Y201" s="173">
        <v>10655</v>
      </c>
    </row>
    <row r="202" spans="1:25" x14ac:dyDescent="0.25">
      <c r="A202" s="29" t="s">
        <v>281</v>
      </c>
      <c r="B202" s="15">
        <v>4211454</v>
      </c>
      <c r="C202" s="5" t="s">
        <v>358</v>
      </c>
      <c r="D202" s="19">
        <v>137.583</v>
      </c>
      <c r="E202" s="75">
        <f>H202/D202</f>
        <v>31.014006090868786</v>
      </c>
      <c r="F202" s="28">
        <v>40826.531000000003</v>
      </c>
      <c r="G202" s="28">
        <v>9479.11</v>
      </c>
      <c r="H202" s="8">
        <v>4267</v>
      </c>
      <c r="I202" s="154">
        <v>27</v>
      </c>
      <c r="J202" s="9">
        <v>5</v>
      </c>
      <c r="K202" s="9">
        <v>22</v>
      </c>
      <c r="L202" s="40">
        <v>3.3</v>
      </c>
      <c r="M202" s="165">
        <f>SUM(O202:S202)</f>
        <v>1899.0928052495899</v>
      </c>
      <c r="N202" s="163">
        <f>M202/H202</f>
        <v>0.44506510551900397</v>
      </c>
      <c r="O202" s="41">
        <v>396</v>
      </c>
      <c r="P202" s="103">
        <f>O202/H202</f>
        <v>9.2805249589875793E-2</v>
      </c>
      <c r="Q202" s="41">
        <v>198</v>
      </c>
      <c r="R202" s="41">
        <v>677</v>
      </c>
      <c r="S202" s="41">
        <v>628</v>
      </c>
      <c r="T202" s="42">
        <f>L202</f>
        <v>3.3</v>
      </c>
      <c r="U202" s="41">
        <v>158</v>
      </c>
      <c r="V202" s="61">
        <f>T202*U202</f>
        <v>521.4</v>
      </c>
      <c r="W202" s="78">
        <f>V202/H202</f>
        <v>0.12219357862666978</v>
      </c>
      <c r="X202" s="131">
        <v>0.73599999999999999</v>
      </c>
      <c r="Y202" s="173">
        <v>24844</v>
      </c>
    </row>
    <row r="203" spans="1:25" x14ac:dyDescent="0.25">
      <c r="A203" s="29" t="s">
        <v>281</v>
      </c>
      <c r="B203" s="15">
        <v>4200804</v>
      </c>
      <c r="C203" s="5" t="s">
        <v>288</v>
      </c>
      <c r="D203" s="19">
        <v>228.58</v>
      </c>
      <c r="E203" s="75">
        <f>H203/D203</f>
        <v>27.902703648613176</v>
      </c>
      <c r="F203" s="28">
        <v>54373.37</v>
      </c>
      <c r="G203" s="28">
        <v>9358.58</v>
      </c>
      <c r="H203" s="8">
        <v>6378</v>
      </c>
      <c r="I203" s="154">
        <v>59</v>
      </c>
      <c r="J203" s="9">
        <v>7</v>
      </c>
      <c r="K203" s="9">
        <v>52</v>
      </c>
      <c r="L203" s="40">
        <v>3.2</v>
      </c>
      <c r="M203" s="165">
        <f>SUM(O203:S203)</f>
        <v>1885.0597365945437</v>
      </c>
      <c r="N203" s="163">
        <f>M203/H203</f>
        <v>0.2955565595162345</v>
      </c>
      <c r="O203" s="41">
        <v>381</v>
      </c>
      <c r="P203" s="103">
        <f>O203/H203</f>
        <v>5.9736594543744123E-2</v>
      </c>
      <c r="Q203" s="41">
        <v>565</v>
      </c>
      <c r="R203" s="41">
        <v>661</v>
      </c>
      <c r="S203" s="41">
        <v>278</v>
      </c>
      <c r="T203" s="42">
        <f>L203</f>
        <v>3.2</v>
      </c>
      <c r="U203" s="41">
        <v>243</v>
      </c>
      <c r="V203" s="61">
        <f>T203*U203</f>
        <v>777.6</v>
      </c>
      <c r="W203" s="78">
        <f>V203/H203</f>
        <v>0.12191909689557856</v>
      </c>
      <c r="X203" s="131">
        <v>0.69899999999999995</v>
      </c>
      <c r="Y203" s="173">
        <v>28761</v>
      </c>
    </row>
    <row r="204" spans="1:25" x14ac:dyDescent="0.25">
      <c r="A204" s="29" t="s">
        <v>195</v>
      </c>
      <c r="B204" s="15">
        <v>4123808</v>
      </c>
      <c r="C204" s="5" t="s">
        <v>229</v>
      </c>
      <c r="D204" s="19">
        <v>321.16899999999998</v>
      </c>
      <c r="E204" s="75">
        <f>H204/D204</f>
        <v>40.894357799164929</v>
      </c>
      <c r="F204" s="28">
        <v>81675.88</v>
      </c>
      <c r="G204" s="28">
        <v>7285.98</v>
      </c>
      <c r="H204" s="8">
        <v>13134</v>
      </c>
      <c r="I204" s="154">
        <v>122</v>
      </c>
      <c r="J204" s="9">
        <v>56</v>
      </c>
      <c r="K204" s="9">
        <v>66</v>
      </c>
      <c r="L204" s="40">
        <v>3.3</v>
      </c>
      <c r="M204" s="165">
        <f>SUM(O204:S204)</f>
        <v>5058.0855794122126</v>
      </c>
      <c r="N204" s="163">
        <f>M204/H204</f>
        <v>0.38511387082474591</v>
      </c>
      <c r="O204" s="41">
        <v>1124</v>
      </c>
      <c r="P204" s="103">
        <f>O204/H204</f>
        <v>8.5579412212578046E-2</v>
      </c>
      <c r="Q204" s="41">
        <v>1111</v>
      </c>
      <c r="R204" s="41">
        <v>2104</v>
      </c>
      <c r="S204" s="41">
        <v>719</v>
      </c>
      <c r="T204" s="42">
        <f>L204</f>
        <v>3.3</v>
      </c>
      <c r="U204" s="41">
        <v>478</v>
      </c>
      <c r="V204" s="61">
        <f>T204*U204</f>
        <v>1577.3999999999999</v>
      </c>
      <c r="W204" s="78">
        <f>V204/H204</f>
        <v>0.12010050251256281</v>
      </c>
      <c r="X204" s="131">
        <v>0.69599999999999995</v>
      </c>
      <c r="Y204" s="173">
        <v>63988</v>
      </c>
    </row>
    <row r="205" spans="1:25" x14ac:dyDescent="0.25">
      <c r="A205" s="29" t="s">
        <v>281</v>
      </c>
      <c r="B205" s="15">
        <v>4200507</v>
      </c>
      <c r="C205" s="5" t="s">
        <v>285</v>
      </c>
      <c r="D205" s="19">
        <v>139.13200000000001</v>
      </c>
      <c r="E205" s="75">
        <f>H205/D205</f>
        <v>43.907943535635219</v>
      </c>
      <c r="F205" s="28">
        <v>38500.843999999997</v>
      </c>
      <c r="G205" s="28">
        <v>7172.29</v>
      </c>
      <c r="H205" s="8">
        <v>6109</v>
      </c>
      <c r="I205" s="154">
        <v>35</v>
      </c>
      <c r="J205" s="9">
        <v>12</v>
      </c>
      <c r="K205" s="9">
        <v>23</v>
      </c>
      <c r="L205" s="40">
        <v>3.1</v>
      </c>
      <c r="M205" s="165">
        <f>SUM(O205:S205)</f>
        <v>2026.0820101489605</v>
      </c>
      <c r="N205" s="163">
        <f>M205/H205</f>
        <v>0.33165526438843684</v>
      </c>
      <c r="O205" s="41">
        <v>501</v>
      </c>
      <c r="P205" s="103">
        <f>O205/H205</f>
        <v>8.2010148960550006E-2</v>
      </c>
      <c r="Q205" s="41">
        <v>485</v>
      </c>
      <c r="R205" s="41">
        <v>543</v>
      </c>
      <c r="S205" s="41">
        <v>497</v>
      </c>
      <c r="T205" s="42">
        <f>L205</f>
        <v>3.1</v>
      </c>
      <c r="U205" s="41">
        <v>236</v>
      </c>
      <c r="V205" s="61">
        <f>T205*U205</f>
        <v>731.6</v>
      </c>
      <c r="W205" s="78">
        <f>V205/H205</f>
        <v>0.11975773449009658</v>
      </c>
      <c r="X205" s="131">
        <v>0.71299999999999997</v>
      </c>
      <c r="Y205" s="173">
        <v>32081</v>
      </c>
    </row>
    <row r="206" spans="1:25" x14ac:dyDescent="0.25">
      <c r="A206" s="29" t="s">
        <v>281</v>
      </c>
      <c r="B206" s="15">
        <v>4204004</v>
      </c>
      <c r="C206" s="5" t="s">
        <v>304</v>
      </c>
      <c r="D206" s="19">
        <v>198.03299999999999</v>
      </c>
      <c r="E206" s="75">
        <f>H206/D206</f>
        <v>48.264683158867463</v>
      </c>
      <c r="F206" s="28">
        <v>229587.25899999999</v>
      </c>
      <c r="G206" s="28">
        <v>24447.58</v>
      </c>
      <c r="H206" s="8">
        <v>9558</v>
      </c>
      <c r="I206" s="154">
        <v>15</v>
      </c>
      <c r="J206" s="9">
        <v>9</v>
      </c>
      <c r="K206" s="9">
        <v>6</v>
      </c>
      <c r="L206" s="40">
        <v>3.2</v>
      </c>
      <c r="M206" s="165">
        <f>SUM(O206:S206)</f>
        <v>3855.0630885122409</v>
      </c>
      <c r="N206" s="163">
        <f>M206/H206</f>
        <v>0.40333365646706854</v>
      </c>
      <c r="O206" s="41">
        <v>603</v>
      </c>
      <c r="P206" s="103">
        <f>O206/H206</f>
        <v>6.308851224105462E-2</v>
      </c>
      <c r="Q206" s="41">
        <v>884</v>
      </c>
      <c r="R206" s="41">
        <v>1464</v>
      </c>
      <c r="S206" s="41">
        <v>904</v>
      </c>
      <c r="T206" s="42">
        <f>L206</f>
        <v>3.2</v>
      </c>
      <c r="U206" s="41">
        <v>356</v>
      </c>
      <c r="V206" s="61">
        <f>T206*U206</f>
        <v>1139.2</v>
      </c>
      <c r="W206" s="78">
        <f>V206/H206</f>
        <v>0.11918811466834066</v>
      </c>
      <c r="X206" s="131">
        <v>0.71399999999999997</v>
      </c>
      <c r="Y206" s="173">
        <v>47931</v>
      </c>
    </row>
    <row r="207" spans="1:25" x14ac:dyDescent="0.25">
      <c r="A207" s="29" t="s">
        <v>281</v>
      </c>
      <c r="B207" s="15">
        <v>4213302</v>
      </c>
      <c r="C207" s="5" t="s">
        <v>372</v>
      </c>
      <c r="D207" s="19">
        <v>566.75400000000002</v>
      </c>
      <c r="E207" s="75">
        <f>H207/D207</f>
        <v>8.6369041947652772</v>
      </c>
      <c r="F207" s="28">
        <v>56831.457000000002</v>
      </c>
      <c r="G207" s="28">
        <v>10468.129999999999</v>
      </c>
      <c r="H207" s="8">
        <v>4895</v>
      </c>
      <c r="I207" s="154">
        <v>20</v>
      </c>
      <c r="J207" s="9">
        <v>8</v>
      </c>
      <c r="K207" s="9">
        <v>12</v>
      </c>
      <c r="L207" s="40">
        <v>3.2</v>
      </c>
      <c r="M207" s="165">
        <f>SUM(O207:S207)</f>
        <v>1887.0547497446373</v>
      </c>
      <c r="N207" s="163">
        <f>M207/H207</f>
        <v>0.3855065883032967</v>
      </c>
      <c r="O207" s="41">
        <v>268</v>
      </c>
      <c r="P207" s="103">
        <f>O207/H207</f>
        <v>5.4749744637385085E-2</v>
      </c>
      <c r="Q207" s="41">
        <v>577</v>
      </c>
      <c r="R207" s="41">
        <v>771</v>
      </c>
      <c r="S207" s="41">
        <v>271</v>
      </c>
      <c r="T207" s="42">
        <f>L207</f>
        <v>3.2</v>
      </c>
      <c r="U207" s="41">
        <v>182</v>
      </c>
      <c r="V207" s="61">
        <f>T207*U207</f>
        <v>582.4</v>
      </c>
      <c r="W207" s="78">
        <f>V207/H207</f>
        <v>0.11897854954034728</v>
      </c>
      <c r="X207" s="131">
        <v>0.68899999999999995</v>
      </c>
      <c r="Y207" s="173">
        <v>27857</v>
      </c>
    </row>
    <row r="208" spans="1:25" x14ac:dyDescent="0.25">
      <c r="A208" s="29" t="s">
        <v>237</v>
      </c>
      <c r="B208" s="15">
        <v>4321907</v>
      </c>
      <c r="C208" s="5" t="s">
        <v>278</v>
      </c>
      <c r="D208" s="19">
        <v>268.39499999999998</v>
      </c>
      <c r="E208" s="75">
        <f>H208/D208</f>
        <v>89.31984574973454</v>
      </c>
      <c r="F208" s="28">
        <v>280069.19400000002</v>
      </c>
      <c r="G208" s="28">
        <v>11975.42</v>
      </c>
      <c r="H208" s="8">
        <v>23973</v>
      </c>
      <c r="I208" s="154">
        <v>142</v>
      </c>
      <c r="J208" s="9">
        <v>83</v>
      </c>
      <c r="K208" s="9">
        <v>59</v>
      </c>
      <c r="L208" s="40">
        <v>2.8</v>
      </c>
      <c r="M208" s="165">
        <f>SUM(O208:S208)</f>
        <v>9493.0748759020571</v>
      </c>
      <c r="N208" s="163">
        <f>M208/H208</f>
        <v>0.39599027555591948</v>
      </c>
      <c r="O208" s="41">
        <v>1795</v>
      </c>
      <c r="P208" s="103">
        <f>O208/H208</f>
        <v>7.4875902056480204E-2</v>
      </c>
      <c r="Q208" s="41">
        <v>1712</v>
      </c>
      <c r="R208" s="41">
        <v>3275</v>
      </c>
      <c r="S208" s="41">
        <v>2711</v>
      </c>
      <c r="T208" s="42">
        <f>L208</f>
        <v>2.8</v>
      </c>
      <c r="U208" s="41">
        <v>1012</v>
      </c>
      <c r="V208" s="61">
        <f>T208*U208</f>
        <v>2833.6</v>
      </c>
      <c r="W208" s="78">
        <f>V208/H208</f>
        <v>0.11819964126308764</v>
      </c>
      <c r="X208" s="131">
        <v>0.76800000000000002</v>
      </c>
      <c r="Y208" s="173">
        <v>137186</v>
      </c>
    </row>
    <row r="209" spans="1:25" x14ac:dyDescent="0.25">
      <c r="A209" s="29" t="s">
        <v>237</v>
      </c>
      <c r="B209" s="15">
        <v>4311304</v>
      </c>
      <c r="C209" s="5" t="s">
        <v>88</v>
      </c>
      <c r="D209" s="19">
        <v>1262.2249999999999</v>
      </c>
      <c r="E209" s="75">
        <f>H209/D209</f>
        <v>21.809899185961299</v>
      </c>
      <c r="F209" s="28">
        <v>249062.25399999999</v>
      </c>
      <c r="G209" s="28">
        <v>8656.41</v>
      </c>
      <c r="H209" s="8">
        <v>27529</v>
      </c>
      <c r="I209" s="154">
        <v>126</v>
      </c>
      <c r="J209" s="9">
        <v>97</v>
      </c>
      <c r="K209" s="9">
        <v>29</v>
      </c>
      <c r="L209" s="40">
        <v>2.9</v>
      </c>
      <c r="M209" s="165">
        <f>SUM(O209:S209)</f>
        <v>9974.096552726216</v>
      </c>
      <c r="N209" s="163">
        <f>M209/H209</f>
        <v>0.36231234526231304</v>
      </c>
      <c r="O209" s="41">
        <v>2658</v>
      </c>
      <c r="P209" s="103">
        <f>O209/H209</f>
        <v>9.6552726215990411E-2</v>
      </c>
      <c r="Q209" s="41">
        <v>1818</v>
      </c>
      <c r="R209" s="41">
        <v>3585</v>
      </c>
      <c r="S209" s="41">
        <v>1913</v>
      </c>
      <c r="T209" s="42">
        <f>L209</f>
        <v>2.9</v>
      </c>
      <c r="U209" s="41">
        <v>1122</v>
      </c>
      <c r="V209" s="61">
        <f>T209*U209</f>
        <v>3253.7999999999997</v>
      </c>
      <c r="W209" s="78">
        <f>V209/H209</f>
        <v>0.11819535762287042</v>
      </c>
      <c r="X209" s="131">
        <v>0.73799999999999999</v>
      </c>
      <c r="Y209" s="173">
        <v>170888</v>
      </c>
    </row>
    <row r="210" spans="1:25" x14ac:dyDescent="0.25">
      <c r="A210" s="29" t="s">
        <v>237</v>
      </c>
      <c r="B210" s="15">
        <v>4312138</v>
      </c>
      <c r="C210" s="5" t="s">
        <v>95</v>
      </c>
      <c r="D210" s="19">
        <v>238.364</v>
      </c>
      <c r="E210" s="75">
        <f>H210/D210</f>
        <v>10.362303032337097</v>
      </c>
      <c r="F210" s="28">
        <v>20306</v>
      </c>
      <c r="G210" s="28">
        <v>7801</v>
      </c>
      <c r="H210" s="8">
        <v>2470</v>
      </c>
      <c r="I210" s="154">
        <v>13</v>
      </c>
      <c r="J210" s="9">
        <v>2</v>
      </c>
      <c r="K210" s="9">
        <v>11</v>
      </c>
      <c r="L210" s="40">
        <v>3</v>
      </c>
      <c r="M210" s="165">
        <f>SUM(O210:S210)</f>
        <v>755.11457489878535</v>
      </c>
      <c r="N210" s="163">
        <f>M210/H210</f>
        <v>0.30571440279303053</v>
      </c>
      <c r="O210" s="41">
        <v>283</v>
      </c>
      <c r="P210" s="103">
        <f>O210/H210</f>
        <v>0.11457489878542509</v>
      </c>
      <c r="Q210" s="41">
        <v>147</v>
      </c>
      <c r="R210" s="41">
        <v>210</v>
      </c>
      <c r="S210" s="41">
        <v>115</v>
      </c>
      <c r="T210" s="42">
        <f>L210</f>
        <v>3</v>
      </c>
      <c r="U210" s="41">
        <v>97</v>
      </c>
      <c r="V210" s="61">
        <f>T210*U210</f>
        <v>291</v>
      </c>
      <c r="W210" s="78">
        <f>V210/H210</f>
        <v>0.11781376518218624</v>
      </c>
      <c r="X210" s="131">
        <v>0.72699999999999998</v>
      </c>
      <c r="Y210" s="173">
        <v>14159</v>
      </c>
    </row>
    <row r="211" spans="1:25" x14ac:dyDescent="0.25">
      <c r="A211" s="29" t="s">
        <v>237</v>
      </c>
      <c r="B211" s="15">
        <v>4304705</v>
      </c>
      <c r="C211" s="5" t="s">
        <v>27</v>
      </c>
      <c r="D211" s="19">
        <v>665.09199999999998</v>
      </c>
      <c r="E211" s="75">
        <f>H211/D211</f>
        <v>89.162100882283951</v>
      </c>
      <c r="F211" s="28">
        <v>622302.98</v>
      </c>
      <c r="G211" s="28">
        <v>10149.280000000001</v>
      </c>
      <c r="H211" s="8">
        <v>59301</v>
      </c>
      <c r="I211" s="154">
        <v>210</v>
      </c>
      <c r="J211" s="9">
        <v>207</v>
      </c>
      <c r="K211" s="9">
        <v>3</v>
      </c>
      <c r="L211" s="40">
        <v>2.9</v>
      </c>
      <c r="M211" s="165">
        <f>SUM(O211:S211)</f>
        <v>20796.044333147838</v>
      </c>
      <c r="N211" s="163">
        <f>M211/H211</f>
        <v>0.35068623350614386</v>
      </c>
      <c r="O211" s="41">
        <v>2629</v>
      </c>
      <c r="P211" s="103">
        <f>O211/H211</f>
        <v>4.4333147838990908E-2</v>
      </c>
      <c r="Q211" s="41">
        <v>5214</v>
      </c>
      <c r="R211" s="41">
        <v>8550</v>
      </c>
      <c r="S211" s="41">
        <v>4403</v>
      </c>
      <c r="T211" s="42">
        <f>L211</f>
        <v>2.9</v>
      </c>
      <c r="U211" s="41">
        <v>2404</v>
      </c>
      <c r="V211" s="61">
        <f>T211*U211</f>
        <v>6971.5999999999995</v>
      </c>
      <c r="W211" s="78">
        <f>V211/H211</f>
        <v>0.11756294160300837</v>
      </c>
      <c r="X211" s="131">
        <v>0.76600000000000001</v>
      </c>
      <c r="Y211" s="173">
        <v>302619</v>
      </c>
    </row>
    <row r="212" spans="1:25" x14ac:dyDescent="0.25">
      <c r="A212" s="29" t="s">
        <v>237</v>
      </c>
      <c r="B212" s="15">
        <v>4300208</v>
      </c>
      <c r="C212" s="5" t="s">
        <v>0</v>
      </c>
      <c r="D212" s="19">
        <v>323.23899999999998</v>
      </c>
      <c r="E212" s="75">
        <f>H212/D212</f>
        <v>22.444692626817929</v>
      </c>
      <c r="F212" s="28">
        <v>59210.989000000001</v>
      </c>
      <c r="G212" s="28">
        <v>7933.94</v>
      </c>
      <c r="H212" s="8">
        <v>7255</v>
      </c>
      <c r="I212" s="154">
        <v>27</v>
      </c>
      <c r="J212" s="9">
        <v>18</v>
      </c>
      <c r="K212" s="9">
        <v>9</v>
      </c>
      <c r="L212" s="40">
        <v>2.9</v>
      </c>
      <c r="M212" s="165">
        <f>SUM(O212:S212)</f>
        <v>1910.1520330806341</v>
      </c>
      <c r="N212" s="163">
        <f>M212/H212</f>
        <v>0.263287668239922</v>
      </c>
      <c r="O212" s="41">
        <v>1103</v>
      </c>
      <c r="P212" s="103">
        <f>O212/H212</f>
        <v>0.1520330806340455</v>
      </c>
      <c r="Q212" s="41">
        <v>237</v>
      </c>
      <c r="R212" s="41">
        <v>381</v>
      </c>
      <c r="S212" s="41">
        <v>189</v>
      </c>
      <c r="T212" s="42">
        <f>L212</f>
        <v>2.9</v>
      </c>
      <c r="U212" s="41">
        <v>294</v>
      </c>
      <c r="V212" s="61">
        <f>T212*U212</f>
        <v>852.6</v>
      </c>
      <c r="W212" s="78">
        <f>V212/H212</f>
        <v>0.11751895244658857</v>
      </c>
      <c r="X212" s="132">
        <v>0.753</v>
      </c>
      <c r="Y212" s="173">
        <v>47668</v>
      </c>
    </row>
    <row r="213" spans="1:25" x14ac:dyDescent="0.25">
      <c r="A213" s="29" t="s">
        <v>281</v>
      </c>
      <c r="B213" s="15">
        <v>4207759</v>
      </c>
      <c r="C213" s="5" t="s">
        <v>336</v>
      </c>
      <c r="D213" s="19">
        <v>164.375</v>
      </c>
      <c r="E213" s="75">
        <f>H213/D213</f>
        <v>25.873764258555134</v>
      </c>
      <c r="F213" s="28">
        <v>32467.067999999999</v>
      </c>
      <c r="G213" s="28">
        <v>8365.64</v>
      </c>
      <c r="H213" s="8">
        <v>4253</v>
      </c>
      <c r="I213" s="154">
        <v>30</v>
      </c>
      <c r="J213" s="9">
        <v>9</v>
      </c>
      <c r="K213" s="9">
        <v>21</v>
      </c>
      <c r="L213" s="40">
        <v>3.3</v>
      </c>
      <c r="M213" s="165">
        <f>SUM(O213:S213)</f>
        <v>2034.0524335762991</v>
      </c>
      <c r="N213" s="163">
        <f>M213/H213</f>
        <v>0.47826297521192079</v>
      </c>
      <c r="O213" s="41">
        <v>223</v>
      </c>
      <c r="P213" s="103">
        <f>O213/H213</f>
        <v>5.2433576299082997E-2</v>
      </c>
      <c r="Q213" s="41">
        <v>334</v>
      </c>
      <c r="R213" s="41">
        <v>757</v>
      </c>
      <c r="S213" s="41">
        <v>720</v>
      </c>
      <c r="T213" s="42">
        <f>L213</f>
        <v>3.3</v>
      </c>
      <c r="U213" s="41">
        <v>151</v>
      </c>
      <c r="V213" s="61">
        <f>T213*U213</f>
        <v>498.29999999999995</v>
      </c>
      <c r="W213" s="78">
        <f>V213/H213</f>
        <v>0.11716435457324241</v>
      </c>
      <c r="X213" s="131">
        <v>0.72199999999999998</v>
      </c>
      <c r="Y213" s="173">
        <v>20960</v>
      </c>
    </row>
    <row r="214" spans="1:25" x14ac:dyDescent="0.25">
      <c r="A214" s="29" t="s">
        <v>237</v>
      </c>
      <c r="B214" s="15">
        <v>4323507</v>
      </c>
      <c r="C214" s="5" t="s">
        <v>178</v>
      </c>
      <c r="D214" s="19">
        <v>77.453999999999994</v>
      </c>
      <c r="E214" s="75">
        <f>H214/D214</f>
        <v>36.563637772096989</v>
      </c>
      <c r="F214" s="28">
        <v>21206.986000000001</v>
      </c>
      <c r="G214" s="28">
        <v>7310.23</v>
      </c>
      <c r="H214" s="8">
        <v>2832</v>
      </c>
      <c r="I214" s="154">
        <v>50</v>
      </c>
      <c r="J214" s="9">
        <v>5</v>
      </c>
      <c r="K214" s="9">
        <v>45</v>
      </c>
      <c r="L214" s="40">
        <v>3.2</v>
      </c>
      <c r="M214" s="165">
        <f>SUM(O214:S214)</f>
        <v>1076.0628531073446</v>
      </c>
      <c r="N214" s="163">
        <f>M214/H214</f>
        <v>0.37996569671869512</v>
      </c>
      <c r="O214" s="41">
        <v>178</v>
      </c>
      <c r="P214" s="103">
        <f>O214/H214</f>
        <v>6.2853107344632772E-2</v>
      </c>
      <c r="Q214" s="41">
        <v>104</v>
      </c>
      <c r="R214" s="41">
        <v>379</v>
      </c>
      <c r="S214" s="41">
        <v>415</v>
      </c>
      <c r="T214" s="42">
        <f>L214</f>
        <v>3.2</v>
      </c>
      <c r="U214" s="41">
        <v>103</v>
      </c>
      <c r="V214" s="61">
        <f>T214*U214</f>
        <v>329.6</v>
      </c>
      <c r="W214" s="78">
        <f>V214/H214</f>
        <v>0.11638418079096045</v>
      </c>
      <c r="X214" s="131">
        <v>0.73899999999999999</v>
      </c>
      <c r="Y214" s="173">
        <v>13153</v>
      </c>
    </row>
    <row r="215" spans="1:25" x14ac:dyDescent="0.25">
      <c r="A215" s="29" t="s">
        <v>237</v>
      </c>
      <c r="B215" s="15">
        <v>4308508</v>
      </c>
      <c r="C215" s="5" t="s">
        <v>68</v>
      </c>
      <c r="D215" s="19">
        <v>264.97500000000002</v>
      </c>
      <c r="E215" s="75">
        <f>H215/D215</f>
        <v>108.87064817435606</v>
      </c>
      <c r="F215" s="28">
        <v>295912.06199999998</v>
      </c>
      <c r="G215" s="28">
        <v>10605.41</v>
      </c>
      <c r="H215" s="8">
        <v>28848</v>
      </c>
      <c r="I215" s="154">
        <v>131</v>
      </c>
      <c r="J215" s="9">
        <v>59</v>
      </c>
      <c r="K215" s="9">
        <v>72</v>
      </c>
      <c r="L215" s="40">
        <v>3</v>
      </c>
      <c r="M215" s="165">
        <f>SUM(O215:S215)</f>
        <v>7759.0906128674433</v>
      </c>
      <c r="N215" s="163">
        <f>M215/H215</f>
        <v>0.2689645941787106</v>
      </c>
      <c r="O215" s="41">
        <v>2614</v>
      </c>
      <c r="P215" s="103">
        <f>O215/H215</f>
        <v>9.0612867443150308E-2</v>
      </c>
      <c r="Q215" s="41">
        <v>1732</v>
      </c>
      <c r="R215" s="41">
        <v>2511</v>
      </c>
      <c r="S215" s="41">
        <v>902</v>
      </c>
      <c r="T215" s="42">
        <f>L215</f>
        <v>3</v>
      </c>
      <c r="U215" s="41">
        <v>1117</v>
      </c>
      <c r="V215" s="61">
        <f>T215*U215</f>
        <v>3351</v>
      </c>
      <c r="W215" s="78">
        <f>V215/H215</f>
        <v>0.11616056572379367</v>
      </c>
      <c r="X215" s="131">
        <v>0.76</v>
      </c>
      <c r="Y215" s="173">
        <v>159722</v>
      </c>
    </row>
    <row r="216" spans="1:25" x14ac:dyDescent="0.25">
      <c r="A216" s="29" t="s">
        <v>237</v>
      </c>
      <c r="B216" s="15">
        <v>4306932</v>
      </c>
      <c r="C216" s="5" t="s">
        <v>55</v>
      </c>
      <c r="D216" s="19">
        <v>552.54499999999996</v>
      </c>
      <c r="E216" s="75">
        <f>H216/D216</f>
        <v>16.17605805861966</v>
      </c>
      <c r="F216" s="28">
        <v>66966.179000000004</v>
      </c>
      <c r="G216" s="28">
        <v>7017.31</v>
      </c>
      <c r="H216" s="8">
        <v>8938</v>
      </c>
      <c r="I216" s="154">
        <v>78</v>
      </c>
      <c r="J216" s="9">
        <v>29</v>
      </c>
      <c r="K216" s="9">
        <v>49</v>
      </c>
      <c r="L216" s="40">
        <v>2.9</v>
      </c>
      <c r="M216" s="165">
        <f>SUM(O216:S216)</f>
        <v>3851.0722756768851</v>
      </c>
      <c r="N216" s="163">
        <f>M216/H216</f>
        <v>0.4308651013288079</v>
      </c>
      <c r="O216" s="41">
        <v>646</v>
      </c>
      <c r="P216" s="103">
        <f>O216/H216</f>
        <v>7.2275676885209222E-2</v>
      </c>
      <c r="Q216" s="41">
        <v>623</v>
      </c>
      <c r="R216" s="41">
        <v>1534</v>
      </c>
      <c r="S216" s="41">
        <v>1048</v>
      </c>
      <c r="T216" s="42">
        <f>L216</f>
        <v>2.9</v>
      </c>
      <c r="U216" s="41">
        <v>357</v>
      </c>
      <c r="V216" s="61">
        <f>T216*U216</f>
        <v>1035.3</v>
      </c>
      <c r="W216" s="78">
        <f>V216/H216</f>
        <v>0.11583128216603267</v>
      </c>
      <c r="X216" s="131">
        <v>0.68</v>
      </c>
      <c r="Y216" s="173">
        <v>42599</v>
      </c>
    </row>
    <row r="217" spans="1:25" x14ac:dyDescent="0.25">
      <c r="A217" s="29" t="s">
        <v>281</v>
      </c>
      <c r="B217" s="15">
        <v>4215075</v>
      </c>
      <c r="C217" s="5" t="s">
        <v>379</v>
      </c>
      <c r="D217" s="19">
        <v>190.279</v>
      </c>
      <c r="E217" s="75">
        <f>H217/D217</f>
        <v>25.425822082310713</v>
      </c>
      <c r="F217" s="28">
        <v>38730.004000000001</v>
      </c>
      <c r="G217" s="28">
        <v>8668.31</v>
      </c>
      <c r="H217" s="8">
        <v>4838</v>
      </c>
      <c r="I217" s="154">
        <v>44</v>
      </c>
      <c r="J217" s="9">
        <v>3</v>
      </c>
      <c r="K217" s="9">
        <v>41</v>
      </c>
      <c r="L217" s="40">
        <v>3.2</v>
      </c>
      <c r="M217" s="165">
        <f>SUM(O217:S217)</f>
        <v>1721.0801984291029</v>
      </c>
      <c r="N217" s="163">
        <f>M217/H217</f>
        <v>0.35574208318088113</v>
      </c>
      <c r="O217" s="41">
        <v>388</v>
      </c>
      <c r="P217" s="103">
        <f>O217/H217</f>
        <v>8.0198429102935093E-2</v>
      </c>
      <c r="Q217" s="41">
        <v>255</v>
      </c>
      <c r="R217" s="41">
        <v>593</v>
      </c>
      <c r="S217" s="41">
        <v>485</v>
      </c>
      <c r="T217" s="42">
        <f>L217</f>
        <v>3.2</v>
      </c>
      <c r="U217" s="41">
        <v>175</v>
      </c>
      <c r="V217" s="61">
        <f>T217*U217</f>
        <v>560</v>
      </c>
      <c r="W217" s="78">
        <f>V217/H217</f>
        <v>0.11575031004547334</v>
      </c>
      <c r="X217" s="131">
        <v>0.71399999999999997</v>
      </c>
      <c r="Y217" s="173">
        <v>25571</v>
      </c>
    </row>
    <row r="218" spans="1:25" x14ac:dyDescent="0.25">
      <c r="A218" s="29" t="s">
        <v>237</v>
      </c>
      <c r="B218" s="15">
        <v>4304952</v>
      </c>
      <c r="C218" s="5" t="s">
        <v>30</v>
      </c>
      <c r="D218" s="19">
        <v>235.679</v>
      </c>
      <c r="E218" s="75">
        <f>H218/D218</f>
        <v>12.758879662591916</v>
      </c>
      <c r="F218" s="28">
        <v>22091.214</v>
      </c>
      <c r="G218" s="28">
        <v>7667.9</v>
      </c>
      <c r="H218" s="8">
        <v>3007</v>
      </c>
      <c r="I218" s="154">
        <v>23</v>
      </c>
      <c r="J218" s="9">
        <v>8</v>
      </c>
      <c r="K218" s="9">
        <v>15</v>
      </c>
      <c r="L218" s="40">
        <v>3</v>
      </c>
      <c r="M218" s="165">
        <f>SUM(O218:S218)</f>
        <v>1174.0485533754572</v>
      </c>
      <c r="N218" s="163">
        <f>M218/H218</f>
        <v>0.3904384946376645</v>
      </c>
      <c r="O218" s="41">
        <v>146</v>
      </c>
      <c r="P218" s="103">
        <f>O218/H218</f>
        <v>4.855337545726638E-2</v>
      </c>
      <c r="Q218" s="41">
        <v>197</v>
      </c>
      <c r="R218" s="41">
        <v>503</v>
      </c>
      <c r="S218" s="41">
        <v>328</v>
      </c>
      <c r="T218" s="42">
        <f>L218</f>
        <v>3</v>
      </c>
      <c r="U218" s="41">
        <v>116</v>
      </c>
      <c r="V218" s="61">
        <f>T218*U218</f>
        <v>348</v>
      </c>
      <c r="W218" s="78">
        <f>V218/H218</f>
        <v>0.11572996341868973</v>
      </c>
      <c r="X218" s="131">
        <v>0.70299999999999996</v>
      </c>
      <c r="Y218" s="173">
        <v>14448</v>
      </c>
    </row>
    <row r="219" spans="1:25" x14ac:dyDescent="0.25">
      <c r="A219" s="29" t="s">
        <v>237</v>
      </c>
      <c r="B219" s="15">
        <v>4305850</v>
      </c>
      <c r="C219" s="5" t="s">
        <v>41</v>
      </c>
      <c r="D219" s="19">
        <v>275.54899999999998</v>
      </c>
      <c r="E219" s="75">
        <f>H219/D219</f>
        <v>8.9167443902899315</v>
      </c>
      <c r="F219" s="28">
        <v>20738.672999999999</v>
      </c>
      <c r="G219" s="28">
        <v>8063.25</v>
      </c>
      <c r="H219" s="8">
        <v>2457</v>
      </c>
      <c r="I219" s="154">
        <v>20</v>
      </c>
      <c r="J219" s="9">
        <v>7</v>
      </c>
      <c r="K219" s="9">
        <v>13</v>
      </c>
      <c r="L219" s="40">
        <v>2.8</v>
      </c>
      <c r="M219" s="165">
        <f>SUM(O219:S219)</f>
        <v>932.09035409035414</v>
      </c>
      <c r="N219" s="163">
        <f>M219/H219</f>
        <v>0.37936115347592764</v>
      </c>
      <c r="O219" s="41">
        <v>222</v>
      </c>
      <c r="P219" s="103">
        <f>O219/H219</f>
        <v>9.0354090354090352E-2</v>
      </c>
      <c r="Q219" s="41">
        <v>199</v>
      </c>
      <c r="R219" s="41">
        <v>220</v>
      </c>
      <c r="S219" s="41">
        <v>291</v>
      </c>
      <c r="T219" s="42">
        <f>L219</f>
        <v>2.8</v>
      </c>
      <c r="U219" s="41">
        <v>101</v>
      </c>
      <c r="V219" s="61">
        <f>T219*U219</f>
        <v>282.79999999999995</v>
      </c>
      <c r="W219" s="78">
        <f>V219/H219</f>
        <v>0.11509971509971507</v>
      </c>
      <c r="X219" s="131">
        <v>0.746</v>
      </c>
      <c r="Y219" s="173">
        <v>12989</v>
      </c>
    </row>
    <row r="220" spans="1:25" x14ac:dyDescent="0.25">
      <c r="A220" s="29" t="s">
        <v>237</v>
      </c>
      <c r="B220" s="15">
        <v>4314308</v>
      </c>
      <c r="C220" s="5" t="s">
        <v>116</v>
      </c>
      <c r="D220" s="19">
        <v>414.238</v>
      </c>
      <c r="E220" s="75">
        <f>H220/D220</f>
        <v>9.5911046306712571</v>
      </c>
      <c r="F220" s="28">
        <v>36047.457000000002</v>
      </c>
      <c r="G220" s="28">
        <v>8416.4</v>
      </c>
      <c r="H220" s="8">
        <v>3973</v>
      </c>
      <c r="I220" s="154">
        <v>6</v>
      </c>
      <c r="J220" s="9">
        <v>4</v>
      </c>
      <c r="K220" s="9">
        <v>2</v>
      </c>
      <c r="L220" s="40">
        <v>3.1</v>
      </c>
      <c r="M220" s="165">
        <f>SUM(O220:S220)</f>
        <v>1407.0651900327209</v>
      </c>
      <c r="N220" s="163">
        <f>M220/H220</f>
        <v>0.3541568562881251</v>
      </c>
      <c r="O220" s="41">
        <v>259</v>
      </c>
      <c r="P220" s="103">
        <f>O220/H220</f>
        <v>6.5190032720865848E-2</v>
      </c>
      <c r="Q220" s="41">
        <v>217</v>
      </c>
      <c r="R220" s="41">
        <v>477</v>
      </c>
      <c r="S220" s="41">
        <v>454</v>
      </c>
      <c r="T220" s="42">
        <f>L220</f>
        <v>3.1</v>
      </c>
      <c r="U220" s="41">
        <v>147</v>
      </c>
      <c r="V220" s="61">
        <f>T220*U220</f>
        <v>455.7</v>
      </c>
      <c r="W220" s="78">
        <f>V220/H220</f>
        <v>0.11469921973319909</v>
      </c>
      <c r="X220" s="131">
        <v>0.74099999999999999</v>
      </c>
      <c r="Y220" s="173">
        <v>20756</v>
      </c>
    </row>
    <row r="221" spans="1:25" x14ac:dyDescent="0.25">
      <c r="A221" s="29" t="s">
        <v>237</v>
      </c>
      <c r="B221" s="15">
        <v>4321477</v>
      </c>
      <c r="C221" s="5" t="s">
        <v>166</v>
      </c>
      <c r="D221" s="19">
        <v>234.482</v>
      </c>
      <c r="E221" s="75">
        <f>H221/D221</f>
        <v>27.554353852321288</v>
      </c>
      <c r="F221" s="28">
        <v>42926.273999999998</v>
      </c>
      <c r="G221" s="28">
        <v>6576.72</v>
      </c>
      <c r="H221" s="8">
        <v>6461</v>
      </c>
      <c r="I221" s="154">
        <v>109</v>
      </c>
      <c r="J221" s="9">
        <v>30</v>
      </c>
      <c r="K221" s="9">
        <v>79</v>
      </c>
      <c r="L221" s="40">
        <v>3</v>
      </c>
      <c r="M221" s="165">
        <f>SUM(O221:S221)</f>
        <v>2090.0775421761336</v>
      </c>
      <c r="N221" s="163">
        <f>M221/H221</f>
        <v>0.3234913391388537</v>
      </c>
      <c r="O221" s="41">
        <v>501</v>
      </c>
      <c r="P221" s="103">
        <f>O221/H221</f>
        <v>7.7542176133725424E-2</v>
      </c>
      <c r="Q221" s="41">
        <v>489</v>
      </c>
      <c r="R221" s="41">
        <v>718</v>
      </c>
      <c r="S221" s="41">
        <v>382</v>
      </c>
      <c r="T221" s="42">
        <f>L221</f>
        <v>3</v>
      </c>
      <c r="U221" s="41">
        <v>247</v>
      </c>
      <c r="V221" s="61">
        <f>T221*U221</f>
        <v>741</v>
      </c>
      <c r="W221" s="78">
        <f>V221/H221</f>
        <v>0.11468812877263582</v>
      </c>
      <c r="X221" s="131">
        <v>0.68899999999999995</v>
      </c>
      <c r="Y221" s="173">
        <v>30344</v>
      </c>
    </row>
    <row r="222" spans="1:25" x14ac:dyDescent="0.25">
      <c r="A222" s="29" t="s">
        <v>281</v>
      </c>
      <c r="B222" s="15">
        <v>4214409</v>
      </c>
      <c r="C222" s="5" t="s">
        <v>378</v>
      </c>
      <c r="D222" s="19">
        <v>317.19</v>
      </c>
      <c r="E222" s="75">
        <f>H222/D222</f>
        <v>19.379551688262556</v>
      </c>
      <c r="F222" s="28">
        <v>53043.959000000003</v>
      </c>
      <c r="G222" s="28">
        <v>8333.69</v>
      </c>
      <c r="H222" s="8">
        <v>6147</v>
      </c>
      <c r="I222" s="154">
        <v>19</v>
      </c>
      <c r="J222" s="9">
        <v>9</v>
      </c>
      <c r="K222" s="9">
        <v>10</v>
      </c>
      <c r="L222" s="40">
        <v>3.2</v>
      </c>
      <c r="M222" s="165">
        <f>SUM(O222:S222)</f>
        <v>2515.1215226939971</v>
      </c>
      <c r="N222" s="163">
        <f>M222/H222</f>
        <v>0.409162440653001</v>
      </c>
      <c r="O222" s="41">
        <v>747</v>
      </c>
      <c r="P222" s="103">
        <f>O222/H222</f>
        <v>0.12152269399707175</v>
      </c>
      <c r="Q222" s="41">
        <v>533</v>
      </c>
      <c r="R222" s="41">
        <v>642</v>
      </c>
      <c r="S222" s="41">
        <v>593</v>
      </c>
      <c r="T222" s="42">
        <f>L222</f>
        <v>3.2</v>
      </c>
      <c r="U222" s="41">
        <v>219</v>
      </c>
      <c r="V222" s="61">
        <f>T222*U222</f>
        <v>700.80000000000007</v>
      </c>
      <c r="W222" s="78">
        <f>V222/H222</f>
        <v>0.11400683260126893</v>
      </c>
      <c r="X222" s="131">
        <v>0.69699999999999995</v>
      </c>
      <c r="Y222" s="173">
        <v>36204</v>
      </c>
    </row>
    <row r="223" spans="1:25" x14ac:dyDescent="0.25">
      <c r="A223" s="29" t="s">
        <v>281</v>
      </c>
      <c r="B223" s="15">
        <v>4211652</v>
      </c>
      <c r="C223" s="5" t="s">
        <v>359</v>
      </c>
      <c r="D223" s="19">
        <v>151.672</v>
      </c>
      <c r="E223" s="75">
        <f>H223/D223</f>
        <v>18.1312305501345</v>
      </c>
      <c r="F223" s="28">
        <v>42918.623</v>
      </c>
      <c r="G223" s="28">
        <v>15432.8</v>
      </c>
      <c r="H223" s="8">
        <v>2750</v>
      </c>
      <c r="I223" s="154">
        <v>26</v>
      </c>
      <c r="J223" s="9">
        <v>3</v>
      </c>
      <c r="K223" s="9">
        <v>23</v>
      </c>
      <c r="L223" s="40">
        <v>3.4</v>
      </c>
      <c r="M223" s="165">
        <f>SUM(O223:S223)</f>
        <v>1000.1381818181818</v>
      </c>
      <c r="N223" s="163">
        <f>M223/H223</f>
        <v>0.36368661157024795</v>
      </c>
      <c r="O223" s="41">
        <v>380</v>
      </c>
      <c r="P223" s="103">
        <f>O223/H223</f>
        <v>0.13818181818181818</v>
      </c>
      <c r="Q223" s="41">
        <v>125</v>
      </c>
      <c r="R223" s="41">
        <v>283</v>
      </c>
      <c r="S223" s="41">
        <v>212</v>
      </c>
      <c r="T223" s="42">
        <f>L223</f>
        <v>3.4</v>
      </c>
      <c r="U223" s="41">
        <v>92</v>
      </c>
      <c r="V223" s="61">
        <f>T223*U223</f>
        <v>312.8</v>
      </c>
      <c r="W223" s="78">
        <f>V223/H223</f>
        <v>0.11374545454545455</v>
      </c>
      <c r="X223" s="131">
        <v>0.70599999999999996</v>
      </c>
      <c r="Y223" s="173">
        <v>16094</v>
      </c>
    </row>
    <row r="224" spans="1:25" x14ac:dyDescent="0.25">
      <c r="A224" s="29" t="s">
        <v>281</v>
      </c>
      <c r="B224" s="15">
        <v>4204806</v>
      </c>
      <c r="C224" s="5" t="s">
        <v>314</v>
      </c>
      <c r="D224" s="19">
        <v>952.28300000000002</v>
      </c>
      <c r="E224" s="75">
        <f>H224/D224</f>
        <v>39.666779728295054</v>
      </c>
      <c r="F224" s="28">
        <v>383277.29800000001</v>
      </c>
      <c r="G224" s="28">
        <v>10147.93</v>
      </c>
      <c r="H224" s="8">
        <v>37774</v>
      </c>
      <c r="I224" s="154">
        <v>182</v>
      </c>
      <c r="J224" s="9">
        <v>133</v>
      </c>
      <c r="K224" s="9">
        <v>49</v>
      </c>
      <c r="L224" s="40">
        <v>3.2</v>
      </c>
      <c r="M224" s="165">
        <f>SUM(O224:S224)</f>
        <v>14147.051887541696</v>
      </c>
      <c r="N224" s="163">
        <f>M224/H224</f>
        <v>0.37451823708216486</v>
      </c>
      <c r="O224" s="41">
        <v>1960</v>
      </c>
      <c r="P224" s="103">
        <f>O224/H224</f>
        <v>5.1887541695346005E-2</v>
      </c>
      <c r="Q224" s="41">
        <v>3664</v>
      </c>
      <c r="R224" s="41">
        <v>5828</v>
      </c>
      <c r="S224" s="41">
        <v>2695</v>
      </c>
      <c r="T224" s="42">
        <f>L224</f>
        <v>3.2</v>
      </c>
      <c r="U224" s="41">
        <v>1335</v>
      </c>
      <c r="V224" s="61">
        <f>T224*U224</f>
        <v>4272</v>
      </c>
      <c r="W224" s="78">
        <f>V224/H224</f>
        <v>0.11309366230740721</v>
      </c>
      <c r="X224" s="131">
        <v>0.72099999999999997</v>
      </c>
      <c r="Y224" s="173">
        <v>180538</v>
      </c>
    </row>
    <row r="225" spans="1:25" x14ac:dyDescent="0.25">
      <c r="A225" s="29" t="s">
        <v>281</v>
      </c>
      <c r="B225" s="15">
        <v>4207858</v>
      </c>
      <c r="C225" s="5" t="s">
        <v>338</v>
      </c>
      <c r="D225" s="19">
        <v>69.802000000000007</v>
      </c>
      <c r="E225" s="75">
        <f>H225/D225</f>
        <v>30.027792899916903</v>
      </c>
      <c r="F225" s="28">
        <v>16209.151</v>
      </c>
      <c r="G225" s="28">
        <v>8020.36</v>
      </c>
      <c r="H225" s="8">
        <v>2096</v>
      </c>
      <c r="I225" s="154">
        <v>10</v>
      </c>
      <c r="J225" s="9">
        <v>0</v>
      </c>
      <c r="K225" s="9">
        <v>10</v>
      </c>
      <c r="L225" s="40">
        <v>3.2</v>
      </c>
      <c r="M225" s="165">
        <f>SUM(O225:S225)</f>
        <v>919.07347328244271</v>
      </c>
      <c r="N225" s="163">
        <f>M225/H225</f>
        <v>0.4384892525202494</v>
      </c>
      <c r="O225" s="41">
        <v>154</v>
      </c>
      <c r="P225" s="103">
        <f>O225/H225</f>
        <v>7.3473282442748089E-2</v>
      </c>
      <c r="Q225" s="41">
        <v>107</v>
      </c>
      <c r="R225" s="41">
        <v>432</v>
      </c>
      <c r="S225" s="41">
        <v>226</v>
      </c>
      <c r="T225" s="42">
        <f>L225</f>
        <v>3.2</v>
      </c>
      <c r="U225" s="41">
        <v>73</v>
      </c>
      <c r="V225" s="61">
        <f>T225*U225</f>
        <v>233.60000000000002</v>
      </c>
      <c r="W225" s="78">
        <f>V225/H225</f>
        <v>0.11145038167938932</v>
      </c>
      <c r="X225" s="131">
        <v>0.70699999999999996</v>
      </c>
      <c r="Y225" s="173">
        <v>10546</v>
      </c>
    </row>
    <row r="226" spans="1:25" x14ac:dyDescent="0.25">
      <c r="A226" s="29" t="s">
        <v>237</v>
      </c>
      <c r="B226" s="15">
        <v>4310207</v>
      </c>
      <c r="C226" s="5" t="s">
        <v>79</v>
      </c>
      <c r="D226" s="19">
        <v>689.12400000000002</v>
      </c>
      <c r="E226" s="75">
        <f>H226/D226</f>
        <v>114.52220500229276</v>
      </c>
      <c r="F226" s="28">
        <v>942407.77</v>
      </c>
      <c r="G226" s="28">
        <v>11930.72</v>
      </c>
      <c r="H226" s="8">
        <v>78920</v>
      </c>
      <c r="I226" s="154">
        <v>325</v>
      </c>
      <c r="J226" s="9">
        <v>287</v>
      </c>
      <c r="K226" s="9">
        <v>38</v>
      </c>
      <c r="L226" s="40">
        <v>2.9</v>
      </c>
      <c r="M226" s="165">
        <f>SUM(O226:S226)</f>
        <v>30075.07065382666</v>
      </c>
      <c r="N226" s="163">
        <f>M226/H226</f>
        <v>0.38108300372309506</v>
      </c>
      <c r="O226" s="41">
        <v>5576</v>
      </c>
      <c r="P226" s="103">
        <f>O226/H226</f>
        <v>7.0653826659908769E-2</v>
      </c>
      <c r="Q226" s="41">
        <v>5588</v>
      </c>
      <c r="R226" s="41">
        <v>10397</v>
      </c>
      <c r="S226" s="41">
        <v>8514</v>
      </c>
      <c r="T226" s="42">
        <f>L226</f>
        <v>2.9</v>
      </c>
      <c r="U226" s="41">
        <v>3025</v>
      </c>
      <c r="V226" s="61">
        <f>T226*U226</f>
        <v>8772.5</v>
      </c>
      <c r="W226" s="78">
        <f>V226/H226</f>
        <v>0.11115686771414091</v>
      </c>
      <c r="X226" s="131">
        <v>0.78100000000000003</v>
      </c>
      <c r="Y226" s="173">
        <v>393146</v>
      </c>
    </row>
    <row r="227" spans="1:25" x14ac:dyDescent="0.25">
      <c r="A227" s="29" t="s">
        <v>237</v>
      </c>
      <c r="B227" s="15">
        <v>4306007</v>
      </c>
      <c r="C227" s="5" t="s">
        <v>45</v>
      </c>
      <c r="D227" s="19">
        <v>362.15100000000001</v>
      </c>
      <c r="E227" s="75">
        <f>H227/D227</f>
        <v>38.892616615721067</v>
      </c>
      <c r="F227" s="28">
        <v>114089.15</v>
      </c>
      <c r="G227" s="28">
        <v>8375.9699999999993</v>
      </c>
      <c r="H227" s="8">
        <v>14085</v>
      </c>
      <c r="I227" s="154">
        <v>126</v>
      </c>
      <c r="J227" s="9">
        <v>13</v>
      </c>
      <c r="K227" s="9">
        <v>113</v>
      </c>
      <c r="L227" s="40">
        <v>2.9</v>
      </c>
      <c r="M227" s="165">
        <f>SUM(O227:S227)</f>
        <v>5934.0811501597445</v>
      </c>
      <c r="N227" s="163">
        <f>M227/H227</f>
        <v>0.42130501598578235</v>
      </c>
      <c r="O227" s="41">
        <v>1143</v>
      </c>
      <c r="P227" s="103">
        <f>O227/H227</f>
        <v>8.1150159744408951E-2</v>
      </c>
      <c r="Q227" s="41">
        <v>764</v>
      </c>
      <c r="R227" s="41">
        <v>1825</v>
      </c>
      <c r="S227" s="41">
        <v>2202</v>
      </c>
      <c r="T227" s="42">
        <f>L227</f>
        <v>2.9</v>
      </c>
      <c r="U227" s="41">
        <v>539</v>
      </c>
      <c r="V227" s="61">
        <f>T227*U227</f>
        <v>1563.1</v>
      </c>
      <c r="W227" s="78">
        <f>V227/H227</f>
        <v>0.11097621583244585</v>
      </c>
      <c r="X227" s="131">
        <v>0.71199999999999997</v>
      </c>
      <c r="Y227" s="173">
        <v>75746</v>
      </c>
    </row>
    <row r="228" spans="1:25" x14ac:dyDescent="0.25">
      <c r="A228" s="29" t="s">
        <v>237</v>
      </c>
      <c r="B228" s="15">
        <v>4300059</v>
      </c>
      <c r="C228" s="5" t="s">
        <v>238</v>
      </c>
      <c r="D228" s="19">
        <v>291.79199999999997</v>
      </c>
      <c r="E228" s="75">
        <f>H228/D228</f>
        <v>12.769369962164831</v>
      </c>
      <c r="F228" s="28">
        <v>31863.482</v>
      </c>
      <c r="G228" s="28">
        <v>8020.01</v>
      </c>
      <c r="H228" s="8">
        <v>3726</v>
      </c>
      <c r="I228" s="154">
        <v>12</v>
      </c>
      <c r="J228" s="9">
        <v>3</v>
      </c>
      <c r="K228" s="9">
        <v>9</v>
      </c>
      <c r="L228" s="40">
        <v>3.2</v>
      </c>
      <c r="M228" s="165">
        <f>SUM(O228:S228)</f>
        <v>967.08722490606556</v>
      </c>
      <c r="N228" s="163">
        <f>M228/H228</f>
        <v>0.25955105338327039</v>
      </c>
      <c r="O228" s="41">
        <v>325</v>
      </c>
      <c r="P228" s="103">
        <f>O228/H228</f>
        <v>8.7224906065485774E-2</v>
      </c>
      <c r="Q228" s="41">
        <v>175</v>
      </c>
      <c r="R228" s="41">
        <v>298</v>
      </c>
      <c r="S228" s="41">
        <v>169</v>
      </c>
      <c r="T228" s="42">
        <f>L228</f>
        <v>3.2</v>
      </c>
      <c r="U228" s="41">
        <v>129</v>
      </c>
      <c r="V228" s="61">
        <f>T228*U228</f>
        <v>412.8</v>
      </c>
      <c r="W228" s="78">
        <f>V228/H228</f>
        <v>0.11078904991948471</v>
      </c>
      <c r="X228" s="132">
        <v>0.75</v>
      </c>
      <c r="Y228" s="173">
        <v>18515</v>
      </c>
    </row>
    <row r="229" spans="1:25" x14ac:dyDescent="0.25">
      <c r="A229" s="29" t="s">
        <v>237</v>
      </c>
      <c r="B229" s="15">
        <v>4307450</v>
      </c>
      <c r="C229" s="5" t="s">
        <v>249</v>
      </c>
      <c r="D229" s="19">
        <v>148.381</v>
      </c>
      <c r="E229" s="75">
        <f>H229/D229</f>
        <v>22.051340805089602</v>
      </c>
      <c r="F229" s="28">
        <v>22398.839</v>
      </c>
      <c r="G229" s="28">
        <v>6752.74</v>
      </c>
      <c r="H229" s="8">
        <v>3272</v>
      </c>
      <c r="I229" s="154">
        <v>90</v>
      </c>
      <c r="J229" s="9">
        <v>0</v>
      </c>
      <c r="K229" s="9">
        <v>90</v>
      </c>
      <c r="L229" s="40">
        <v>2.9</v>
      </c>
      <c r="M229" s="165">
        <f>SUM(O229:S229)</f>
        <v>1449.0308679706602</v>
      </c>
      <c r="N229" s="163">
        <f>M229/H229</f>
        <v>0.44285784473430934</v>
      </c>
      <c r="O229" s="41">
        <v>101</v>
      </c>
      <c r="P229" s="103">
        <f>O229/H229</f>
        <v>3.0867970660146699E-2</v>
      </c>
      <c r="Q229" s="41">
        <v>149</v>
      </c>
      <c r="R229" s="41">
        <v>493</v>
      </c>
      <c r="S229" s="41">
        <v>706</v>
      </c>
      <c r="T229" s="42">
        <f>L229</f>
        <v>2.9</v>
      </c>
      <c r="U229" s="41">
        <v>125</v>
      </c>
      <c r="V229" s="61">
        <f>T229*U229</f>
        <v>362.5</v>
      </c>
      <c r="W229" s="78">
        <f>V229/H229</f>
        <v>0.11078850855745721</v>
      </c>
      <c r="X229" s="131">
        <v>0.66100000000000003</v>
      </c>
      <c r="Y229" s="173">
        <v>17198</v>
      </c>
    </row>
    <row r="230" spans="1:25" x14ac:dyDescent="0.25">
      <c r="A230" s="29" t="s">
        <v>281</v>
      </c>
      <c r="B230" s="15">
        <v>4208955</v>
      </c>
      <c r="C230" s="5" t="s">
        <v>342</v>
      </c>
      <c r="D230" s="19">
        <v>68.096999999999994</v>
      </c>
      <c r="E230" s="75">
        <f>H230/D230</f>
        <v>25.933594725171449</v>
      </c>
      <c r="F230" s="28">
        <v>13201.72</v>
      </c>
      <c r="G230" s="28">
        <v>7178.75</v>
      </c>
      <c r="H230" s="8">
        <v>1766</v>
      </c>
      <c r="I230" s="154">
        <v>15</v>
      </c>
      <c r="J230" s="9">
        <v>3</v>
      </c>
      <c r="K230" s="9">
        <v>12</v>
      </c>
      <c r="L230" s="40">
        <v>3.3</v>
      </c>
      <c r="M230" s="165">
        <f>SUM(O230:S230)</f>
        <v>678.02151755379396</v>
      </c>
      <c r="N230" s="163">
        <f>M230/H230</f>
        <v>0.38393064414144618</v>
      </c>
      <c r="O230" s="41">
        <v>38</v>
      </c>
      <c r="P230" s="103">
        <f>O230/H230</f>
        <v>2.1517553793884484E-2</v>
      </c>
      <c r="Q230" s="41">
        <v>126</v>
      </c>
      <c r="R230" s="41">
        <v>252</v>
      </c>
      <c r="S230" s="41">
        <v>262</v>
      </c>
      <c r="T230" s="42">
        <f>L230</f>
        <v>3.3</v>
      </c>
      <c r="U230" s="41">
        <v>59</v>
      </c>
      <c r="V230" s="61">
        <f>T230*U230</f>
        <v>194.7</v>
      </c>
      <c r="W230" s="78">
        <f>V230/H230</f>
        <v>0.11024915062287655</v>
      </c>
      <c r="X230" s="131">
        <v>0.70899999999999996</v>
      </c>
      <c r="Y230" s="173">
        <v>7193</v>
      </c>
    </row>
    <row r="231" spans="1:25" x14ac:dyDescent="0.25">
      <c r="A231" s="29" t="s">
        <v>237</v>
      </c>
      <c r="B231" s="16">
        <v>4304622</v>
      </c>
      <c r="C231" s="5" t="s">
        <v>246</v>
      </c>
      <c r="D231" s="19">
        <v>527.06899999999996</v>
      </c>
      <c r="E231" s="75">
        <f>H231/D231</f>
        <v>3.3259402469126438</v>
      </c>
      <c r="F231" s="28">
        <v>18120.284</v>
      </c>
      <c r="G231" s="28">
        <v>9184.1299999999992</v>
      </c>
      <c r="H231" s="8">
        <v>1753</v>
      </c>
      <c r="I231" s="154">
        <v>20</v>
      </c>
      <c r="J231" s="9">
        <v>4</v>
      </c>
      <c r="K231" s="9">
        <v>16</v>
      </c>
      <c r="L231" s="40">
        <v>2.9</v>
      </c>
      <c r="M231" s="165">
        <f>SUM(O231:S231)</f>
        <v>903.08613804905872</v>
      </c>
      <c r="N231" s="163">
        <f>M231/H231</f>
        <v>0.51516607989107743</v>
      </c>
      <c r="O231" s="41">
        <v>151</v>
      </c>
      <c r="P231" s="103">
        <f>O231/H231</f>
        <v>8.6138049058756411E-2</v>
      </c>
      <c r="Q231" s="41">
        <v>290</v>
      </c>
      <c r="R231" s="41">
        <v>310</v>
      </c>
      <c r="S231" s="41">
        <v>152</v>
      </c>
      <c r="T231" s="42">
        <f>L231</f>
        <v>2.9</v>
      </c>
      <c r="U231" s="41">
        <v>66</v>
      </c>
      <c r="V231" s="61">
        <f>T231*U231</f>
        <v>191.4</v>
      </c>
      <c r="W231" s="78">
        <f>V231/H231</f>
        <v>0.1091842555618939</v>
      </c>
      <c r="X231" s="131">
        <v>0.63700000000000001</v>
      </c>
      <c r="Y231" s="173">
        <v>9035</v>
      </c>
    </row>
    <row r="232" spans="1:25" x14ac:dyDescent="0.25">
      <c r="A232" s="29" t="s">
        <v>237</v>
      </c>
      <c r="B232" s="15">
        <v>4312617</v>
      </c>
      <c r="C232" s="5" t="s">
        <v>257</v>
      </c>
      <c r="D232" s="19">
        <v>1193.1310000000001</v>
      </c>
      <c r="E232" s="75">
        <f>H232/D232</f>
        <v>2.4951157919792544</v>
      </c>
      <c r="F232" s="28">
        <v>64367.41</v>
      </c>
      <c r="G232" s="28">
        <v>21041.98</v>
      </c>
      <c r="H232" s="8">
        <v>2977</v>
      </c>
      <c r="I232" s="154">
        <v>16</v>
      </c>
      <c r="J232" s="9">
        <v>8</v>
      </c>
      <c r="K232" s="9">
        <v>8</v>
      </c>
      <c r="L232" s="40">
        <v>3</v>
      </c>
      <c r="M232" s="165">
        <f>SUM(O232:S232)</f>
        <v>867.08162579778298</v>
      </c>
      <c r="N232" s="163">
        <f>M232/H232</f>
        <v>0.29126020349270504</v>
      </c>
      <c r="O232" s="41">
        <v>243</v>
      </c>
      <c r="P232" s="103">
        <f>O232/H232</f>
        <v>8.1625797783003023E-2</v>
      </c>
      <c r="Q232" s="41">
        <v>184</v>
      </c>
      <c r="R232" s="41">
        <v>360</v>
      </c>
      <c r="S232" s="41">
        <v>80</v>
      </c>
      <c r="T232" s="42">
        <f>L232</f>
        <v>3</v>
      </c>
      <c r="U232" s="41">
        <v>107</v>
      </c>
      <c r="V232" s="61">
        <f>T232*U232</f>
        <v>321</v>
      </c>
      <c r="W232" s="78">
        <f>V232/H232</f>
        <v>0.10782667114544844</v>
      </c>
      <c r="X232" s="131">
        <v>0.70199999999999996</v>
      </c>
      <c r="Y232" s="173">
        <v>18161</v>
      </c>
    </row>
    <row r="233" spans="1:25" x14ac:dyDescent="0.25">
      <c r="A233" s="29" t="s">
        <v>237</v>
      </c>
      <c r="B233" s="15">
        <v>4310579</v>
      </c>
      <c r="C233" s="5" t="s">
        <v>83</v>
      </c>
      <c r="D233" s="19">
        <v>184.249</v>
      </c>
      <c r="E233" s="75">
        <f>H233/D233</f>
        <v>12.683922300799463</v>
      </c>
      <c r="F233" s="28">
        <v>18140.374</v>
      </c>
      <c r="G233" s="28">
        <v>6963.68</v>
      </c>
      <c r="H233" s="8">
        <v>2337</v>
      </c>
      <c r="I233" s="154">
        <v>26</v>
      </c>
      <c r="J233" s="9">
        <v>2</v>
      </c>
      <c r="K233" s="9">
        <v>24</v>
      </c>
      <c r="L233" s="40">
        <v>3.3</v>
      </c>
      <c r="M233" s="165">
        <f>SUM(O233:S233)</f>
        <v>1181.0842961061189</v>
      </c>
      <c r="N233" s="163">
        <f>M233/H233</f>
        <v>0.50538480791875007</v>
      </c>
      <c r="O233" s="41">
        <v>197</v>
      </c>
      <c r="P233" s="103">
        <f>O233/H233</f>
        <v>8.4296106118955924E-2</v>
      </c>
      <c r="Q233" s="41">
        <v>175</v>
      </c>
      <c r="R233" s="41">
        <v>452</v>
      </c>
      <c r="S233" s="41">
        <v>357</v>
      </c>
      <c r="T233" s="42">
        <f>L233</f>
        <v>3.3</v>
      </c>
      <c r="U233" s="41">
        <v>76</v>
      </c>
      <c r="V233" s="61">
        <f>T233*U233</f>
        <v>250.79999999999998</v>
      </c>
      <c r="W233" s="78">
        <f>V233/H233</f>
        <v>0.10731707317073171</v>
      </c>
      <c r="X233" s="131">
        <v>0.66400000000000003</v>
      </c>
      <c r="Y233" s="173">
        <v>11090</v>
      </c>
    </row>
    <row r="234" spans="1:25" x14ac:dyDescent="0.25">
      <c r="A234" s="29" t="s">
        <v>237</v>
      </c>
      <c r="B234" s="15">
        <v>4303806</v>
      </c>
      <c r="C234" s="5" t="s">
        <v>23</v>
      </c>
      <c r="D234" s="19">
        <v>261.32100000000003</v>
      </c>
      <c r="E234" s="75">
        <f>H234/D234</f>
        <v>21.081352053604569</v>
      </c>
      <c r="F234" s="28">
        <v>49719.942000000003</v>
      </c>
      <c r="G234" s="28">
        <v>8908.7900000000009</v>
      </c>
      <c r="H234" s="8">
        <v>5509</v>
      </c>
      <c r="I234" s="154">
        <v>28</v>
      </c>
      <c r="J234" s="9">
        <v>25</v>
      </c>
      <c r="K234" s="9">
        <v>3</v>
      </c>
      <c r="L234" s="40">
        <v>2.9</v>
      </c>
      <c r="M234" s="165">
        <f>SUM(O234:S234)</f>
        <v>2271.0729715011798</v>
      </c>
      <c r="N234" s="163">
        <f>M234/H234</f>
        <v>0.41224777119280809</v>
      </c>
      <c r="O234" s="41">
        <v>402</v>
      </c>
      <c r="P234" s="103">
        <f>O234/H234</f>
        <v>7.297150117988746E-2</v>
      </c>
      <c r="Q234" s="41">
        <v>494</v>
      </c>
      <c r="R234" s="41">
        <v>582</v>
      </c>
      <c r="S234" s="41">
        <v>793</v>
      </c>
      <c r="T234" s="42">
        <f>L234</f>
        <v>2.9</v>
      </c>
      <c r="U234" s="41">
        <v>202</v>
      </c>
      <c r="V234" s="61">
        <f>T234*U234</f>
        <v>585.79999999999995</v>
      </c>
      <c r="W234" s="78">
        <f>V234/H234</f>
        <v>0.10633508803775639</v>
      </c>
      <c r="X234" s="131">
        <v>0.76</v>
      </c>
      <c r="Y234" s="173">
        <v>22063</v>
      </c>
    </row>
    <row r="235" spans="1:25" x14ac:dyDescent="0.25">
      <c r="A235" s="29" t="s">
        <v>281</v>
      </c>
      <c r="B235" s="15">
        <v>4207809</v>
      </c>
      <c r="C235" s="5" t="s">
        <v>337</v>
      </c>
      <c r="D235" s="19">
        <v>321.55900000000003</v>
      </c>
      <c r="E235" s="75">
        <f>H235/D235</f>
        <v>29.649302305331211</v>
      </c>
      <c r="F235" s="28">
        <v>71537.952999999994</v>
      </c>
      <c r="G235" s="28">
        <v>7597.49</v>
      </c>
      <c r="H235" s="8">
        <v>9534</v>
      </c>
      <c r="I235" s="154">
        <v>35</v>
      </c>
      <c r="J235" s="9">
        <v>19</v>
      </c>
      <c r="K235" s="9">
        <v>16</v>
      </c>
      <c r="L235" s="40">
        <v>3.3</v>
      </c>
      <c r="M235" s="165">
        <f>SUM(O235:S235)</f>
        <v>4806.047514159849</v>
      </c>
      <c r="N235" s="163">
        <f>M235/H235</f>
        <v>0.50409560668762843</v>
      </c>
      <c r="O235" s="41">
        <v>453</v>
      </c>
      <c r="P235" s="103">
        <f>O235/H235</f>
        <v>4.751415984896161E-2</v>
      </c>
      <c r="Q235" s="41">
        <v>688</v>
      </c>
      <c r="R235" s="41">
        <v>1945</v>
      </c>
      <c r="S235" s="41">
        <v>1720</v>
      </c>
      <c r="T235" s="42">
        <f>L235</f>
        <v>3.3</v>
      </c>
      <c r="U235" s="41">
        <v>307</v>
      </c>
      <c r="V235" s="61">
        <f>T235*U235</f>
        <v>1013.0999999999999</v>
      </c>
      <c r="W235" s="78">
        <f>V235/H235</f>
        <v>0.10626179987413467</v>
      </c>
      <c r="X235" s="131">
        <v>0.74199999999999999</v>
      </c>
      <c r="Y235" s="173">
        <v>41696</v>
      </c>
    </row>
    <row r="236" spans="1:25" x14ac:dyDescent="0.25">
      <c r="A236" s="29" t="s">
        <v>195</v>
      </c>
      <c r="B236" s="15">
        <v>4121406</v>
      </c>
      <c r="C236" s="5" t="s">
        <v>225</v>
      </c>
      <c r="D236" s="19">
        <v>353.41500000000002</v>
      </c>
      <c r="E236" s="75">
        <f>H236/D236</f>
        <v>46.257232998033473</v>
      </c>
      <c r="F236" s="28">
        <v>125219.955</v>
      </c>
      <c r="G236" s="28">
        <v>8174.16</v>
      </c>
      <c r="H236" s="8">
        <v>16348</v>
      </c>
      <c r="I236" s="154">
        <v>80</v>
      </c>
      <c r="J236" s="9">
        <v>35</v>
      </c>
      <c r="K236" s="9">
        <v>45</v>
      </c>
      <c r="L236" s="40">
        <v>3.1</v>
      </c>
      <c r="M236" s="165">
        <f>SUM(O236:S236)</f>
        <v>4719.0453266454615</v>
      </c>
      <c r="N236" s="163">
        <f>M236/H236</f>
        <v>0.28866193581144245</v>
      </c>
      <c r="O236" s="41">
        <v>741</v>
      </c>
      <c r="P236" s="103">
        <f>O236/H236</f>
        <v>4.53266454612185E-2</v>
      </c>
      <c r="Q236" s="41">
        <v>994</v>
      </c>
      <c r="R236" s="41">
        <v>2309</v>
      </c>
      <c r="S236" s="41">
        <v>675</v>
      </c>
      <c r="T236" s="42">
        <f>L236</f>
        <v>3.1</v>
      </c>
      <c r="U236" s="41">
        <v>560</v>
      </c>
      <c r="V236" s="61">
        <f>T236*U236</f>
        <v>1736</v>
      </c>
      <c r="W236" s="78">
        <f>V236/H236</f>
        <v>0.10619035967702471</v>
      </c>
      <c r="X236" s="131">
        <v>0.72199999999999998</v>
      </c>
      <c r="Y236" s="173">
        <v>72849</v>
      </c>
    </row>
    <row r="237" spans="1:25" x14ac:dyDescent="0.25">
      <c r="A237" s="29" t="s">
        <v>237</v>
      </c>
      <c r="B237" s="15">
        <v>4322343</v>
      </c>
      <c r="C237" s="5" t="s">
        <v>171</v>
      </c>
      <c r="D237" s="19">
        <v>126.694</v>
      </c>
      <c r="E237" s="75">
        <f>H237/D237</f>
        <v>18.122405165201194</v>
      </c>
      <c r="F237" s="28">
        <v>17859.133999999998</v>
      </c>
      <c r="G237" s="28">
        <v>7033.92</v>
      </c>
      <c r="H237" s="8">
        <v>2296</v>
      </c>
      <c r="I237" s="154">
        <v>9</v>
      </c>
      <c r="J237" s="9">
        <v>5</v>
      </c>
      <c r="K237" s="9">
        <v>4</v>
      </c>
      <c r="L237" s="40">
        <v>3.2</v>
      </c>
      <c r="M237" s="165">
        <f>SUM(O237:S237)</f>
        <v>1142.1045296167247</v>
      </c>
      <c r="N237" s="163">
        <f>M237/H237</f>
        <v>0.49743228641843407</v>
      </c>
      <c r="O237" s="41">
        <v>240</v>
      </c>
      <c r="P237" s="103">
        <f>O237/H237</f>
        <v>0.10452961672473868</v>
      </c>
      <c r="Q237" s="41">
        <v>177</v>
      </c>
      <c r="R237" s="41">
        <v>391</v>
      </c>
      <c r="S237" s="41">
        <v>334</v>
      </c>
      <c r="T237" s="42">
        <f>L237</f>
        <v>3.2</v>
      </c>
      <c r="U237" s="41">
        <v>76</v>
      </c>
      <c r="V237" s="61">
        <f>T237*U237</f>
        <v>243.20000000000002</v>
      </c>
      <c r="W237" s="78">
        <f>V237/H237</f>
        <v>0.1059233449477352</v>
      </c>
      <c r="X237" s="131">
        <v>0.7</v>
      </c>
      <c r="Y237" s="173">
        <v>9422</v>
      </c>
    </row>
    <row r="238" spans="1:25" x14ac:dyDescent="0.25">
      <c r="A238" s="29" t="s">
        <v>281</v>
      </c>
      <c r="B238" s="14">
        <v>4216057</v>
      </c>
      <c r="C238" s="4" t="s">
        <v>389</v>
      </c>
      <c r="D238" s="18">
        <v>348.96300000000002</v>
      </c>
      <c r="E238" s="75">
        <f>H238/D238</f>
        <v>14.382613629525192</v>
      </c>
      <c r="F238" s="28">
        <v>69645.528999999995</v>
      </c>
      <c r="G238" s="28">
        <v>13920.75</v>
      </c>
      <c r="H238" s="8">
        <v>5019</v>
      </c>
      <c r="I238" s="154">
        <v>29</v>
      </c>
      <c r="J238" s="9">
        <v>28</v>
      </c>
      <c r="K238" s="9">
        <v>1</v>
      </c>
      <c r="L238" s="40">
        <v>3.2</v>
      </c>
      <c r="M238" s="165">
        <f>SUM(O238:S238)</f>
        <v>1890.0697350069736</v>
      </c>
      <c r="N238" s="163">
        <f>M238/H238</f>
        <v>0.37658293186032549</v>
      </c>
      <c r="O238" s="41">
        <v>350</v>
      </c>
      <c r="P238" s="103">
        <f>O238/H238</f>
        <v>6.9735006973500699E-2</v>
      </c>
      <c r="Q238" s="41">
        <v>331</v>
      </c>
      <c r="R238" s="41">
        <v>839</v>
      </c>
      <c r="S238" s="41">
        <v>370</v>
      </c>
      <c r="T238" s="42">
        <f>L238</f>
        <v>3.2</v>
      </c>
      <c r="U238" s="41">
        <v>166</v>
      </c>
      <c r="V238" s="61">
        <f>T238*U238</f>
        <v>531.20000000000005</v>
      </c>
      <c r="W238" s="78">
        <f>V238/H238</f>
        <v>0.10583781629806735</v>
      </c>
      <c r="X238" s="131">
        <v>0.66500000000000004</v>
      </c>
      <c r="Y238" s="173">
        <v>25742</v>
      </c>
    </row>
    <row r="239" spans="1:25" x14ac:dyDescent="0.25">
      <c r="A239" s="29" t="s">
        <v>281</v>
      </c>
      <c r="B239" s="14">
        <v>4215695</v>
      </c>
      <c r="C239" s="4" t="s">
        <v>386</v>
      </c>
      <c r="D239" s="18">
        <v>73.561999999999998</v>
      </c>
      <c r="E239" s="75">
        <f>H239/D239</f>
        <v>19.915173595062669</v>
      </c>
      <c r="F239" s="28">
        <v>14780.38</v>
      </c>
      <c r="G239" s="28">
        <v>9560.4</v>
      </c>
      <c r="H239" s="8">
        <v>1465</v>
      </c>
      <c r="I239" s="154">
        <v>18</v>
      </c>
      <c r="J239" s="9">
        <v>5</v>
      </c>
      <c r="K239" s="9">
        <v>13</v>
      </c>
      <c r="L239" s="40">
        <v>3.4</v>
      </c>
      <c r="M239" s="165">
        <f>SUM(O239:S239)</f>
        <v>704.04982935153589</v>
      </c>
      <c r="N239" s="163">
        <f>M239/H239</f>
        <v>0.48058008829456372</v>
      </c>
      <c r="O239" s="41">
        <v>73</v>
      </c>
      <c r="P239" s="103">
        <f>O239/H239</f>
        <v>4.9829351535836175E-2</v>
      </c>
      <c r="Q239" s="41">
        <v>87</v>
      </c>
      <c r="R239" s="41">
        <v>242</v>
      </c>
      <c r="S239" s="41">
        <v>302</v>
      </c>
      <c r="T239" s="42">
        <f>L239</f>
        <v>3.4</v>
      </c>
      <c r="U239" s="41">
        <v>45</v>
      </c>
      <c r="V239" s="61">
        <f>T239*U239</f>
        <v>153</v>
      </c>
      <c r="W239" s="78">
        <f>V239/H239</f>
        <v>0.10443686006825939</v>
      </c>
      <c r="X239" s="131">
        <v>0.72799999999999998</v>
      </c>
      <c r="Y239" s="173">
        <v>6094</v>
      </c>
    </row>
    <row r="240" spans="1:25" x14ac:dyDescent="0.25">
      <c r="A240" s="29" t="s">
        <v>195</v>
      </c>
      <c r="B240" s="15">
        <v>4118501</v>
      </c>
      <c r="C240" s="5" t="s">
        <v>221</v>
      </c>
      <c r="D240" s="19">
        <v>539.41499999999996</v>
      </c>
      <c r="E240" s="75">
        <f>H240/D240</f>
        <v>134.16942428371476</v>
      </c>
      <c r="F240" s="28">
        <v>887474.71100000001</v>
      </c>
      <c r="G240" s="28">
        <v>12911.54</v>
      </c>
      <c r="H240" s="8">
        <v>72373</v>
      </c>
      <c r="I240" s="154">
        <v>158</v>
      </c>
      <c r="J240" s="9">
        <v>152</v>
      </c>
      <c r="K240" s="9">
        <v>6</v>
      </c>
      <c r="L240" s="40">
        <v>3.1</v>
      </c>
      <c r="M240" s="165">
        <f>SUM(O240:S240)</f>
        <v>19898.057410912908</v>
      </c>
      <c r="N240" s="163">
        <f>M240/H240</f>
        <v>0.27493757908215644</v>
      </c>
      <c r="O240" s="41">
        <v>4155</v>
      </c>
      <c r="P240" s="103">
        <f>O240/H240</f>
        <v>5.7410912909510455E-2</v>
      </c>
      <c r="Q240" s="41">
        <v>4545</v>
      </c>
      <c r="R240" s="41">
        <v>8276</v>
      </c>
      <c r="S240" s="41">
        <v>2922</v>
      </c>
      <c r="T240" s="42">
        <f>L240</f>
        <v>3.1</v>
      </c>
      <c r="U240" s="41">
        <v>2438</v>
      </c>
      <c r="V240" s="61">
        <f>T240*U240</f>
        <v>7557.8</v>
      </c>
      <c r="W240" s="78">
        <f>V240/H240</f>
        <v>0.1044284470728034</v>
      </c>
      <c r="X240" s="131">
        <v>0.78200000000000003</v>
      </c>
      <c r="Y240" s="173">
        <v>338057</v>
      </c>
    </row>
    <row r="241" spans="1:25" x14ac:dyDescent="0.25">
      <c r="A241" s="29" t="s">
        <v>281</v>
      </c>
      <c r="B241" s="14">
        <v>4218855</v>
      </c>
      <c r="C241" s="4" t="s">
        <v>404</v>
      </c>
      <c r="D241" s="18">
        <v>93.058000000000007</v>
      </c>
      <c r="E241" s="75">
        <f>H241/D241</f>
        <v>31.270820348599795</v>
      </c>
      <c r="F241" s="28">
        <v>32391.763999999999</v>
      </c>
      <c r="G241" s="28">
        <v>9744.81</v>
      </c>
      <c r="H241" s="8">
        <v>2910</v>
      </c>
      <c r="I241" s="154">
        <v>25</v>
      </c>
      <c r="J241" s="9">
        <v>4</v>
      </c>
      <c r="K241" s="9">
        <v>21</v>
      </c>
      <c r="L241" s="40">
        <v>3.3</v>
      </c>
      <c r="M241" s="165">
        <f>SUM(O241:S241)</f>
        <v>1007.0938144329897</v>
      </c>
      <c r="N241" s="163">
        <f>M241/H241</f>
        <v>0.34608034860240194</v>
      </c>
      <c r="O241" s="41">
        <v>273</v>
      </c>
      <c r="P241" s="103">
        <f>O241/H241</f>
        <v>9.3814432989690721E-2</v>
      </c>
      <c r="Q241" s="41">
        <v>325</v>
      </c>
      <c r="R241" s="41">
        <v>273</v>
      </c>
      <c r="S241" s="41">
        <v>136</v>
      </c>
      <c r="T241" s="42">
        <f>L241</f>
        <v>3.3</v>
      </c>
      <c r="U241" s="41">
        <v>92</v>
      </c>
      <c r="V241" s="61">
        <f>T241*U241</f>
        <v>303.59999999999997</v>
      </c>
      <c r="W241" s="78">
        <f>V241/H241</f>
        <v>0.10432989690721649</v>
      </c>
      <c r="X241" s="131">
        <v>0.70499999999999996</v>
      </c>
      <c r="Y241" s="173">
        <v>11585</v>
      </c>
    </row>
    <row r="242" spans="1:25" x14ac:dyDescent="0.25">
      <c r="A242" s="29" t="s">
        <v>237</v>
      </c>
      <c r="B242" s="15">
        <v>4304309</v>
      </c>
      <c r="C242" s="5" t="s">
        <v>26</v>
      </c>
      <c r="D242" s="19">
        <v>246.27500000000001</v>
      </c>
      <c r="E242" s="75">
        <f>H242/D242</f>
        <v>26.535377119074205</v>
      </c>
      <c r="F242" s="28">
        <v>58406.906000000003</v>
      </c>
      <c r="G242" s="28">
        <v>8837.48</v>
      </c>
      <c r="H242" s="8">
        <v>6535</v>
      </c>
      <c r="I242" s="154">
        <v>52</v>
      </c>
      <c r="J242" s="9">
        <v>2</v>
      </c>
      <c r="K242" s="9">
        <v>50</v>
      </c>
      <c r="L242" s="40">
        <v>3</v>
      </c>
      <c r="M242" s="165">
        <f>SUM(O242:S242)</f>
        <v>2074.056312165264</v>
      </c>
      <c r="N242" s="163">
        <f>M242/H242</f>
        <v>0.31737663537341454</v>
      </c>
      <c r="O242" s="41">
        <v>368</v>
      </c>
      <c r="P242" s="103">
        <f>O242/H242</f>
        <v>5.6312165263963272E-2</v>
      </c>
      <c r="Q242" s="41">
        <v>458</v>
      </c>
      <c r="R242" s="41">
        <v>662</v>
      </c>
      <c r="S242" s="41">
        <v>586</v>
      </c>
      <c r="T242" s="42">
        <f>L242</f>
        <v>3</v>
      </c>
      <c r="U242" s="41">
        <v>225</v>
      </c>
      <c r="V242" s="61">
        <f>T242*U242</f>
        <v>675</v>
      </c>
      <c r="W242" s="78">
        <f>V242/H242</f>
        <v>0.10328997704667177</v>
      </c>
      <c r="X242" s="131">
        <v>0.72799999999999998</v>
      </c>
      <c r="Y242" s="173">
        <v>27226</v>
      </c>
    </row>
    <row r="243" spans="1:25" x14ac:dyDescent="0.25">
      <c r="A243" s="29" t="s">
        <v>281</v>
      </c>
      <c r="B243" s="15">
        <v>4202578</v>
      </c>
      <c r="C243" s="5" t="s">
        <v>296</v>
      </c>
      <c r="D243" s="19">
        <v>67.899000000000001</v>
      </c>
      <c r="E243" s="75">
        <f>H243/D243</f>
        <v>31.399578786138235</v>
      </c>
      <c r="F243" s="28">
        <v>15881.433999999999</v>
      </c>
      <c r="G243" s="28">
        <v>7624.31</v>
      </c>
      <c r="H243" s="8">
        <v>2132</v>
      </c>
      <c r="I243" s="154">
        <v>2</v>
      </c>
      <c r="J243" s="9">
        <v>1</v>
      </c>
      <c r="K243" s="9">
        <v>1</v>
      </c>
      <c r="L243" s="40">
        <v>3.2</v>
      </c>
      <c r="M243" s="165">
        <f>SUM(O243:S243)</f>
        <v>962.15994371482179</v>
      </c>
      <c r="N243" s="163">
        <f>M243/H243</f>
        <v>0.45129453269925973</v>
      </c>
      <c r="O243" s="41">
        <v>341</v>
      </c>
      <c r="P243" s="103">
        <f>O243/H243</f>
        <v>0.15994371482176359</v>
      </c>
      <c r="Q243" s="41">
        <v>137</v>
      </c>
      <c r="R243" s="41">
        <v>252</v>
      </c>
      <c r="S243" s="41">
        <v>232</v>
      </c>
      <c r="T243" s="42">
        <f>L243</f>
        <v>3.2</v>
      </c>
      <c r="U243" s="41">
        <v>68</v>
      </c>
      <c r="V243" s="61">
        <f>T243*U243</f>
        <v>217.60000000000002</v>
      </c>
      <c r="W243" s="78">
        <f>V243/H243</f>
        <v>0.10206378986866793</v>
      </c>
      <c r="X243" s="131">
        <v>0.71799999999999997</v>
      </c>
      <c r="Y243" s="173">
        <v>11439</v>
      </c>
    </row>
    <row r="244" spans="1:25" x14ac:dyDescent="0.25">
      <c r="A244" s="29" t="s">
        <v>281</v>
      </c>
      <c r="B244" s="15">
        <v>4202156</v>
      </c>
      <c r="C244" s="5" t="s">
        <v>294</v>
      </c>
      <c r="D244" s="19">
        <v>93.603999999999999</v>
      </c>
      <c r="E244" s="75">
        <f>H244/D244</f>
        <v>28.15050638861587</v>
      </c>
      <c r="F244" s="28">
        <v>21669.805</v>
      </c>
      <c r="G244" s="28">
        <v>9953.98</v>
      </c>
      <c r="H244" s="8">
        <v>2635</v>
      </c>
      <c r="I244" s="154">
        <v>19</v>
      </c>
      <c r="J244" s="9">
        <v>7</v>
      </c>
      <c r="K244" s="9">
        <v>12</v>
      </c>
      <c r="L244" s="40">
        <v>3.3</v>
      </c>
      <c r="M244" s="165">
        <f>SUM(O244:S244)</f>
        <v>1215.0406072106261</v>
      </c>
      <c r="N244" s="163">
        <f>M244/H244</f>
        <v>0.46111597996608206</v>
      </c>
      <c r="O244" s="41">
        <v>107</v>
      </c>
      <c r="P244" s="103">
        <f>O244/H244</f>
        <v>4.0607210626185955E-2</v>
      </c>
      <c r="Q244" s="41">
        <v>237</v>
      </c>
      <c r="R244" s="41">
        <v>553</v>
      </c>
      <c r="S244" s="41">
        <v>318</v>
      </c>
      <c r="T244" s="42">
        <f>L244</f>
        <v>3.3</v>
      </c>
      <c r="U244" s="41">
        <v>81</v>
      </c>
      <c r="V244" s="61">
        <f>T244*U244</f>
        <v>267.3</v>
      </c>
      <c r="W244" s="78">
        <f>V244/H244</f>
        <v>0.10144212523719165</v>
      </c>
      <c r="X244" s="131">
        <v>0.70499999999999996</v>
      </c>
      <c r="Y244" s="173">
        <v>11275</v>
      </c>
    </row>
    <row r="245" spans="1:25" x14ac:dyDescent="0.25">
      <c r="A245" s="29" t="s">
        <v>237</v>
      </c>
      <c r="B245" s="15">
        <v>4317202</v>
      </c>
      <c r="C245" s="5" t="s">
        <v>137</v>
      </c>
      <c r="D245" s="19">
        <v>489.80500000000001</v>
      </c>
      <c r="E245" s="75">
        <f>H245/D245</f>
        <v>140.0455283224957</v>
      </c>
      <c r="F245" s="28">
        <v>829338.32499999995</v>
      </c>
      <c r="G245" s="28">
        <v>11979.12</v>
      </c>
      <c r="H245" s="8">
        <v>68595</v>
      </c>
      <c r="I245" s="154">
        <v>157</v>
      </c>
      <c r="J245" s="9">
        <v>130</v>
      </c>
      <c r="K245" s="9">
        <v>27</v>
      </c>
      <c r="L245" s="40">
        <v>2.9</v>
      </c>
      <c r="M245" s="165">
        <f>SUM(O245:S245)</f>
        <v>20288.083839930023</v>
      </c>
      <c r="N245" s="163">
        <f>M245/H245</f>
        <v>0.2957662196942929</v>
      </c>
      <c r="O245" s="41">
        <v>5751</v>
      </c>
      <c r="P245" s="103">
        <f>O245/H245</f>
        <v>8.3839930024054238E-2</v>
      </c>
      <c r="Q245" s="41">
        <v>4017</v>
      </c>
      <c r="R245" s="41">
        <v>6811</v>
      </c>
      <c r="S245" s="41">
        <v>3709</v>
      </c>
      <c r="T245" s="42">
        <f>L245</f>
        <v>2.9</v>
      </c>
      <c r="U245" s="41">
        <v>2396</v>
      </c>
      <c r="V245" s="61">
        <f>T245*U245</f>
        <v>6948.4</v>
      </c>
      <c r="W245" s="78">
        <f>V245/H245</f>
        <v>0.10129601282892338</v>
      </c>
      <c r="X245" s="131">
        <v>0.76900000000000002</v>
      </c>
      <c r="Y245" s="173">
        <v>323751</v>
      </c>
    </row>
    <row r="246" spans="1:25" x14ac:dyDescent="0.25">
      <c r="A246" s="29" t="s">
        <v>237</v>
      </c>
      <c r="B246" s="15">
        <v>4321808</v>
      </c>
      <c r="C246" s="5" t="s">
        <v>276</v>
      </c>
      <c r="D246" s="19">
        <v>422.19900000000001</v>
      </c>
      <c r="E246" s="75">
        <f>H246/D246</f>
        <v>56.196248688414705</v>
      </c>
      <c r="F246" s="28">
        <v>248950.84899999999</v>
      </c>
      <c r="G246" s="28">
        <v>10275.76</v>
      </c>
      <c r="H246" s="8">
        <v>23726</v>
      </c>
      <c r="I246" s="154">
        <v>74</v>
      </c>
      <c r="J246" s="9">
        <v>45</v>
      </c>
      <c r="K246" s="9">
        <v>29</v>
      </c>
      <c r="L246" s="40">
        <v>2.8</v>
      </c>
      <c r="M246" s="165">
        <f>SUM(O246:S246)</f>
        <v>7860.0562673859895</v>
      </c>
      <c r="N246" s="163">
        <f>M246/H246</f>
        <v>0.33128450928879666</v>
      </c>
      <c r="O246" s="41">
        <v>1335</v>
      </c>
      <c r="P246" s="103">
        <f>O246/H246</f>
        <v>5.6267385990053105E-2</v>
      </c>
      <c r="Q246" s="41">
        <v>1493</v>
      </c>
      <c r="R246" s="41">
        <v>3017</v>
      </c>
      <c r="S246" s="41">
        <v>2015</v>
      </c>
      <c r="T246" s="42">
        <f>L246</f>
        <v>2.8</v>
      </c>
      <c r="U246" s="41">
        <v>858</v>
      </c>
      <c r="V246" s="61">
        <f>T246*U246</f>
        <v>2402.3999999999996</v>
      </c>
      <c r="W246" s="78">
        <f>V246/H246</f>
        <v>0.10125600606929105</v>
      </c>
      <c r="X246" s="131">
        <v>0.75900000000000001</v>
      </c>
      <c r="Y246" s="173">
        <v>114281</v>
      </c>
    </row>
    <row r="247" spans="1:25" x14ac:dyDescent="0.25">
      <c r="A247" s="29" t="s">
        <v>281</v>
      </c>
      <c r="B247" s="14">
        <v>4217154</v>
      </c>
      <c r="C247" s="4" t="s">
        <v>394</v>
      </c>
      <c r="D247" s="18">
        <v>71.921999999999997</v>
      </c>
      <c r="E247" s="75">
        <f>H247/D247</f>
        <v>26.473123661744669</v>
      </c>
      <c r="F247" s="28">
        <v>11976.233</v>
      </c>
      <c r="G247" s="28">
        <v>7307.04</v>
      </c>
      <c r="H247" s="8">
        <v>1904</v>
      </c>
      <c r="I247" s="154">
        <v>19</v>
      </c>
      <c r="J247" s="9">
        <v>2</v>
      </c>
      <c r="K247" s="9">
        <v>17</v>
      </c>
      <c r="L247" s="40">
        <v>3.2</v>
      </c>
      <c r="M247" s="165">
        <f>SUM(O247:S247)</f>
        <v>736.05777310924373</v>
      </c>
      <c r="N247" s="163">
        <f>M247/H247</f>
        <v>0.3865849648683003</v>
      </c>
      <c r="O247" s="41">
        <v>110</v>
      </c>
      <c r="P247" s="103">
        <f>O247/H247</f>
        <v>5.7773109243697482E-2</v>
      </c>
      <c r="Q247" s="41">
        <v>139</v>
      </c>
      <c r="R247" s="41">
        <v>211</v>
      </c>
      <c r="S247" s="41">
        <v>276</v>
      </c>
      <c r="T247" s="42">
        <f>L247</f>
        <v>3.2</v>
      </c>
      <c r="U247" s="41">
        <v>60</v>
      </c>
      <c r="V247" s="61">
        <f>T247*U247</f>
        <v>192</v>
      </c>
      <c r="W247" s="78">
        <f>V247/H247</f>
        <v>0.10084033613445378</v>
      </c>
      <c r="X247" s="131">
        <v>0.71</v>
      </c>
      <c r="Y247" s="173">
        <v>7998</v>
      </c>
    </row>
    <row r="248" spans="1:25" x14ac:dyDescent="0.25">
      <c r="A248" s="29" t="s">
        <v>237</v>
      </c>
      <c r="B248" s="15">
        <v>4305504</v>
      </c>
      <c r="C248" s="5" t="s">
        <v>37</v>
      </c>
      <c r="D248" s="19">
        <v>273.87200000000001</v>
      </c>
      <c r="E248" s="75">
        <f>H248/D248</f>
        <v>17.971899281416135</v>
      </c>
      <c r="F248" s="28">
        <v>37957.406999999999</v>
      </c>
      <c r="G248" s="28">
        <v>7787.73</v>
      </c>
      <c r="H248" s="8">
        <v>4922</v>
      </c>
      <c r="I248" s="154">
        <v>31</v>
      </c>
      <c r="J248" s="9">
        <v>6</v>
      </c>
      <c r="K248" s="9">
        <v>25</v>
      </c>
      <c r="L248" s="40">
        <v>3</v>
      </c>
      <c r="M248" s="165">
        <f>SUM(O248:S248)</f>
        <v>1965.0790329134497</v>
      </c>
      <c r="N248" s="163">
        <f>M248/H248</f>
        <v>0.39924401318842945</v>
      </c>
      <c r="O248" s="41">
        <v>389</v>
      </c>
      <c r="P248" s="103">
        <f>O248/H248</f>
        <v>7.9032913449817152E-2</v>
      </c>
      <c r="Q248" s="41">
        <v>325</v>
      </c>
      <c r="R248" s="41">
        <v>698</v>
      </c>
      <c r="S248" s="41">
        <v>553</v>
      </c>
      <c r="T248" s="42">
        <f>L248</f>
        <v>3</v>
      </c>
      <c r="U248" s="41">
        <v>164</v>
      </c>
      <c r="V248" s="61">
        <f>T248*U248</f>
        <v>492</v>
      </c>
      <c r="W248" s="78">
        <f>V248/H248</f>
        <v>9.995936611133685E-2</v>
      </c>
      <c r="X248" s="131">
        <v>0.71899999999999997</v>
      </c>
      <c r="Y248" s="173">
        <v>27078</v>
      </c>
    </row>
    <row r="249" spans="1:25" x14ac:dyDescent="0.25">
      <c r="A249" s="29" t="s">
        <v>237</v>
      </c>
      <c r="B249" s="15">
        <v>4319109</v>
      </c>
      <c r="C249" s="5" t="s">
        <v>149</v>
      </c>
      <c r="D249" s="19">
        <v>171.661</v>
      </c>
      <c r="E249" s="75">
        <f>H249/D249</f>
        <v>33.630236337898531</v>
      </c>
      <c r="F249" s="28">
        <v>47057.394999999997</v>
      </c>
      <c r="G249" s="28">
        <v>8260.0300000000007</v>
      </c>
      <c r="H249" s="8">
        <v>5773</v>
      </c>
      <c r="I249" s="154">
        <v>49</v>
      </c>
      <c r="J249" s="9">
        <v>30</v>
      </c>
      <c r="K249" s="9">
        <v>19</v>
      </c>
      <c r="L249" s="40">
        <v>2.8</v>
      </c>
      <c r="M249" s="165">
        <f>SUM(O249:S249)</f>
        <v>2479.064264680409</v>
      </c>
      <c r="N249" s="163">
        <f>M249/H249</f>
        <v>0.42942391558642112</v>
      </c>
      <c r="O249" s="41">
        <v>371</v>
      </c>
      <c r="P249" s="103">
        <f>O249/H249</f>
        <v>6.4264680408799582E-2</v>
      </c>
      <c r="Q249" s="41">
        <v>215</v>
      </c>
      <c r="R249" s="41">
        <v>740</v>
      </c>
      <c r="S249" s="41">
        <v>1153</v>
      </c>
      <c r="T249" s="42">
        <f>L249</f>
        <v>2.8</v>
      </c>
      <c r="U249" s="41">
        <v>206</v>
      </c>
      <c r="V249" s="61">
        <f>T249*U249</f>
        <v>576.79999999999995</v>
      </c>
      <c r="W249" s="78">
        <f>V249/H249</f>
        <v>9.9913389918586518E-2</v>
      </c>
      <c r="X249" s="131">
        <v>0.72599999999999998</v>
      </c>
      <c r="Y249" s="173">
        <v>27182</v>
      </c>
    </row>
    <row r="250" spans="1:25" x14ac:dyDescent="0.25">
      <c r="A250" s="29" t="s">
        <v>237</v>
      </c>
      <c r="B250" s="15">
        <v>4305975</v>
      </c>
      <c r="C250" s="5" t="s">
        <v>44</v>
      </c>
      <c r="D250" s="19">
        <v>422.79</v>
      </c>
      <c r="E250" s="75">
        <f>H250/D250</f>
        <v>6.6841694458241676</v>
      </c>
      <c r="F250" s="28">
        <v>25753.718000000001</v>
      </c>
      <c r="G250" s="28">
        <v>8759.77</v>
      </c>
      <c r="H250" s="8">
        <v>2826</v>
      </c>
      <c r="I250" s="154">
        <v>22</v>
      </c>
      <c r="J250" s="9">
        <v>16</v>
      </c>
      <c r="K250" s="9">
        <v>6</v>
      </c>
      <c r="L250" s="40">
        <v>3</v>
      </c>
      <c r="M250" s="165">
        <f>SUM(O250:S250)</f>
        <v>1019.065109695683</v>
      </c>
      <c r="N250" s="163">
        <f>M250/H250</f>
        <v>0.36060336507278234</v>
      </c>
      <c r="O250" s="41">
        <v>184</v>
      </c>
      <c r="P250" s="103">
        <f>O250/H250</f>
        <v>6.5109695682944085E-2</v>
      </c>
      <c r="Q250" s="41">
        <v>90</v>
      </c>
      <c r="R250" s="41">
        <v>450</v>
      </c>
      <c r="S250" s="41">
        <v>295</v>
      </c>
      <c r="T250" s="42">
        <f>L250</f>
        <v>3</v>
      </c>
      <c r="U250" s="41">
        <v>93</v>
      </c>
      <c r="V250" s="61">
        <f>T250*U250</f>
        <v>279</v>
      </c>
      <c r="W250" s="78">
        <f>V250/H250</f>
        <v>9.8726114649681534E-2</v>
      </c>
      <c r="X250" s="131">
        <v>0.70599999999999996</v>
      </c>
      <c r="Y250" s="173">
        <v>14457</v>
      </c>
    </row>
    <row r="251" spans="1:25" x14ac:dyDescent="0.25">
      <c r="A251" s="29" t="s">
        <v>237</v>
      </c>
      <c r="B251" s="15">
        <v>4322905</v>
      </c>
      <c r="C251" s="5" t="s">
        <v>173</v>
      </c>
      <c r="D251" s="19">
        <v>268.47300000000001</v>
      </c>
      <c r="E251" s="75">
        <f>H251/D251</f>
        <v>19.782249984169731</v>
      </c>
      <c r="F251" s="28">
        <v>36432.245999999999</v>
      </c>
      <c r="G251" s="28">
        <v>6267.37</v>
      </c>
      <c r="H251" s="8">
        <v>5311</v>
      </c>
      <c r="I251" s="154">
        <v>46</v>
      </c>
      <c r="J251" s="9">
        <v>11</v>
      </c>
      <c r="K251" s="9">
        <v>35</v>
      </c>
      <c r="L251" s="40">
        <v>3</v>
      </c>
      <c r="M251" s="165">
        <f>SUM(O251:S251)</f>
        <v>1691.0642063641499</v>
      </c>
      <c r="N251" s="163">
        <f>M251/H251</f>
        <v>0.31840787165583689</v>
      </c>
      <c r="O251" s="41">
        <v>341</v>
      </c>
      <c r="P251" s="103">
        <f>O251/H251</f>
        <v>6.4206364149877612E-2</v>
      </c>
      <c r="Q251" s="41">
        <v>302</v>
      </c>
      <c r="R251" s="41">
        <v>532</v>
      </c>
      <c r="S251" s="41">
        <v>516</v>
      </c>
      <c r="T251" s="42">
        <f>L251</f>
        <v>3</v>
      </c>
      <c r="U251" s="41">
        <v>174</v>
      </c>
      <c r="V251" s="61">
        <f>T251*U251</f>
        <v>522</v>
      </c>
      <c r="W251" s="78">
        <f>V251/H251</f>
        <v>9.8286575032950477E-2</v>
      </c>
      <c r="X251" s="131">
        <v>0.70199999999999996</v>
      </c>
      <c r="Y251" s="173">
        <v>22580</v>
      </c>
    </row>
    <row r="252" spans="1:25" x14ac:dyDescent="0.25">
      <c r="A252" s="29" t="s">
        <v>237</v>
      </c>
      <c r="B252" s="15">
        <v>4320107</v>
      </c>
      <c r="C252" s="5" t="s">
        <v>153</v>
      </c>
      <c r="D252" s="19">
        <v>353.36</v>
      </c>
      <c r="E252" s="75">
        <f>H252/D252</f>
        <v>60.312429250622593</v>
      </c>
      <c r="F252" s="28">
        <v>267401.15500000003</v>
      </c>
      <c r="G252" s="28">
        <v>13700.23</v>
      </c>
      <c r="H252" s="8">
        <v>21312</v>
      </c>
      <c r="I252" s="154">
        <v>74</v>
      </c>
      <c r="J252" s="9">
        <v>34</v>
      </c>
      <c r="K252" s="9">
        <v>40</v>
      </c>
      <c r="L252" s="40">
        <v>3</v>
      </c>
      <c r="M252" s="165">
        <f>SUM(O252:S252)</f>
        <v>6518.1206831831832</v>
      </c>
      <c r="N252" s="163">
        <f>M252/H252</f>
        <v>0.30584274977398568</v>
      </c>
      <c r="O252" s="41">
        <v>2572</v>
      </c>
      <c r="P252" s="103">
        <f>O252/H252</f>
        <v>0.12068318318318318</v>
      </c>
      <c r="Q252" s="41">
        <v>1306</v>
      </c>
      <c r="R252" s="41">
        <v>1792</v>
      </c>
      <c r="S252" s="41">
        <v>848</v>
      </c>
      <c r="T252" s="42">
        <f>L252</f>
        <v>3</v>
      </c>
      <c r="U252" s="41">
        <v>698</v>
      </c>
      <c r="V252" s="61">
        <f>T252*U252</f>
        <v>2094</v>
      </c>
      <c r="W252" s="78">
        <f>V252/H252</f>
        <v>9.82545045045045E-2</v>
      </c>
      <c r="X252" s="131">
        <v>0.77700000000000002</v>
      </c>
      <c r="Y252" s="173">
        <v>104438</v>
      </c>
    </row>
    <row r="253" spans="1:25" x14ac:dyDescent="0.25">
      <c r="A253" s="29" t="s">
        <v>237</v>
      </c>
      <c r="B253" s="15">
        <v>4301503</v>
      </c>
      <c r="C253" s="5" t="s">
        <v>7</v>
      </c>
      <c r="D253" s="19">
        <v>347.43900000000002</v>
      </c>
      <c r="E253" s="75">
        <f>H253/D253</f>
        <v>20.426607260555087</v>
      </c>
      <c r="F253" s="28">
        <v>63993.786</v>
      </c>
      <c r="G253" s="28">
        <v>8261.5300000000007</v>
      </c>
      <c r="H253" s="8">
        <v>7097</v>
      </c>
      <c r="I253" s="154">
        <v>18</v>
      </c>
      <c r="J253" s="9">
        <v>8</v>
      </c>
      <c r="K253" s="9">
        <v>10</v>
      </c>
      <c r="L253" s="40">
        <v>2.8</v>
      </c>
      <c r="M253" s="165">
        <f>SUM(O253:S253)</f>
        <v>2209.0601662674371</v>
      </c>
      <c r="N253" s="163">
        <f>M253/H253</f>
        <v>0.31126675584999819</v>
      </c>
      <c r="O253" s="41">
        <v>427</v>
      </c>
      <c r="P253" s="103">
        <f>O253/H253</f>
        <v>6.0166267436945191E-2</v>
      </c>
      <c r="Q253" s="41">
        <v>420</v>
      </c>
      <c r="R253" s="41">
        <v>805</v>
      </c>
      <c r="S253" s="41">
        <v>557</v>
      </c>
      <c r="T253" s="42">
        <f>L253</f>
        <v>2.8</v>
      </c>
      <c r="U253" s="41">
        <v>248</v>
      </c>
      <c r="V253" s="61">
        <f>T253*U253</f>
        <v>694.4</v>
      </c>
      <c r="W253" s="78">
        <f>V253/H253</f>
        <v>9.7844159504015774E-2</v>
      </c>
      <c r="X253" s="132">
        <v>0.74299999999999999</v>
      </c>
      <c r="Y253" s="173">
        <v>33038</v>
      </c>
    </row>
    <row r="254" spans="1:25" x14ac:dyDescent="0.25">
      <c r="A254" s="29" t="s">
        <v>237</v>
      </c>
      <c r="B254" s="15">
        <v>4305207</v>
      </c>
      <c r="C254" s="5" t="s">
        <v>33</v>
      </c>
      <c r="D254" s="19">
        <v>177.67400000000001</v>
      </c>
      <c r="E254" s="75">
        <f>H254/D254</f>
        <v>74.794286164548552</v>
      </c>
      <c r="F254" s="28">
        <v>151244.171</v>
      </c>
      <c r="G254" s="28">
        <v>12315.3</v>
      </c>
      <c r="H254" s="8">
        <v>13289</v>
      </c>
      <c r="I254" s="154">
        <v>23</v>
      </c>
      <c r="J254" s="9">
        <v>18</v>
      </c>
      <c r="K254" s="9">
        <v>5</v>
      </c>
      <c r="L254" s="40">
        <v>3</v>
      </c>
      <c r="M254" s="165">
        <f>SUM(O254:S254)</f>
        <v>4584.0744977048689</v>
      </c>
      <c r="N254" s="163">
        <f>M254/H254</f>
        <v>0.34495255457181645</v>
      </c>
      <c r="O254" s="41">
        <v>990</v>
      </c>
      <c r="P254" s="103">
        <f>O254/H254</f>
        <v>7.4497704868688383E-2</v>
      </c>
      <c r="Q254" s="41">
        <v>973</v>
      </c>
      <c r="R254" s="41">
        <v>1507</v>
      </c>
      <c r="S254" s="41">
        <v>1114</v>
      </c>
      <c r="T254" s="42">
        <f>L254</f>
        <v>3</v>
      </c>
      <c r="U254" s="41">
        <v>429</v>
      </c>
      <c r="V254" s="61">
        <f>T254*U254</f>
        <v>1287</v>
      </c>
      <c r="W254" s="78">
        <f>V254/H254</f>
        <v>9.6847016329294905E-2</v>
      </c>
      <c r="X254" s="131">
        <v>0.76400000000000001</v>
      </c>
      <c r="Y254" s="173">
        <v>58135</v>
      </c>
    </row>
    <row r="255" spans="1:25" x14ac:dyDescent="0.25">
      <c r="A255" s="29" t="s">
        <v>281</v>
      </c>
      <c r="B255" s="15">
        <v>4205209</v>
      </c>
      <c r="C255" s="5" t="s">
        <v>318</v>
      </c>
      <c r="D255" s="19">
        <v>207.68600000000001</v>
      </c>
      <c r="E255" s="75">
        <f>H255/D255</f>
        <v>20.959525437439211</v>
      </c>
      <c r="F255" s="28">
        <v>41901.008999999998</v>
      </c>
      <c r="G255" s="28">
        <v>10358.719999999999</v>
      </c>
      <c r="H255" s="8">
        <v>4353</v>
      </c>
      <c r="I255" s="154">
        <v>3</v>
      </c>
      <c r="J255" s="9">
        <v>1</v>
      </c>
      <c r="K255" s="9">
        <v>2</v>
      </c>
      <c r="L255" s="40">
        <v>3</v>
      </c>
      <c r="M255" s="165">
        <f>SUM(O255:S255)</f>
        <v>1668.0900528371239</v>
      </c>
      <c r="N255" s="163">
        <f>M255/H255</f>
        <v>0.38320469856125061</v>
      </c>
      <c r="O255" s="41">
        <v>392</v>
      </c>
      <c r="P255" s="103">
        <f>O255/H255</f>
        <v>9.0052837123822657E-2</v>
      </c>
      <c r="Q255" s="41">
        <v>293</v>
      </c>
      <c r="R255" s="41">
        <v>615</v>
      </c>
      <c r="S255" s="41">
        <v>368</v>
      </c>
      <c r="T255" s="42">
        <f>L255</f>
        <v>3</v>
      </c>
      <c r="U255" s="41">
        <v>140</v>
      </c>
      <c r="V255" s="61">
        <f>T255*U255</f>
        <v>420</v>
      </c>
      <c r="W255" s="78">
        <f>V255/H255</f>
        <v>9.648518263266713E-2</v>
      </c>
      <c r="X255" s="131">
        <v>0.72299999999999998</v>
      </c>
      <c r="Y255" s="173">
        <v>22596</v>
      </c>
    </row>
    <row r="256" spans="1:25" x14ac:dyDescent="0.25">
      <c r="A256" s="29" t="s">
        <v>281</v>
      </c>
      <c r="B256" s="15">
        <v>4206405</v>
      </c>
      <c r="C256" s="5" t="s">
        <v>325</v>
      </c>
      <c r="D256" s="19">
        <v>330.64600000000002</v>
      </c>
      <c r="E256" s="75">
        <f>H256/D256</f>
        <v>31.749968243982991</v>
      </c>
      <c r="F256" s="28">
        <v>103641.79300000001</v>
      </c>
      <c r="G256" s="28">
        <v>10111.39</v>
      </c>
      <c r="H256" s="8">
        <v>10498</v>
      </c>
      <c r="I256" s="154">
        <v>44</v>
      </c>
      <c r="J256" s="9">
        <v>20</v>
      </c>
      <c r="K256" s="9">
        <v>24</v>
      </c>
      <c r="L256" s="40">
        <v>3.2</v>
      </c>
      <c r="M256" s="165">
        <f>SUM(O256:S256)</f>
        <v>3278.0685844922841</v>
      </c>
      <c r="N256" s="163">
        <f>M256/H256</f>
        <v>0.31225648547268853</v>
      </c>
      <c r="O256" s="41">
        <v>720</v>
      </c>
      <c r="P256" s="103">
        <f>O256/H256</f>
        <v>6.8584492284244625E-2</v>
      </c>
      <c r="Q256" s="41">
        <v>575</v>
      </c>
      <c r="R256" s="41">
        <v>1178</v>
      </c>
      <c r="S256" s="41">
        <v>805</v>
      </c>
      <c r="T256" s="42">
        <f>L256</f>
        <v>3.2</v>
      </c>
      <c r="U256" s="41">
        <v>312</v>
      </c>
      <c r="V256" s="61">
        <f>T256*U256</f>
        <v>998.40000000000009</v>
      </c>
      <c r="W256" s="78">
        <f>V256/H256</f>
        <v>9.5103829300819218E-2</v>
      </c>
      <c r="X256" s="131">
        <v>0.751</v>
      </c>
      <c r="Y256" s="173">
        <v>46761</v>
      </c>
    </row>
    <row r="257" spans="1:25" x14ac:dyDescent="0.25">
      <c r="A257" s="29" t="s">
        <v>237</v>
      </c>
      <c r="B257" s="15">
        <v>4322301</v>
      </c>
      <c r="C257" s="5" t="s">
        <v>170</v>
      </c>
      <c r="D257" s="19">
        <v>307.67500000000001</v>
      </c>
      <c r="E257" s="75">
        <f>H257/D257</f>
        <v>27.811814414560818</v>
      </c>
      <c r="F257" s="28">
        <v>76614.487999999998</v>
      </c>
      <c r="G257" s="28">
        <v>8217.7900000000009</v>
      </c>
      <c r="H257" s="8">
        <v>8557</v>
      </c>
      <c r="I257" s="154">
        <v>38</v>
      </c>
      <c r="J257" s="9">
        <v>7</v>
      </c>
      <c r="K257" s="9">
        <v>31</v>
      </c>
      <c r="L257" s="40">
        <v>2.8</v>
      </c>
      <c r="M257" s="165">
        <f>SUM(O257:S257)</f>
        <v>2932.0474465350007</v>
      </c>
      <c r="N257" s="163">
        <f>M257/H257</f>
        <v>0.3426489945699428</v>
      </c>
      <c r="O257" s="41">
        <v>406</v>
      </c>
      <c r="P257" s="103">
        <f>O257/H257</f>
        <v>4.7446535000584315E-2</v>
      </c>
      <c r="Q257" s="41">
        <v>484</v>
      </c>
      <c r="R257" s="41">
        <v>1035</v>
      </c>
      <c r="S257" s="41">
        <v>1007</v>
      </c>
      <c r="T257" s="42">
        <f>L257</f>
        <v>2.8</v>
      </c>
      <c r="U257" s="41">
        <v>289</v>
      </c>
      <c r="V257" s="61">
        <f>T257*U257</f>
        <v>809.19999999999993</v>
      </c>
      <c r="W257" s="78">
        <f>V257/H257</f>
        <v>9.4565852518405977E-2</v>
      </c>
      <c r="X257" s="131">
        <v>0.72799999999999998</v>
      </c>
      <c r="Y257" s="173">
        <v>34641</v>
      </c>
    </row>
    <row r="258" spans="1:25" x14ac:dyDescent="0.25">
      <c r="A258" s="29" t="s">
        <v>237</v>
      </c>
      <c r="B258" s="15">
        <v>4313334</v>
      </c>
      <c r="C258" s="5" t="s">
        <v>106</v>
      </c>
      <c r="D258" s="19">
        <v>254.90899999999999</v>
      </c>
      <c r="E258" s="75">
        <f>H258/D258</f>
        <v>9.5602744508824724</v>
      </c>
      <c r="F258" s="28">
        <v>16777.667000000001</v>
      </c>
      <c r="G258" s="28">
        <v>6513.07</v>
      </c>
      <c r="H258" s="8">
        <v>2437</v>
      </c>
      <c r="I258" s="154">
        <v>15</v>
      </c>
      <c r="J258" s="9">
        <v>1</v>
      </c>
      <c r="K258" s="9">
        <v>14</v>
      </c>
      <c r="L258" s="40">
        <v>2.9</v>
      </c>
      <c r="M258" s="165">
        <f>SUM(O258:S258)</f>
        <v>1228.0521132540007</v>
      </c>
      <c r="N258" s="163">
        <f>M258/H258</f>
        <v>0.50391961971850663</v>
      </c>
      <c r="O258" s="41">
        <v>127</v>
      </c>
      <c r="P258" s="103">
        <f>O258/H258</f>
        <v>5.2113254000820682E-2</v>
      </c>
      <c r="Q258" s="41">
        <v>89</v>
      </c>
      <c r="R258" s="41">
        <v>380</v>
      </c>
      <c r="S258" s="41">
        <v>632</v>
      </c>
      <c r="T258" s="42">
        <f>L258</f>
        <v>2.9</v>
      </c>
      <c r="U258" s="41">
        <v>79</v>
      </c>
      <c r="V258" s="61">
        <f>T258*U258</f>
        <v>229.1</v>
      </c>
      <c r="W258" s="78">
        <f>V258/H258</f>
        <v>9.4009027492819031E-2</v>
      </c>
      <c r="X258" s="131">
        <v>0.74199999999999999</v>
      </c>
      <c r="Y258" s="173">
        <v>10142</v>
      </c>
    </row>
    <row r="259" spans="1:25" x14ac:dyDescent="0.25">
      <c r="A259" s="29" t="s">
        <v>237</v>
      </c>
      <c r="B259" s="16">
        <v>4300471</v>
      </c>
      <c r="C259" s="5" t="s">
        <v>239</v>
      </c>
      <c r="D259" s="19">
        <v>265.36799999999999</v>
      </c>
      <c r="E259" s="75">
        <f>H259/D259</f>
        <v>7.7703415634138251</v>
      </c>
      <c r="F259" s="28">
        <v>23219.135999999999</v>
      </c>
      <c r="G259" s="28">
        <v>9743.66</v>
      </c>
      <c r="H259" s="8">
        <v>2062</v>
      </c>
      <c r="I259" s="154">
        <v>8</v>
      </c>
      <c r="J259" s="9">
        <v>3</v>
      </c>
      <c r="K259" s="9">
        <v>5</v>
      </c>
      <c r="L259" s="40">
        <v>2.8</v>
      </c>
      <c r="M259" s="165">
        <f>SUM(O259:S259)</f>
        <v>724.09941804073719</v>
      </c>
      <c r="N259" s="163">
        <f>M259/H259</f>
        <v>0.35116363629521685</v>
      </c>
      <c r="O259" s="41">
        <v>205</v>
      </c>
      <c r="P259" s="103">
        <f>O259/H259</f>
        <v>9.9418040737148397E-2</v>
      </c>
      <c r="Q259" s="41">
        <v>68</v>
      </c>
      <c r="R259" s="41">
        <v>205</v>
      </c>
      <c r="S259" s="41">
        <v>246</v>
      </c>
      <c r="T259" s="42">
        <f>L259</f>
        <v>2.8</v>
      </c>
      <c r="U259" s="41">
        <v>69</v>
      </c>
      <c r="V259" s="61">
        <f>T259*U259</f>
        <v>193.2</v>
      </c>
      <c r="W259" s="78">
        <f>V259/H259</f>
        <v>9.3695441319107661E-2</v>
      </c>
      <c r="X259" s="132">
        <v>0.74</v>
      </c>
      <c r="Y259" s="173">
        <v>9314</v>
      </c>
    </row>
    <row r="260" spans="1:25" x14ac:dyDescent="0.25">
      <c r="A260" s="29" t="s">
        <v>281</v>
      </c>
      <c r="B260" s="15">
        <v>4212106</v>
      </c>
      <c r="C260" s="5" t="s">
        <v>364</v>
      </c>
      <c r="D260" s="19">
        <v>350.69</v>
      </c>
      <c r="E260" s="75">
        <f>H260/D260</f>
        <v>45.684222532721208</v>
      </c>
      <c r="F260" s="28">
        <v>228190.53400000001</v>
      </c>
      <c r="G260" s="28">
        <v>15253.38</v>
      </c>
      <c r="H260" s="8">
        <v>16021</v>
      </c>
      <c r="I260" s="154">
        <v>57</v>
      </c>
      <c r="J260" s="9">
        <v>24</v>
      </c>
      <c r="K260" s="9">
        <v>33</v>
      </c>
      <c r="L260" s="40">
        <v>3</v>
      </c>
      <c r="M260" s="165">
        <f>SUM(O260:S260)</f>
        <v>5035.0624804943509</v>
      </c>
      <c r="N260" s="163">
        <f>M260/H260</f>
        <v>0.31427891395632923</v>
      </c>
      <c r="O260" s="41">
        <v>1001</v>
      </c>
      <c r="P260" s="103">
        <f>O260/H260</f>
        <v>6.2480494351164095E-2</v>
      </c>
      <c r="Q260" s="41">
        <v>1045</v>
      </c>
      <c r="R260" s="41">
        <v>1877</v>
      </c>
      <c r="S260" s="41">
        <v>1112</v>
      </c>
      <c r="T260" s="42">
        <f>L260</f>
        <v>3</v>
      </c>
      <c r="U260" s="41">
        <v>493</v>
      </c>
      <c r="V260" s="61">
        <f>T260*U260</f>
        <v>1479</v>
      </c>
      <c r="W260" s="78">
        <f>V260/H260</f>
        <v>9.2316334810561132E-2</v>
      </c>
      <c r="X260" s="131">
        <v>0.73699999999999999</v>
      </c>
      <c r="Y260" s="173">
        <v>65375</v>
      </c>
    </row>
    <row r="261" spans="1:25" x14ac:dyDescent="0.25">
      <c r="A261" s="29" t="s">
        <v>237</v>
      </c>
      <c r="B261" s="16">
        <v>4313466</v>
      </c>
      <c r="C261" s="5" t="s">
        <v>110</v>
      </c>
      <c r="D261" s="19">
        <v>80.587000000000003</v>
      </c>
      <c r="E261" s="75">
        <f>H261/D261</f>
        <v>21.802523980294588</v>
      </c>
      <c r="F261" s="28">
        <v>11037.197</v>
      </c>
      <c r="G261" s="28">
        <v>6193.71</v>
      </c>
      <c r="H261" s="8">
        <v>1757</v>
      </c>
      <c r="I261" s="154">
        <v>6</v>
      </c>
      <c r="J261" s="9">
        <v>1</v>
      </c>
      <c r="K261" s="9">
        <v>5</v>
      </c>
      <c r="L261" s="40">
        <v>3.1</v>
      </c>
      <c r="M261" s="165">
        <f>SUM(O261:S261)</f>
        <v>839.03585657370513</v>
      </c>
      <c r="N261" s="163">
        <f>M261/H261</f>
        <v>0.47753890527814746</v>
      </c>
      <c r="O261" s="41">
        <v>63</v>
      </c>
      <c r="P261" s="103">
        <f>O261/H261</f>
        <v>3.5856573705179286E-2</v>
      </c>
      <c r="Q261" s="41">
        <v>92</v>
      </c>
      <c r="R261" s="41">
        <v>254</v>
      </c>
      <c r="S261" s="41">
        <v>430</v>
      </c>
      <c r="T261" s="42">
        <f>L261</f>
        <v>3.1</v>
      </c>
      <c r="U261" s="41">
        <v>52</v>
      </c>
      <c r="V261" s="61">
        <f>T261*U261</f>
        <v>161.20000000000002</v>
      </c>
      <c r="W261" s="78">
        <f>V261/H261</f>
        <v>9.1747296528173025E-2</v>
      </c>
      <c r="X261" s="131">
        <v>0.76700000000000002</v>
      </c>
      <c r="Y261" s="173">
        <v>6382</v>
      </c>
    </row>
    <row r="262" spans="1:25" x14ac:dyDescent="0.25">
      <c r="A262" s="29" t="s">
        <v>281</v>
      </c>
      <c r="B262" s="15">
        <v>4205308</v>
      </c>
      <c r="C262" s="5" t="s">
        <v>319</v>
      </c>
      <c r="D262" s="19">
        <v>339.637</v>
      </c>
      <c r="E262" s="75">
        <f>H262/D262</f>
        <v>31.380562188454142</v>
      </c>
      <c r="F262" s="28">
        <v>153430.62899999999</v>
      </c>
      <c r="G262" s="28">
        <v>13105.89</v>
      </c>
      <c r="H262" s="8">
        <v>10658</v>
      </c>
      <c r="I262" s="154">
        <v>11</v>
      </c>
      <c r="J262" s="9">
        <v>5</v>
      </c>
      <c r="K262" s="9">
        <v>6</v>
      </c>
      <c r="L262" s="40">
        <v>3.3</v>
      </c>
      <c r="M262" s="165">
        <f>SUM(O262:S262)</f>
        <v>3614.0562019140552</v>
      </c>
      <c r="N262" s="163">
        <f>M262/H262</f>
        <v>0.33909328222124746</v>
      </c>
      <c r="O262" s="41">
        <v>599</v>
      </c>
      <c r="P262" s="103">
        <f>O262/H262</f>
        <v>5.6201914055169826E-2</v>
      </c>
      <c r="Q262" s="41">
        <v>762</v>
      </c>
      <c r="R262" s="41">
        <v>1516</v>
      </c>
      <c r="S262" s="41">
        <v>737</v>
      </c>
      <c r="T262" s="42">
        <f>L262</f>
        <v>3.3</v>
      </c>
      <c r="U262" s="41">
        <v>296</v>
      </c>
      <c r="V262" s="61">
        <f>T262*U262</f>
        <v>976.8</v>
      </c>
      <c r="W262" s="78">
        <f>V262/H262</f>
        <v>9.1649465190467252E-2</v>
      </c>
      <c r="X262" s="131">
        <v>0.75800000000000001</v>
      </c>
      <c r="Y262" s="173">
        <v>41869</v>
      </c>
    </row>
    <row r="263" spans="1:25" x14ac:dyDescent="0.25">
      <c r="A263" s="29" t="s">
        <v>195</v>
      </c>
      <c r="B263" s="15">
        <v>4106506</v>
      </c>
      <c r="C263" s="5" t="s">
        <v>206</v>
      </c>
      <c r="D263" s="19">
        <v>684.41700000000003</v>
      </c>
      <c r="E263" s="75">
        <f>H263/D263</f>
        <v>31.759877384693834</v>
      </c>
      <c r="F263" s="28">
        <v>478420</v>
      </c>
      <c r="G263" s="28">
        <v>21711.81</v>
      </c>
      <c r="H263" s="8">
        <v>21737</v>
      </c>
      <c r="I263" s="154">
        <v>156</v>
      </c>
      <c r="J263" s="9">
        <v>62</v>
      </c>
      <c r="K263" s="9">
        <v>94</v>
      </c>
      <c r="L263" s="40">
        <v>3.1</v>
      </c>
      <c r="M263" s="165">
        <f>SUM(O263:S263)</f>
        <v>6847.0365735842115</v>
      </c>
      <c r="N263" s="163">
        <f>M263/H263</f>
        <v>0.3149945518509551</v>
      </c>
      <c r="O263" s="41">
        <v>795</v>
      </c>
      <c r="P263" s="103">
        <f>O263/H263</f>
        <v>3.6573584211252702E-2</v>
      </c>
      <c r="Q263" s="41">
        <v>1941</v>
      </c>
      <c r="R263" s="41">
        <v>3018</v>
      </c>
      <c r="S263" s="41">
        <v>1093</v>
      </c>
      <c r="T263" s="42">
        <f>L263</f>
        <v>3.1</v>
      </c>
      <c r="U263" s="41">
        <v>638</v>
      </c>
      <c r="V263" s="61">
        <f>T263*U263</f>
        <v>1977.8</v>
      </c>
      <c r="W263" s="78">
        <f>V263/H263</f>
        <v>9.0987716796246024E-2</v>
      </c>
      <c r="X263" s="131">
        <v>0.72299999999999998</v>
      </c>
      <c r="Y263" s="173">
        <v>85553</v>
      </c>
    </row>
    <row r="264" spans="1:25" x14ac:dyDescent="0.25">
      <c r="A264" s="29" t="s">
        <v>195</v>
      </c>
      <c r="B264" s="14">
        <v>4104501</v>
      </c>
      <c r="C264" s="4" t="s">
        <v>202</v>
      </c>
      <c r="D264" s="18">
        <v>418.70499999999998</v>
      </c>
      <c r="E264" s="75">
        <f>H264/D264</f>
        <v>44.212512389391101</v>
      </c>
      <c r="F264" s="28">
        <v>513336</v>
      </c>
      <c r="G264" s="28">
        <v>26761.33</v>
      </c>
      <c r="H264" s="8">
        <v>18512</v>
      </c>
      <c r="I264" s="154">
        <v>139</v>
      </c>
      <c r="J264" s="9">
        <v>53</v>
      </c>
      <c r="K264" s="9">
        <v>86</v>
      </c>
      <c r="L264" s="40">
        <v>3</v>
      </c>
      <c r="M264" s="165">
        <f>SUM(O264:S264)</f>
        <v>6075.0246326707002</v>
      </c>
      <c r="N264" s="163">
        <f>M264/H264</f>
        <v>0.32816684489362036</v>
      </c>
      <c r="O264" s="41">
        <v>456</v>
      </c>
      <c r="P264" s="103">
        <f>O264/H264</f>
        <v>2.4632670700086432E-2</v>
      </c>
      <c r="Q264" s="41">
        <v>1452</v>
      </c>
      <c r="R264" s="41">
        <v>3068</v>
      </c>
      <c r="S264" s="41">
        <v>1099</v>
      </c>
      <c r="T264" s="42">
        <f>L264</f>
        <v>3</v>
      </c>
      <c r="U264" s="41">
        <v>558</v>
      </c>
      <c r="V264" s="61">
        <f>T264*U264</f>
        <v>1674</v>
      </c>
      <c r="W264" s="78">
        <f>V264/H264</f>
        <v>9.0427830596369926E-2</v>
      </c>
      <c r="X264" s="131">
        <v>0.70599999999999996</v>
      </c>
      <c r="Y264" s="173">
        <v>69594</v>
      </c>
    </row>
    <row r="265" spans="1:25" x14ac:dyDescent="0.25">
      <c r="A265" s="29" t="s">
        <v>237</v>
      </c>
      <c r="B265" s="15">
        <v>4307401</v>
      </c>
      <c r="C265" s="5" t="s">
        <v>61</v>
      </c>
      <c r="D265" s="19">
        <v>833.34900000000005</v>
      </c>
      <c r="E265" s="75">
        <f>H265/D265</f>
        <v>3.8027285087040363</v>
      </c>
      <c r="F265" s="28">
        <v>29809.263999999999</v>
      </c>
      <c r="G265" s="28">
        <v>9844.5400000000009</v>
      </c>
      <c r="H265" s="8">
        <v>3169</v>
      </c>
      <c r="I265" s="154">
        <v>31</v>
      </c>
      <c r="J265" s="9">
        <v>17</v>
      </c>
      <c r="K265" s="9">
        <v>14</v>
      </c>
      <c r="L265" s="40">
        <v>2.9</v>
      </c>
      <c r="M265" s="165">
        <f>SUM(O265:S265)</f>
        <v>1632.0552224676553</v>
      </c>
      <c r="N265" s="163">
        <f>M265/H265</f>
        <v>0.51500638134037724</v>
      </c>
      <c r="O265" s="41">
        <v>175</v>
      </c>
      <c r="P265" s="103">
        <f>O265/H265</f>
        <v>5.5222467655411799E-2</v>
      </c>
      <c r="Q265" s="41">
        <v>326</v>
      </c>
      <c r="R265" s="41">
        <v>590</v>
      </c>
      <c r="S265" s="41">
        <v>541</v>
      </c>
      <c r="T265" s="42">
        <f>L265</f>
        <v>2.9</v>
      </c>
      <c r="U265" s="41">
        <v>97</v>
      </c>
      <c r="V265" s="61">
        <f>T265*U265</f>
        <v>281.3</v>
      </c>
      <c r="W265" s="78">
        <f>V265/H265</f>
        <v>8.8766172294099083E-2</v>
      </c>
      <c r="X265" s="131">
        <v>0.68</v>
      </c>
      <c r="Y265" s="173">
        <v>13575</v>
      </c>
    </row>
    <row r="266" spans="1:25" x14ac:dyDescent="0.25">
      <c r="A266" s="29" t="s">
        <v>237</v>
      </c>
      <c r="B266" s="15">
        <v>4321329</v>
      </c>
      <c r="C266" s="5" t="s">
        <v>163</v>
      </c>
      <c r="D266" s="19">
        <v>76.847999999999999</v>
      </c>
      <c r="E266" s="75">
        <f>H266/D266</f>
        <v>38.647720174890694</v>
      </c>
      <c r="F266" s="28">
        <v>23056.83</v>
      </c>
      <c r="G266" s="28">
        <v>8135.79</v>
      </c>
      <c r="H266" s="8">
        <v>2970</v>
      </c>
      <c r="I266" s="154">
        <v>16</v>
      </c>
      <c r="J266" s="9">
        <v>3</v>
      </c>
      <c r="K266" s="9">
        <v>13</v>
      </c>
      <c r="L266" s="40">
        <v>3.2</v>
      </c>
      <c r="M266" s="165">
        <f>SUM(O266:S266)</f>
        <v>1230.0683501683502</v>
      </c>
      <c r="N266" s="163">
        <f>M266/H266</f>
        <v>0.41416442766611117</v>
      </c>
      <c r="O266" s="41">
        <v>203</v>
      </c>
      <c r="P266" s="103">
        <f>O266/H266</f>
        <v>6.8350168350168355E-2</v>
      </c>
      <c r="Q266" s="41">
        <v>98</v>
      </c>
      <c r="R266" s="41">
        <v>397</v>
      </c>
      <c r="S266" s="41">
        <v>532</v>
      </c>
      <c r="T266" s="42">
        <f>L266</f>
        <v>3.2</v>
      </c>
      <c r="U266" s="41">
        <v>82</v>
      </c>
      <c r="V266" s="61">
        <f>T266*U266</f>
        <v>262.40000000000003</v>
      </c>
      <c r="W266" s="78">
        <f>V266/H266</f>
        <v>8.8350168350168359E-2</v>
      </c>
      <c r="X266" s="131">
        <v>0.73899999999999999</v>
      </c>
      <c r="Y266" s="173">
        <v>11507</v>
      </c>
    </row>
    <row r="267" spans="1:25" x14ac:dyDescent="0.25">
      <c r="A267" s="29" t="s">
        <v>281</v>
      </c>
      <c r="B267" s="15">
        <v>4206751</v>
      </c>
      <c r="C267" s="5" t="s">
        <v>329</v>
      </c>
      <c r="D267" s="19">
        <v>147.32900000000001</v>
      </c>
      <c r="E267" s="75">
        <f>H267/D267</f>
        <v>13.201745752703133</v>
      </c>
      <c r="F267" s="28">
        <v>17396.852999999999</v>
      </c>
      <c r="G267" s="28">
        <v>9229.1</v>
      </c>
      <c r="H267" s="8">
        <v>1945</v>
      </c>
      <c r="I267" s="154">
        <v>7</v>
      </c>
      <c r="J267" s="9">
        <v>1</v>
      </c>
      <c r="K267" s="9">
        <v>6</v>
      </c>
      <c r="L267" s="40">
        <v>3.1</v>
      </c>
      <c r="M267" s="165">
        <f>SUM(O267:S267)</f>
        <v>644.07197943444726</v>
      </c>
      <c r="N267" s="163">
        <f>M267/H267</f>
        <v>0.33114240587889321</v>
      </c>
      <c r="O267" s="41">
        <v>140</v>
      </c>
      <c r="P267" s="103">
        <f>O267/H267</f>
        <v>7.1979434447300775E-2</v>
      </c>
      <c r="Q267" s="41">
        <v>98</v>
      </c>
      <c r="R267" s="41">
        <v>246</v>
      </c>
      <c r="S267" s="41">
        <v>160</v>
      </c>
      <c r="T267" s="42">
        <f>L267</f>
        <v>3.1</v>
      </c>
      <c r="U267" s="41">
        <v>55</v>
      </c>
      <c r="V267" s="61">
        <f>T267*U267</f>
        <v>170.5</v>
      </c>
      <c r="W267" s="78">
        <f>V267/H267</f>
        <v>8.7660668380462728E-2</v>
      </c>
      <c r="X267" s="131">
        <v>0.72499999999999998</v>
      </c>
      <c r="Y267" s="173">
        <v>8343</v>
      </c>
    </row>
    <row r="268" spans="1:25" x14ac:dyDescent="0.25">
      <c r="A268" s="29" t="s">
        <v>237</v>
      </c>
      <c r="B268" s="15">
        <v>4308250</v>
      </c>
      <c r="C268" s="5" t="s">
        <v>65</v>
      </c>
      <c r="D268" s="19">
        <v>168.429</v>
      </c>
      <c r="E268" s="75">
        <f>H268/D268</f>
        <v>11.981309631951742</v>
      </c>
      <c r="F268" s="28">
        <v>14276.019</v>
      </c>
      <c r="G268" s="28">
        <v>6442.25</v>
      </c>
      <c r="H268" s="8">
        <v>2018</v>
      </c>
      <c r="I268" s="154">
        <v>24</v>
      </c>
      <c r="J268" s="9">
        <v>0</v>
      </c>
      <c r="K268" s="9">
        <v>24</v>
      </c>
      <c r="L268" s="40">
        <v>3.1</v>
      </c>
      <c r="M268" s="165">
        <f>SUM(O268:S268)</f>
        <v>1082.0470763131814</v>
      </c>
      <c r="N268" s="163">
        <f>M268/H268</f>
        <v>0.53619775833160621</v>
      </c>
      <c r="O268" s="41">
        <v>95</v>
      </c>
      <c r="P268" s="103">
        <f>O268/H268</f>
        <v>4.7076313181367693E-2</v>
      </c>
      <c r="Q268" s="41">
        <v>82</v>
      </c>
      <c r="R268" s="41">
        <v>301</v>
      </c>
      <c r="S268" s="41">
        <v>604</v>
      </c>
      <c r="T268" s="42">
        <f>L268</f>
        <v>3.1</v>
      </c>
      <c r="U268" s="41">
        <v>57</v>
      </c>
      <c r="V268" s="61">
        <f>T268*U268</f>
        <v>176.70000000000002</v>
      </c>
      <c r="W268" s="78">
        <f>V268/H268</f>
        <v>8.7561942517343908E-2</v>
      </c>
      <c r="X268" s="131">
        <v>0.66300000000000003</v>
      </c>
      <c r="Y268" s="173">
        <v>6432</v>
      </c>
    </row>
    <row r="269" spans="1:25" x14ac:dyDescent="0.25">
      <c r="A269" s="29" t="s">
        <v>237</v>
      </c>
      <c r="B269" s="15">
        <v>4303707</v>
      </c>
      <c r="C269" s="5" t="s">
        <v>245</v>
      </c>
      <c r="D269" s="19">
        <v>225.762</v>
      </c>
      <c r="E269" s="75">
        <f>H269/D269</f>
        <v>27.094905254205756</v>
      </c>
      <c r="F269" s="28">
        <v>46444.798000000003</v>
      </c>
      <c r="G269" s="28">
        <v>7107.08</v>
      </c>
      <c r="H269" s="8">
        <v>6117</v>
      </c>
      <c r="I269" s="154">
        <v>62</v>
      </c>
      <c r="J269" s="9">
        <v>4</v>
      </c>
      <c r="K269" s="9">
        <v>58</v>
      </c>
      <c r="L269" s="40">
        <v>2.9</v>
      </c>
      <c r="M269" s="165">
        <f>SUM(O269:S269)</f>
        <v>1525.0439758051332</v>
      </c>
      <c r="N269" s="163">
        <f>M269/H269</f>
        <v>0.24931240408780991</v>
      </c>
      <c r="O269" s="41">
        <v>269</v>
      </c>
      <c r="P269" s="103">
        <f>O269/H269</f>
        <v>4.3975805133235249E-2</v>
      </c>
      <c r="Q269" s="41">
        <v>383</v>
      </c>
      <c r="R269" s="41">
        <v>581</v>
      </c>
      <c r="S269" s="41">
        <v>292</v>
      </c>
      <c r="T269" s="42">
        <f>L269</f>
        <v>2.9</v>
      </c>
      <c r="U269" s="41">
        <v>184</v>
      </c>
      <c r="V269" s="61">
        <f>T269*U269</f>
        <v>533.6</v>
      </c>
      <c r="W269" s="78">
        <f>V269/H269</f>
        <v>8.7232303416707541E-2</v>
      </c>
      <c r="X269" s="131">
        <v>0.73799999999999999</v>
      </c>
      <c r="Y269" s="173">
        <v>22829</v>
      </c>
    </row>
    <row r="270" spans="1:25" x14ac:dyDescent="0.25">
      <c r="A270" s="29" t="s">
        <v>237</v>
      </c>
      <c r="B270" s="15">
        <v>4317905</v>
      </c>
      <c r="C270" s="5" t="s">
        <v>141</v>
      </c>
      <c r="D270" s="19">
        <v>366.87799999999999</v>
      </c>
      <c r="E270" s="75">
        <f>H270/D270</f>
        <v>39.190139501414642</v>
      </c>
      <c r="F270" s="28">
        <v>179351.8</v>
      </c>
      <c r="G270" s="28">
        <v>12033.8</v>
      </c>
      <c r="H270" s="8">
        <v>14378</v>
      </c>
      <c r="I270" s="154">
        <v>48</v>
      </c>
      <c r="J270" s="9">
        <v>16</v>
      </c>
      <c r="K270" s="9">
        <v>32</v>
      </c>
      <c r="L270" s="40">
        <v>2.9</v>
      </c>
      <c r="M270" s="165">
        <f>SUM(O270:S270)</f>
        <v>3917.1399360133537</v>
      </c>
      <c r="N270" s="163">
        <f>M270/H270</f>
        <v>0.27243983419205409</v>
      </c>
      <c r="O270" s="41">
        <v>2012</v>
      </c>
      <c r="P270" s="103">
        <f>O270/H270</f>
        <v>0.13993601335373487</v>
      </c>
      <c r="Q270" s="41">
        <v>643</v>
      </c>
      <c r="R270" s="41">
        <v>832</v>
      </c>
      <c r="S270" s="41">
        <v>430</v>
      </c>
      <c r="T270" s="42">
        <f>L270</f>
        <v>2.9</v>
      </c>
      <c r="U270" s="41">
        <v>432</v>
      </c>
      <c r="V270" s="61">
        <f>T270*U270</f>
        <v>1252.8</v>
      </c>
      <c r="W270" s="78">
        <f>V270/H270</f>
        <v>8.7133120044512444E-2</v>
      </c>
      <c r="X270" s="131">
        <v>0.73799999999999999</v>
      </c>
      <c r="Y270" s="173">
        <v>62262</v>
      </c>
    </row>
    <row r="271" spans="1:25" x14ac:dyDescent="0.25">
      <c r="A271" s="29" t="s">
        <v>281</v>
      </c>
      <c r="B271" s="15">
        <v>4208609</v>
      </c>
      <c r="C271" s="5" t="s">
        <v>341</v>
      </c>
      <c r="D271" s="19">
        <v>191.11699999999999</v>
      </c>
      <c r="E271" s="75">
        <f>H271/D271</f>
        <v>21.144115908056321</v>
      </c>
      <c r="F271" s="28">
        <v>50380.767999999996</v>
      </c>
      <c r="G271" s="28">
        <v>12406</v>
      </c>
      <c r="H271" s="8">
        <v>4041</v>
      </c>
      <c r="I271" s="154">
        <v>10</v>
      </c>
      <c r="J271" s="9">
        <v>2</v>
      </c>
      <c r="K271" s="9">
        <v>8</v>
      </c>
      <c r="L271" s="40">
        <v>3.2</v>
      </c>
      <c r="M271" s="165">
        <f>SUM(O271:S271)</f>
        <v>1322.075971294234</v>
      </c>
      <c r="N271" s="163">
        <f>M271/H271</f>
        <v>0.32716554597729125</v>
      </c>
      <c r="O271" s="41">
        <v>307</v>
      </c>
      <c r="P271" s="103">
        <f>O271/H271</f>
        <v>7.597129423410047E-2</v>
      </c>
      <c r="Q271" s="41">
        <v>292</v>
      </c>
      <c r="R271" s="41">
        <v>356</v>
      </c>
      <c r="S271" s="41">
        <v>367</v>
      </c>
      <c r="T271" s="42">
        <f>L271</f>
        <v>3.2</v>
      </c>
      <c r="U271" s="41">
        <v>107</v>
      </c>
      <c r="V271" s="61">
        <f>T271*U271</f>
        <v>342.40000000000003</v>
      </c>
      <c r="W271" s="78">
        <f>V271/H271</f>
        <v>8.4731502103439757E-2</v>
      </c>
      <c r="X271" s="131">
        <v>0.73199999999999998</v>
      </c>
      <c r="Y271" s="173">
        <v>13817</v>
      </c>
    </row>
    <row r="272" spans="1:25" x14ac:dyDescent="0.25">
      <c r="A272" s="29" t="s">
        <v>237</v>
      </c>
      <c r="B272" s="15">
        <v>4306734</v>
      </c>
      <c r="C272" s="5" t="s">
        <v>52</v>
      </c>
      <c r="D272" s="19">
        <v>256.32299999999998</v>
      </c>
      <c r="E272" s="75">
        <f>H272/D272</f>
        <v>20.727753654568652</v>
      </c>
      <c r="F272" s="28">
        <v>44112.383999999998</v>
      </c>
      <c r="G272" s="28">
        <v>7634.54</v>
      </c>
      <c r="H272" s="8">
        <v>5313</v>
      </c>
      <c r="I272" s="154">
        <v>50</v>
      </c>
      <c r="J272" s="9">
        <v>9</v>
      </c>
      <c r="K272" s="9">
        <v>41</v>
      </c>
      <c r="L272" s="40">
        <v>2.8</v>
      </c>
      <c r="M272" s="165">
        <f>SUM(O272:S272)</f>
        <v>1762.068511198946</v>
      </c>
      <c r="N272" s="163">
        <f>M272/H272</f>
        <v>0.33165227012967174</v>
      </c>
      <c r="O272" s="41">
        <v>364</v>
      </c>
      <c r="P272" s="103">
        <f>O272/H272</f>
        <v>6.8511198945981552E-2</v>
      </c>
      <c r="Q272" s="41">
        <v>223</v>
      </c>
      <c r="R272" s="41">
        <v>444</v>
      </c>
      <c r="S272" s="41">
        <v>731</v>
      </c>
      <c r="T272" s="42">
        <f>L272</f>
        <v>2.8</v>
      </c>
      <c r="U272" s="41">
        <v>160</v>
      </c>
      <c r="V272" s="61">
        <f>T272*U272</f>
        <v>448</v>
      </c>
      <c r="W272" s="78">
        <f>V272/H272</f>
        <v>8.4321475625823455E-2</v>
      </c>
      <c r="X272" s="131">
        <v>0.70599999999999996</v>
      </c>
      <c r="Y272" s="173">
        <v>21708</v>
      </c>
    </row>
    <row r="273" spans="1:25" x14ac:dyDescent="0.25">
      <c r="A273" s="29" t="s">
        <v>281</v>
      </c>
      <c r="B273" s="15">
        <v>4214151</v>
      </c>
      <c r="C273" s="5" t="s">
        <v>376</v>
      </c>
      <c r="D273" s="19">
        <v>86.215000000000003</v>
      </c>
      <c r="E273" s="75">
        <f>H273/D273</f>
        <v>31.989792959461809</v>
      </c>
      <c r="F273" s="28">
        <v>18802.724999999999</v>
      </c>
      <c r="G273" s="28">
        <v>7709.19</v>
      </c>
      <c r="H273" s="8">
        <v>2758</v>
      </c>
      <c r="I273" s="154">
        <v>15</v>
      </c>
      <c r="J273" s="9">
        <v>2</v>
      </c>
      <c r="K273" s="9">
        <v>13</v>
      </c>
      <c r="L273" s="40">
        <v>3.3</v>
      </c>
      <c r="M273" s="165">
        <f>SUM(O273:S273)</f>
        <v>1204.0369833212471</v>
      </c>
      <c r="N273" s="163">
        <f>M273/H273</f>
        <v>0.43656163282133686</v>
      </c>
      <c r="O273" s="41">
        <v>102</v>
      </c>
      <c r="P273" s="103">
        <f>O273/H273</f>
        <v>3.698332124728064E-2</v>
      </c>
      <c r="Q273" s="41">
        <v>162</v>
      </c>
      <c r="R273" s="41">
        <v>327</v>
      </c>
      <c r="S273" s="41">
        <v>613</v>
      </c>
      <c r="T273" s="42">
        <f>L273</f>
        <v>3.3</v>
      </c>
      <c r="U273" s="41">
        <v>70</v>
      </c>
      <c r="V273" s="61">
        <f>T273*U273</f>
        <v>231</v>
      </c>
      <c r="W273" s="78">
        <f>V273/H273</f>
        <v>8.3756345177664976E-2</v>
      </c>
      <c r="X273" s="131">
        <v>0.70599999999999996</v>
      </c>
      <c r="Y273" s="173">
        <v>9449</v>
      </c>
    </row>
    <row r="274" spans="1:25" x14ac:dyDescent="0.25">
      <c r="A274" s="29" t="s">
        <v>281</v>
      </c>
      <c r="B274" s="15">
        <v>4206652</v>
      </c>
      <c r="C274" s="5" t="s">
        <v>327</v>
      </c>
      <c r="D274" s="19">
        <v>204.75700000000001</v>
      </c>
      <c r="E274" s="75">
        <f>H274/D274</f>
        <v>22.83194225350049</v>
      </c>
      <c r="F274" s="28">
        <v>69202.194000000003</v>
      </c>
      <c r="G274" s="28">
        <v>14618.12</v>
      </c>
      <c r="H274" s="8">
        <v>4675</v>
      </c>
      <c r="I274" s="154">
        <v>20</v>
      </c>
      <c r="J274" s="9">
        <v>5</v>
      </c>
      <c r="K274" s="9">
        <v>15</v>
      </c>
      <c r="L274" s="40">
        <v>3.3</v>
      </c>
      <c r="M274" s="165">
        <f>SUM(O274:S274)</f>
        <v>2027.0791443850267</v>
      </c>
      <c r="N274" s="163">
        <f>M274/H274</f>
        <v>0.43359981698075439</v>
      </c>
      <c r="O274" s="41">
        <v>370</v>
      </c>
      <c r="P274" s="103">
        <f>O274/H274</f>
        <v>7.9144385026737971E-2</v>
      </c>
      <c r="Q274" s="41">
        <v>253</v>
      </c>
      <c r="R274" s="41">
        <v>844</v>
      </c>
      <c r="S274" s="41">
        <v>560</v>
      </c>
      <c r="T274" s="42">
        <f>L274</f>
        <v>3.3</v>
      </c>
      <c r="U274" s="41">
        <v>118</v>
      </c>
      <c r="V274" s="61">
        <f>T274*U274</f>
        <v>389.4</v>
      </c>
      <c r="W274" s="78">
        <f>V274/H274</f>
        <v>8.3294117647058824E-2</v>
      </c>
      <c r="X274" s="131">
        <v>0.71699999999999997</v>
      </c>
      <c r="Y274" s="173">
        <v>16978</v>
      </c>
    </row>
    <row r="275" spans="1:25" x14ac:dyDescent="0.25">
      <c r="A275" s="29" t="s">
        <v>237</v>
      </c>
      <c r="B275" s="15">
        <v>4317756</v>
      </c>
      <c r="C275" s="5" t="s">
        <v>139</v>
      </c>
      <c r="D275" s="19">
        <v>206.50700000000001</v>
      </c>
      <c r="E275" s="75">
        <f>H275/D275</f>
        <v>9.6219498612637828</v>
      </c>
      <c r="F275" s="28">
        <v>24688.438999999998</v>
      </c>
      <c r="G275" s="28">
        <v>12368.96</v>
      </c>
      <c r="H275" s="8">
        <v>1987</v>
      </c>
      <c r="I275" s="154">
        <v>10</v>
      </c>
      <c r="J275" s="9">
        <v>4</v>
      </c>
      <c r="K275" s="9">
        <v>6</v>
      </c>
      <c r="L275" s="40">
        <v>2.9</v>
      </c>
      <c r="M275" s="165">
        <f>SUM(O275:S275)</f>
        <v>583.0251635631605</v>
      </c>
      <c r="N275" s="163">
        <f>M275/H275</f>
        <v>0.29341981055015626</v>
      </c>
      <c r="O275" s="41">
        <v>50</v>
      </c>
      <c r="P275" s="103">
        <f>O275/H275</f>
        <v>2.5163563160543533E-2</v>
      </c>
      <c r="Q275" s="41">
        <v>127</v>
      </c>
      <c r="R275" s="41">
        <v>260</v>
      </c>
      <c r="S275" s="41">
        <v>146</v>
      </c>
      <c r="T275" s="42">
        <f>L275</f>
        <v>2.9</v>
      </c>
      <c r="U275" s="41">
        <v>57</v>
      </c>
      <c r="V275" s="61">
        <f>T275*U275</f>
        <v>165.29999999999998</v>
      </c>
      <c r="W275" s="78">
        <f>V275/H275</f>
        <v>8.3190739808756908E-2</v>
      </c>
      <c r="X275" s="131">
        <v>0.75900000000000001</v>
      </c>
      <c r="Y275" s="173">
        <v>6613</v>
      </c>
    </row>
    <row r="276" spans="1:25" x14ac:dyDescent="0.25">
      <c r="A276" s="29" t="s">
        <v>281</v>
      </c>
      <c r="B276" s="15">
        <v>4213153</v>
      </c>
      <c r="C276" s="5" t="s">
        <v>371</v>
      </c>
      <c r="D276" s="19">
        <v>62.631999999999998</v>
      </c>
      <c r="E276" s="75">
        <f>H276/D276</f>
        <v>42.454336441435686</v>
      </c>
      <c r="F276" s="28">
        <v>18726.485000000001</v>
      </c>
      <c r="G276" s="28">
        <v>7864.97</v>
      </c>
      <c r="H276" s="8">
        <v>2659</v>
      </c>
      <c r="I276" s="154">
        <v>17</v>
      </c>
      <c r="J276" s="9">
        <v>6</v>
      </c>
      <c r="K276" s="9">
        <v>11</v>
      </c>
      <c r="L276" s="40">
        <v>3.3</v>
      </c>
      <c r="M276" s="165">
        <f>SUM(O276:S276)</f>
        <v>1166.0236931177135</v>
      </c>
      <c r="N276" s="163">
        <f>M276/H276</f>
        <v>0.43851962885209234</v>
      </c>
      <c r="O276" s="41">
        <v>63</v>
      </c>
      <c r="P276" s="103">
        <f>O276/H276</f>
        <v>2.3693117713426099E-2</v>
      </c>
      <c r="Q276" s="41">
        <v>165</v>
      </c>
      <c r="R276" s="41">
        <v>551</v>
      </c>
      <c r="S276" s="41">
        <v>387</v>
      </c>
      <c r="T276" s="42">
        <f>L276</f>
        <v>3.3</v>
      </c>
      <c r="U276" s="41">
        <v>67</v>
      </c>
      <c r="V276" s="61">
        <f>T276*U276</f>
        <v>221.1</v>
      </c>
      <c r="W276" s="78">
        <f>V276/H276</f>
        <v>8.3151560737119212E-2</v>
      </c>
      <c r="X276" s="131">
        <v>0.751</v>
      </c>
      <c r="Y276" s="173">
        <v>8542</v>
      </c>
    </row>
    <row r="277" spans="1:25" x14ac:dyDescent="0.25">
      <c r="A277" s="29" t="s">
        <v>195</v>
      </c>
      <c r="B277" s="15">
        <v>4107207</v>
      </c>
      <c r="C277" s="5" t="s">
        <v>208</v>
      </c>
      <c r="D277" s="19">
        <v>418.32</v>
      </c>
      <c r="E277" s="75">
        <f>H277/D277</f>
        <v>86.531841652323578</v>
      </c>
      <c r="F277" s="28">
        <v>1070131</v>
      </c>
      <c r="G277" s="28">
        <v>27878.880000000001</v>
      </c>
      <c r="H277" s="8">
        <v>36198</v>
      </c>
      <c r="I277" s="154">
        <v>133</v>
      </c>
      <c r="J277" s="9">
        <v>61</v>
      </c>
      <c r="K277" s="9">
        <v>72</v>
      </c>
      <c r="L277" s="40">
        <v>3.1</v>
      </c>
      <c r="M277" s="165">
        <f>SUM(O277:S277)</f>
        <v>9857.0440908337478</v>
      </c>
      <c r="N277" s="163">
        <f>M277/H277</f>
        <v>0.27230908035896312</v>
      </c>
      <c r="O277" s="41">
        <v>1596</v>
      </c>
      <c r="P277" s="103">
        <f>O277/H277</f>
        <v>4.4090833747720867E-2</v>
      </c>
      <c r="Q277" s="41">
        <v>1824</v>
      </c>
      <c r="R277" s="41">
        <v>4300</v>
      </c>
      <c r="S277" s="41">
        <v>2137</v>
      </c>
      <c r="T277" s="42">
        <f>L277</f>
        <v>3.1</v>
      </c>
      <c r="U277" s="41">
        <v>966</v>
      </c>
      <c r="V277" s="61">
        <f>T277*U277</f>
        <v>2994.6</v>
      </c>
      <c r="W277" s="78">
        <f>V277/H277</f>
        <v>8.2728327531907841E-2</v>
      </c>
      <c r="X277" s="131">
        <v>0.76700000000000002</v>
      </c>
      <c r="Y277" s="173">
        <v>134604</v>
      </c>
    </row>
    <row r="278" spans="1:25" x14ac:dyDescent="0.25">
      <c r="A278" s="29" t="s">
        <v>237</v>
      </c>
      <c r="B278" s="16">
        <v>4316733</v>
      </c>
      <c r="C278" s="5" t="s">
        <v>266</v>
      </c>
      <c r="D278" s="19">
        <v>195.54499999999999</v>
      </c>
      <c r="E278" s="75">
        <f>H278/D278</f>
        <v>8.4635250198164105</v>
      </c>
      <c r="F278" s="28">
        <v>13570.102000000001</v>
      </c>
      <c r="G278" s="28">
        <v>7627.94</v>
      </c>
      <c r="H278" s="8">
        <v>1655</v>
      </c>
      <c r="I278" s="154">
        <v>7</v>
      </c>
      <c r="J278" s="9">
        <v>0</v>
      </c>
      <c r="K278" s="9">
        <v>7</v>
      </c>
      <c r="L278" s="40">
        <v>3.1</v>
      </c>
      <c r="M278" s="165">
        <f>SUM(O278:S278)</f>
        <v>645.03323262839876</v>
      </c>
      <c r="N278" s="163">
        <f>M278/H278</f>
        <v>0.38974817681474244</v>
      </c>
      <c r="O278" s="41">
        <v>55</v>
      </c>
      <c r="P278" s="103">
        <f>O278/H278</f>
        <v>3.3232628398791542E-2</v>
      </c>
      <c r="Q278" s="41">
        <v>81</v>
      </c>
      <c r="R278" s="41">
        <v>257</v>
      </c>
      <c r="S278" s="41">
        <v>252</v>
      </c>
      <c r="T278" s="42">
        <f>L278</f>
        <v>3.1</v>
      </c>
      <c r="U278" s="41">
        <v>44</v>
      </c>
      <c r="V278" s="61">
        <f>T278*U278</f>
        <v>136.4</v>
      </c>
      <c r="W278" s="78">
        <f>V278/H278</f>
        <v>8.2416918429003019E-2</v>
      </c>
      <c r="X278" s="131">
        <v>0.72499999999999998</v>
      </c>
      <c r="Y278" s="173">
        <v>5053</v>
      </c>
    </row>
    <row r="279" spans="1:25" x14ac:dyDescent="0.25">
      <c r="A279" s="29" t="s">
        <v>281</v>
      </c>
      <c r="B279" s="14">
        <v>4216701</v>
      </c>
      <c r="C279" s="4" t="s">
        <v>392</v>
      </c>
      <c r="D279" s="18">
        <v>279.58100000000002</v>
      </c>
      <c r="E279" s="75">
        <f>H279/D279</f>
        <v>48.90174940357177</v>
      </c>
      <c r="F279" s="28">
        <v>153722.421</v>
      </c>
      <c r="G279" s="28">
        <v>11837.55</v>
      </c>
      <c r="H279" s="8">
        <v>13672</v>
      </c>
      <c r="I279" s="154">
        <v>88</v>
      </c>
      <c r="J279" s="9">
        <v>13</v>
      </c>
      <c r="K279" s="9">
        <v>75</v>
      </c>
      <c r="L279" s="40">
        <v>3.1</v>
      </c>
      <c r="M279" s="165">
        <f>SUM(O279:S279)</f>
        <v>3412.0489321240493</v>
      </c>
      <c r="N279" s="163">
        <f>M279/H279</f>
        <v>0.24956472587215106</v>
      </c>
      <c r="O279" s="41">
        <v>669</v>
      </c>
      <c r="P279" s="103">
        <f>O279/H279</f>
        <v>4.8932124049151551E-2</v>
      </c>
      <c r="Q279" s="41">
        <v>853</v>
      </c>
      <c r="R279" s="41">
        <v>1067</v>
      </c>
      <c r="S279" s="41">
        <v>823</v>
      </c>
      <c r="T279" s="42">
        <f>L279</f>
        <v>3.1</v>
      </c>
      <c r="U279" s="41">
        <v>363</v>
      </c>
      <c r="V279" s="61">
        <f>T279*U279</f>
        <v>1125.3</v>
      </c>
      <c r="W279" s="78">
        <f>V279/H279</f>
        <v>8.2306904622586302E-2</v>
      </c>
      <c r="X279" s="131">
        <v>0.73099999999999998</v>
      </c>
      <c r="Y279" s="173">
        <v>48718</v>
      </c>
    </row>
    <row r="280" spans="1:25" x14ac:dyDescent="0.25">
      <c r="A280" s="29" t="s">
        <v>237</v>
      </c>
      <c r="B280" s="15">
        <v>4308904</v>
      </c>
      <c r="C280" s="5" t="s">
        <v>71</v>
      </c>
      <c r="D280" s="19">
        <v>286.56400000000002</v>
      </c>
      <c r="E280" s="75">
        <f>H280/D280</f>
        <v>56.37833084406973</v>
      </c>
      <c r="F280" s="28">
        <v>143771.03599999999</v>
      </c>
      <c r="G280" s="28">
        <v>8897.82</v>
      </c>
      <c r="H280" s="8">
        <v>16156</v>
      </c>
      <c r="I280" s="154">
        <v>58</v>
      </c>
      <c r="J280" s="9">
        <v>52</v>
      </c>
      <c r="K280" s="9">
        <v>6</v>
      </c>
      <c r="L280" s="40">
        <v>2.8</v>
      </c>
      <c r="M280" s="165">
        <f>SUM(O280:S280)</f>
        <v>4816.0584303045307</v>
      </c>
      <c r="N280" s="163">
        <f>M280/H280</f>
        <v>0.29809720415353619</v>
      </c>
      <c r="O280" s="41">
        <v>944</v>
      </c>
      <c r="P280" s="103">
        <f>O280/H280</f>
        <v>5.8430304530824463E-2</v>
      </c>
      <c r="Q280" s="41">
        <v>637</v>
      </c>
      <c r="R280" s="41">
        <v>2052</v>
      </c>
      <c r="S280" s="41">
        <v>1183</v>
      </c>
      <c r="T280" s="42">
        <f>L280</f>
        <v>2.8</v>
      </c>
      <c r="U280" s="41">
        <v>474</v>
      </c>
      <c r="V280" s="61">
        <f>T280*U280</f>
        <v>1327.1999999999998</v>
      </c>
      <c r="W280" s="78">
        <f>V280/H280</f>
        <v>8.2149046793760824E-2</v>
      </c>
      <c r="X280" s="131">
        <v>0.746</v>
      </c>
      <c r="Y280" s="173">
        <v>69944</v>
      </c>
    </row>
    <row r="281" spans="1:25" x14ac:dyDescent="0.25">
      <c r="A281" s="29" t="s">
        <v>237</v>
      </c>
      <c r="B281" s="15">
        <v>4309605</v>
      </c>
      <c r="C281" s="5" t="s">
        <v>74</v>
      </c>
      <c r="D281" s="19">
        <v>228.84899999999999</v>
      </c>
      <c r="E281" s="75">
        <f>H281/D281</f>
        <v>80.1838767047267</v>
      </c>
      <c r="F281" s="28">
        <v>565309.56200000003</v>
      </c>
      <c r="G281" s="28">
        <v>31192.94</v>
      </c>
      <c r="H281" s="8">
        <v>18350</v>
      </c>
      <c r="I281" s="154">
        <v>44</v>
      </c>
      <c r="J281" s="9">
        <v>30</v>
      </c>
      <c r="K281" s="9">
        <v>14</v>
      </c>
      <c r="L281" s="40">
        <v>2.8</v>
      </c>
      <c r="M281" s="165">
        <f>SUM(O281:S281)</f>
        <v>3840.0854495912808</v>
      </c>
      <c r="N281" s="163">
        <f>M281/H281</f>
        <v>0.20926896183058752</v>
      </c>
      <c r="O281" s="41">
        <v>1568</v>
      </c>
      <c r="P281" s="103">
        <f>O281/H281</f>
        <v>8.544959128065395E-2</v>
      </c>
      <c r="Q281" s="41">
        <v>892</v>
      </c>
      <c r="R281" s="41">
        <v>870</v>
      </c>
      <c r="S281" s="41">
        <v>510</v>
      </c>
      <c r="T281" s="42">
        <f>L281</f>
        <v>2.8</v>
      </c>
      <c r="U281" s="41">
        <v>538</v>
      </c>
      <c r="V281" s="61">
        <f>T281*U281</f>
        <v>1506.3999999999999</v>
      </c>
      <c r="W281" s="78">
        <f>V281/H281</f>
        <v>8.2092643051771108E-2</v>
      </c>
      <c r="X281" s="131">
        <v>0.78300000000000003</v>
      </c>
      <c r="Y281" s="173">
        <v>72989</v>
      </c>
    </row>
    <row r="282" spans="1:25" x14ac:dyDescent="0.25">
      <c r="A282" s="29" t="s">
        <v>281</v>
      </c>
      <c r="B282" s="15">
        <v>4214201</v>
      </c>
      <c r="C282" s="5" t="s">
        <v>377</v>
      </c>
      <c r="D282" s="19">
        <v>279.279</v>
      </c>
      <c r="E282" s="75">
        <f>H282/D282</f>
        <v>36.705230253617351</v>
      </c>
      <c r="F282" s="28">
        <v>167629.73300000001</v>
      </c>
      <c r="G282" s="28">
        <v>16653.060000000001</v>
      </c>
      <c r="H282" s="8">
        <v>10251</v>
      </c>
      <c r="I282" s="154">
        <v>71</v>
      </c>
      <c r="J282" s="9">
        <v>24</v>
      </c>
      <c r="K282" s="9">
        <v>47</v>
      </c>
      <c r="L282" s="40">
        <v>3.3</v>
      </c>
      <c r="M282" s="165">
        <f>SUM(O282:S282)</f>
        <v>2797.0569700517021</v>
      </c>
      <c r="N282" s="163">
        <f>M282/H282</f>
        <v>0.27285698664049379</v>
      </c>
      <c r="O282" s="41">
        <v>584</v>
      </c>
      <c r="P282" s="103">
        <f>O282/H282</f>
        <v>5.6970051702272949E-2</v>
      </c>
      <c r="Q282" s="41">
        <v>460</v>
      </c>
      <c r="R282" s="41">
        <v>1107</v>
      </c>
      <c r="S282" s="41">
        <v>646</v>
      </c>
      <c r="T282" s="42">
        <f>L282</f>
        <v>3.3</v>
      </c>
      <c r="U282" s="41">
        <v>253</v>
      </c>
      <c r="V282" s="61">
        <f>T282*U282</f>
        <v>834.9</v>
      </c>
      <c r="W282" s="78">
        <f>V282/H282</f>
        <v>8.1445712613403567E-2</v>
      </c>
      <c r="X282" s="131">
        <v>0.73</v>
      </c>
      <c r="Y282" s="173">
        <v>36981</v>
      </c>
    </row>
    <row r="283" spans="1:25" x14ac:dyDescent="0.25">
      <c r="A283" s="29" t="s">
        <v>237</v>
      </c>
      <c r="B283" s="16">
        <v>4306130</v>
      </c>
      <c r="C283" s="5" t="s">
        <v>48</v>
      </c>
      <c r="D283" s="19">
        <v>165.71700000000001</v>
      </c>
      <c r="E283" s="75">
        <f>H283/D283</f>
        <v>12.919615971807357</v>
      </c>
      <c r="F283" s="28">
        <v>12631.43</v>
      </c>
      <c r="G283" s="28">
        <v>5068.79</v>
      </c>
      <c r="H283" s="8">
        <v>2141</v>
      </c>
      <c r="I283" s="154">
        <v>21</v>
      </c>
      <c r="J283" s="9">
        <v>6</v>
      </c>
      <c r="K283" s="9">
        <v>15</v>
      </c>
      <c r="L283" s="40">
        <v>3.1</v>
      </c>
      <c r="M283" s="165">
        <f>SUM(O283:S283)</f>
        <v>684.02568893040632</v>
      </c>
      <c r="N283" s="163">
        <f>M283/H283</f>
        <v>0.31948887852891467</v>
      </c>
      <c r="O283" s="41">
        <v>55</v>
      </c>
      <c r="P283" s="103">
        <f>O283/H283</f>
        <v>2.5688930406352173E-2</v>
      </c>
      <c r="Q283" s="41">
        <v>73</v>
      </c>
      <c r="R283" s="41">
        <v>205</v>
      </c>
      <c r="S283" s="41">
        <v>351</v>
      </c>
      <c r="T283" s="42">
        <f>L283</f>
        <v>3.1</v>
      </c>
      <c r="U283" s="41">
        <v>56</v>
      </c>
      <c r="V283" s="61">
        <f>T283*U283</f>
        <v>173.6</v>
      </c>
      <c r="W283" s="78">
        <f>V283/H283</f>
        <v>8.1083605791686122E-2</v>
      </c>
      <c r="X283" s="131">
        <v>0.71899999999999997</v>
      </c>
      <c r="Y283" s="173">
        <v>5950</v>
      </c>
    </row>
    <row r="284" spans="1:25" x14ac:dyDescent="0.25">
      <c r="A284" s="29" t="s">
        <v>281</v>
      </c>
      <c r="B284" s="15">
        <v>4205506</v>
      </c>
      <c r="C284" s="5" t="s">
        <v>322</v>
      </c>
      <c r="D284" s="19">
        <v>546.24900000000002</v>
      </c>
      <c r="E284" s="75">
        <f>H284/D284</f>
        <v>63.258697041092979</v>
      </c>
      <c r="F284" s="28">
        <v>399609.51199999999</v>
      </c>
      <c r="G284" s="28">
        <v>10831.29</v>
      </c>
      <c r="H284" s="8">
        <v>34555</v>
      </c>
      <c r="I284" s="154">
        <v>107</v>
      </c>
      <c r="J284" s="9">
        <v>56</v>
      </c>
      <c r="K284" s="9">
        <v>51</v>
      </c>
      <c r="L284" s="40">
        <v>3.3</v>
      </c>
      <c r="M284" s="165">
        <f>SUM(O284:S284)</f>
        <v>13403.054145565042</v>
      </c>
      <c r="N284" s="163">
        <f>M284/H284</f>
        <v>0.3878759700641019</v>
      </c>
      <c r="O284" s="41">
        <v>1871</v>
      </c>
      <c r="P284" s="103">
        <f>O284/H284</f>
        <v>5.4145565041238602E-2</v>
      </c>
      <c r="Q284" s="41">
        <v>3100</v>
      </c>
      <c r="R284" s="41">
        <v>5807</v>
      </c>
      <c r="S284" s="41">
        <v>2625</v>
      </c>
      <c r="T284" s="42">
        <f>L284</f>
        <v>3.3</v>
      </c>
      <c r="U284" s="41">
        <v>849</v>
      </c>
      <c r="V284" s="61">
        <f>T284*U284</f>
        <v>2801.7</v>
      </c>
      <c r="W284" s="78">
        <f>V284/H284</f>
        <v>8.1079438576182897E-2</v>
      </c>
      <c r="X284" s="131">
        <v>0.73099999999999998</v>
      </c>
      <c r="Y284" s="173">
        <v>129185</v>
      </c>
    </row>
    <row r="285" spans="1:25" x14ac:dyDescent="0.25">
      <c r="A285" s="29" t="s">
        <v>281</v>
      </c>
      <c r="B285" s="14">
        <v>4219705</v>
      </c>
      <c r="C285" s="4" t="s">
        <v>411</v>
      </c>
      <c r="D285" s="18">
        <v>294.71499999999997</v>
      </c>
      <c r="E285" s="75">
        <f>H285/D285</f>
        <v>87.192711602734846</v>
      </c>
      <c r="F285" s="28">
        <v>344664.02</v>
      </c>
      <c r="G285" s="28">
        <v>13908.96</v>
      </c>
      <c r="H285" s="8">
        <v>25697</v>
      </c>
      <c r="I285" s="154">
        <v>42</v>
      </c>
      <c r="J285" s="9">
        <v>29</v>
      </c>
      <c r="K285" s="9">
        <v>13</v>
      </c>
      <c r="L285" s="40">
        <v>3.2</v>
      </c>
      <c r="M285" s="165">
        <f>SUM(O285:S285)</f>
        <v>6539.0387983033033</v>
      </c>
      <c r="N285" s="163">
        <f>M285/H285</f>
        <v>0.25446701164740254</v>
      </c>
      <c r="O285" s="41">
        <v>997</v>
      </c>
      <c r="P285" s="103">
        <f>O285/H285</f>
        <v>3.8798303303887616E-2</v>
      </c>
      <c r="Q285" s="41">
        <v>1614</v>
      </c>
      <c r="R285" s="41">
        <v>2011</v>
      </c>
      <c r="S285" s="41">
        <v>1917</v>
      </c>
      <c r="T285" s="42">
        <f>L285</f>
        <v>3.2</v>
      </c>
      <c r="U285" s="41">
        <v>644</v>
      </c>
      <c r="V285" s="61">
        <f>T285*U285</f>
        <v>2060.8000000000002</v>
      </c>
      <c r="W285" s="78">
        <f>V285/H285</f>
        <v>8.0196131844184157E-2</v>
      </c>
      <c r="X285" s="131">
        <v>0.752</v>
      </c>
      <c r="Y285" s="173">
        <v>81683</v>
      </c>
    </row>
    <row r="286" spans="1:25" x14ac:dyDescent="0.25">
      <c r="A286" s="29" t="s">
        <v>281</v>
      </c>
      <c r="B286" s="15">
        <v>4204400</v>
      </c>
      <c r="C286" s="5" t="s">
        <v>310</v>
      </c>
      <c r="D286" s="19">
        <v>234.15700000000001</v>
      </c>
      <c r="E286" s="75">
        <f>H286/D286</f>
        <v>43.616035395055455</v>
      </c>
      <c r="F286" s="28">
        <v>110519.034</v>
      </c>
      <c r="G286" s="28">
        <v>10415.52</v>
      </c>
      <c r="H286" s="8">
        <v>10213</v>
      </c>
      <c r="I286" s="154">
        <v>38</v>
      </c>
      <c r="J286" s="9">
        <v>17</v>
      </c>
      <c r="K286" s="9">
        <v>21</v>
      </c>
      <c r="L286" s="40">
        <v>3.3</v>
      </c>
      <c r="M286" s="165">
        <f>SUM(O286:S286)</f>
        <v>3040.0321159306768</v>
      </c>
      <c r="N286" s="163">
        <f>M286/H286</f>
        <v>0.2976629899080267</v>
      </c>
      <c r="O286" s="41">
        <v>328</v>
      </c>
      <c r="P286" s="103">
        <f>O286/H286</f>
        <v>3.2115930676588661E-2</v>
      </c>
      <c r="Q286" s="41">
        <v>827</v>
      </c>
      <c r="R286" s="41">
        <v>816</v>
      </c>
      <c r="S286" s="41">
        <v>1069</v>
      </c>
      <c r="T286" s="42">
        <f>L286</f>
        <v>3.3</v>
      </c>
      <c r="U286" s="41">
        <v>244</v>
      </c>
      <c r="V286" s="61">
        <f>T286*U286</f>
        <v>805.19999999999993</v>
      </c>
      <c r="W286" s="78">
        <f>V286/H286</f>
        <v>7.8840693234113385E-2</v>
      </c>
      <c r="X286" s="131">
        <v>0.74399999999999999</v>
      </c>
      <c r="Y286" s="173">
        <v>28487</v>
      </c>
    </row>
    <row r="287" spans="1:25" x14ac:dyDescent="0.25">
      <c r="A287" s="29" t="s">
        <v>281</v>
      </c>
      <c r="B287" s="15">
        <v>4204350</v>
      </c>
      <c r="C287" s="5" t="s">
        <v>309</v>
      </c>
      <c r="D287" s="19">
        <v>83.768000000000001</v>
      </c>
      <c r="E287" s="75">
        <f>H287/D287</f>
        <v>45.208194059784162</v>
      </c>
      <c r="F287" s="28">
        <v>81299.413</v>
      </c>
      <c r="G287" s="28">
        <v>25263.96</v>
      </c>
      <c r="H287" s="8">
        <v>3787</v>
      </c>
      <c r="I287" s="154">
        <v>6</v>
      </c>
      <c r="J287" s="9">
        <v>1</v>
      </c>
      <c r="K287" s="9">
        <v>5</v>
      </c>
      <c r="L287" s="40">
        <v>3.4</v>
      </c>
      <c r="M287" s="165">
        <f>SUM(O287:S287)</f>
        <v>911.06179033535784</v>
      </c>
      <c r="N287" s="163">
        <f>M287/H287</f>
        <v>0.24057612630983835</v>
      </c>
      <c r="O287" s="41">
        <v>234</v>
      </c>
      <c r="P287" s="103">
        <f>O287/H287</f>
        <v>6.1790335357803011E-2</v>
      </c>
      <c r="Q287" s="41">
        <v>159</v>
      </c>
      <c r="R287" s="41">
        <v>242</v>
      </c>
      <c r="S287" s="41">
        <v>276</v>
      </c>
      <c r="T287" s="42">
        <f>L287</f>
        <v>3.4</v>
      </c>
      <c r="U287" s="41">
        <v>87</v>
      </c>
      <c r="V287" s="61">
        <f>T287*U287</f>
        <v>295.8</v>
      </c>
      <c r="W287" s="78">
        <f>V287/H287</f>
        <v>7.8109321362556119E-2</v>
      </c>
      <c r="X287" s="131">
        <v>0.747</v>
      </c>
      <c r="Y287" s="173">
        <v>13594</v>
      </c>
    </row>
    <row r="288" spans="1:25" x14ac:dyDescent="0.25">
      <c r="A288" s="29" t="s">
        <v>237</v>
      </c>
      <c r="B288" s="15">
        <v>4301552</v>
      </c>
      <c r="C288" s="5" t="s">
        <v>241</v>
      </c>
      <c r="D288" s="19">
        <v>158.291</v>
      </c>
      <c r="E288" s="75">
        <f>H288/D288</f>
        <v>23.153558951551258</v>
      </c>
      <c r="F288" s="28">
        <v>24268.043000000001</v>
      </c>
      <c r="G288" s="28">
        <v>6474.93</v>
      </c>
      <c r="H288" s="8">
        <v>3665</v>
      </c>
      <c r="I288" s="154">
        <v>17</v>
      </c>
      <c r="J288" s="9">
        <v>2</v>
      </c>
      <c r="K288" s="9">
        <v>15</v>
      </c>
      <c r="L288" s="40">
        <v>3</v>
      </c>
      <c r="M288" s="165">
        <f>SUM(O288:S288)</f>
        <v>1275.0728512960436</v>
      </c>
      <c r="N288" s="163">
        <f>M288/H288</f>
        <v>0.34790528002620563</v>
      </c>
      <c r="O288" s="41">
        <v>267</v>
      </c>
      <c r="P288" s="103">
        <f>O288/H288</f>
        <v>7.2851296043656213E-2</v>
      </c>
      <c r="Q288" s="41">
        <v>151</v>
      </c>
      <c r="R288" s="41">
        <v>438</v>
      </c>
      <c r="S288" s="41">
        <v>419</v>
      </c>
      <c r="T288" s="42">
        <f>L288</f>
        <v>3</v>
      </c>
      <c r="U288" s="41">
        <v>95</v>
      </c>
      <c r="V288" s="61">
        <f>T288*U288</f>
        <v>285</v>
      </c>
      <c r="W288" s="78">
        <f>V288/H288</f>
        <v>7.7762619372442013E-2</v>
      </c>
      <c r="X288" s="132">
        <v>0.70699999999999996</v>
      </c>
      <c r="Y288" s="173">
        <v>13433</v>
      </c>
    </row>
    <row r="289" spans="1:25" x14ac:dyDescent="0.25">
      <c r="A289" s="29" t="s">
        <v>237</v>
      </c>
      <c r="B289" s="15">
        <v>4308706</v>
      </c>
      <c r="C289" s="5" t="s">
        <v>69</v>
      </c>
      <c r="D289" s="19">
        <v>204.149</v>
      </c>
      <c r="E289" s="75">
        <f>H289/D289</f>
        <v>28.714321402505032</v>
      </c>
      <c r="F289" s="28">
        <v>67424.947</v>
      </c>
      <c r="G289" s="28">
        <v>10663.44</v>
      </c>
      <c r="H289" s="8">
        <v>5862</v>
      </c>
      <c r="I289" s="154">
        <v>18</v>
      </c>
      <c r="J289" s="9">
        <v>6</v>
      </c>
      <c r="K289" s="9">
        <v>12</v>
      </c>
      <c r="L289" s="40">
        <v>2.9</v>
      </c>
      <c r="M289" s="165">
        <f>SUM(O289:S289)</f>
        <v>1992.032923916752</v>
      </c>
      <c r="N289" s="163">
        <f>M289/H289</f>
        <v>0.33982137903731696</v>
      </c>
      <c r="O289" s="41">
        <v>193</v>
      </c>
      <c r="P289" s="103">
        <f>O289/H289</f>
        <v>3.2923916751961789E-2</v>
      </c>
      <c r="Q289" s="41">
        <v>313</v>
      </c>
      <c r="R289" s="41">
        <v>752</v>
      </c>
      <c r="S289" s="41">
        <v>734</v>
      </c>
      <c r="T289" s="42">
        <f>L289</f>
        <v>2.9</v>
      </c>
      <c r="U289" s="41">
        <v>157</v>
      </c>
      <c r="V289" s="61">
        <f>T289*U289</f>
        <v>455.3</v>
      </c>
      <c r="W289" s="78">
        <f>V289/H289</f>
        <v>7.7669737291026955E-2</v>
      </c>
      <c r="X289" s="131">
        <v>0.73799999999999999</v>
      </c>
      <c r="Y289" s="173">
        <v>19290</v>
      </c>
    </row>
    <row r="290" spans="1:25" x14ac:dyDescent="0.25">
      <c r="A290" s="29" t="s">
        <v>237</v>
      </c>
      <c r="B290" s="15">
        <v>4311908</v>
      </c>
      <c r="C290" s="5" t="s">
        <v>93</v>
      </c>
      <c r="D290" s="19">
        <v>229.619</v>
      </c>
      <c r="E290" s="75">
        <f>H290/D290</f>
        <v>22.358776930480492</v>
      </c>
      <c r="F290" s="28">
        <v>43402.552000000003</v>
      </c>
      <c r="G290" s="28">
        <v>7892.81</v>
      </c>
      <c r="H290" s="8">
        <v>5134</v>
      </c>
      <c r="I290" s="154">
        <v>47</v>
      </c>
      <c r="J290" s="9">
        <v>10</v>
      </c>
      <c r="K290" s="9">
        <v>37</v>
      </c>
      <c r="L290" s="40">
        <v>2.9</v>
      </c>
      <c r="M290" s="165">
        <f>SUM(O290:S290)</f>
        <v>1923.0457732761979</v>
      </c>
      <c r="N290" s="163">
        <f>M290/H290</f>
        <v>0.37457066094199415</v>
      </c>
      <c r="O290" s="41">
        <v>235</v>
      </c>
      <c r="P290" s="103">
        <f>O290/H290</f>
        <v>4.5773276197896375E-2</v>
      </c>
      <c r="Q290" s="41">
        <v>219</v>
      </c>
      <c r="R290" s="41">
        <v>696</v>
      </c>
      <c r="S290" s="41">
        <v>773</v>
      </c>
      <c r="T290" s="42">
        <f>L290</f>
        <v>2.9</v>
      </c>
      <c r="U290" s="41">
        <v>137</v>
      </c>
      <c r="V290" s="61">
        <f>T290*U290</f>
        <v>397.3</v>
      </c>
      <c r="W290" s="78">
        <f>V290/H290</f>
        <v>7.7386053759252046E-2</v>
      </c>
      <c r="X290" s="131">
        <v>0.72399999999999998</v>
      </c>
      <c r="Y290" s="173">
        <v>18888</v>
      </c>
    </row>
    <row r="291" spans="1:25" x14ac:dyDescent="0.25">
      <c r="A291" s="29" t="s">
        <v>237</v>
      </c>
      <c r="B291" s="15">
        <v>4310900</v>
      </c>
      <c r="C291" s="5" t="s">
        <v>87</v>
      </c>
      <c r="D291" s="19">
        <v>179.29599999999999</v>
      </c>
      <c r="E291" s="75">
        <f>H291/D291</f>
        <v>20.245850437265752</v>
      </c>
      <c r="F291" s="28">
        <v>28748.468000000001</v>
      </c>
      <c r="G291" s="28">
        <v>7577.35</v>
      </c>
      <c r="H291" s="8">
        <v>3630</v>
      </c>
      <c r="I291" s="154">
        <v>21</v>
      </c>
      <c r="J291" s="9">
        <v>10</v>
      </c>
      <c r="K291" s="9">
        <v>11</v>
      </c>
      <c r="L291" s="40">
        <v>3</v>
      </c>
      <c r="M291" s="166">
        <f>SUM(O291:S291)</f>
        <v>1323.0446280991737</v>
      </c>
      <c r="N291" s="163">
        <f>M291/H291</f>
        <v>0.36447510415955198</v>
      </c>
      <c r="O291" s="80">
        <v>162</v>
      </c>
      <c r="P291" s="103">
        <f>O291/H291</f>
        <v>4.4628099173553717E-2</v>
      </c>
      <c r="Q291" s="80">
        <v>206</v>
      </c>
      <c r="R291" s="80">
        <v>384</v>
      </c>
      <c r="S291" s="81">
        <v>571</v>
      </c>
      <c r="T291" s="42">
        <f>L291</f>
        <v>3</v>
      </c>
      <c r="U291" s="41">
        <v>93</v>
      </c>
      <c r="V291" s="61">
        <f>T291*U291</f>
        <v>279</v>
      </c>
      <c r="W291" s="78">
        <f>V291/H291</f>
        <v>7.6859504132231402E-2</v>
      </c>
      <c r="X291" s="131">
        <v>0.72599999999999998</v>
      </c>
      <c r="Y291" s="173">
        <v>11196</v>
      </c>
    </row>
    <row r="292" spans="1:25" x14ac:dyDescent="0.25">
      <c r="A292" s="29" t="s">
        <v>237</v>
      </c>
      <c r="B292" s="15">
        <v>4316204</v>
      </c>
      <c r="C292" s="5" t="s">
        <v>132</v>
      </c>
      <c r="D292" s="19">
        <v>252.23500000000001</v>
      </c>
      <c r="E292" s="75">
        <f>H292/D292</f>
        <v>21.884353876345472</v>
      </c>
      <c r="F292" s="28">
        <v>48697.296999999999</v>
      </c>
      <c r="G292" s="28">
        <v>8904.24</v>
      </c>
      <c r="H292" s="8">
        <v>5520</v>
      </c>
      <c r="I292" s="154">
        <v>9</v>
      </c>
      <c r="J292" s="9">
        <v>5</v>
      </c>
      <c r="K292" s="9">
        <v>4</v>
      </c>
      <c r="L292" s="40">
        <v>3.3</v>
      </c>
      <c r="M292" s="165">
        <f>SUM(O292:S292)</f>
        <v>1380.0476449275361</v>
      </c>
      <c r="N292" s="163">
        <f>M292/H292</f>
        <v>0.25000863132745221</v>
      </c>
      <c r="O292" s="41">
        <v>263</v>
      </c>
      <c r="P292" s="103">
        <f>O292/H292</f>
        <v>4.7644927536231882E-2</v>
      </c>
      <c r="Q292" s="41">
        <v>201</v>
      </c>
      <c r="R292" s="41">
        <v>280</v>
      </c>
      <c r="S292" s="41">
        <v>636</v>
      </c>
      <c r="T292" s="42">
        <f>L292</f>
        <v>3.3</v>
      </c>
      <c r="U292" s="41">
        <v>127</v>
      </c>
      <c r="V292" s="61">
        <f>T292*U292</f>
        <v>419.09999999999997</v>
      </c>
      <c r="W292" s="78">
        <f>V292/H292</f>
        <v>7.5923913043478258E-2</v>
      </c>
      <c r="X292" s="131">
        <v>0.76400000000000001</v>
      </c>
      <c r="Y292" s="173">
        <v>17703</v>
      </c>
    </row>
    <row r="293" spans="1:25" x14ac:dyDescent="0.25">
      <c r="A293" s="29" t="s">
        <v>281</v>
      </c>
      <c r="B293" s="15">
        <v>4208005</v>
      </c>
      <c r="C293" s="5" t="s">
        <v>339</v>
      </c>
      <c r="D293" s="19">
        <v>165.46299999999999</v>
      </c>
      <c r="E293" s="75">
        <f>H293/D293</f>
        <v>38.842520684382613</v>
      </c>
      <c r="F293" s="28">
        <v>78899.31</v>
      </c>
      <c r="G293" s="28">
        <v>11528.25</v>
      </c>
      <c r="H293" s="8">
        <v>6427</v>
      </c>
      <c r="I293" s="154">
        <v>9</v>
      </c>
      <c r="J293" s="9">
        <v>4</v>
      </c>
      <c r="K293" s="9">
        <v>5</v>
      </c>
      <c r="L293" s="40">
        <v>3.1</v>
      </c>
      <c r="M293" s="165">
        <f>SUM(O293:S293)</f>
        <v>2421.0493231678856</v>
      </c>
      <c r="N293" s="163">
        <f>M293/H293</f>
        <v>0.37669975465503119</v>
      </c>
      <c r="O293" s="41">
        <v>317</v>
      </c>
      <c r="P293" s="103">
        <f>O293/H293</f>
        <v>4.9323167885483118E-2</v>
      </c>
      <c r="Q293" s="41">
        <v>377</v>
      </c>
      <c r="R293" s="41">
        <v>684</v>
      </c>
      <c r="S293" s="41">
        <v>1043</v>
      </c>
      <c r="T293" s="42">
        <f>L293</f>
        <v>3.1</v>
      </c>
      <c r="U293" s="41">
        <v>157</v>
      </c>
      <c r="V293" s="61">
        <f>T293*U293</f>
        <v>486.7</v>
      </c>
      <c r="W293" s="78">
        <f>V293/H293</f>
        <v>7.5727400031118719E-2</v>
      </c>
      <c r="X293" s="131">
        <v>0.77500000000000002</v>
      </c>
      <c r="Y293" s="173">
        <v>20809</v>
      </c>
    </row>
    <row r="294" spans="1:25" x14ac:dyDescent="0.25">
      <c r="A294" s="29" t="s">
        <v>281</v>
      </c>
      <c r="B294" s="15">
        <v>4210555</v>
      </c>
      <c r="C294" s="5" t="s">
        <v>352</v>
      </c>
      <c r="D294" s="19">
        <v>103.616</v>
      </c>
      <c r="E294" s="75">
        <f>H294/D294</f>
        <v>21.261195182211242</v>
      </c>
      <c r="F294" s="28">
        <v>24007.595000000001</v>
      </c>
      <c r="G294" s="28">
        <v>9891.8799999999992</v>
      </c>
      <c r="H294" s="8">
        <v>2203</v>
      </c>
      <c r="I294" s="154">
        <v>8</v>
      </c>
      <c r="J294" s="9">
        <v>5</v>
      </c>
      <c r="K294" s="9">
        <v>3</v>
      </c>
      <c r="L294" s="40">
        <v>3.6</v>
      </c>
      <c r="M294" s="165">
        <f>SUM(O294:S294)</f>
        <v>636.03676804357701</v>
      </c>
      <c r="N294" s="163">
        <f>M294/H294</f>
        <v>0.28871392103657606</v>
      </c>
      <c r="O294" s="41">
        <v>81</v>
      </c>
      <c r="P294" s="103">
        <f>O294/H294</f>
        <v>3.6768043576940537E-2</v>
      </c>
      <c r="Q294" s="41">
        <v>94</v>
      </c>
      <c r="R294" s="41">
        <v>216</v>
      </c>
      <c r="S294" s="41">
        <v>245</v>
      </c>
      <c r="T294" s="42">
        <f>L294</f>
        <v>3.6</v>
      </c>
      <c r="U294" s="41">
        <v>46</v>
      </c>
      <c r="V294" s="61">
        <f>T294*U294</f>
        <v>165.6</v>
      </c>
      <c r="W294" s="78">
        <f>V294/H294</f>
        <v>7.5170222423967314E-2</v>
      </c>
      <c r="X294" s="131">
        <v>0.74299999999999999</v>
      </c>
      <c r="Y294" s="173">
        <v>6281</v>
      </c>
    </row>
    <row r="295" spans="1:25" x14ac:dyDescent="0.25">
      <c r="A295" s="29" t="s">
        <v>281</v>
      </c>
      <c r="B295" s="15">
        <v>4201653</v>
      </c>
      <c r="C295" s="5" t="s">
        <v>291</v>
      </c>
      <c r="D295" s="19">
        <v>90.709000000000003</v>
      </c>
      <c r="E295" s="75">
        <f>H295/D295</f>
        <v>24.870740499840146</v>
      </c>
      <c r="F295" s="28">
        <v>20937.432000000001</v>
      </c>
      <c r="G295" s="28">
        <v>10119.59</v>
      </c>
      <c r="H295" s="8">
        <v>2256</v>
      </c>
      <c r="I295" s="154">
        <v>10</v>
      </c>
      <c r="J295" s="9">
        <v>0</v>
      </c>
      <c r="K295" s="9">
        <v>10</v>
      </c>
      <c r="L295" s="40">
        <v>3.6</v>
      </c>
      <c r="M295" s="165">
        <f>SUM(O295:S295)</f>
        <v>685.03546099290782</v>
      </c>
      <c r="N295" s="163">
        <f>M295/H295</f>
        <v>0.30365047029827474</v>
      </c>
      <c r="O295" s="41">
        <v>80</v>
      </c>
      <c r="P295" s="103">
        <f>O295/H295</f>
        <v>3.5460992907801421E-2</v>
      </c>
      <c r="Q295" s="41">
        <v>104</v>
      </c>
      <c r="R295" s="41">
        <v>259</v>
      </c>
      <c r="S295" s="41">
        <v>242</v>
      </c>
      <c r="T295" s="42">
        <f>L295</f>
        <v>3.6</v>
      </c>
      <c r="U295" s="41">
        <v>47</v>
      </c>
      <c r="V295" s="61">
        <f>T295*U295</f>
        <v>169.20000000000002</v>
      </c>
      <c r="W295" s="78">
        <f>V295/H295</f>
        <v>7.5000000000000011E-2</v>
      </c>
      <c r="X295" s="131">
        <v>0.71499999999999997</v>
      </c>
      <c r="Y295" s="173">
        <v>6422</v>
      </c>
    </row>
    <row r="296" spans="1:25" x14ac:dyDescent="0.25">
      <c r="A296" s="29" t="s">
        <v>237</v>
      </c>
      <c r="B296" s="15">
        <v>4322103</v>
      </c>
      <c r="C296" s="5" t="s">
        <v>168</v>
      </c>
      <c r="D296" s="19">
        <v>180.804</v>
      </c>
      <c r="E296" s="75">
        <f>H296/D296</f>
        <v>32.637552266542777</v>
      </c>
      <c r="F296" s="28">
        <v>58051.379000000001</v>
      </c>
      <c r="G296" s="28">
        <v>9603.2099999999991</v>
      </c>
      <c r="H296" s="8">
        <v>5901</v>
      </c>
      <c r="I296" s="154">
        <v>30</v>
      </c>
      <c r="J296" s="9">
        <v>22</v>
      </c>
      <c r="K296" s="9">
        <v>8</v>
      </c>
      <c r="L296" s="40">
        <v>2.9</v>
      </c>
      <c r="M296" s="165">
        <f>SUM(O296:S296)</f>
        <v>1197.0604982206405</v>
      </c>
      <c r="N296" s="163">
        <f>M296/H296</f>
        <v>0.20285722728700906</v>
      </c>
      <c r="O296" s="41">
        <v>357</v>
      </c>
      <c r="P296" s="103">
        <f>O296/H296</f>
        <v>6.0498220640569395E-2</v>
      </c>
      <c r="Q296" s="41">
        <v>293</v>
      </c>
      <c r="R296" s="41">
        <v>343</v>
      </c>
      <c r="S296" s="41">
        <v>204</v>
      </c>
      <c r="T296" s="42">
        <f>L296</f>
        <v>2.9</v>
      </c>
      <c r="U296" s="41">
        <v>152</v>
      </c>
      <c r="V296" s="61">
        <f>T296*U296</f>
        <v>440.8</v>
      </c>
      <c r="W296" s="78">
        <f>V296/H296</f>
        <v>7.4699203524826299E-2</v>
      </c>
      <c r="X296" s="131">
        <v>0.747</v>
      </c>
      <c r="Y296" s="173">
        <v>20185</v>
      </c>
    </row>
    <row r="297" spans="1:25" x14ac:dyDescent="0.25">
      <c r="A297" s="29" t="s">
        <v>281</v>
      </c>
      <c r="B297" s="15">
        <v>4204707</v>
      </c>
      <c r="C297" s="5" t="s">
        <v>312</v>
      </c>
      <c r="D297" s="19">
        <v>220.29300000000001</v>
      </c>
      <c r="E297" s="75">
        <f>H297/D297</f>
        <v>48.176746424080655</v>
      </c>
      <c r="F297" s="28">
        <v>221693.13099999999</v>
      </c>
      <c r="G297" s="28">
        <v>22424.959999999999</v>
      </c>
      <c r="H297" s="8">
        <v>10613</v>
      </c>
      <c r="I297" s="154">
        <v>31</v>
      </c>
      <c r="J297" s="9">
        <v>15</v>
      </c>
      <c r="K297" s="9">
        <v>16</v>
      </c>
      <c r="L297" s="40">
        <v>3</v>
      </c>
      <c r="M297" s="165">
        <f>SUM(O297:S297)</f>
        <v>3053.0505040987468</v>
      </c>
      <c r="N297" s="163">
        <f>M297/H297</f>
        <v>0.2876708286157304</v>
      </c>
      <c r="O297" s="41">
        <v>536</v>
      </c>
      <c r="P297" s="103">
        <f>O297/H297</f>
        <v>5.0504098746819936E-2</v>
      </c>
      <c r="Q297" s="41">
        <v>557</v>
      </c>
      <c r="R297" s="41">
        <v>1082</v>
      </c>
      <c r="S297" s="41">
        <v>878</v>
      </c>
      <c r="T297" s="42">
        <f>L297</f>
        <v>3</v>
      </c>
      <c r="U297" s="41">
        <v>264</v>
      </c>
      <c r="V297" s="61">
        <f>T297*U297</f>
        <v>792</v>
      </c>
      <c r="W297" s="78">
        <f>V297/H297</f>
        <v>7.4625459342316028E-2</v>
      </c>
      <c r="X297" s="131">
        <v>0.74199999999999999</v>
      </c>
      <c r="Y297" s="173">
        <v>37898</v>
      </c>
    </row>
    <row r="298" spans="1:25" x14ac:dyDescent="0.25">
      <c r="A298" s="29" t="s">
        <v>237</v>
      </c>
      <c r="B298" s="15">
        <v>4319703</v>
      </c>
      <c r="C298" s="5" t="s">
        <v>152</v>
      </c>
      <c r="D298" s="19">
        <v>154.18700000000001</v>
      </c>
      <c r="E298" s="75">
        <f>H298/D298</f>
        <v>23.555812098296222</v>
      </c>
      <c r="F298" s="28">
        <v>28676.636999999999</v>
      </c>
      <c r="G298" s="28">
        <v>7568.39</v>
      </c>
      <c r="H298" s="8">
        <v>3632</v>
      </c>
      <c r="I298" s="154">
        <v>35</v>
      </c>
      <c r="J298" s="9">
        <v>5</v>
      </c>
      <c r="K298" s="9">
        <v>30</v>
      </c>
      <c r="L298" s="40">
        <v>3</v>
      </c>
      <c r="M298" s="165">
        <f>SUM(O298:S298)</f>
        <v>1364.045704845815</v>
      </c>
      <c r="N298" s="163">
        <f>M298/H298</f>
        <v>0.37556324472627062</v>
      </c>
      <c r="O298" s="41">
        <v>166</v>
      </c>
      <c r="P298" s="103">
        <f>O298/H298</f>
        <v>4.5704845814977975E-2</v>
      </c>
      <c r="Q298" s="41">
        <v>135</v>
      </c>
      <c r="R298" s="41">
        <v>444</v>
      </c>
      <c r="S298" s="41">
        <v>619</v>
      </c>
      <c r="T298" s="42">
        <f>L298</f>
        <v>3</v>
      </c>
      <c r="U298" s="41">
        <v>90</v>
      </c>
      <c r="V298" s="61">
        <f>T298*U298</f>
        <v>270</v>
      </c>
      <c r="W298" s="78">
        <f>V298/H298</f>
        <v>7.4339207048458145E-2</v>
      </c>
      <c r="X298" s="131">
        <v>0.72</v>
      </c>
      <c r="Y298" s="173">
        <v>13229</v>
      </c>
    </row>
    <row r="299" spans="1:25" x14ac:dyDescent="0.25">
      <c r="A299" s="29" t="s">
        <v>281</v>
      </c>
      <c r="B299" s="15">
        <v>4203006</v>
      </c>
      <c r="C299" s="5" t="s">
        <v>298</v>
      </c>
      <c r="D299" s="19">
        <v>981.90099999999995</v>
      </c>
      <c r="E299" s="75">
        <f>H299/D299</f>
        <v>72.038830798624303</v>
      </c>
      <c r="F299" s="28">
        <v>1027646.7120000001</v>
      </c>
      <c r="G299" s="28">
        <v>14434.86</v>
      </c>
      <c r="H299" s="8">
        <v>70735</v>
      </c>
      <c r="I299" s="154">
        <v>187</v>
      </c>
      <c r="J299" s="9">
        <v>133</v>
      </c>
      <c r="K299" s="9">
        <v>54</v>
      </c>
      <c r="L299" s="40">
        <v>3.2</v>
      </c>
      <c r="M299" s="165">
        <f>SUM(O299:S299)</f>
        <v>20309.032586414083</v>
      </c>
      <c r="N299" s="163">
        <f>M299/H299</f>
        <v>0.28711433641640044</v>
      </c>
      <c r="O299" s="41">
        <v>2305</v>
      </c>
      <c r="P299" s="103">
        <f>O299/H299</f>
        <v>3.2586414080723831E-2</v>
      </c>
      <c r="Q299" s="41">
        <v>3462</v>
      </c>
      <c r="R299" s="41">
        <v>8839</v>
      </c>
      <c r="S299" s="41">
        <v>5703</v>
      </c>
      <c r="T299" s="42">
        <f>L299</f>
        <v>3.2</v>
      </c>
      <c r="U299" s="41">
        <v>1638</v>
      </c>
      <c r="V299" s="61">
        <f>T299*U299</f>
        <v>5241.6000000000004</v>
      </c>
      <c r="W299" s="78">
        <f>V299/H299</f>
        <v>7.4101929737753591E-2</v>
      </c>
      <c r="X299" s="131">
        <v>0.73499999999999999</v>
      </c>
      <c r="Y299" s="173">
        <v>223982</v>
      </c>
    </row>
    <row r="300" spans="1:25" x14ac:dyDescent="0.25">
      <c r="A300" s="29" t="s">
        <v>281</v>
      </c>
      <c r="B300" s="15">
        <v>4206603</v>
      </c>
      <c r="C300" s="5" t="s">
        <v>326</v>
      </c>
      <c r="D300" s="19">
        <v>100.55</v>
      </c>
      <c r="E300" s="75">
        <f>H300/D300</f>
        <v>48.811536548980605</v>
      </c>
      <c r="F300" s="28">
        <v>40282.993000000002</v>
      </c>
      <c r="G300" s="28">
        <v>8670.4699999999993</v>
      </c>
      <c r="H300" s="8">
        <v>4908</v>
      </c>
      <c r="I300" s="154">
        <v>13</v>
      </c>
      <c r="J300" s="9">
        <v>2</v>
      </c>
      <c r="K300" s="9">
        <v>11</v>
      </c>
      <c r="L300" s="40">
        <v>3</v>
      </c>
      <c r="M300" s="165">
        <f>SUM(O300:S300)</f>
        <v>1418.1016707416463</v>
      </c>
      <c r="N300" s="163">
        <f>M300/H300</f>
        <v>0.28893677072975676</v>
      </c>
      <c r="O300" s="41">
        <v>499</v>
      </c>
      <c r="P300" s="103">
        <f>O300/H300</f>
        <v>0.10167074164629177</v>
      </c>
      <c r="Q300" s="41">
        <v>247</v>
      </c>
      <c r="R300" s="41">
        <v>438</v>
      </c>
      <c r="S300" s="41">
        <v>234</v>
      </c>
      <c r="T300" s="42">
        <f>L300</f>
        <v>3</v>
      </c>
      <c r="U300" s="41">
        <v>120</v>
      </c>
      <c r="V300" s="61">
        <f>T300*U300</f>
        <v>360</v>
      </c>
      <c r="W300" s="78">
        <f>V300/H300</f>
        <v>7.3349633251833746E-2</v>
      </c>
      <c r="X300" s="131">
        <v>0.73</v>
      </c>
      <c r="Y300" s="173">
        <v>18626</v>
      </c>
    </row>
    <row r="301" spans="1:25" x14ac:dyDescent="0.25">
      <c r="A301" s="29" t="s">
        <v>237</v>
      </c>
      <c r="B301" s="15">
        <v>4308458</v>
      </c>
      <c r="C301" s="5" t="s">
        <v>67</v>
      </c>
      <c r="D301" s="19">
        <v>650.32399999999996</v>
      </c>
      <c r="E301" s="75">
        <f>H301/D301</f>
        <v>7.0380302741402749</v>
      </c>
      <c r="F301" s="28">
        <v>48464.978000000003</v>
      </c>
      <c r="G301" s="28">
        <v>9243.75</v>
      </c>
      <c r="H301" s="8">
        <v>4577</v>
      </c>
      <c r="I301" s="154">
        <v>20</v>
      </c>
      <c r="J301" s="9">
        <v>7</v>
      </c>
      <c r="K301" s="9">
        <v>13</v>
      </c>
      <c r="L301" s="40">
        <v>2.9</v>
      </c>
      <c r="M301" s="165">
        <f>SUM(O301:S301)</f>
        <v>934.01267205593183</v>
      </c>
      <c r="N301" s="163">
        <f>M301/H301</f>
        <v>0.20406656588506267</v>
      </c>
      <c r="O301" s="41">
        <v>58</v>
      </c>
      <c r="P301" s="103">
        <f>O301/H301</f>
        <v>1.2672055931833079E-2</v>
      </c>
      <c r="Q301" s="41">
        <v>363</v>
      </c>
      <c r="R301" s="41">
        <v>375</v>
      </c>
      <c r="S301" s="41">
        <v>138</v>
      </c>
      <c r="T301" s="42">
        <f>L301</f>
        <v>2.9</v>
      </c>
      <c r="U301" s="41">
        <v>115</v>
      </c>
      <c r="V301" s="61">
        <f>T301*U301</f>
        <v>333.5</v>
      </c>
      <c r="W301" s="78">
        <f>V301/H301</f>
        <v>7.2864321608040197E-2</v>
      </c>
      <c r="X301" s="131">
        <v>0.75600000000000001</v>
      </c>
      <c r="Y301" s="173">
        <v>13503</v>
      </c>
    </row>
    <row r="302" spans="1:25" x14ac:dyDescent="0.25">
      <c r="A302" s="29" t="s">
        <v>237</v>
      </c>
      <c r="B302" s="15">
        <v>4309902</v>
      </c>
      <c r="C302" s="5" t="s">
        <v>76</v>
      </c>
      <c r="D302" s="19">
        <v>300.64999999999998</v>
      </c>
      <c r="E302" s="75">
        <f>H302/D302</f>
        <v>23.864959254947614</v>
      </c>
      <c r="F302" s="28">
        <v>73545.895000000004</v>
      </c>
      <c r="G302" s="28">
        <v>10464.700000000001</v>
      </c>
      <c r="H302" s="8">
        <v>7175</v>
      </c>
      <c r="I302" s="154">
        <v>40</v>
      </c>
      <c r="J302" s="9">
        <v>9</v>
      </c>
      <c r="K302" s="9">
        <v>31</v>
      </c>
      <c r="L302" s="40">
        <v>3.3</v>
      </c>
      <c r="M302" s="165">
        <f>SUM(O302:S302)</f>
        <v>1987.0426480836236</v>
      </c>
      <c r="N302" s="163">
        <f>M302/H302</f>
        <v>0.27693974189318793</v>
      </c>
      <c r="O302" s="41">
        <v>306</v>
      </c>
      <c r="P302" s="103">
        <f>O302/H302</f>
        <v>4.2648083623693378E-2</v>
      </c>
      <c r="Q302" s="41">
        <v>367</v>
      </c>
      <c r="R302" s="41">
        <v>844</v>
      </c>
      <c r="S302" s="41">
        <v>470</v>
      </c>
      <c r="T302" s="42">
        <f>L302</f>
        <v>3.3</v>
      </c>
      <c r="U302" s="41">
        <v>158</v>
      </c>
      <c r="V302" s="61">
        <f>T302*U302</f>
        <v>521.4</v>
      </c>
      <c r="W302" s="78">
        <f>V302/H302</f>
        <v>7.2668989547038321E-2</v>
      </c>
      <c r="X302" s="131">
        <v>0.72399999999999998</v>
      </c>
      <c r="Y302" s="173">
        <v>23528</v>
      </c>
    </row>
    <row r="303" spans="1:25" x14ac:dyDescent="0.25">
      <c r="A303" s="29" t="s">
        <v>281</v>
      </c>
      <c r="B303" s="14">
        <v>4217907</v>
      </c>
      <c r="C303" s="4" t="s">
        <v>400</v>
      </c>
      <c r="D303" s="18">
        <v>389.18400000000003</v>
      </c>
      <c r="E303" s="75">
        <f>H303/D303</f>
        <v>22.287658279888173</v>
      </c>
      <c r="F303" s="28">
        <v>122235.52</v>
      </c>
      <c r="G303" s="28">
        <v>15055.49</v>
      </c>
      <c r="H303" s="8">
        <v>8674</v>
      </c>
      <c r="I303" s="154">
        <v>19</v>
      </c>
      <c r="J303" s="9">
        <v>7</v>
      </c>
      <c r="K303" s="9">
        <v>12</v>
      </c>
      <c r="L303" s="40">
        <v>3.1</v>
      </c>
      <c r="M303" s="165">
        <f>SUM(O303:S303)</f>
        <v>2376.0510721697028</v>
      </c>
      <c r="N303" s="163">
        <f>M303/H303</f>
        <v>0.27392795390473862</v>
      </c>
      <c r="O303" s="41">
        <v>443</v>
      </c>
      <c r="P303" s="103">
        <f>O303/H303</f>
        <v>5.1072169702559372E-2</v>
      </c>
      <c r="Q303" s="41">
        <v>482</v>
      </c>
      <c r="R303" s="41">
        <v>756</v>
      </c>
      <c r="S303" s="41">
        <v>695</v>
      </c>
      <c r="T303" s="42">
        <f>L303</f>
        <v>3.1</v>
      </c>
      <c r="U303" s="41">
        <v>203</v>
      </c>
      <c r="V303" s="61">
        <f>T303*U303</f>
        <v>629.30000000000007</v>
      </c>
      <c r="W303" s="78">
        <f>V303/H303</f>
        <v>7.2550149873184241E-2</v>
      </c>
      <c r="X303" s="131">
        <v>0.73699999999999999</v>
      </c>
      <c r="Y303" s="173">
        <v>28681</v>
      </c>
    </row>
    <row r="304" spans="1:25" x14ac:dyDescent="0.25">
      <c r="A304" s="29" t="s">
        <v>237</v>
      </c>
      <c r="B304" s="16">
        <v>4302584</v>
      </c>
      <c r="C304" s="5" t="s">
        <v>18</v>
      </c>
      <c r="D304" s="19">
        <v>201.03899999999999</v>
      </c>
      <c r="E304" s="75">
        <f>H304/D304</f>
        <v>10.943150334014794</v>
      </c>
      <c r="F304" s="17">
        <v>14578.644</v>
      </c>
      <c r="G304" s="28">
        <v>5960.2</v>
      </c>
      <c r="H304" s="8">
        <v>2200</v>
      </c>
      <c r="I304" s="154">
        <v>10</v>
      </c>
      <c r="J304" s="9">
        <v>2</v>
      </c>
      <c r="K304" s="9">
        <v>8</v>
      </c>
      <c r="L304" s="40">
        <v>3.1</v>
      </c>
      <c r="M304" s="165">
        <f>SUM(O304:S304)</f>
        <v>470.08409090909095</v>
      </c>
      <c r="N304" s="163">
        <f>M304/H304</f>
        <v>0.21367458677685952</v>
      </c>
      <c r="O304" s="41">
        <v>185</v>
      </c>
      <c r="P304" s="103">
        <f>O304/H304</f>
        <v>8.4090909090909091E-2</v>
      </c>
      <c r="Q304" s="41">
        <v>34</v>
      </c>
      <c r="R304" s="41">
        <v>165</v>
      </c>
      <c r="S304" s="41">
        <v>86</v>
      </c>
      <c r="T304" s="42">
        <f>L304</f>
        <v>3.1</v>
      </c>
      <c r="U304" s="41">
        <v>51</v>
      </c>
      <c r="V304" s="61">
        <f>T304*U304</f>
        <v>158.1</v>
      </c>
      <c r="W304" s="78">
        <f>V304/H304</f>
        <v>7.1863636363636366E-2</v>
      </c>
      <c r="X304" s="133">
        <v>0.745</v>
      </c>
      <c r="Y304" s="173">
        <v>7195</v>
      </c>
    </row>
    <row r="305" spans="1:25" x14ac:dyDescent="0.25">
      <c r="A305" s="29" t="s">
        <v>237</v>
      </c>
      <c r="B305" s="15">
        <v>4305306</v>
      </c>
      <c r="C305" s="5" t="s">
        <v>34</v>
      </c>
      <c r="D305" s="19">
        <v>684.04</v>
      </c>
      <c r="E305" s="75">
        <f>H305/D305</f>
        <v>13.708262674697387</v>
      </c>
      <c r="F305" s="28">
        <v>97468.725999999995</v>
      </c>
      <c r="G305" s="28">
        <v>10302.16</v>
      </c>
      <c r="H305" s="8">
        <v>9377</v>
      </c>
      <c r="I305" s="154">
        <v>28</v>
      </c>
      <c r="J305" s="9">
        <v>16</v>
      </c>
      <c r="K305" s="9">
        <v>12</v>
      </c>
      <c r="L305" s="40">
        <v>2.8</v>
      </c>
      <c r="M305" s="165">
        <f>SUM(O305:S305)</f>
        <v>3039.0405246880664</v>
      </c>
      <c r="N305" s="163">
        <f>M305/H305</f>
        <v>0.32409518232783047</v>
      </c>
      <c r="O305" s="41">
        <v>380</v>
      </c>
      <c r="P305" s="103">
        <f>O305/H305</f>
        <v>4.0524688066545807E-2</v>
      </c>
      <c r="Q305" s="41">
        <v>272</v>
      </c>
      <c r="R305" s="41">
        <v>1040</v>
      </c>
      <c r="S305" s="41">
        <v>1347</v>
      </c>
      <c r="T305" s="42">
        <f>L305</f>
        <v>2.8</v>
      </c>
      <c r="U305" s="41">
        <v>238</v>
      </c>
      <c r="V305" s="61">
        <f>T305*U305</f>
        <v>666.4</v>
      </c>
      <c r="W305" s="78">
        <f>V305/H305</f>
        <v>7.1067505598805591E-2</v>
      </c>
      <c r="X305" s="131">
        <v>0.75700000000000001</v>
      </c>
      <c r="Y305" s="173">
        <v>33851</v>
      </c>
    </row>
    <row r="306" spans="1:25" x14ac:dyDescent="0.25">
      <c r="A306" s="29" t="s">
        <v>237</v>
      </c>
      <c r="B306" s="15">
        <v>4319372</v>
      </c>
      <c r="C306" s="5" t="s">
        <v>272</v>
      </c>
      <c r="D306" s="19">
        <v>107.63</v>
      </c>
      <c r="E306" s="75">
        <f>H306/D306</f>
        <v>26.693301124221872</v>
      </c>
      <c r="F306" s="28">
        <v>29515.859</v>
      </c>
      <c r="G306" s="28">
        <v>10291.44</v>
      </c>
      <c r="H306" s="8">
        <v>2873</v>
      </c>
      <c r="I306" s="154">
        <v>14</v>
      </c>
      <c r="J306" s="9">
        <v>4</v>
      </c>
      <c r="K306" s="9">
        <v>10</v>
      </c>
      <c r="L306" s="40">
        <v>3</v>
      </c>
      <c r="M306" s="165">
        <f>SUM(O306:S306)</f>
        <v>904.02854159415244</v>
      </c>
      <c r="N306" s="163">
        <f>M306/H306</f>
        <v>0.31466360654164721</v>
      </c>
      <c r="O306" s="41">
        <v>82</v>
      </c>
      <c r="P306" s="103">
        <f>O306/H306</f>
        <v>2.8541594152453879E-2</v>
      </c>
      <c r="Q306" s="41">
        <v>156</v>
      </c>
      <c r="R306" s="41">
        <v>340</v>
      </c>
      <c r="S306" s="41">
        <v>326</v>
      </c>
      <c r="T306" s="42">
        <f>L306</f>
        <v>3</v>
      </c>
      <c r="U306" s="41">
        <v>68</v>
      </c>
      <c r="V306" s="61">
        <f>T306*U306</f>
        <v>204</v>
      </c>
      <c r="W306" s="78">
        <f>V306/H306</f>
        <v>7.1005917159763315E-2</v>
      </c>
      <c r="X306" s="131">
        <v>0.76300000000000001</v>
      </c>
      <c r="Y306" s="173">
        <v>7539</v>
      </c>
    </row>
    <row r="307" spans="1:25" x14ac:dyDescent="0.25">
      <c r="A307" s="29" t="s">
        <v>237</v>
      </c>
      <c r="B307" s="15">
        <v>4307559</v>
      </c>
      <c r="C307" s="5" t="s">
        <v>250</v>
      </c>
      <c r="D307" s="19">
        <v>100.26600000000001</v>
      </c>
      <c r="E307" s="75">
        <f>H307/D307</f>
        <v>59.950531585981288</v>
      </c>
      <c r="F307" s="28">
        <v>83134.231</v>
      </c>
      <c r="G307" s="28">
        <v>12473.25</v>
      </c>
      <c r="H307" s="8">
        <v>6011</v>
      </c>
      <c r="I307" s="154">
        <v>14</v>
      </c>
      <c r="J307" s="9">
        <v>12</v>
      </c>
      <c r="K307" s="9">
        <v>2</v>
      </c>
      <c r="L307" s="40">
        <v>3</v>
      </c>
      <c r="M307" s="165">
        <f>SUM(O307:S307)</f>
        <v>1521.0708700715354</v>
      </c>
      <c r="N307" s="163">
        <f>M307/H307</f>
        <v>0.25304789054592169</v>
      </c>
      <c r="O307" s="41">
        <v>426</v>
      </c>
      <c r="P307" s="103">
        <f>O307/H307</f>
        <v>7.087007153551822E-2</v>
      </c>
      <c r="Q307" s="41">
        <v>122</v>
      </c>
      <c r="R307" s="41">
        <v>514</v>
      </c>
      <c r="S307" s="41">
        <v>459</v>
      </c>
      <c r="T307" s="42">
        <f>L307</f>
        <v>3</v>
      </c>
      <c r="U307" s="41">
        <v>142</v>
      </c>
      <c r="V307" s="61">
        <f>T307*U307</f>
        <v>426</v>
      </c>
      <c r="W307" s="78">
        <f>V307/H307</f>
        <v>7.087007153551822E-2</v>
      </c>
      <c r="X307" s="131">
        <v>0.753</v>
      </c>
      <c r="Y307" s="173">
        <v>23144</v>
      </c>
    </row>
    <row r="308" spans="1:25" x14ac:dyDescent="0.25">
      <c r="A308" s="29" t="s">
        <v>281</v>
      </c>
      <c r="B308" s="14">
        <v>4215406</v>
      </c>
      <c r="C308" s="4" t="s">
        <v>382</v>
      </c>
      <c r="D308" s="18">
        <v>105.042</v>
      </c>
      <c r="E308" s="75">
        <f>H308/D308</f>
        <v>40.945526551284246</v>
      </c>
      <c r="F308" s="28">
        <v>96599.457999999999</v>
      </c>
      <c r="G308" s="28">
        <v>23215.439999999999</v>
      </c>
      <c r="H308" s="8">
        <v>4301</v>
      </c>
      <c r="I308" s="154">
        <v>11</v>
      </c>
      <c r="J308" s="9">
        <v>7</v>
      </c>
      <c r="K308" s="9">
        <v>4</v>
      </c>
      <c r="L308" s="40">
        <v>3.1</v>
      </c>
      <c r="M308" s="165">
        <f>SUM(O308:S308)</f>
        <v>1016.0709137409905</v>
      </c>
      <c r="N308" s="163">
        <f>M308/H308</f>
        <v>0.23624062165565926</v>
      </c>
      <c r="O308" s="41">
        <v>305</v>
      </c>
      <c r="P308" s="103">
        <f>O308/H308</f>
        <v>7.0913740990467336E-2</v>
      </c>
      <c r="Q308" s="41">
        <v>185</v>
      </c>
      <c r="R308" s="41">
        <v>378</v>
      </c>
      <c r="S308" s="41">
        <v>148</v>
      </c>
      <c r="T308" s="42">
        <f>L308</f>
        <v>3.1</v>
      </c>
      <c r="U308" s="41">
        <v>98</v>
      </c>
      <c r="V308" s="61">
        <f>T308*U308</f>
        <v>303.8</v>
      </c>
      <c r="W308" s="78">
        <f>V308/H308</f>
        <v>7.0634736107881888E-2</v>
      </c>
      <c r="X308" s="131">
        <v>0.78400000000000003</v>
      </c>
      <c r="Y308" s="173">
        <v>14532</v>
      </c>
    </row>
    <row r="309" spans="1:25" x14ac:dyDescent="0.25">
      <c r="A309" s="29" t="s">
        <v>237</v>
      </c>
      <c r="B309" s="15">
        <v>4322558</v>
      </c>
      <c r="C309" s="5" t="s">
        <v>172</v>
      </c>
      <c r="D309" s="19">
        <v>64.872</v>
      </c>
      <c r="E309" s="75">
        <f>H309/D309</f>
        <v>30.583302503391295</v>
      </c>
      <c r="F309" s="28">
        <v>15777.414000000001</v>
      </c>
      <c r="G309" s="28">
        <v>8196.06</v>
      </c>
      <c r="H309" s="8">
        <v>1984</v>
      </c>
      <c r="I309" s="154">
        <v>3</v>
      </c>
      <c r="J309" s="9">
        <v>0</v>
      </c>
      <c r="K309" s="9">
        <v>3</v>
      </c>
      <c r="L309" s="40">
        <v>3.1</v>
      </c>
      <c r="M309" s="165">
        <f>SUM(O309:S309)</f>
        <v>624.05997983870975</v>
      </c>
      <c r="N309" s="163">
        <f>M309/H309</f>
        <v>0.31454636080580128</v>
      </c>
      <c r="O309" s="41">
        <v>119</v>
      </c>
      <c r="P309" s="103">
        <f>O309/H309</f>
        <v>5.9979838709677422E-2</v>
      </c>
      <c r="Q309" s="41">
        <v>99</v>
      </c>
      <c r="R309" s="41">
        <v>206</v>
      </c>
      <c r="S309" s="41">
        <v>200</v>
      </c>
      <c r="T309" s="42">
        <f>L309</f>
        <v>3.1</v>
      </c>
      <c r="U309" s="41">
        <v>45</v>
      </c>
      <c r="V309" s="61">
        <f>T309*U309</f>
        <v>139.5</v>
      </c>
      <c r="W309" s="78">
        <f>V309/H309</f>
        <v>7.03125E-2</v>
      </c>
      <c r="X309" s="131">
        <v>0.75700000000000001</v>
      </c>
      <c r="Y309" s="173">
        <v>7208</v>
      </c>
    </row>
    <row r="310" spans="1:25" x14ac:dyDescent="0.25">
      <c r="A310" s="29" t="s">
        <v>237</v>
      </c>
      <c r="B310" s="15">
        <v>4318424</v>
      </c>
      <c r="C310" s="5" t="s">
        <v>144</v>
      </c>
      <c r="D310" s="19">
        <v>171.17699999999999</v>
      </c>
      <c r="E310" s="75">
        <f>H310/D310</f>
        <v>27.608849319710011</v>
      </c>
      <c r="F310" s="28">
        <v>33252.294999999998</v>
      </c>
      <c r="G310" s="28">
        <v>6997.54</v>
      </c>
      <c r="H310" s="8">
        <v>4726</v>
      </c>
      <c r="I310" s="154">
        <v>42</v>
      </c>
      <c r="J310" s="9">
        <v>3</v>
      </c>
      <c r="K310" s="9">
        <v>39</v>
      </c>
      <c r="L310" s="40">
        <v>3</v>
      </c>
      <c r="M310" s="165">
        <f>SUM(O310:S310)</f>
        <v>2051.0448582310623</v>
      </c>
      <c r="N310" s="163">
        <f>M310/H310</f>
        <v>0.4339917177805887</v>
      </c>
      <c r="O310" s="41">
        <v>212</v>
      </c>
      <c r="P310" s="103">
        <f>O310/H310</f>
        <v>4.4858231062209056E-2</v>
      </c>
      <c r="Q310" s="41">
        <v>157</v>
      </c>
      <c r="R310" s="41">
        <v>656</v>
      </c>
      <c r="S310" s="41">
        <v>1026</v>
      </c>
      <c r="T310" s="42">
        <f>L310</f>
        <v>3</v>
      </c>
      <c r="U310" s="41">
        <v>110</v>
      </c>
      <c r="V310" s="61">
        <f>T310*U310</f>
        <v>330</v>
      </c>
      <c r="W310" s="78">
        <f>V310/H310</f>
        <v>6.9826491747778247E-2</v>
      </c>
      <c r="X310" s="131">
        <v>0.69399999999999995</v>
      </c>
      <c r="Y310" s="173">
        <v>15473</v>
      </c>
    </row>
    <row r="311" spans="1:25" x14ac:dyDescent="0.25">
      <c r="A311" s="29" t="s">
        <v>237</v>
      </c>
      <c r="B311" s="15">
        <v>4304853</v>
      </c>
      <c r="C311" s="5" t="s">
        <v>28</v>
      </c>
      <c r="D311" s="19">
        <v>83.153999999999996</v>
      </c>
      <c r="E311" s="75">
        <f>H311/D311</f>
        <v>19.32558866681098</v>
      </c>
      <c r="F311" s="28">
        <v>9206.9</v>
      </c>
      <c r="G311" s="28">
        <v>5651.87</v>
      </c>
      <c r="H311" s="8">
        <v>1607</v>
      </c>
      <c r="I311" s="154">
        <v>9</v>
      </c>
      <c r="J311" s="9">
        <v>0</v>
      </c>
      <c r="K311" s="9">
        <v>9</v>
      </c>
      <c r="L311" s="40">
        <v>3.2</v>
      </c>
      <c r="M311" s="165">
        <f>SUM(O311:S311)</f>
        <v>651.06720597386436</v>
      </c>
      <c r="N311" s="163">
        <f>M311/H311</f>
        <v>0.40514449656120993</v>
      </c>
      <c r="O311" s="41">
        <v>108</v>
      </c>
      <c r="P311" s="103">
        <f>O311/H311</f>
        <v>6.7205973864343502E-2</v>
      </c>
      <c r="Q311" s="41">
        <v>54</v>
      </c>
      <c r="R311" s="41">
        <v>189</v>
      </c>
      <c r="S311" s="41">
        <v>300</v>
      </c>
      <c r="T311" s="42">
        <f>L311</f>
        <v>3.2</v>
      </c>
      <c r="U311" s="41">
        <v>35</v>
      </c>
      <c r="V311" s="61">
        <f>T311*U311</f>
        <v>112</v>
      </c>
      <c r="W311" s="78">
        <f>V311/H311</f>
        <v>6.9695084007467337E-2</v>
      </c>
      <c r="X311" s="131">
        <v>0.73899999999999999</v>
      </c>
      <c r="Y311" s="173">
        <v>4150</v>
      </c>
    </row>
    <row r="312" spans="1:25" x14ac:dyDescent="0.25">
      <c r="A312" s="29" t="s">
        <v>237</v>
      </c>
      <c r="B312" s="15">
        <v>4309803</v>
      </c>
      <c r="C312" s="5" t="s">
        <v>75</v>
      </c>
      <c r="D312" s="19">
        <v>350.87</v>
      </c>
      <c r="E312" s="75">
        <f>H312/D312</f>
        <v>13.423775187391341</v>
      </c>
      <c r="F312" s="28">
        <v>38729.040999999997</v>
      </c>
      <c r="G312" s="28">
        <v>8699.25</v>
      </c>
      <c r="H312" s="8">
        <v>4710</v>
      </c>
      <c r="I312" s="154">
        <v>13</v>
      </c>
      <c r="J312" s="9">
        <v>11</v>
      </c>
      <c r="K312" s="9">
        <v>2</v>
      </c>
      <c r="L312" s="40">
        <v>2.9</v>
      </c>
      <c r="M312" s="165">
        <f>SUM(O312:S312)</f>
        <v>1157.0598726114649</v>
      </c>
      <c r="N312" s="163">
        <f>M312/H312</f>
        <v>0.24566027019351697</v>
      </c>
      <c r="O312" s="41">
        <v>282</v>
      </c>
      <c r="P312" s="103">
        <f>O312/H312</f>
        <v>5.9872611464968153E-2</v>
      </c>
      <c r="Q312" s="41">
        <v>219</v>
      </c>
      <c r="R312" s="41">
        <v>366</v>
      </c>
      <c r="S312" s="41">
        <v>290</v>
      </c>
      <c r="T312" s="42">
        <f>L312</f>
        <v>2.9</v>
      </c>
      <c r="U312" s="41">
        <v>113</v>
      </c>
      <c r="V312" s="61">
        <f>T312*U312</f>
        <v>327.7</v>
      </c>
      <c r="W312" s="78">
        <f>V312/H312</f>
        <v>6.9575371549893836E-2</v>
      </c>
      <c r="X312" s="131">
        <v>0.73899999999999999</v>
      </c>
      <c r="Y312" s="173">
        <v>15708</v>
      </c>
    </row>
    <row r="313" spans="1:25" x14ac:dyDescent="0.25">
      <c r="A313" s="29" t="s">
        <v>281</v>
      </c>
      <c r="B313" s="15">
        <v>4204202</v>
      </c>
      <c r="C313" s="5" t="s">
        <v>307</v>
      </c>
      <c r="D313" s="19">
        <v>624.30799999999999</v>
      </c>
      <c r="E313" s="75">
        <f>H313/D313</f>
        <v>294.02314242329106</v>
      </c>
      <c r="F313" s="28">
        <v>2889818.1170000001</v>
      </c>
      <c r="G313" s="28">
        <v>17073.650000000001</v>
      </c>
      <c r="H313" s="8">
        <v>183561</v>
      </c>
      <c r="I313" s="154">
        <v>263</v>
      </c>
      <c r="J313" s="9">
        <v>181</v>
      </c>
      <c r="K313" s="9">
        <v>82</v>
      </c>
      <c r="L313" s="40">
        <v>3.1</v>
      </c>
      <c r="M313" s="165">
        <f>SUM(O313:S313)</f>
        <v>33474.034005044647</v>
      </c>
      <c r="N313" s="163">
        <f>M313/H313</f>
        <v>0.18235918307834806</v>
      </c>
      <c r="O313" s="41">
        <v>6242</v>
      </c>
      <c r="P313" s="103">
        <f>O313/H313</f>
        <v>3.4005044644559577E-2</v>
      </c>
      <c r="Q313" s="41">
        <v>10332</v>
      </c>
      <c r="R313" s="41">
        <v>11797</v>
      </c>
      <c r="S313" s="41">
        <v>5103</v>
      </c>
      <c r="T313" s="42">
        <f>L313</f>
        <v>3.1</v>
      </c>
      <c r="U313" s="41">
        <v>4117</v>
      </c>
      <c r="V313" s="61">
        <f>T313*U313</f>
        <v>12762.7</v>
      </c>
      <c r="W313" s="78">
        <f>V313/H313</f>
        <v>6.9528385659263142E-2</v>
      </c>
      <c r="X313" s="131">
        <v>0.79</v>
      </c>
      <c r="Y313" s="173">
        <v>523368</v>
      </c>
    </row>
    <row r="314" spans="1:25" x14ac:dyDescent="0.25">
      <c r="A314" s="29" t="s">
        <v>281</v>
      </c>
      <c r="B314" s="15">
        <v>4206702</v>
      </c>
      <c r="C314" s="5" t="s">
        <v>328</v>
      </c>
      <c r="D314" s="19">
        <v>222.405</v>
      </c>
      <c r="E314" s="75">
        <f>H314/D314</f>
        <v>95.469975944785418</v>
      </c>
      <c r="F314" s="28">
        <v>245678.81200000001</v>
      </c>
      <c r="G314" s="28">
        <v>11464.25</v>
      </c>
      <c r="H314" s="8">
        <v>21233</v>
      </c>
      <c r="I314" s="154">
        <v>25</v>
      </c>
      <c r="J314" s="9">
        <v>17</v>
      </c>
      <c r="K314" s="9">
        <v>8</v>
      </c>
      <c r="L314" s="40">
        <v>3.1</v>
      </c>
      <c r="M314" s="165">
        <f>SUM(O314:S314)</f>
        <v>5045.0404087976258</v>
      </c>
      <c r="N314" s="163">
        <f>M314/H314</f>
        <v>0.2376037492957955</v>
      </c>
      <c r="O314" s="41">
        <v>858</v>
      </c>
      <c r="P314" s="103">
        <f>O314/H314</f>
        <v>4.0408797626336361E-2</v>
      </c>
      <c r="Q314" s="41">
        <v>862</v>
      </c>
      <c r="R314" s="41">
        <v>2137</v>
      </c>
      <c r="S314" s="41">
        <v>1188</v>
      </c>
      <c r="T314" s="42">
        <f>L314</f>
        <v>3.1</v>
      </c>
      <c r="U314" s="41">
        <v>476</v>
      </c>
      <c r="V314" s="61">
        <f>T314*U314</f>
        <v>1475.6000000000001</v>
      </c>
      <c r="W314" s="78">
        <f>V314/H314</f>
        <v>6.9495596477181745E-2</v>
      </c>
      <c r="X314" s="131">
        <v>0.75800000000000001</v>
      </c>
      <c r="Y314" s="173">
        <v>71088</v>
      </c>
    </row>
    <row r="315" spans="1:25" x14ac:dyDescent="0.25">
      <c r="A315" s="29" t="s">
        <v>281</v>
      </c>
      <c r="B315" s="15">
        <v>4206801</v>
      </c>
      <c r="C315" s="5" t="s">
        <v>330</v>
      </c>
      <c r="D315" s="19">
        <v>150.512</v>
      </c>
      <c r="E315" s="75">
        <f>H315/D315</f>
        <v>22.410173275220579</v>
      </c>
      <c r="F315" s="28">
        <v>32279.425999999999</v>
      </c>
      <c r="G315" s="28">
        <v>9584.15</v>
      </c>
      <c r="H315" s="8">
        <v>3373</v>
      </c>
      <c r="I315" s="154">
        <v>6</v>
      </c>
      <c r="J315" s="9">
        <v>1</v>
      </c>
      <c r="K315" s="9">
        <v>5</v>
      </c>
      <c r="L315" s="40">
        <v>3</v>
      </c>
      <c r="M315" s="165">
        <f>SUM(O315:S315)</f>
        <v>1237.0830121553513</v>
      </c>
      <c r="N315" s="163">
        <f>M315/H315</f>
        <v>0.36676045424113585</v>
      </c>
      <c r="O315" s="41">
        <v>280</v>
      </c>
      <c r="P315" s="103">
        <f>O315/H315</f>
        <v>8.3012155351319297E-2</v>
      </c>
      <c r="Q315" s="41">
        <v>167</v>
      </c>
      <c r="R315" s="41">
        <v>430</v>
      </c>
      <c r="S315" s="41">
        <v>360</v>
      </c>
      <c r="T315" s="42">
        <f>L315</f>
        <v>3</v>
      </c>
      <c r="U315" s="41">
        <v>78</v>
      </c>
      <c r="V315" s="61">
        <f>T315*U315</f>
        <v>234</v>
      </c>
      <c r="W315" s="78">
        <f>V315/H315</f>
        <v>6.9374444115031131E-2</v>
      </c>
      <c r="X315" s="131">
        <v>0.70799999999999996</v>
      </c>
      <c r="Y315" s="173">
        <v>11747</v>
      </c>
    </row>
    <row r="316" spans="1:25" x14ac:dyDescent="0.25">
      <c r="A316" s="29" t="s">
        <v>237</v>
      </c>
      <c r="B316" s="15">
        <v>4321006</v>
      </c>
      <c r="C316" s="5" t="s">
        <v>162</v>
      </c>
      <c r="D316" s="19">
        <v>179.626</v>
      </c>
      <c r="E316" s="75">
        <f>H316/D316</f>
        <v>58.187567501363944</v>
      </c>
      <c r="F316" s="28">
        <v>135901.69200000001</v>
      </c>
      <c r="G316" s="28">
        <v>12311.05</v>
      </c>
      <c r="H316" s="8">
        <v>10452</v>
      </c>
      <c r="I316" s="154">
        <v>18</v>
      </c>
      <c r="J316" s="9">
        <v>12</v>
      </c>
      <c r="K316" s="9">
        <v>6</v>
      </c>
      <c r="L316" s="40">
        <v>3</v>
      </c>
      <c r="M316" s="165">
        <f>SUM(O316:S316)</f>
        <v>3902.016456180635</v>
      </c>
      <c r="N316" s="163">
        <f>M316/H316</f>
        <v>0.37332725374862563</v>
      </c>
      <c r="O316" s="41">
        <v>172</v>
      </c>
      <c r="P316" s="103">
        <f>O316/H316</f>
        <v>1.6456180635285114E-2</v>
      </c>
      <c r="Q316" s="41">
        <v>369</v>
      </c>
      <c r="R316" s="41">
        <v>1657</v>
      </c>
      <c r="S316" s="41">
        <v>1704</v>
      </c>
      <c r="T316" s="42">
        <f>L316</f>
        <v>3</v>
      </c>
      <c r="U316" s="41">
        <v>239</v>
      </c>
      <c r="V316" s="61">
        <f>T316*U316</f>
        <v>717</v>
      </c>
      <c r="W316" s="78">
        <f>V316/H316</f>
        <v>6.8599311136624569E-2</v>
      </c>
      <c r="X316" s="131">
        <v>0.747</v>
      </c>
      <c r="Y316" s="173">
        <v>31491</v>
      </c>
    </row>
    <row r="317" spans="1:25" x14ac:dyDescent="0.25">
      <c r="A317" s="29" t="s">
        <v>237</v>
      </c>
      <c r="B317" s="15">
        <v>4309704</v>
      </c>
      <c r="C317" s="5" t="s">
        <v>252</v>
      </c>
      <c r="D317" s="19">
        <v>135.24600000000001</v>
      </c>
      <c r="E317" s="75">
        <f>H317/D317</f>
        <v>36.370761427325021</v>
      </c>
      <c r="F317" s="28">
        <v>44138.131999999998</v>
      </c>
      <c r="G317" s="28">
        <v>9284.42</v>
      </c>
      <c r="H317" s="8">
        <v>4919</v>
      </c>
      <c r="I317" s="154">
        <v>11</v>
      </c>
      <c r="J317" s="9">
        <v>2</v>
      </c>
      <c r="K317" s="9">
        <v>9</v>
      </c>
      <c r="L317" s="40">
        <v>2.9</v>
      </c>
      <c r="M317" s="165">
        <f>SUM(O317:S317)</f>
        <v>1508.0524496848952</v>
      </c>
      <c r="N317" s="163">
        <f>M317/H317</f>
        <v>0.30657703795179819</v>
      </c>
      <c r="O317" s="41">
        <v>258</v>
      </c>
      <c r="P317" s="103">
        <f>O317/H317</f>
        <v>5.2449684895303925E-2</v>
      </c>
      <c r="Q317" s="41">
        <v>205</v>
      </c>
      <c r="R317" s="41">
        <v>546</v>
      </c>
      <c r="S317" s="41">
        <v>499</v>
      </c>
      <c r="T317" s="42">
        <f>L317</f>
        <v>2.9</v>
      </c>
      <c r="U317" s="41">
        <v>116</v>
      </c>
      <c r="V317" s="61">
        <f>T317*U317</f>
        <v>336.4</v>
      </c>
      <c r="W317" s="78">
        <f>V317/H317</f>
        <v>6.8387883716202469E-2</v>
      </c>
      <c r="X317" s="131">
        <v>0.73799999999999999</v>
      </c>
      <c r="Y317" s="173">
        <v>15744</v>
      </c>
    </row>
    <row r="318" spans="1:25" x14ac:dyDescent="0.25">
      <c r="A318" s="29" t="s">
        <v>281</v>
      </c>
      <c r="B318" s="14">
        <v>4216909</v>
      </c>
      <c r="C318" s="4" t="s">
        <v>393</v>
      </c>
      <c r="D318" s="18">
        <v>369.47800000000001</v>
      </c>
      <c r="E318" s="75">
        <f>H318/D318</f>
        <v>58.994040240555591</v>
      </c>
      <c r="F318" s="28">
        <v>333770.40700000001</v>
      </c>
      <c r="G318" s="28">
        <v>16603.009999999998</v>
      </c>
      <c r="H318" s="8">
        <v>21797</v>
      </c>
      <c r="I318" s="154">
        <v>104</v>
      </c>
      <c r="J318" s="9">
        <v>34</v>
      </c>
      <c r="K318" s="9">
        <v>70</v>
      </c>
      <c r="L318" s="40">
        <v>3.2</v>
      </c>
      <c r="M318" s="165">
        <f>SUM(O318:S318)</f>
        <v>5835.0240400055054</v>
      </c>
      <c r="N318" s="163">
        <f>M318/H318</f>
        <v>0.26769849245334243</v>
      </c>
      <c r="O318" s="41">
        <v>524</v>
      </c>
      <c r="P318" s="103">
        <f>O318/H318</f>
        <v>2.4040005505344773E-2</v>
      </c>
      <c r="Q318" s="41">
        <v>1108</v>
      </c>
      <c r="R318" s="41">
        <v>3011</v>
      </c>
      <c r="S318" s="41">
        <v>1192</v>
      </c>
      <c r="T318" s="42">
        <f>L318</f>
        <v>3.2</v>
      </c>
      <c r="U318" s="41">
        <v>456</v>
      </c>
      <c r="V318" s="61">
        <f>T318*U318</f>
        <v>1459.2</v>
      </c>
      <c r="W318" s="78">
        <f>V318/H318</f>
        <v>6.6944992430150937E-2</v>
      </c>
      <c r="X318" s="131">
        <v>0.749</v>
      </c>
      <c r="Y318" s="173">
        <v>60083</v>
      </c>
    </row>
    <row r="319" spans="1:25" x14ac:dyDescent="0.25">
      <c r="A319" s="29" t="s">
        <v>237</v>
      </c>
      <c r="B319" s="15">
        <v>4305871</v>
      </c>
      <c r="C319" s="5" t="s">
        <v>42</v>
      </c>
      <c r="D319" s="19">
        <v>162.94900000000001</v>
      </c>
      <c r="E319" s="75">
        <f>H319/D319</f>
        <v>15.090611172820942</v>
      </c>
      <c r="F319" s="28">
        <v>20700.973999999998</v>
      </c>
      <c r="G319" s="28">
        <v>8384.36</v>
      </c>
      <c r="H319" s="8">
        <v>2459</v>
      </c>
      <c r="I319" s="154">
        <v>8</v>
      </c>
      <c r="J319" s="9">
        <v>2</v>
      </c>
      <c r="K319" s="9">
        <v>6</v>
      </c>
      <c r="L319" s="40">
        <v>2.8</v>
      </c>
      <c r="M319" s="165">
        <f>SUM(O319:S319)</f>
        <v>661.0740138267588</v>
      </c>
      <c r="N319" s="163">
        <f>M319/H319</f>
        <v>0.26883855787993444</v>
      </c>
      <c r="O319" s="41">
        <v>182</v>
      </c>
      <c r="P319" s="103">
        <f>O319/H319</f>
        <v>7.4013826758845061E-2</v>
      </c>
      <c r="Q319" s="41">
        <v>195</v>
      </c>
      <c r="R319" s="41">
        <v>223</v>
      </c>
      <c r="S319" s="41">
        <v>61</v>
      </c>
      <c r="T319" s="42">
        <f>L319</f>
        <v>2.8</v>
      </c>
      <c r="U319" s="41">
        <v>57</v>
      </c>
      <c r="V319" s="61">
        <f>T319*U319</f>
        <v>159.6</v>
      </c>
      <c r="W319" s="78">
        <f>V319/H319</f>
        <v>6.490443269621797E-2</v>
      </c>
      <c r="X319" s="131">
        <v>0.74399999999999999</v>
      </c>
      <c r="Y319" s="173">
        <v>6925</v>
      </c>
    </row>
    <row r="320" spans="1:25" x14ac:dyDescent="0.25">
      <c r="A320" s="29" t="s">
        <v>281</v>
      </c>
      <c r="B320" s="14">
        <v>4216008</v>
      </c>
      <c r="C320" s="4" t="s">
        <v>388</v>
      </c>
      <c r="D320" s="18">
        <v>158.988</v>
      </c>
      <c r="E320" s="75">
        <f>H320/D320</f>
        <v>64.684127103932369</v>
      </c>
      <c r="F320" s="28">
        <v>81617.312000000005</v>
      </c>
      <c r="G320" s="28">
        <v>9289.4699999999993</v>
      </c>
      <c r="H320" s="8">
        <v>10284</v>
      </c>
      <c r="I320" s="154">
        <v>18</v>
      </c>
      <c r="J320" s="9">
        <v>4</v>
      </c>
      <c r="K320" s="9">
        <v>14</v>
      </c>
      <c r="L320" s="40">
        <v>3.2</v>
      </c>
      <c r="M320" s="165">
        <f>SUM(O320:S320)</f>
        <v>1781.0248930377286</v>
      </c>
      <c r="N320" s="163">
        <f>M320/H320</f>
        <v>0.17318406194454769</v>
      </c>
      <c r="O320" s="41">
        <v>256</v>
      </c>
      <c r="P320" s="103">
        <f>O320/H320</f>
        <v>2.4893037728510307E-2</v>
      </c>
      <c r="Q320" s="41">
        <v>406</v>
      </c>
      <c r="R320" s="41">
        <v>777</v>
      </c>
      <c r="S320" s="41">
        <v>342</v>
      </c>
      <c r="T320" s="42">
        <f>L320</f>
        <v>3.2</v>
      </c>
      <c r="U320" s="41">
        <v>208</v>
      </c>
      <c r="V320" s="61">
        <f>T320*U320</f>
        <v>665.6</v>
      </c>
      <c r="W320" s="78">
        <f>V320/H320</f>
        <v>6.4721898094126804E-2</v>
      </c>
      <c r="X320" s="131">
        <v>0.76900000000000002</v>
      </c>
      <c r="Y320" s="173">
        <v>27535</v>
      </c>
    </row>
    <row r="321" spans="1:25" x14ac:dyDescent="0.25">
      <c r="A321" s="29" t="s">
        <v>237</v>
      </c>
      <c r="B321" s="15">
        <v>4301701</v>
      </c>
      <c r="C321" s="5" t="s">
        <v>242</v>
      </c>
      <c r="D321" s="19">
        <v>259.90699999999998</v>
      </c>
      <c r="E321" s="75">
        <f>H321/D321</f>
        <v>25.12052387969543</v>
      </c>
      <c r="F321" s="28">
        <v>49492.1</v>
      </c>
      <c r="G321" s="28">
        <v>7677.96</v>
      </c>
      <c r="H321" s="8">
        <v>6529</v>
      </c>
      <c r="I321" s="154">
        <v>35</v>
      </c>
      <c r="J321" s="9">
        <v>9</v>
      </c>
      <c r="K321" s="9">
        <v>26</v>
      </c>
      <c r="L321" s="40">
        <v>3.1</v>
      </c>
      <c r="M321" s="165">
        <f>SUM(O321:S321)</f>
        <v>2660.0173073977639</v>
      </c>
      <c r="N321" s="163">
        <f>M321/H321</f>
        <v>0.40741573095386185</v>
      </c>
      <c r="O321" s="41">
        <v>113</v>
      </c>
      <c r="P321" s="103">
        <f>O321/H321</f>
        <v>1.7307397763822945E-2</v>
      </c>
      <c r="Q321" s="41">
        <v>183</v>
      </c>
      <c r="R321" s="41">
        <v>925</v>
      </c>
      <c r="S321" s="41">
        <v>1439</v>
      </c>
      <c r="T321" s="42">
        <f>L321</f>
        <v>3.1</v>
      </c>
      <c r="U321" s="41">
        <v>135</v>
      </c>
      <c r="V321" s="61">
        <f>T321*U321</f>
        <v>418.5</v>
      </c>
      <c r="W321" s="78">
        <f>V321/H321</f>
        <v>6.4098636850972585E-2</v>
      </c>
      <c r="X321" s="132">
        <v>0.71899999999999997</v>
      </c>
      <c r="Y321" s="173">
        <v>19085</v>
      </c>
    </row>
    <row r="322" spans="1:25" x14ac:dyDescent="0.25">
      <c r="A322" s="29" t="s">
        <v>237</v>
      </c>
      <c r="B322" s="15">
        <v>4301925</v>
      </c>
      <c r="C322" s="5" t="s">
        <v>9</v>
      </c>
      <c r="D322" s="19">
        <v>147.571</v>
      </c>
      <c r="E322" s="75">
        <f>H322/D322</f>
        <v>13.573127511502937</v>
      </c>
      <c r="F322" s="28">
        <v>16319.824000000001</v>
      </c>
      <c r="G322" s="28">
        <v>7451.97</v>
      </c>
      <c r="H322" s="8">
        <v>2003</v>
      </c>
      <c r="I322" s="154">
        <v>6</v>
      </c>
      <c r="J322" s="9">
        <v>1</v>
      </c>
      <c r="K322" s="9">
        <v>5</v>
      </c>
      <c r="L322" s="40">
        <v>3.2</v>
      </c>
      <c r="M322" s="165">
        <f>SUM(O322:S322)</f>
        <v>603.02945581627557</v>
      </c>
      <c r="N322" s="163">
        <f>M322/H322</f>
        <v>0.30106313320832528</v>
      </c>
      <c r="O322" s="41">
        <v>59</v>
      </c>
      <c r="P322" s="103">
        <f>O322/H322</f>
        <v>2.9455816275586619E-2</v>
      </c>
      <c r="Q322" s="41">
        <v>17</v>
      </c>
      <c r="R322" s="41">
        <v>187</v>
      </c>
      <c r="S322" s="41">
        <v>340</v>
      </c>
      <c r="T322" s="42">
        <f>L322</f>
        <v>3.2</v>
      </c>
      <c r="U322" s="41">
        <v>40</v>
      </c>
      <c r="V322" s="61">
        <f>T322*U322</f>
        <v>128</v>
      </c>
      <c r="W322" s="78">
        <f>V322/H322</f>
        <v>6.3904143784323519E-2</v>
      </c>
      <c r="X322" s="132">
        <v>0.72299999999999998</v>
      </c>
      <c r="Y322" s="173">
        <v>5095</v>
      </c>
    </row>
    <row r="323" spans="1:25" x14ac:dyDescent="0.25">
      <c r="A323" s="29" t="s">
        <v>237</v>
      </c>
      <c r="B323" s="15">
        <v>4316436</v>
      </c>
      <c r="C323" s="5" t="s">
        <v>134</v>
      </c>
      <c r="D323" s="19">
        <v>221.60499999999999</v>
      </c>
      <c r="E323" s="75">
        <f>H323/D323</f>
        <v>12.946458789287245</v>
      </c>
      <c r="F323" s="28">
        <v>31750.645</v>
      </c>
      <c r="G323" s="28">
        <v>10209.209999999999</v>
      </c>
      <c r="H323" s="8">
        <v>2869</v>
      </c>
      <c r="I323" s="154">
        <v>6</v>
      </c>
      <c r="J323" s="9">
        <v>6</v>
      </c>
      <c r="K323" s="9">
        <v>0</v>
      </c>
      <c r="L323" s="40">
        <v>2.8</v>
      </c>
      <c r="M323" s="165">
        <f>SUM(O323:S323)</f>
        <v>715.046706169397</v>
      </c>
      <c r="N323" s="163">
        <f>M323/H323</f>
        <v>0.24923203421728721</v>
      </c>
      <c r="O323" s="41">
        <v>134</v>
      </c>
      <c r="P323" s="103">
        <f>O323/H323</f>
        <v>4.6706169397002437E-2</v>
      </c>
      <c r="Q323" s="41">
        <v>72</v>
      </c>
      <c r="R323" s="41">
        <v>229</v>
      </c>
      <c r="S323" s="41">
        <v>280</v>
      </c>
      <c r="T323" s="42">
        <f>L323</f>
        <v>2.8</v>
      </c>
      <c r="U323" s="41">
        <v>65</v>
      </c>
      <c r="V323" s="61">
        <f>T323*U323</f>
        <v>182</v>
      </c>
      <c r="W323" s="78">
        <f>V323/H323</f>
        <v>6.3436737539212265E-2</v>
      </c>
      <c r="X323" s="131">
        <v>0.76200000000000001</v>
      </c>
      <c r="Y323" s="173">
        <v>8750</v>
      </c>
    </row>
    <row r="324" spans="1:25" x14ac:dyDescent="0.25">
      <c r="A324" s="29" t="s">
        <v>281</v>
      </c>
      <c r="B324" s="15">
        <v>4204905</v>
      </c>
      <c r="C324" s="5" t="s">
        <v>315</v>
      </c>
      <c r="D324" s="19">
        <v>285.57100000000003</v>
      </c>
      <c r="E324" s="75">
        <f>H324/D324</f>
        <v>30.248169456982673</v>
      </c>
      <c r="F324" s="28">
        <v>88688.794999999998</v>
      </c>
      <c r="G324" s="28">
        <v>10835.53</v>
      </c>
      <c r="H324" s="8">
        <v>8638</v>
      </c>
      <c r="I324" s="154">
        <v>36</v>
      </c>
      <c r="J324" s="9">
        <v>7</v>
      </c>
      <c r="K324" s="9">
        <v>29</v>
      </c>
      <c r="L324" s="40">
        <v>3.3</v>
      </c>
      <c r="M324" s="165">
        <f>SUM(O324:S324)</f>
        <v>1861.0342671914796</v>
      </c>
      <c r="N324" s="163">
        <f>M324/H324</f>
        <v>0.21544735670195411</v>
      </c>
      <c r="O324" s="41">
        <v>296</v>
      </c>
      <c r="P324" s="103">
        <f>O324/H324</f>
        <v>3.4267191479509143E-2</v>
      </c>
      <c r="Q324" s="41">
        <v>361</v>
      </c>
      <c r="R324" s="41">
        <v>619</v>
      </c>
      <c r="S324" s="41">
        <v>585</v>
      </c>
      <c r="T324" s="42">
        <f>L324</f>
        <v>3.3</v>
      </c>
      <c r="U324" s="41">
        <v>166</v>
      </c>
      <c r="V324" s="61">
        <f>T324*U324</f>
        <v>547.79999999999995</v>
      </c>
      <c r="W324" s="78">
        <f>V324/H324</f>
        <v>6.3417457744848346E-2</v>
      </c>
      <c r="X324" s="131">
        <v>0.74299999999999999</v>
      </c>
      <c r="Y324" s="173">
        <v>23248</v>
      </c>
    </row>
    <row r="325" spans="1:25" x14ac:dyDescent="0.25">
      <c r="A325" s="29" t="s">
        <v>281</v>
      </c>
      <c r="B325" s="15">
        <v>4213906</v>
      </c>
      <c r="C325" s="5" t="s">
        <v>375</v>
      </c>
      <c r="D325" s="19">
        <v>76.94</v>
      </c>
      <c r="E325" s="75">
        <f>H325/D325</f>
        <v>22.40707044450221</v>
      </c>
      <c r="F325" s="28">
        <v>16392.03</v>
      </c>
      <c r="G325" s="28">
        <v>7739.39</v>
      </c>
      <c r="H325" s="8">
        <v>1724</v>
      </c>
      <c r="I325" s="154">
        <v>8</v>
      </c>
      <c r="J325" s="9">
        <v>3</v>
      </c>
      <c r="K325" s="9">
        <v>5</v>
      </c>
      <c r="L325" s="40">
        <v>3.2</v>
      </c>
      <c r="M325" s="165">
        <f>SUM(O325:S325)</f>
        <v>431.07772621809744</v>
      </c>
      <c r="N325" s="163">
        <f>M325/H325</f>
        <v>0.25004508481328158</v>
      </c>
      <c r="O325" s="41">
        <v>134</v>
      </c>
      <c r="P325" s="103">
        <f>O325/H325</f>
        <v>7.77262180974478E-2</v>
      </c>
      <c r="Q325" s="41">
        <v>34</v>
      </c>
      <c r="R325" s="41">
        <v>91</v>
      </c>
      <c r="S325" s="41">
        <v>172</v>
      </c>
      <c r="T325" s="42">
        <f>L325</f>
        <v>3.2</v>
      </c>
      <c r="U325" s="41">
        <v>34</v>
      </c>
      <c r="V325" s="61">
        <f>T325*U325</f>
        <v>108.80000000000001</v>
      </c>
      <c r="W325" s="78">
        <f>V325/H325</f>
        <v>6.3109048723897915E-2</v>
      </c>
      <c r="X325" s="131">
        <v>0.77</v>
      </c>
      <c r="Y325" s="173">
        <v>6484</v>
      </c>
    </row>
    <row r="326" spans="1:25" x14ac:dyDescent="0.25">
      <c r="A326" s="29" t="s">
        <v>237</v>
      </c>
      <c r="B326" s="15">
        <v>4320305</v>
      </c>
      <c r="C326" s="5" t="s">
        <v>156</v>
      </c>
      <c r="D326" s="19">
        <v>176.72800000000001</v>
      </c>
      <c r="E326" s="75">
        <f>H326/D326</f>
        <v>27.890317323797021</v>
      </c>
      <c r="F326" s="28">
        <v>56116.347999999998</v>
      </c>
      <c r="G326" s="28">
        <v>11138.62</v>
      </c>
      <c r="H326" s="8">
        <v>4929</v>
      </c>
      <c r="I326" s="154">
        <v>3</v>
      </c>
      <c r="J326" s="9">
        <v>3</v>
      </c>
      <c r="K326" s="9">
        <v>0</v>
      </c>
      <c r="L326" s="40">
        <v>3</v>
      </c>
      <c r="M326" s="165">
        <f>SUM(O326:S326)</f>
        <v>1214.0931223371881</v>
      </c>
      <c r="N326" s="163">
        <f>M326/H326</f>
        <v>0.24631631615686511</v>
      </c>
      <c r="O326" s="41">
        <v>459</v>
      </c>
      <c r="P326" s="103">
        <f>O326/H326</f>
        <v>9.31223371880706E-2</v>
      </c>
      <c r="Q326" s="41">
        <v>181</v>
      </c>
      <c r="R326" s="41">
        <v>326</v>
      </c>
      <c r="S326" s="41">
        <v>248</v>
      </c>
      <c r="T326" s="42">
        <f>L326</f>
        <v>3</v>
      </c>
      <c r="U326" s="41">
        <v>103</v>
      </c>
      <c r="V326" s="61">
        <f>T326*U326</f>
        <v>309</v>
      </c>
      <c r="W326" s="78">
        <f>V326/H326</f>
        <v>6.2690200852099823E-2</v>
      </c>
      <c r="X326" s="131">
        <v>0.77700000000000002</v>
      </c>
      <c r="Y326" s="173">
        <v>15908</v>
      </c>
    </row>
    <row r="327" spans="1:25" x14ac:dyDescent="0.25">
      <c r="A327" s="29" t="s">
        <v>237</v>
      </c>
      <c r="B327" s="15">
        <v>4314100</v>
      </c>
      <c r="C327" s="5" t="s">
        <v>114</v>
      </c>
      <c r="D327" s="19">
        <v>780.35500000000002</v>
      </c>
      <c r="E327" s="75">
        <f>H327/D327</f>
        <v>236.90371689807844</v>
      </c>
      <c r="F327" s="28">
        <v>2402738.7259999998</v>
      </c>
      <c r="G327" s="28">
        <v>12968.22</v>
      </c>
      <c r="H327" s="8">
        <v>184869</v>
      </c>
      <c r="I327" s="154">
        <v>254</v>
      </c>
      <c r="J327" s="9">
        <v>247</v>
      </c>
      <c r="K327" s="9">
        <v>7</v>
      </c>
      <c r="L327" s="40">
        <v>3</v>
      </c>
      <c r="M327" s="165">
        <f>SUM(O327:S327)</f>
        <v>40269.01893773429</v>
      </c>
      <c r="N327" s="163">
        <f>M327/H327</f>
        <v>0.21782461601314601</v>
      </c>
      <c r="O327" s="41">
        <v>3501</v>
      </c>
      <c r="P327" s="103">
        <f>O327/H327</f>
        <v>1.8937734287522517E-2</v>
      </c>
      <c r="Q327" s="41">
        <v>10136</v>
      </c>
      <c r="R327" s="41">
        <v>16874</v>
      </c>
      <c r="S327" s="41">
        <v>9758</v>
      </c>
      <c r="T327" s="42">
        <f>L327</f>
        <v>3</v>
      </c>
      <c r="U327" s="41">
        <v>3708</v>
      </c>
      <c r="V327" s="61">
        <f>T327*U327</f>
        <v>11124</v>
      </c>
      <c r="W327" s="78">
        <f>V327/H327</f>
        <v>6.0172338250328611E-2</v>
      </c>
      <c r="X327" s="131">
        <v>0.77600000000000002</v>
      </c>
      <c r="Y327" s="173">
        <v>469438</v>
      </c>
    </row>
    <row r="328" spans="1:25" x14ac:dyDescent="0.25">
      <c r="A328" s="29" t="s">
        <v>237</v>
      </c>
      <c r="B328" s="15">
        <v>4320909</v>
      </c>
      <c r="C328" s="5" t="s">
        <v>161</v>
      </c>
      <c r="D328" s="19">
        <v>240.613</v>
      </c>
      <c r="E328" s="75">
        <f>H328/D328</f>
        <v>80.012301912199263</v>
      </c>
      <c r="F328" s="28">
        <v>250279.399</v>
      </c>
      <c r="G328" s="28">
        <v>16321.86</v>
      </c>
      <c r="H328" s="8">
        <v>19252</v>
      </c>
      <c r="I328" s="154">
        <v>26</v>
      </c>
      <c r="J328" s="9">
        <v>25</v>
      </c>
      <c r="K328" s="9">
        <v>1</v>
      </c>
      <c r="L328" s="40">
        <v>3</v>
      </c>
      <c r="M328" s="165">
        <f>SUM(O328:S328)</f>
        <v>4362.0650841471015</v>
      </c>
      <c r="N328" s="163">
        <f>M328/H328</f>
        <v>0.22657724309926769</v>
      </c>
      <c r="O328" s="41">
        <v>1253</v>
      </c>
      <c r="P328" s="103">
        <f>O328/H328</f>
        <v>6.5084147101599835E-2</v>
      </c>
      <c r="Q328" s="41">
        <v>1164</v>
      </c>
      <c r="R328" s="41">
        <v>1205</v>
      </c>
      <c r="S328" s="41">
        <v>740</v>
      </c>
      <c r="T328" s="42">
        <f>L328</f>
        <v>3</v>
      </c>
      <c r="U328" s="41">
        <v>384</v>
      </c>
      <c r="V328" s="61">
        <f>T328*U328</f>
        <v>1152</v>
      </c>
      <c r="W328" s="78">
        <f>V328/H328</f>
        <v>5.9837938915437358E-2</v>
      </c>
      <c r="X328" s="131">
        <v>0.76</v>
      </c>
      <c r="Y328" s="173">
        <v>55707</v>
      </c>
    </row>
    <row r="329" spans="1:25" x14ac:dyDescent="0.25">
      <c r="A329" s="29" t="s">
        <v>195</v>
      </c>
      <c r="B329" s="15">
        <v>4108403</v>
      </c>
      <c r="C329" s="5" t="s">
        <v>211</v>
      </c>
      <c r="D329" s="19">
        <v>734.98800000000006</v>
      </c>
      <c r="E329" s="75">
        <f>H329/D329</f>
        <v>107.42624369377458</v>
      </c>
      <c r="F329" s="28">
        <v>2064264</v>
      </c>
      <c r="G329" s="28">
        <v>24447.39</v>
      </c>
      <c r="H329" s="8">
        <v>78957</v>
      </c>
      <c r="I329" s="154">
        <v>193</v>
      </c>
      <c r="J329" s="9">
        <v>119</v>
      </c>
      <c r="K329" s="9">
        <v>74</v>
      </c>
      <c r="L329" s="40">
        <v>3</v>
      </c>
      <c r="M329" s="165">
        <f>SUM(O329:S329)</f>
        <v>19693.010499385742</v>
      </c>
      <c r="N329" s="163">
        <f>M329/H329</f>
        <v>0.24941437110561118</v>
      </c>
      <c r="O329" s="41">
        <v>829</v>
      </c>
      <c r="P329" s="103">
        <f>O329/H329</f>
        <v>1.0499385741606191E-2</v>
      </c>
      <c r="Q329" s="41">
        <v>3242</v>
      </c>
      <c r="R329" s="41">
        <v>9777</v>
      </c>
      <c r="S329" s="41">
        <v>5845</v>
      </c>
      <c r="T329" s="42">
        <f>L329</f>
        <v>3</v>
      </c>
      <c r="U329" s="41">
        <v>1572</v>
      </c>
      <c r="V329" s="61">
        <f>T329*U329</f>
        <v>4716</v>
      </c>
      <c r="W329" s="78">
        <f>V329/H329</f>
        <v>5.9728713097002166E-2</v>
      </c>
      <c r="X329" s="131">
        <v>0.77400000000000002</v>
      </c>
      <c r="Y329" s="173">
        <v>208215</v>
      </c>
    </row>
    <row r="330" spans="1:25" x14ac:dyDescent="0.25">
      <c r="A330" s="29" t="s">
        <v>281</v>
      </c>
      <c r="B330" s="15">
        <v>4211405</v>
      </c>
      <c r="C330" s="5" t="s">
        <v>357</v>
      </c>
      <c r="D330" s="19">
        <v>64.400000000000006</v>
      </c>
      <c r="E330" s="75">
        <f>H330/D330</f>
        <v>66.381987577639748</v>
      </c>
      <c r="F330" s="28">
        <v>41511.122000000003</v>
      </c>
      <c r="G330" s="28">
        <v>10889.59</v>
      </c>
      <c r="H330" s="8">
        <v>4275</v>
      </c>
      <c r="I330" s="154">
        <v>6</v>
      </c>
      <c r="J330" s="9">
        <v>5</v>
      </c>
      <c r="K330" s="9">
        <v>1</v>
      </c>
      <c r="L330" s="40">
        <v>3.2</v>
      </c>
      <c r="M330" s="165">
        <f>SUM(O330:S330)</f>
        <v>1030.0622222222223</v>
      </c>
      <c r="N330" s="163">
        <f>M330/H330</f>
        <v>0.24095022742040287</v>
      </c>
      <c r="O330" s="41">
        <v>266</v>
      </c>
      <c r="P330" s="103">
        <f>O330/H330</f>
        <v>6.222222222222222E-2</v>
      </c>
      <c r="Q330" s="41">
        <v>152</v>
      </c>
      <c r="R330" s="41">
        <v>403</v>
      </c>
      <c r="S330" s="41">
        <v>209</v>
      </c>
      <c r="T330" s="42">
        <f>L330</f>
        <v>3.2</v>
      </c>
      <c r="U330" s="41">
        <v>79</v>
      </c>
      <c r="V330" s="61">
        <f>T330*U330</f>
        <v>252.8</v>
      </c>
      <c r="W330" s="78">
        <f>V330/H330</f>
        <v>5.9134502923976609E-2</v>
      </c>
      <c r="X330" s="131">
        <v>0.76500000000000001</v>
      </c>
      <c r="Y330" s="173">
        <v>10937</v>
      </c>
    </row>
    <row r="331" spans="1:25" x14ac:dyDescent="0.25">
      <c r="A331" s="29" t="s">
        <v>237</v>
      </c>
      <c r="B331" s="15">
        <v>4312658</v>
      </c>
      <c r="C331" s="5" t="s">
        <v>101</v>
      </c>
      <c r="D331" s="19">
        <v>361.67</v>
      </c>
      <c r="E331" s="75">
        <f>H331/D331</f>
        <v>44.067796610169488</v>
      </c>
      <c r="F331" s="28">
        <v>249844.31899999999</v>
      </c>
      <c r="G331" s="28">
        <v>16516.45</v>
      </c>
      <c r="H331" s="8">
        <v>15938</v>
      </c>
      <c r="I331" s="154">
        <v>23</v>
      </c>
      <c r="J331" s="9">
        <v>18</v>
      </c>
      <c r="K331" s="9">
        <v>5</v>
      </c>
      <c r="L331" s="40">
        <v>2.9</v>
      </c>
      <c r="M331" s="165">
        <f>SUM(O331:S331)</f>
        <v>3910.0294892709248</v>
      </c>
      <c r="N331" s="163">
        <f>M331/H331</f>
        <v>0.24532748709191396</v>
      </c>
      <c r="O331" s="41">
        <v>470</v>
      </c>
      <c r="P331" s="103">
        <f>O331/H331</f>
        <v>2.9489270924833732E-2</v>
      </c>
      <c r="Q331" s="41">
        <v>517</v>
      </c>
      <c r="R331" s="41">
        <v>1443</v>
      </c>
      <c r="S331" s="41">
        <v>1480</v>
      </c>
      <c r="T331" s="42">
        <f>L331</f>
        <v>2.9</v>
      </c>
      <c r="U331" s="41">
        <v>324</v>
      </c>
      <c r="V331" s="61">
        <f>T331*U331</f>
        <v>939.6</v>
      </c>
      <c r="W331" s="78">
        <f>V331/H331</f>
        <v>5.895344459781654E-2</v>
      </c>
      <c r="X331" s="131">
        <v>0.76500000000000001</v>
      </c>
      <c r="Y331" s="173">
        <v>39268</v>
      </c>
    </row>
    <row r="332" spans="1:25" x14ac:dyDescent="0.25">
      <c r="A332" s="29" t="s">
        <v>237</v>
      </c>
      <c r="B332" s="15">
        <v>4305116</v>
      </c>
      <c r="C332" s="5" t="s">
        <v>247</v>
      </c>
      <c r="D332" s="19">
        <v>134.33099999999999</v>
      </c>
      <c r="E332" s="75">
        <f>H332/D332</f>
        <v>22.087232284431742</v>
      </c>
      <c r="F332" s="28">
        <v>16944.379000000001</v>
      </c>
      <c r="G332" s="28">
        <v>5623.76</v>
      </c>
      <c r="H332" s="8">
        <v>2967</v>
      </c>
      <c r="I332" s="154">
        <v>19</v>
      </c>
      <c r="J332" s="9">
        <v>5</v>
      </c>
      <c r="K332" s="9">
        <v>14</v>
      </c>
      <c r="L332" s="40">
        <v>3.1</v>
      </c>
      <c r="M332" s="165">
        <f>SUM(O332:S332)</f>
        <v>1263.0195483653522</v>
      </c>
      <c r="N332" s="163">
        <f>M332/H332</f>
        <v>0.42568909617976142</v>
      </c>
      <c r="O332" s="41">
        <v>58</v>
      </c>
      <c r="P332" s="103">
        <f>O332/H332</f>
        <v>1.9548365352207619E-2</v>
      </c>
      <c r="Q332" s="41">
        <v>86</v>
      </c>
      <c r="R332" s="41">
        <v>440</v>
      </c>
      <c r="S332" s="41">
        <v>679</v>
      </c>
      <c r="T332" s="42">
        <f>L332</f>
        <v>3.1</v>
      </c>
      <c r="U332" s="41">
        <v>56</v>
      </c>
      <c r="V332" s="61">
        <f>T332*U332</f>
        <v>173.6</v>
      </c>
      <c r="W332" s="78">
        <f>V332/H332</f>
        <v>5.8510279743849002E-2</v>
      </c>
      <c r="X332" s="131">
        <v>0.70099999999999996</v>
      </c>
      <c r="Y332" s="173">
        <v>5782</v>
      </c>
    </row>
    <row r="333" spans="1:25" x14ac:dyDescent="0.25">
      <c r="A333" s="29" t="s">
        <v>281</v>
      </c>
      <c r="B333" s="15">
        <v>4210902</v>
      </c>
      <c r="C333" s="5" t="s">
        <v>354</v>
      </c>
      <c r="D333" s="19">
        <v>92.716999999999999</v>
      </c>
      <c r="E333" s="75">
        <f>H333/D333</f>
        <v>43.648953266391274</v>
      </c>
      <c r="F333" s="28">
        <v>31318.116000000002</v>
      </c>
      <c r="G333" s="28">
        <v>8355.9500000000007</v>
      </c>
      <c r="H333" s="8">
        <v>4047</v>
      </c>
      <c r="I333" s="154">
        <v>9</v>
      </c>
      <c r="J333" s="9">
        <v>3</v>
      </c>
      <c r="K333" s="9">
        <v>6</v>
      </c>
      <c r="L333" s="40">
        <v>3.2</v>
      </c>
      <c r="M333" s="165">
        <f>SUM(O333:S333)</f>
        <v>1145.058561897702</v>
      </c>
      <c r="N333" s="163">
        <f>M333/H333</f>
        <v>0.28294009436562934</v>
      </c>
      <c r="O333" s="41">
        <v>237</v>
      </c>
      <c r="P333" s="103">
        <f>O333/H333</f>
        <v>5.8561897702001479E-2</v>
      </c>
      <c r="Q333" s="41">
        <v>120</v>
      </c>
      <c r="R333" s="41">
        <v>344</v>
      </c>
      <c r="S333" s="41">
        <v>444</v>
      </c>
      <c r="T333" s="42">
        <f>L333</f>
        <v>3.2</v>
      </c>
      <c r="U333" s="41">
        <v>73</v>
      </c>
      <c r="V333" s="61">
        <f>T333*U333</f>
        <v>233.60000000000002</v>
      </c>
      <c r="W333" s="78">
        <f>V333/H333</f>
        <v>5.7721769211761802E-2</v>
      </c>
      <c r="X333" s="131">
        <v>0.76</v>
      </c>
      <c r="Y333" s="173">
        <v>12564</v>
      </c>
    </row>
    <row r="334" spans="1:25" x14ac:dyDescent="0.25">
      <c r="A334" s="29" t="s">
        <v>237</v>
      </c>
      <c r="B334" s="15">
        <v>4320602</v>
      </c>
      <c r="C334" s="5" t="s">
        <v>159</v>
      </c>
      <c r="D334" s="19">
        <v>167.61500000000001</v>
      </c>
      <c r="E334" s="75">
        <f>H334/D334</f>
        <v>22.92157623124422</v>
      </c>
      <c r="F334" s="28">
        <v>32595.771000000001</v>
      </c>
      <c r="G334" s="28">
        <v>8191.95</v>
      </c>
      <c r="H334" s="8">
        <v>3842</v>
      </c>
      <c r="I334" s="154">
        <v>21</v>
      </c>
      <c r="J334" s="9">
        <v>1</v>
      </c>
      <c r="K334" s="9">
        <v>20</v>
      </c>
      <c r="L334" s="40">
        <v>3</v>
      </c>
      <c r="M334" s="165">
        <f>SUM(O334:S334)</f>
        <v>1387.0330557001562</v>
      </c>
      <c r="N334" s="163">
        <f>M334/H334</f>
        <v>0.36101849445605316</v>
      </c>
      <c r="O334" s="41">
        <v>127</v>
      </c>
      <c r="P334" s="103">
        <f>O334/H334</f>
        <v>3.3055700156168662E-2</v>
      </c>
      <c r="Q334" s="41">
        <v>150</v>
      </c>
      <c r="R334" s="41">
        <v>382</v>
      </c>
      <c r="S334" s="41">
        <v>728</v>
      </c>
      <c r="T334" s="42">
        <f>L334</f>
        <v>3</v>
      </c>
      <c r="U334" s="41">
        <v>73</v>
      </c>
      <c r="V334" s="61">
        <f>T334*U334</f>
        <v>219</v>
      </c>
      <c r="W334" s="78">
        <f>V334/H334</f>
        <v>5.700156168662155E-2</v>
      </c>
      <c r="X334" s="131">
        <v>0.752</v>
      </c>
      <c r="Y334" s="173">
        <v>8876</v>
      </c>
    </row>
    <row r="335" spans="1:25" x14ac:dyDescent="0.25">
      <c r="A335" s="29" t="s">
        <v>195</v>
      </c>
      <c r="B335" s="15">
        <v>4124806</v>
      </c>
      <c r="C335" s="5" t="s">
        <v>231</v>
      </c>
      <c r="D335" s="19">
        <v>388.06</v>
      </c>
      <c r="E335" s="75">
        <f>H335/D335</f>
        <v>27.333402051229193</v>
      </c>
      <c r="F335" s="28">
        <v>108064.81600000001</v>
      </c>
      <c r="G335" s="28">
        <v>11175.27</v>
      </c>
      <c r="H335" s="8">
        <v>10607</v>
      </c>
      <c r="I335" s="154">
        <v>48</v>
      </c>
      <c r="J335" s="9">
        <v>25</v>
      </c>
      <c r="K335" s="9">
        <v>23</v>
      </c>
      <c r="L335" s="40">
        <v>3.1</v>
      </c>
      <c r="M335" s="165">
        <f>SUM(O335:S335)</f>
        <v>3843.0257377203734</v>
      </c>
      <c r="N335" s="163">
        <f>M335/H335</f>
        <v>0.36231033635527232</v>
      </c>
      <c r="O335" s="41">
        <v>273</v>
      </c>
      <c r="P335" s="103">
        <f>O335/H335</f>
        <v>2.5737720373338362E-2</v>
      </c>
      <c r="Q335" s="41">
        <v>526</v>
      </c>
      <c r="R335" s="41">
        <v>2017</v>
      </c>
      <c r="S335" s="41">
        <v>1027</v>
      </c>
      <c r="T335" s="42">
        <f>L335</f>
        <v>3.1</v>
      </c>
      <c r="U335" s="41">
        <v>195</v>
      </c>
      <c r="V335" s="61">
        <f>T335*U335</f>
        <v>604.5</v>
      </c>
      <c r="W335" s="78">
        <f>V335/H335</f>
        <v>5.6990666540963512E-2</v>
      </c>
      <c r="X335" s="131">
        <v>0.72699999999999998</v>
      </c>
      <c r="Y335" s="173">
        <v>25710</v>
      </c>
    </row>
    <row r="336" spans="1:25" x14ac:dyDescent="0.25">
      <c r="A336" s="29" t="s">
        <v>281</v>
      </c>
      <c r="B336" s="15">
        <v>4203600</v>
      </c>
      <c r="C336" s="5" t="s">
        <v>302</v>
      </c>
      <c r="D336" s="19">
        <v>1659.625</v>
      </c>
      <c r="E336" s="75">
        <f>H336/D336</f>
        <v>19.780974617760037</v>
      </c>
      <c r="F336" s="28">
        <v>436115.40100000001</v>
      </c>
      <c r="G336" s="28">
        <v>14397.52</v>
      </c>
      <c r="H336" s="8">
        <v>32829</v>
      </c>
      <c r="I336" s="154">
        <v>109</v>
      </c>
      <c r="J336" s="9">
        <v>52</v>
      </c>
      <c r="K336" s="9">
        <v>57</v>
      </c>
      <c r="L336" s="40">
        <v>3.1</v>
      </c>
      <c r="M336" s="165">
        <f>SUM(O336:S336)</f>
        <v>9841.0184288281707</v>
      </c>
      <c r="N336" s="163">
        <f>M336/H336</f>
        <v>0.29976601263602826</v>
      </c>
      <c r="O336" s="41">
        <v>605</v>
      </c>
      <c r="P336" s="103">
        <f>O336/H336</f>
        <v>1.8428828170215357E-2</v>
      </c>
      <c r="Q336" s="41">
        <v>1733</v>
      </c>
      <c r="R336" s="41">
        <v>4681</v>
      </c>
      <c r="S336" s="41">
        <v>2822</v>
      </c>
      <c r="T336" s="42">
        <f>L336</f>
        <v>3.1</v>
      </c>
      <c r="U336" s="41">
        <v>602</v>
      </c>
      <c r="V336" s="61">
        <f>T336*U336</f>
        <v>1866.2</v>
      </c>
      <c r="W336" s="78">
        <f>V336/H336</f>
        <v>5.6846081208687442E-2</v>
      </c>
      <c r="X336" s="131">
        <v>0.74199999999999999</v>
      </c>
      <c r="Y336" s="173">
        <v>74924</v>
      </c>
    </row>
    <row r="337" spans="1:25" x14ac:dyDescent="0.25">
      <c r="A337" s="29" t="s">
        <v>237</v>
      </c>
      <c r="B337" s="15">
        <v>4313904</v>
      </c>
      <c r="C337" s="5" t="s">
        <v>113</v>
      </c>
      <c r="D337" s="19">
        <v>490.85899999999998</v>
      </c>
      <c r="E337" s="75">
        <f>H337/D337</f>
        <v>77.553839289897923</v>
      </c>
      <c r="F337" s="28">
        <v>586133.32999999996</v>
      </c>
      <c r="G337" s="28">
        <v>16923.64</v>
      </c>
      <c r="H337" s="8">
        <v>38068</v>
      </c>
      <c r="I337" s="154">
        <v>61</v>
      </c>
      <c r="J337" s="9">
        <v>58</v>
      </c>
      <c r="K337" s="9">
        <v>3</v>
      </c>
      <c r="L337" s="40">
        <v>2.9</v>
      </c>
      <c r="M337" s="165">
        <f>SUM(O337:S337)</f>
        <v>8754.0394819796165</v>
      </c>
      <c r="N337" s="163">
        <f>M337/H337</f>
        <v>0.22995795634074856</v>
      </c>
      <c r="O337" s="41">
        <v>1503</v>
      </c>
      <c r="P337" s="103">
        <f>O337/H337</f>
        <v>3.9481979615425031E-2</v>
      </c>
      <c r="Q337" s="41">
        <v>1336</v>
      </c>
      <c r="R337" s="41">
        <v>3240</v>
      </c>
      <c r="S337" s="41">
        <v>2675</v>
      </c>
      <c r="T337" s="42">
        <f>L337</f>
        <v>2.9</v>
      </c>
      <c r="U337" s="41">
        <v>737</v>
      </c>
      <c r="V337" s="61">
        <f>T337*U337</f>
        <v>2137.2999999999997</v>
      </c>
      <c r="W337" s="78">
        <f>V337/H337</f>
        <v>5.6144268151728481E-2</v>
      </c>
      <c r="X337" s="131">
        <v>0.76100000000000001</v>
      </c>
      <c r="Y337" s="173">
        <v>98532</v>
      </c>
    </row>
    <row r="338" spans="1:25" x14ac:dyDescent="0.25">
      <c r="A338" s="29" t="s">
        <v>281</v>
      </c>
      <c r="B338" s="15">
        <v>4210050</v>
      </c>
      <c r="C338" s="5" t="s">
        <v>350</v>
      </c>
      <c r="D338" s="19">
        <v>260.072</v>
      </c>
      <c r="E338" s="75">
        <f>H338/D338</f>
        <v>7.0211326094312341</v>
      </c>
      <c r="F338" s="28">
        <v>14342.105</v>
      </c>
      <c r="G338" s="28">
        <v>8582.9500000000007</v>
      </c>
      <c r="H338" s="8">
        <v>1826</v>
      </c>
      <c r="I338" s="154">
        <v>11</v>
      </c>
      <c r="J338" s="9">
        <v>1</v>
      </c>
      <c r="K338" s="9">
        <v>10</v>
      </c>
      <c r="L338" s="40">
        <v>3.3</v>
      </c>
      <c r="M338" s="165">
        <f>SUM(O338:S338)</f>
        <v>580.15060240963862</v>
      </c>
      <c r="N338" s="163">
        <f>M338/H338</f>
        <v>0.31771664973145597</v>
      </c>
      <c r="O338" s="41">
        <v>275</v>
      </c>
      <c r="P338" s="103">
        <f>O338/H338</f>
        <v>0.15060240963855423</v>
      </c>
      <c r="Q338" s="41">
        <v>109</v>
      </c>
      <c r="R338" s="41">
        <v>121</v>
      </c>
      <c r="S338" s="41">
        <v>75</v>
      </c>
      <c r="T338" s="42">
        <f>L338</f>
        <v>3.3</v>
      </c>
      <c r="U338" s="41">
        <v>31</v>
      </c>
      <c r="V338" s="61">
        <f>T338*U338</f>
        <v>102.3</v>
      </c>
      <c r="W338" s="78">
        <f>V338/H338</f>
        <v>5.602409638554217E-2</v>
      </c>
      <c r="X338" s="131">
        <v>0.66200000000000003</v>
      </c>
      <c r="Y338" s="173">
        <v>5877</v>
      </c>
    </row>
    <row r="339" spans="1:25" x14ac:dyDescent="0.25">
      <c r="A339" s="29" t="s">
        <v>237</v>
      </c>
      <c r="B339" s="15">
        <v>4316600</v>
      </c>
      <c r="C339" s="5" t="s">
        <v>136</v>
      </c>
      <c r="D339" s="19">
        <v>504.55099999999999</v>
      </c>
      <c r="E339" s="75">
        <f>H339/D339</f>
        <v>30.46867412808616</v>
      </c>
      <c r="F339" s="28">
        <v>172866.50200000001</v>
      </c>
      <c r="G339" s="28">
        <v>11579.24</v>
      </c>
      <c r="H339" s="8">
        <v>15373</v>
      </c>
      <c r="I339" s="154">
        <v>39</v>
      </c>
      <c r="J339" s="9">
        <v>29</v>
      </c>
      <c r="K339" s="9">
        <v>10</v>
      </c>
      <c r="L339" s="40">
        <v>2.9</v>
      </c>
      <c r="M339" s="165">
        <f>SUM(O339:S339)</f>
        <v>3375.0292070513237</v>
      </c>
      <c r="N339" s="163">
        <f>M339/H339</f>
        <v>0.21954265316147295</v>
      </c>
      <c r="O339" s="41">
        <v>449</v>
      </c>
      <c r="P339" s="103">
        <f>O339/H339</f>
        <v>2.9207051323749431E-2</v>
      </c>
      <c r="Q339" s="41">
        <v>528</v>
      </c>
      <c r="R339" s="41">
        <v>1381</v>
      </c>
      <c r="S339" s="41">
        <v>1017</v>
      </c>
      <c r="T339" s="42">
        <f>L339</f>
        <v>2.9</v>
      </c>
      <c r="U339" s="41">
        <v>295</v>
      </c>
      <c r="V339" s="61">
        <f>T339*U339</f>
        <v>855.5</v>
      </c>
      <c r="W339" s="78">
        <f>V339/H339</f>
        <v>5.5649515384115007E-2</v>
      </c>
      <c r="X339" s="131">
        <v>0.747</v>
      </c>
      <c r="Y339" s="173">
        <v>39229</v>
      </c>
    </row>
    <row r="340" spans="1:25" x14ac:dyDescent="0.25">
      <c r="A340" s="29" t="s">
        <v>281</v>
      </c>
      <c r="B340" s="15">
        <v>4211009</v>
      </c>
      <c r="C340" s="5" t="s">
        <v>355</v>
      </c>
      <c r="D340" s="19">
        <v>200.98</v>
      </c>
      <c r="E340" s="75">
        <f>H340/D340</f>
        <v>50.90556274256145</v>
      </c>
      <c r="F340" s="28">
        <v>141422.133</v>
      </c>
      <c r="G340" s="28">
        <v>16902.37</v>
      </c>
      <c r="H340" s="8">
        <v>10231</v>
      </c>
      <c r="I340" s="154">
        <v>45</v>
      </c>
      <c r="J340" s="9">
        <v>8</v>
      </c>
      <c r="K340" s="9">
        <v>37</v>
      </c>
      <c r="L340" s="40">
        <v>3.3</v>
      </c>
      <c r="M340" s="165">
        <f>SUM(O340:S340)</f>
        <v>2415.0214055322058</v>
      </c>
      <c r="N340" s="163">
        <f>M340/H340</f>
        <v>0.23604939942646913</v>
      </c>
      <c r="O340" s="41">
        <v>219</v>
      </c>
      <c r="P340" s="103">
        <f>O340/H340</f>
        <v>2.1405532206040464E-2</v>
      </c>
      <c r="Q340" s="41">
        <v>451</v>
      </c>
      <c r="R340" s="41">
        <v>835</v>
      </c>
      <c r="S340" s="41">
        <v>910</v>
      </c>
      <c r="T340" s="42">
        <f>L340</f>
        <v>3.3</v>
      </c>
      <c r="U340" s="41">
        <v>172</v>
      </c>
      <c r="V340" s="61">
        <f>T340*U340</f>
        <v>567.6</v>
      </c>
      <c r="W340" s="78">
        <f>V340/H340</f>
        <v>5.5478447854559673E-2</v>
      </c>
      <c r="X340" s="131">
        <v>0.748</v>
      </c>
      <c r="Y340" s="173">
        <v>21774</v>
      </c>
    </row>
    <row r="341" spans="1:25" x14ac:dyDescent="0.25">
      <c r="A341" s="29" t="s">
        <v>237</v>
      </c>
      <c r="B341" s="16">
        <v>4321469</v>
      </c>
      <c r="C341" s="5" t="s">
        <v>165</v>
      </c>
      <c r="D341" s="19">
        <v>114.235</v>
      </c>
      <c r="E341" s="75">
        <f>H341/D341</f>
        <v>23.845581476780321</v>
      </c>
      <c r="F341" s="28">
        <v>24691.749</v>
      </c>
      <c r="G341" s="28">
        <v>10309.709999999999</v>
      </c>
      <c r="H341" s="8">
        <v>2724</v>
      </c>
      <c r="I341" s="154">
        <v>7</v>
      </c>
      <c r="J341" s="9">
        <v>0</v>
      </c>
      <c r="K341" s="9">
        <v>7</v>
      </c>
      <c r="L341" s="40">
        <v>2.9</v>
      </c>
      <c r="M341" s="165">
        <f>SUM(O341:S341)</f>
        <v>665.03854625550662</v>
      </c>
      <c r="N341" s="163">
        <f>M341/H341</f>
        <v>0.24414043548293193</v>
      </c>
      <c r="O341" s="41">
        <v>105</v>
      </c>
      <c r="P341" s="103">
        <f>O341/H341</f>
        <v>3.8546255506607931E-2</v>
      </c>
      <c r="Q341" s="41">
        <v>144</v>
      </c>
      <c r="R341" s="41">
        <v>238</v>
      </c>
      <c r="S341" s="41">
        <v>178</v>
      </c>
      <c r="T341" s="42">
        <f>L341</f>
        <v>2.9</v>
      </c>
      <c r="U341" s="41">
        <v>52</v>
      </c>
      <c r="V341" s="61">
        <f>T341*U341</f>
        <v>150.79999999999998</v>
      </c>
      <c r="W341" s="78">
        <f>V341/H341</f>
        <v>5.5359765051394998E-2</v>
      </c>
      <c r="X341" s="131">
        <v>0.74199999999999999</v>
      </c>
      <c r="Y341" s="173">
        <v>6904</v>
      </c>
    </row>
    <row r="342" spans="1:25" x14ac:dyDescent="0.25">
      <c r="A342" s="29" t="s">
        <v>281</v>
      </c>
      <c r="B342" s="15">
        <v>4209003</v>
      </c>
      <c r="C342" s="5" t="s">
        <v>343</v>
      </c>
      <c r="D342" s="19">
        <v>232.35400000000001</v>
      </c>
      <c r="E342" s="75">
        <f>H342/D342</f>
        <v>116.22352100673972</v>
      </c>
      <c r="F342" s="28">
        <v>619933.88500000001</v>
      </c>
      <c r="G342" s="28">
        <v>24947.040000000001</v>
      </c>
      <c r="H342" s="8">
        <v>27005</v>
      </c>
      <c r="I342" s="154">
        <v>26</v>
      </c>
      <c r="J342" s="9">
        <v>26</v>
      </c>
      <c r="K342" s="9">
        <v>0</v>
      </c>
      <c r="L342" s="40">
        <v>3</v>
      </c>
      <c r="M342" s="165">
        <f>SUM(O342:S342)</f>
        <v>5779.0330679503795</v>
      </c>
      <c r="N342" s="163">
        <f>M342/H342</f>
        <v>0.2139986323995697</v>
      </c>
      <c r="O342" s="41">
        <v>893</v>
      </c>
      <c r="P342" s="103">
        <f>O342/H342</f>
        <v>3.3067950379559341E-2</v>
      </c>
      <c r="Q342" s="41">
        <v>958</v>
      </c>
      <c r="R342" s="41">
        <v>2135</v>
      </c>
      <c r="S342" s="41">
        <v>1793</v>
      </c>
      <c r="T342" s="42">
        <f>L342</f>
        <v>3</v>
      </c>
      <c r="U342" s="41">
        <v>484</v>
      </c>
      <c r="V342" s="61">
        <f>T342*U342</f>
        <v>1452</v>
      </c>
      <c r="W342" s="78">
        <f>V342/H342</f>
        <v>5.3767820773930754E-2</v>
      </c>
      <c r="X342" s="131">
        <v>0.82699999999999996</v>
      </c>
      <c r="Y342" s="173">
        <v>73717</v>
      </c>
    </row>
    <row r="343" spans="1:25" x14ac:dyDescent="0.25">
      <c r="A343" s="29" t="s">
        <v>281</v>
      </c>
      <c r="B343" s="15">
        <v>4213005</v>
      </c>
      <c r="C343" s="5" t="s">
        <v>369</v>
      </c>
      <c r="D343" s="19">
        <v>65.704999999999998</v>
      </c>
      <c r="E343" s="75">
        <f>H343/D343</f>
        <v>47.895898333460167</v>
      </c>
      <c r="F343" s="28">
        <v>39784.997000000003</v>
      </c>
      <c r="G343" s="28">
        <v>13481.87</v>
      </c>
      <c r="H343" s="8">
        <v>3147</v>
      </c>
      <c r="I343" s="154">
        <v>3</v>
      </c>
      <c r="J343" s="9">
        <v>1</v>
      </c>
      <c r="K343" s="9">
        <v>2</v>
      </c>
      <c r="L343" s="40">
        <v>3.4</v>
      </c>
      <c r="M343" s="165">
        <f>SUM(O343:S343)</f>
        <v>938.09056244041949</v>
      </c>
      <c r="N343" s="163">
        <f>M343/H343</f>
        <v>0.29809042340019687</v>
      </c>
      <c r="O343" s="41">
        <v>285</v>
      </c>
      <c r="P343" s="103">
        <f>O343/H343</f>
        <v>9.0562440419447096E-2</v>
      </c>
      <c r="Q343" s="41">
        <v>262</v>
      </c>
      <c r="R343" s="41">
        <v>251</v>
      </c>
      <c r="S343" s="41">
        <v>140</v>
      </c>
      <c r="T343" s="42">
        <f>L343</f>
        <v>3.4</v>
      </c>
      <c r="U343" s="41">
        <v>49</v>
      </c>
      <c r="V343" s="61">
        <f>T343*U343</f>
        <v>166.6</v>
      </c>
      <c r="W343" s="78">
        <f>V343/H343</f>
        <v>5.2939307276771527E-2</v>
      </c>
      <c r="X343" s="131">
        <v>0.77700000000000002</v>
      </c>
      <c r="Y343" s="173">
        <v>6879</v>
      </c>
    </row>
    <row r="344" spans="1:25" x14ac:dyDescent="0.25">
      <c r="A344" s="29" t="s">
        <v>237</v>
      </c>
      <c r="B344" s="15">
        <v>4312757</v>
      </c>
      <c r="C344" s="5" t="s">
        <v>104</v>
      </c>
      <c r="D344" s="19">
        <v>149.36199999999999</v>
      </c>
      <c r="E344" s="75">
        <f>H344/D344</f>
        <v>21.270470400771281</v>
      </c>
      <c r="F344" s="28">
        <v>43149.506000000001</v>
      </c>
      <c r="G344" s="28">
        <v>15290.4</v>
      </c>
      <c r="H344" s="8">
        <v>3177</v>
      </c>
      <c r="I344" s="154">
        <v>10</v>
      </c>
      <c r="J344" s="9">
        <v>0</v>
      </c>
      <c r="K344" s="9">
        <v>10</v>
      </c>
      <c r="L344" s="40">
        <v>3.2</v>
      </c>
      <c r="M344" s="165">
        <f>SUM(O344:S344)</f>
        <v>688.01290525653133</v>
      </c>
      <c r="N344" s="163">
        <f>M344/H344</f>
        <v>0.21656056193154904</v>
      </c>
      <c r="O344" s="41">
        <v>41</v>
      </c>
      <c r="P344" s="103">
        <f>O344/H344</f>
        <v>1.2905256531318854E-2</v>
      </c>
      <c r="Q344" s="41">
        <v>133</v>
      </c>
      <c r="R344" s="41">
        <v>251</v>
      </c>
      <c r="S344" s="41">
        <v>263</v>
      </c>
      <c r="T344" s="42">
        <f>L344</f>
        <v>3.2</v>
      </c>
      <c r="U344" s="41">
        <v>52</v>
      </c>
      <c r="V344" s="61">
        <f>T344*U344</f>
        <v>166.4</v>
      </c>
      <c r="W344" s="78">
        <f>V344/H344</f>
        <v>5.2376455775889202E-2</v>
      </c>
      <c r="X344" s="131">
        <v>0.74</v>
      </c>
      <c r="Y344" s="173">
        <v>6477</v>
      </c>
    </row>
    <row r="345" spans="1:25" x14ac:dyDescent="0.25">
      <c r="A345" s="29" t="s">
        <v>237</v>
      </c>
      <c r="B345" s="15">
        <v>4305603</v>
      </c>
      <c r="C345" s="5" t="s">
        <v>38</v>
      </c>
      <c r="D345" s="19">
        <v>286.178</v>
      </c>
      <c r="E345" s="75">
        <f>H345/D345</f>
        <v>12.404866901019645</v>
      </c>
      <c r="F345" s="28">
        <v>47160.03</v>
      </c>
      <c r="G345" s="28">
        <v>12186.05</v>
      </c>
      <c r="H345" s="8">
        <v>3550</v>
      </c>
      <c r="I345" s="154">
        <v>20</v>
      </c>
      <c r="J345" s="9">
        <v>15</v>
      </c>
      <c r="K345" s="9">
        <v>5</v>
      </c>
      <c r="L345" s="40">
        <v>2.9</v>
      </c>
      <c r="M345" s="165">
        <f>SUM(O345:S345)</f>
        <v>1059.0630985915493</v>
      </c>
      <c r="N345" s="163">
        <f>M345/H345</f>
        <v>0.29832763340607021</v>
      </c>
      <c r="O345" s="41">
        <v>224</v>
      </c>
      <c r="P345" s="103">
        <f>O345/H345</f>
        <v>6.3098591549295771E-2</v>
      </c>
      <c r="Q345" s="41">
        <v>89</v>
      </c>
      <c r="R345" s="41">
        <v>425</v>
      </c>
      <c r="S345" s="41">
        <v>321</v>
      </c>
      <c r="T345" s="42">
        <f>L345</f>
        <v>2.9</v>
      </c>
      <c r="U345" s="41">
        <v>64</v>
      </c>
      <c r="V345" s="61">
        <f>T345*U345</f>
        <v>185.6</v>
      </c>
      <c r="W345" s="78">
        <f>V345/H345</f>
        <v>5.228169014084507E-2</v>
      </c>
      <c r="X345" s="131">
        <v>0.75800000000000001</v>
      </c>
      <c r="Y345" s="173">
        <v>8802</v>
      </c>
    </row>
    <row r="346" spans="1:25" x14ac:dyDescent="0.25">
      <c r="A346" s="29" t="s">
        <v>281</v>
      </c>
      <c r="B346" s="14">
        <v>4217550</v>
      </c>
      <c r="C346" s="4" t="s">
        <v>398</v>
      </c>
      <c r="D346" s="18">
        <v>90.444000000000003</v>
      </c>
      <c r="E346" s="75">
        <f>H346/D346</f>
        <v>36.320817301313518</v>
      </c>
      <c r="F346" s="28">
        <v>22463.434000000001</v>
      </c>
      <c r="G346" s="28">
        <v>7495.31</v>
      </c>
      <c r="H346" s="8">
        <v>3285</v>
      </c>
      <c r="I346" s="154">
        <v>10</v>
      </c>
      <c r="J346" s="9">
        <v>2</v>
      </c>
      <c r="K346" s="9">
        <v>8</v>
      </c>
      <c r="L346" s="40">
        <v>3.3</v>
      </c>
      <c r="M346" s="165">
        <f>SUM(O346:S346)</f>
        <v>1048.0605783866058</v>
      </c>
      <c r="N346" s="163">
        <f>M346/H346</f>
        <v>0.31904431609942341</v>
      </c>
      <c r="O346" s="41">
        <v>199</v>
      </c>
      <c r="P346" s="103">
        <f>O346/H346</f>
        <v>6.0578386605783865E-2</v>
      </c>
      <c r="Q346" s="41">
        <v>159</v>
      </c>
      <c r="R346" s="41">
        <v>311</v>
      </c>
      <c r="S346" s="41">
        <v>379</v>
      </c>
      <c r="T346" s="42">
        <f>L346</f>
        <v>3.3</v>
      </c>
      <c r="U346" s="41">
        <v>51</v>
      </c>
      <c r="V346" s="61">
        <f>T346*U346</f>
        <v>168.29999999999998</v>
      </c>
      <c r="W346" s="78">
        <f>V346/H346</f>
        <v>5.1232876712328762E-2</v>
      </c>
      <c r="X346" s="131">
        <v>0.77300000000000002</v>
      </c>
      <c r="Y346" s="173">
        <v>7579</v>
      </c>
    </row>
    <row r="347" spans="1:25" x14ac:dyDescent="0.25">
      <c r="A347" s="29" t="s">
        <v>281</v>
      </c>
      <c r="B347" s="15">
        <v>4200754</v>
      </c>
      <c r="C347" s="5" t="s">
        <v>287</v>
      </c>
      <c r="D347" s="19">
        <v>103.592</v>
      </c>
      <c r="E347" s="75">
        <f>H347/D347</f>
        <v>19.354776430612404</v>
      </c>
      <c r="F347" s="28">
        <v>22857.761999999999</v>
      </c>
      <c r="G347" s="28">
        <v>12210.34</v>
      </c>
      <c r="H347" s="8">
        <v>2005</v>
      </c>
      <c r="I347" s="154">
        <v>9</v>
      </c>
      <c r="J347" s="9">
        <v>1</v>
      </c>
      <c r="K347" s="9">
        <v>8</v>
      </c>
      <c r="L347" s="40">
        <v>3</v>
      </c>
      <c r="M347" s="165">
        <f>SUM(O347:S347)</f>
        <v>533.02942643391521</v>
      </c>
      <c r="N347" s="163">
        <f>M347/H347</f>
        <v>0.26585008799696519</v>
      </c>
      <c r="O347" s="41">
        <v>59</v>
      </c>
      <c r="P347" s="103">
        <f>O347/H347</f>
        <v>2.9426433915211971E-2</v>
      </c>
      <c r="Q347" s="41">
        <v>69</v>
      </c>
      <c r="R347" s="41">
        <v>185</v>
      </c>
      <c r="S347" s="41">
        <v>220</v>
      </c>
      <c r="T347" s="42">
        <f>L347</f>
        <v>3</v>
      </c>
      <c r="U347" s="41">
        <v>34</v>
      </c>
      <c r="V347" s="61">
        <f>T347*U347</f>
        <v>102</v>
      </c>
      <c r="W347" s="78">
        <f>V347/H347</f>
        <v>5.0872817955112219E-2</v>
      </c>
      <c r="X347" s="131">
        <v>0.755</v>
      </c>
      <c r="Y347" s="173">
        <v>3907</v>
      </c>
    </row>
    <row r="348" spans="1:25" x14ac:dyDescent="0.25">
      <c r="A348" s="29" t="s">
        <v>281</v>
      </c>
      <c r="B348" s="14">
        <v>4217204</v>
      </c>
      <c r="C348" s="4" t="s">
        <v>395</v>
      </c>
      <c r="D348" s="18">
        <v>234.39599999999999</v>
      </c>
      <c r="E348" s="75">
        <f>H348/D348</f>
        <v>154.84479257325211</v>
      </c>
      <c r="F348" s="28">
        <v>433916.29</v>
      </c>
      <c r="G348" s="28">
        <v>13124.72</v>
      </c>
      <c r="H348" s="8">
        <v>36295</v>
      </c>
      <c r="I348" s="154">
        <v>65</v>
      </c>
      <c r="J348" s="9">
        <v>46</v>
      </c>
      <c r="K348" s="9">
        <v>19</v>
      </c>
      <c r="L348" s="40">
        <v>3</v>
      </c>
      <c r="M348" s="165">
        <f>SUM(O348:S348)</f>
        <v>5523.0184873949584</v>
      </c>
      <c r="N348" s="163">
        <f>M348/H348</f>
        <v>0.15217022971194263</v>
      </c>
      <c r="O348" s="41">
        <v>671</v>
      </c>
      <c r="P348" s="103">
        <f>O348/H348</f>
        <v>1.8487394957983194E-2</v>
      </c>
      <c r="Q348" s="41">
        <v>1233</v>
      </c>
      <c r="R348" s="41">
        <v>2120</v>
      </c>
      <c r="S348" s="41">
        <v>1499</v>
      </c>
      <c r="T348" s="42">
        <f>L348</f>
        <v>3</v>
      </c>
      <c r="U348" s="41">
        <v>605</v>
      </c>
      <c r="V348" s="61">
        <f>T348*U348</f>
        <v>1815</v>
      </c>
      <c r="W348" s="78">
        <f>V348/H348</f>
        <v>5.0006888001102083E-2</v>
      </c>
      <c r="X348" s="131">
        <v>0.80100000000000005</v>
      </c>
      <c r="Y348" s="173">
        <v>83743</v>
      </c>
    </row>
    <row r="349" spans="1:25" x14ac:dyDescent="0.25">
      <c r="A349" s="29" t="s">
        <v>281</v>
      </c>
      <c r="B349" s="14">
        <v>4215554</v>
      </c>
      <c r="C349" s="4" t="s">
        <v>384</v>
      </c>
      <c r="D349" s="18">
        <v>80.981999999999999</v>
      </c>
      <c r="E349" s="75">
        <f>H349/D349</f>
        <v>29.413943839371711</v>
      </c>
      <c r="F349" s="28">
        <v>22338.434000000001</v>
      </c>
      <c r="G349" s="28">
        <v>9505.7199999999993</v>
      </c>
      <c r="H349" s="8">
        <v>2382</v>
      </c>
      <c r="I349" s="154">
        <v>9</v>
      </c>
      <c r="J349" s="9">
        <v>1</v>
      </c>
      <c r="K349" s="9">
        <v>8</v>
      </c>
      <c r="L349" s="40">
        <v>3.3</v>
      </c>
      <c r="M349" s="165">
        <f>SUM(O349:S349)</f>
        <v>1025.0235096557515</v>
      </c>
      <c r="N349" s="163">
        <f>M349/H349</f>
        <v>0.43032053302088641</v>
      </c>
      <c r="O349" s="41">
        <v>56</v>
      </c>
      <c r="P349" s="103">
        <f>O349/H349</f>
        <v>2.3509655751469353E-2</v>
      </c>
      <c r="Q349" s="41">
        <v>70</v>
      </c>
      <c r="R349" s="41">
        <v>278</v>
      </c>
      <c r="S349" s="41">
        <v>621</v>
      </c>
      <c r="T349" s="42">
        <f>L349</f>
        <v>3.3</v>
      </c>
      <c r="U349" s="41">
        <v>36</v>
      </c>
      <c r="V349" s="61">
        <f>T349*U349</f>
        <v>118.8</v>
      </c>
      <c r="W349" s="78">
        <f>V349/H349</f>
        <v>4.9874055415617125E-2</v>
      </c>
      <c r="X349" s="131">
        <v>0.72699999999999998</v>
      </c>
      <c r="Y349" s="173">
        <v>5074</v>
      </c>
    </row>
    <row r="350" spans="1:25" x14ac:dyDescent="0.25">
      <c r="A350" s="29" t="s">
        <v>281</v>
      </c>
      <c r="B350" s="14">
        <v>4219853</v>
      </c>
      <c r="C350" s="4" t="s">
        <v>412</v>
      </c>
      <c r="D350" s="18">
        <v>190.149</v>
      </c>
      <c r="E350" s="75">
        <f>H350/D350</f>
        <v>15.729769812094725</v>
      </c>
      <c r="F350" s="28">
        <v>17115.412</v>
      </c>
      <c r="G350" s="28">
        <v>6022.31</v>
      </c>
      <c r="H350" s="8">
        <v>2991</v>
      </c>
      <c r="I350" s="154">
        <v>11</v>
      </c>
      <c r="J350" s="9">
        <v>10</v>
      </c>
      <c r="K350" s="9">
        <v>1</v>
      </c>
      <c r="L350" s="40">
        <v>2.9</v>
      </c>
      <c r="M350" s="165">
        <f>SUM(O350:S350)</f>
        <v>1329.0789033767969</v>
      </c>
      <c r="N350" s="163">
        <f>M350/H350</f>
        <v>0.44435937926338914</v>
      </c>
      <c r="O350" s="41">
        <v>236</v>
      </c>
      <c r="P350" s="103">
        <f>O350/H350</f>
        <v>7.8903376797057834E-2</v>
      </c>
      <c r="Q350" s="41">
        <v>179</v>
      </c>
      <c r="R350" s="41">
        <v>406</v>
      </c>
      <c r="S350" s="41">
        <v>508</v>
      </c>
      <c r="T350" s="42">
        <f>L350</f>
        <v>2.9</v>
      </c>
      <c r="U350" s="41">
        <v>51</v>
      </c>
      <c r="V350" s="61">
        <f>T350*U350</f>
        <v>147.9</v>
      </c>
      <c r="W350" s="78">
        <f>V350/H350</f>
        <v>4.9448345035105319E-2</v>
      </c>
      <c r="X350" s="131">
        <v>0.76100000000000001</v>
      </c>
      <c r="Y350" s="173">
        <v>8350</v>
      </c>
    </row>
    <row r="351" spans="1:25" x14ac:dyDescent="0.25">
      <c r="A351" s="29" t="s">
        <v>281</v>
      </c>
      <c r="B351" s="15">
        <v>4200556</v>
      </c>
      <c r="C351" s="5" t="s">
        <v>286</v>
      </c>
      <c r="D351" s="19">
        <v>75.162000000000006</v>
      </c>
      <c r="E351" s="75">
        <f>H351/D351</f>
        <v>32.250339267182881</v>
      </c>
      <c r="F351" s="28">
        <v>29623.205000000002</v>
      </c>
      <c r="G351" s="28">
        <v>14026.14</v>
      </c>
      <c r="H351" s="8">
        <v>2424</v>
      </c>
      <c r="I351" s="154">
        <v>13</v>
      </c>
      <c r="J351" s="9">
        <v>2</v>
      </c>
      <c r="K351" s="9">
        <v>11</v>
      </c>
      <c r="L351" s="40">
        <v>3.3</v>
      </c>
      <c r="M351" s="165">
        <f>SUM(O351:S351)</f>
        <v>653.02846534653463</v>
      </c>
      <c r="N351" s="163">
        <f>M351/H351</f>
        <v>0.26940118207365288</v>
      </c>
      <c r="O351" s="41">
        <v>69</v>
      </c>
      <c r="P351" s="103">
        <f>O351/H351</f>
        <v>2.8465346534653466E-2</v>
      </c>
      <c r="Q351" s="41">
        <v>82</v>
      </c>
      <c r="R351" s="41">
        <v>274</v>
      </c>
      <c r="S351" s="41">
        <v>228</v>
      </c>
      <c r="T351" s="42">
        <f>L351</f>
        <v>3.3</v>
      </c>
      <c r="U351" s="41">
        <v>36</v>
      </c>
      <c r="V351" s="61">
        <f>T351*U351</f>
        <v>118.8</v>
      </c>
      <c r="W351" s="78">
        <f>V351/H351</f>
        <v>4.9009900990099012E-2</v>
      </c>
      <c r="X351" s="131">
        <v>0.745</v>
      </c>
      <c r="Y351" s="173">
        <v>5527</v>
      </c>
    </row>
    <row r="352" spans="1:25" x14ac:dyDescent="0.25">
      <c r="A352" s="29" t="s">
        <v>281</v>
      </c>
      <c r="B352" s="15">
        <v>4207700</v>
      </c>
      <c r="C352" s="5" t="s">
        <v>335</v>
      </c>
      <c r="D352" s="19">
        <v>247.06700000000001</v>
      </c>
      <c r="E352" s="75">
        <f>H352/D352</f>
        <v>29.22284238688291</v>
      </c>
      <c r="F352" s="28">
        <v>115289.33199999999</v>
      </c>
      <c r="G352" s="28">
        <v>17233.080000000002</v>
      </c>
      <c r="H352" s="8">
        <v>7220</v>
      </c>
      <c r="I352" s="154">
        <v>18</v>
      </c>
      <c r="J352" s="9">
        <v>0</v>
      </c>
      <c r="K352" s="9">
        <v>18</v>
      </c>
      <c r="L352" s="40">
        <v>3.2</v>
      </c>
      <c r="M352" s="165">
        <f>SUM(O352:S352)</f>
        <v>1954.0380886426592</v>
      </c>
      <c r="N352" s="163">
        <f>M352/H352</f>
        <v>0.27064239454884476</v>
      </c>
      <c r="O352" s="41">
        <v>275</v>
      </c>
      <c r="P352" s="103">
        <f>O352/H352</f>
        <v>3.8088642659279776E-2</v>
      </c>
      <c r="Q352" s="41">
        <v>333</v>
      </c>
      <c r="R352" s="41">
        <v>643</v>
      </c>
      <c r="S352" s="41">
        <v>703</v>
      </c>
      <c r="T352" s="42">
        <f>L352</f>
        <v>3.2</v>
      </c>
      <c r="U352" s="41">
        <v>110</v>
      </c>
      <c r="V352" s="61">
        <f>T352*U352</f>
        <v>352</v>
      </c>
      <c r="W352" s="78">
        <f>V352/H352</f>
        <v>4.8753462603878119E-2</v>
      </c>
      <c r="X352" s="131">
        <v>0.73799999999999999</v>
      </c>
      <c r="Y352" s="173">
        <v>14873</v>
      </c>
    </row>
    <row r="353" spans="1:25" x14ac:dyDescent="0.25">
      <c r="A353" s="29" t="s">
        <v>281</v>
      </c>
      <c r="B353" s="15">
        <v>4201604</v>
      </c>
      <c r="C353" s="5" t="s">
        <v>290</v>
      </c>
      <c r="D353" s="19">
        <v>94.332999999999998</v>
      </c>
      <c r="E353" s="75">
        <f>H353/D353</f>
        <v>37.102604602843122</v>
      </c>
      <c r="F353" s="28">
        <v>31880.722000000002</v>
      </c>
      <c r="G353" s="28">
        <v>8887.85</v>
      </c>
      <c r="H353" s="8">
        <v>3500</v>
      </c>
      <c r="I353" s="154">
        <v>6</v>
      </c>
      <c r="J353" s="9">
        <v>2</v>
      </c>
      <c r="K353" s="9">
        <v>4</v>
      </c>
      <c r="L353" s="40">
        <v>3.1</v>
      </c>
      <c r="M353" s="165">
        <f>SUM(O353:S353)</f>
        <v>806.04485714285715</v>
      </c>
      <c r="N353" s="163">
        <f>M353/H353</f>
        <v>0.23029853061224489</v>
      </c>
      <c r="O353" s="41">
        <v>157</v>
      </c>
      <c r="P353" s="103">
        <f>O353/H353</f>
        <v>4.4857142857142859E-2</v>
      </c>
      <c r="Q353" s="41">
        <v>87</v>
      </c>
      <c r="R353" s="41">
        <v>327</v>
      </c>
      <c r="S353" s="41">
        <v>235</v>
      </c>
      <c r="T353" s="42">
        <f>L353</f>
        <v>3.1</v>
      </c>
      <c r="U353" s="41">
        <v>54</v>
      </c>
      <c r="V353" s="61">
        <f>T353*U353</f>
        <v>167.4</v>
      </c>
      <c r="W353" s="78">
        <f>V353/H353</f>
        <v>4.7828571428571429E-2</v>
      </c>
      <c r="X353" s="131">
        <v>0.76400000000000001</v>
      </c>
      <c r="Y353" s="173">
        <v>8329</v>
      </c>
    </row>
    <row r="354" spans="1:25" x14ac:dyDescent="0.25">
      <c r="A354" s="29" t="s">
        <v>237</v>
      </c>
      <c r="B354" s="15">
        <v>4317558</v>
      </c>
      <c r="C354" s="5" t="s">
        <v>138</v>
      </c>
      <c r="D354" s="19">
        <v>126.095</v>
      </c>
      <c r="E354" s="75">
        <f>H354/D354</f>
        <v>16.963400610650702</v>
      </c>
      <c r="F354" s="28">
        <v>16444.664000000001</v>
      </c>
      <c r="G354" s="28">
        <v>7578.19</v>
      </c>
      <c r="H354" s="8">
        <v>2139</v>
      </c>
      <c r="I354" s="154">
        <v>3</v>
      </c>
      <c r="J354" s="9">
        <v>0</v>
      </c>
      <c r="K354" s="9">
        <v>3</v>
      </c>
      <c r="L354" s="40">
        <v>3.3</v>
      </c>
      <c r="M354" s="165">
        <f>SUM(O354:S354)</f>
        <v>911.01963534361857</v>
      </c>
      <c r="N354" s="163">
        <f>M354/H354</f>
        <v>0.425909132932968</v>
      </c>
      <c r="O354" s="41">
        <v>42</v>
      </c>
      <c r="P354" s="103">
        <f>O354/H354</f>
        <v>1.9635343618513323E-2</v>
      </c>
      <c r="Q354" s="41">
        <v>41</v>
      </c>
      <c r="R354" s="41">
        <v>160</v>
      </c>
      <c r="S354" s="41">
        <v>668</v>
      </c>
      <c r="T354" s="42">
        <f>L354</f>
        <v>3.3</v>
      </c>
      <c r="U354" s="41">
        <v>29</v>
      </c>
      <c r="V354" s="61">
        <f>T354*U354</f>
        <v>95.699999999999989</v>
      </c>
      <c r="W354" s="78">
        <f>V354/H354</f>
        <v>4.4740532959326784E-2</v>
      </c>
      <c r="X354" s="131">
        <v>0.76400000000000001</v>
      </c>
      <c r="Y354" s="173">
        <v>3248</v>
      </c>
    </row>
    <row r="355" spans="1:25" x14ac:dyDescent="0.25">
      <c r="A355" s="29" t="s">
        <v>281</v>
      </c>
      <c r="B355" s="15">
        <v>4209854</v>
      </c>
      <c r="C355" s="5" t="s">
        <v>348</v>
      </c>
      <c r="D355" s="19">
        <v>195.05600000000001</v>
      </c>
      <c r="E355" s="75">
        <f>H355/D355</f>
        <v>23.798293823312278</v>
      </c>
      <c r="F355" s="28">
        <v>49142.366000000002</v>
      </c>
      <c r="G355" s="28">
        <v>10850.6</v>
      </c>
      <c r="H355" s="8">
        <v>4642</v>
      </c>
      <c r="I355" s="154">
        <v>7</v>
      </c>
      <c r="J355" s="9">
        <v>1</v>
      </c>
      <c r="K355" s="9">
        <v>6</v>
      </c>
      <c r="L355" s="40">
        <v>3.3</v>
      </c>
      <c r="M355" s="165">
        <f>SUM(O355:S355)</f>
        <v>1480.0381301163293</v>
      </c>
      <c r="N355" s="163">
        <f>M355/H355</f>
        <v>0.31883630549683956</v>
      </c>
      <c r="O355" s="41">
        <v>177</v>
      </c>
      <c r="P355" s="103">
        <f>O355/H355</f>
        <v>3.8130116329168462E-2</v>
      </c>
      <c r="Q355" s="41">
        <v>225</v>
      </c>
      <c r="R355" s="41">
        <v>467</v>
      </c>
      <c r="S355" s="41">
        <v>611</v>
      </c>
      <c r="T355" s="42">
        <f>L355</f>
        <v>3.3</v>
      </c>
      <c r="U355" s="41">
        <v>62</v>
      </c>
      <c r="V355" s="61">
        <f>T355*U355</f>
        <v>204.6</v>
      </c>
      <c r="W355" s="78">
        <f>V355/H355</f>
        <v>4.4075829383886253E-2</v>
      </c>
      <c r="X355" s="131">
        <v>0.74299999999999999</v>
      </c>
      <c r="Y355" s="173">
        <v>8820</v>
      </c>
    </row>
    <row r="356" spans="1:25" x14ac:dyDescent="0.25">
      <c r="A356" s="29" t="s">
        <v>281</v>
      </c>
      <c r="B356" s="15">
        <v>4210506</v>
      </c>
      <c r="C356" s="5" t="s">
        <v>351</v>
      </c>
      <c r="D356" s="19">
        <v>169.447</v>
      </c>
      <c r="E356" s="75">
        <f>H356/D356</f>
        <v>130.4478686550957</v>
      </c>
      <c r="F356" s="28">
        <v>248437.49600000001</v>
      </c>
      <c r="G356" s="28">
        <v>13104.63</v>
      </c>
      <c r="H356" s="8">
        <v>22104</v>
      </c>
      <c r="I356" s="154">
        <v>32</v>
      </c>
      <c r="J356" s="9">
        <v>12</v>
      </c>
      <c r="K356" s="9">
        <v>20</v>
      </c>
      <c r="L356" s="40">
        <v>3</v>
      </c>
      <c r="M356" s="165">
        <f>SUM(O356:S356)</f>
        <v>4758.0283659066226</v>
      </c>
      <c r="N356" s="163">
        <f>M356/H356</f>
        <v>0.21525644073048419</v>
      </c>
      <c r="O356" s="41">
        <v>627</v>
      </c>
      <c r="P356" s="103">
        <f>O356/H356</f>
        <v>2.8365906623235612E-2</v>
      </c>
      <c r="Q356" s="41">
        <v>707</v>
      </c>
      <c r="R356" s="41">
        <v>1871</v>
      </c>
      <c r="S356" s="41">
        <v>1553</v>
      </c>
      <c r="T356" s="42">
        <f>L356</f>
        <v>3</v>
      </c>
      <c r="U356" s="41">
        <v>324</v>
      </c>
      <c r="V356" s="61">
        <f>T356*U356</f>
        <v>972</v>
      </c>
      <c r="W356" s="78">
        <f>V356/H356</f>
        <v>4.3973941368078175E-2</v>
      </c>
      <c r="X356" s="131">
        <v>0.78100000000000003</v>
      </c>
      <c r="Y356" s="173">
        <v>40729</v>
      </c>
    </row>
    <row r="357" spans="1:25" x14ac:dyDescent="0.25">
      <c r="A357" s="29" t="s">
        <v>237</v>
      </c>
      <c r="B357" s="15">
        <v>4316477</v>
      </c>
      <c r="C357" s="5" t="s">
        <v>264</v>
      </c>
      <c r="D357" s="19">
        <v>94.043999999999997</v>
      </c>
      <c r="E357" s="75">
        <f>H357/D357</f>
        <v>28.380332610267534</v>
      </c>
      <c r="F357" s="28">
        <v>30600.83</v>
      </c>
      <c r="G357" s="28">
        <v>11774.08</v>
      </c>
      <c r="H357" s="8">
        <v>2669</v>
      </c>
      <c r="I357" s="154">
        <v>7</v>
      </c>
      <c r="J357" s="9">
        <v>3</v>
      </c>
      <c r="K357" s="9">
        <v>4</v>
      </c>
      <c r="L357" s="40">
        <v>3</v>
      </c>
      <c r="M357" s="165">
        <f>SUM(O357:S357)</f>
        <v>507.01873360809293</v>
      </c>
      <c r="N357" s="163">
        <f>M357/H357</f>
        <v>0.18996580502363916</v>
      </c>
      <c r="O357" s="41">
        <v>50</v>
      </c>
      <c r="P357" s="103">
        <f>O357/H357</f>
        <v>1.8733608092918696E-2</v>
      </c>
      <c r="Q357" s="41">
        <v>76</v>
      </c>
      <c r="R357" s="41">
        <v>223</v>
      </c>
      <c r="S357" s="41">
        <v>158</v>
      </c>
      <c r="T357" s="42">
        <f>L357</f>
        <v>3</v>
      </c>
      <c r="U357" s="41">
        <v>39</v>
      </c>
      <c r="V357" s="61">
        <f>T357*U357</f>
        <v>117</v>
      </c>
      <c r="W357" s="78">
        <f>V357/H357</f>
        <v>4.3836642937429747E-2</v>
      </c>
      <c r="X357" s="131">
        <v>0.753</v>
      </c>
      <c r="Y357" s="173">
        <v>4202</v>
      </c>
    </row>
    <row r="358" spans="1:25" x14ac:dyDescent="0.25">
      <c r="A358" s="29" t="s">
        <v>237</v>
      </c>
      <c r="B358" s="15">
        <v>4315354</v>
      </c>
      <c r="C358" s="5" t="s">
        <v>127</v>
      </c>
      <c r="D358" s="19">
        <v>223.63800000000001</v>
      </c>
      <c r="E358" s="75">
        <f>H358/D358</f>
        <v>16.334433325284611</v>
      </c>
      <c r="F358" s="28">
        <v>39761.264000000003</v>
      </c>
      <c r="G358" s="28">
        <v>10813.51</v>
      </c>
      <c r="H358" s="8">
        <v>3653</v>
      </c>
      <c r="I358" s="154">
        <v>13</v>
      </c>
      <c r="J358" s="9">
        <v>5</v>
      </c>
      <c r="K358" s="9">
        <v>8</v>
      </c>
      <c r="L358" s="40">
        <v>2.9</v>
      </c>
      <c r="M358" s="165">
        <f>SUM(O358:S358)</f>
        <v>1048.0413358883111</v>
      </c>
      <c r="N358" s="163">
        <f>M358/H358</f>
        <v>0.28689880533487849</v>
      </c>
      <c r="O358" s="41">
        <v>151</v>
      </c>
      <c r="P358" s="103">
        <f>O358/H358</f>
        <v>4.133588831097728E-2</v>
      </c>
      <c r="Q358" s="41">
        <v>101</v>
      </c>
      <c r="R358" s="41">
        <v>284</v>
      </c>
      <c r="S358" s="41">
        <v>512</v>
      </c>
      <c r="T358" s="42">
        <f>L358</f>
        <v>2.9</v>
      </c>
      <c r="U358" s="41">
        <v>55</v>
      </c>
      <c r="V358" s="61">
        <f>T358*U358</f>
        <v>159.5</v>
      </c>
      <c r="W358" s="78">
        <f>V358/H358</f>
        <v>4.366274295099918E-2</v>
      </c>
      <c r="X358" s="131">
        <v>0.75600000000000001</v>
      </c>
      <c r="Y358" s="173">
        <v>8403</v>
      </c>
    </row>
    <row r="359" spans="1:25" x14ac:dyDescent="0.25">
      <c r="A359" s="29" t="s">
        <v>281</v>
      </c>
      <c r="B359" s="14">
        <v>4219507</v>
      </c>
      <c r="C359" s="4" t="s">
        <v>409</v>
      </c>
      <c r="D359" s="18">
        <v>377.553</v>
      </c>
      <c r="E359" s="75">
        <f>H359/D359</f>
        <v>116.81009023898632</v>
      </c>
      <c r="F359" s="28">
        <v>550799.35199999996</v>
      </c>
      <c r="G359" s="28">
        <v>13654.26</v>
      </c>
      <c r="H359" s="8">
        <v>44102</v>
      </c>
      <c r="I359" s="154">
        <v>109</v>
      </c>
      <c r="J359" s="9">
        <v>79</v>
      </c>
      <c r="K359" s="9">
        <v>30</v>
      </c>
      <c r="L359" s="40">
        <v>3.2</v>
      </c>
      <c r="M359" s="165">
        <f>SUM(O359:S359)</f>
        <v>10362.018253140446</v>
      </c>
      <c r="N359" s="163">
        <f>M359/H359</f>
        <v>0.23495574470864011</v>
      </c>
      <c r="O359" s="41">
        <v>805</v>
      </c>
      <c r="P359" s="103">
        <f>O359/H359</f>
        <v>1.8253140447145256E-2</v>
      </c>
      <c r="Q359" s="41">
        <v>1571</v>
      </c>
      <c r="R359" s="41">
        <v>3629</v>
      </c>
      <c r="S359" s="41">
        <v>4357</v>
      </c>
      <c r="T359" s="42">
        <f>L359</f>
        <v>3.2</v>
      </c>
      <c r="U359" s="41">
        <v>598</v>
      </c>
      <c r="V359" s="61">
        <f>T359*U359</f>
        <v>1913.6000000000001</v>
      </c>
      <c r="W359" s="78">
        <f>V359/H359</f>
        <v>4.3390322434356719E-2</v>
      </c>
      <c r="X359" s="131">
        <v>0.77500000000000002</v>
      </c>
      <c r="Y359" s="173">
        <v>81577</v>
      </c>
    </row>
    <row r="360" spans="1:25" x14ac:dyDescent="0.25">
      <c r="A360" s="29" t="s">
        <v>281</v>
      </c>
      <c r="B360" s="15">
        <v>4204301</v>
      </c>
      <c r="C360" s="5" t="s">
        <v>308</v>
      </c>
      <c r="D360" s="19">
        <v>797.26</v>
      </c>
      <c r="E360" s="75">
        <f>H360/D360</f>
        <v>86.078569099164639</v>
      </c>
      <c r="F360" s="28">
        <v>1304249.69</v>
      </c>
      <c r="G360" s="28">
        <v>19657.12</v>
      </c>
      <c r="H360" s="8">
        <v>68627</v>
      </c>
      <c r="I360" s="154">
        <v>117</v>
      </c>
      <c r="J360" s="9">
        <v>51</v>
      </c>
      <c r="K360" s="9">
        <v>66</v>
      </c>
      <c r="L360" s="40">
        <v>3</v>
      </c>
      <c r="M360" s="165">
        <f>SUM(O360:S360)</f>
        <v>10308.033558220526</v>
      </c>
      <c r="N360" s="163">
        <f>M360/H360</f>
        <v>0.15020376175879066</v>
      </c>
      <c r="O360" s="41">
        <v>2303</v>
      </c>
      <c r="P360" s="103">
        <f>O360/H360</f>
        <v>3.355822052544917E-2</v>
      </c>
      <c r="Q360" s="41">
        <v>1721</v>
      </c>
      <c r="R360" s="41">
        <v>3231</v>
      </c>
      <c r="S360" s="41">
        <v>3053</v>
      </c>
      <c r="T360" s="42">
        <f>L360</f>
        <v>3</v>
      </c>
      <c r="U360" s="41">
        <v>992</v>
      </c>
      <c r="V360" s="61">
        <f>T360*U360</f>
        <v>2976</v>
      </c>
      <c r="W360" s="78">
        <f>V360/H360</f>
        <v>4.3364856397627757E-2</v>
      </c>
      <c r="X360" s="131">
        <v>0.8</v>
      </c>
      <c r="Y360" s="173">
        <v>159786</v>
      </c>
    </row>
    <row r="361" spans="1:25" x14ac:dyDescent="0.25">
      <c r="A361" s="29" t="s">
        <v>281</v>
      </c>
      <c r="B361" s="15">
        <v>4204756</v>
      </c>
      <c r="C361" s="5" t="s">
        <v>313</v>
      </c>
      <c r="D361" s="19">
        <v>54.511000000000003</v>
      </c>
      <c r="E361" s="75">
        <f>H361/D361</f>
        <v>34.525141714516337</v>
      </c>
      <c r="F361" s="28">
        <v>16573.357</v>
      </c>
      <c r="G361" s="28">
        <v>9624.48</v>
      </c>
      <c r="H361" s="8">
        <v>1882</v>
      </c>
      <c r="I361" s="154">
        <v>5</v>
      </c>
      <c r="J361" s="9">
        <v>0</v>
      </c>
      <c r="K361" s="9">
        <v>5</v>
      </c>
      <c r="L361" s="40">
        <v>3.4</v>
      </c>
      <c r="M361" s="165">
        <f>SUM(O361:S361)</f>
        <v>371.01700318809776</v>
      </c>
      <c r="N361" s="163">
        <f>M361/H361</f>
        <v>0.19713974664617309</v>
      </c>
      <c r="O361" s="41">
        <v>32</v>
      </c>
      <c r="P361" s="103">
        <f>O361/H361</f>
        <v>1.7003188097768331E-2</v>
      </c>
      <c r="Q361" s="41">
        <v>58</v>
      </c>
      <c r="R361" s="41">
        <v>125</v>
      </c>
      <c r="S361" s="41">
        <v>156</v>
      </c>
      <c r="T361" s="42">
        <f>L361</f>
        <v>3.4</v>
      </c>
      <c r="U361" s="41">
        <v>24</v>
      </c>
      <c r="V361" s="61">
        <f>T361*U361</f>
        <v>81.599999999999994</v>
      </c>
      <c r="W361" s="78">
        <f>V361/H361</f>
        <v>4.3358129649309241E-2</v>
      </c>
      <c r="X361" s="131">
        <v>0.754</v>
      </c>
      <c r="Y361" s="173">
        <v>3312</v>
      </c>
    </row>
    <row r="362" spans="1:25" x14ac:dyDescent="0.25">
      <c r="A362" s="29" t="s">
        <v>281</v>
      </c>
      <c r="B362" s="15">
        <v>4213104</v>
      </c>
      <c r="C362" s="5" t="s">
        <v>370</v>
      </c>
      <c r="D362" s="19">
        <v>145.70099999999999</v>
      </c>
      <c r="E362" s="75">
        <f>H362/D362</f>
        <v>32.84809301240211</v>
      </c>
      <c r="F362" s="28">
        <v>67795.986999999994</v>
      </c>
      <c r="G362" s="28">
        <v>10629.66</v>
      </c>
      <c r="H362" s="8">
        <v>4786</v>
      </c>
      <c r="I362" s="154">
        <v>14</v>
      </c>
      <c r="J362" s="9">
        <v>3</v>
      </c>
      <c r="K362" s="9">
        <v>11</v>
      </c>
      <c r="L362" s="40">
        <v>2.8</v>
      </c>
      <c r="M362" s="165">
        <f>SUM(O362:S362)</f>
        <v>857.05077308817386</v>
      </c>
      <c r="N362" s="163">
        <f>M362/H362</f>
        <v>0.17907454515005722</v>
      </c>
      <c r="O362" s="41">
        <v>243</v>
      </c>
      <c r="P362" s="103">
        <f>O362/H362</f>
        <v>5.0773088173840367E-2</v>
      </c>
      <c r="Q362" s="41">
        <v>151</v>
      </c>
      <c r="R362" s="41">
        <v>309</v>
      </c>
      <c r="S362" s="41">
        <v>154</v>
      </c>
      <c r="T362" s="42">
        <f>L362</f>
        <v>2.8</v>
      </c>
      <c r="U362" s="41">
        <v>74</v>
      </c>
      <c r="V362" s="61">
        <f>T362*U362</f>
        <v>207.2</v>
      </c>
      <c r="W362" s="78">
        <f>V362/H362</f>
        <v>4.3292937735060592E-2</v>
      </c>
      <c r="X362" s="131">
        <v>0.75800000000000001</v>
      </c>
      <c r="Y362" s="173">
        <v>10114</v>
      </c>
    </row>
    <row r="363" spans="1:25" x14ac:dyDescent="0.25">
      <c r="A363" s="29" t="s">
        <v>237</v>
      </c>
      <c r="B363" s="15">
        <v>4307005</v>
      </c>
      <c r="C363" s="5" t="s">
        <v>57</v>
      </c>
      <c r="D363" s="19">
        <v>430.76400000000001</v>
      </c>
      <c r="E363" s="75">
        <f>H363/D363</f>
        <v>223.10360197230966</v>
      </c>
      <c r="F363" s="28">
        <v>1302400.7849999999</v>
      </c>
      <c r="G363" s="28">
        <v>13250.86</v>
      </c>
      <c r="H363" s="8">
        <v>96105</v>
      </c>
      <c r="I363" s="154">
        <v>116</v>
      </c>
      <c r="J363" s="9">
        <v>106</v>
      </c>
      <c r="K363" s="9">
        <v>10</v>
      </c>
      <c r="L363" s="40">
        <v>2.9</v>
      </c>
      <c r="M363" s="165">
        <f>SUM(O363:S363)</f>
        <v>26014.008927735289</v>
      </c>
      <c r="N363" s="163">
        <f>M363/H363</f>
        <v>0.2706831999140033</v>
      </c>
      <c r="O363" s="41">
        <v>858</v>
      </c>
      <c r="P363" s="103">
        <f>O363/H363</f>
        <v>8.9277352895270803E-3</v>
      </c>
      <c r="Q363" s="41">
        <v>3102</v>
      </c>
      <c r="R363" s="41">
        <v>11236</v>
      </c>
      <c r="S363" s="41">
        <v>10818</v>
      </c>
      <c r="T363" s="42">
        <f>L363</f>
        <v>2.9</v>
      </c>
      <c r="U363" s="41">
        <v>1430</v>
      </c>
      <c r="V363" s="61">
        <f>T363*U363</f>
        <v>4147</v>
      </c>
      <c r="W363" s="78">
        <f>V363/H363</f>
        <v>4.3150720566047553E-2</v>
      </c>
      <c r="X363" s="131">
        <v>0.77600000000000002</v>
      </c>
      <c r="Y363" s="173">
        <v>186820</v>
      </c>
    </row>
    <row r="364" spans="1:25" x14ac:dyDescent="0.25">
      <c r="A364" s="29" t="s">
        <v>281</v>
      </c>
      <c r="B364" s="14">
        <v>4217501</v>
      </c>
      <c r="C364" s="4" t="s">
        <v>397</v>
      </c>
      <c r="D364" s="18">
        <v>312.54000000000002</v>
      </c>
      <c r="E364" s="75">
        <f>H364/D364</f>
        <v>54.143469635886603</v>
      </c>
      <c r="F364" s="28">
        <v>473888.80900000001</v>
      </c>
      <c r="G364" s="28">
        <v>27260.06</v>
      </c>
      <c r="H364" s="8">
        <v>16922</v>
      </c>
      <c r="I364" s="154">
        <v>29</v>
      </c>
      <c r="J364" s="9">
        <v>7</v>
      </c>
      <c r="K364" s="9">
        <v>22</v>
      </c>
      <c r="L364" s="40">
        <v>3.1</v>
      </c>
      <c r="M364" s="165">
        <f>SUM(O364:S364)</f>
        <v>2590.0427254461647</v>
      </c>
      <c r="N364" s="163">
        <f>M364/H364</f>
        <v>0.1530577192675904</v>
      </c>
      <c r="O364" s="41">
        <v>723</v>
      </c>
      <c r="P364" s="103">
        <f>O364/H364</f>
        <v>4.2725446164755938E-2</v>
      </c>
      <c r="Q364" s="41">
        <v>399</v>
      </c>
      <c r="R364" s="41">
        <v>708</v>
      </c>
      <c r="S364" s="41">
        <v>760</v>
      </c>
      <c r="T364" s="42">
        <f>L364</f>
        <v>3.1</v>
      </c>
      <c r="U364" s="41">
        <v>234</v>
      </c>
      <c r="V364" s="61">
        <f>T364*U364</f>
        <v>725.4</v>
      </c>
      <c r="W364" s="78">
        <f>V364/H364</f>
        <v>4.286727337194185E-2</v>
      </c>
      <c r="X364" s="131">
        <v>0.77900000000000003</v>
      </c>
      <c r="Y364" s="173">
        <v>38658</v>
      </c>
    </row>
    <row r="365" spans="1:25" x14ac:dyDescent="0.25">
      <c r="A365" s="29" t="s">
        <v>237</v>
      </c>
      <c r="B365" s="17">
        <v>4302204</v>
      </c>
      <c r="C365" s="5" t="s">
        <v>13</v>
      </c>
      <c r="D365" s="19">
        <v>108.732</v>
      </c>
      <c r="E365" s="75">
        <f>H365/D365</f>
        <v>60.478975830482284</v>
      </c>
      <c r="F365" s="28">
        <v>59619.228999999999</v>
      </c>
      <c r="G365" s="28">
        <v>8950.49</v>
      </c>
      <c r="H365" s="8">
        <v>6576</v>
      </c>
      <c r="I365" s="154">
        <v>9</v>
      </c>
      <c r="J365" s="9">
        <v>4</v>
      </c>
      <c r="K365" s="9">
        <v>5</v>
      </c>
      <c r="L365" s="40">
        <v>2.9</v>
      </c>
      <c r="M365" s="165">
        <f>SUM(O365:S365)</f>
        <v>1963.0255474452556</v>
      </c>
      <c r="N365" s="163">
        <f>M365/H365</f>
        <v>0.29851361731223475</v>
      </c>
      <c r="O365" s="41">
        <v>168</v>
      </c>
      <c r="P365" s="103">
        <f>O365/H365</f>
        <v>2.5547445255474453E-2</v>
      </c>
      <c r="Q365" s="41">
        <v>178</v>
      </c>
      <c r="R365" s="41">
        <v>608</v>
      </c>
      <c r="S365" s="41">
        <v>1009</v>
      </c>
      <c r="T365" s="42">
        <f>L365</f>
        <v>2.9</v>
      </c>
      <c r="U365" s="41">
        <v>95</v>
      </c>
      <c r="V365" s="61">
        <f>T365*U365</f>
        <v>275.5</v>
      </c>
      <c r="W365" s="78">
        <f>V365/H365</f>
        <v>4.1894768856447689E-2</v>
      </c>
      <c r="X365" s="133">
        <v>0.76200000000000001</v>
      </c>
      <c r="Y365" s="173">
        <v>11672</v>
      </c>
    </row>
    <row r="366" spans="1:25" x14ac:dyDescent="0.25">
      <c r="A366" s="29" t="s">
        <v>237</v>
      </c>
      <c r="B366" s="15">
        <v>4310462</v>
      </c>
      <c r="C366" s="5" t="s">
        <v>81</v>
      </c>
      <c r="D366" s="19">
        <v>159.22999999999999</v>
      </c>
      <c r="E366" s="75">
        <f>H366/D366</f>
        <v>12.208754631664888</v>
      </c>
      <c r="F366" s="28">
        <v>23173.98</v>
      </c>
      <c r="G366" s="28">
        <v>12359.46</v>
      </c>
      <c r="H366" s="8">
        <v>1944</v>
      </c>
      <c r="I366" s="154">
        <v>4</v>
      </c>
      <c r="J366" s="9">
        <v>0</v>
      </c>
      <c r="K366" s="9">
        <v>4</v>
      </c>
      <c r="L366" s="40">
        <v>3</v>
      </c>
      <c r="M366" s="165">
        <f>SUM(O366:S366)</f>
        <v>332.04063786008231</v>
      </c>
      <c r="N366" s="163">
        <f>M366/H366</f>
        <v>0.17080279725312877</v>
      </c>
      <c r="O366" s="41">
        <v>79</v>
      </c>
      <c r="P366" s="103">
        <f>O366/H366</f>
        <v>4.0637860082304529E-2</v>
      </c>
      <c r="Q366" s="41">
        <v>35</v>
      </c>
      <c r="R366" s="41">
        <v>132</v>
      </c>
      <c r="S366" s="41">
        <v>86</v>
      </c>
      <c r="T366" s="42">
        <f>L366</f>
        <v>3</v>
      </c>
      <c r="U366" s="41">
        <v>27</v>
      </c>
      <c r="V366" s="61">
        <f>T366*U366</f>
        <v>81</v>
      </c>
      <c r="W366" s="78">
        <f>V366/H366</f>
        <v>4.1666666666666664E-2</v>
      </c>
      <c r="X366" s="131">
        <v>0.79100000000000004</v>
      </c>
      <c r="Y366" s="173">
        <v>3683</v>
      </c>
    </row>
    <row r="367" spans="1:25" x14ac:dyDescent="0.25">
      <c r="A367" s="29" t="s">
        <v>237</v>
      </c>
      <c r="B367" s="15">
        <v>4323358</v>
      </c>
      <c r="C367" s="5" t="s">
        <v>176</v>
      </c>
      <c r="D367" s="19">
        <v>152.172</v>
      </c>
      <c r="E367" s="75">
        <f>H367/D367</f>
        <v>14.141892069500303</v>
      </c>
      <c r="F367" s="28">
        <v>17414.046999999999</v>
      </c>
      <c r="G367" s="28">
        <v>7617.69</v>
      </c>
      <c r="H367" s="8">
        <v>2152</v>
      </c>
      <c r="I367" s="154">
        <v>6</v>
      </c>
      <c r="J367" s="9">
        <v>1</v>
      </c>
      <c r="K367" s="9">
        <v>5</v>
      </c>
      <c r="L367" s="40">
        <v>3.2</v>
      </c>
      <c r="M367" s="165">
        <f>SUM(O367:S367)</f>
        <v>615.01719330855019</v>
      </c>
      <c r="N367" s="163">
        <f>M367/H367</f>
        <v>0.28578865860062741</v>
      </c>
      <c r="O367" s="41">
        <v>37</v>
      </c>
      <c r="P367" s="103">
        <f>O367/H367</f>
        <v>1.7193308550185873E-2</v>
      </c>
      <c r="Q367" s="41">
        <v>69</v>
      </c>
      <c r="R367" s="41">
        <v>202</v>
      </c>
      <c r="S367" s="41">
        <v>307</v>
      </c>
      <c r="T367" s="42">
        <f>L367</f>
        <v>3.2</v>
      </c>
      <c r="U367" s="41">
        <v>28</v>
      </c>
      <c r="V367" s="61">
        <f>T367*U367</f>
        <v>89.600000000000009</v>
      </c>
      <c r="W367" s="78">
        <f>V367/H367</f>
        <v>4.1635687732342011E-2</v>
      </c>
      <c r="X367" s="131">
        <v>0.70499999999999996</v>
      </c>
      <c r="Y367" s="173">
        <v>3897</v>
      </c>
    </row>
    <row r="368" spans="1:25" x14ac:dyDescent="0.25">
      <c r="A368" s="29" t="s">
        <v>281</v>
      </c>
      <c r="B368" s="14">
        <v>4218509</v>
      </c>
      <c r="C368" s="4" t="s">
        <v>402</v>
      </c>
      <c r="D368" s="18">
        <v>185.20500000000001</v>
      </c>
      <c r="E368" s="75">
        <f>H368/D368</f>
        <v>34.243135984449658</v>
      </c>
      <c r="F368" s="28">
        <v>174546.29</v>
      </c>
      <c r="G368" s="28">
        <v>32631.57</v>
      </c>
      <c r="H368" s="8">
        <v>6342</v>
      </c>
      <c r="I368" s="154">
        <v>8</v>
      </c>
      <c r="J368" s="9">
        <v>1</v>
      </c>
      <c r="K368" s="9">
        <v>7</v>
      </c>
      <c r="L368" s="40">
        <v>3</v>
      </c>
      <c r="M368" s="165">
        <f>SUM(O368:S368)</f>
        <v>1274.0294859665721</v>
      </c>
      <c r="N368" s="163">
        <f>M368/H368</f>
        <v>0.20088765152421509</v>
      </c>
      <c r="O368" s="41">
        <v>187</v>
      </c>
      <c r="P368" s="103">
        <f>O368/H368</f>
        <v>2.9485966572059288E-2</v>
      </c>
      <c r="Q368" s="41">
        <v>227</v>
      </c>
      <c r="R368" s="41">
        <v>446</v>
      </c>
      <c r="S368" s="41">
        <v>414</v>
      </c>
      <c r="T368" s="42">
        <f>L368</f>
        <v>3</v>
      </c>
      <c r="U368" s="41">
        <v>88</v>
      </c>
      <c r="V368" s="61">
        <f>T368*U368</f>
        <v>264</v>
      </c>
      <c r="W368" s="78">
        <f>V368/H368</f>
        <v>4.1627246925260174E-2</v>
      </c>
      <c r="X368" s="131">
        <v>0.79500000000000004</v>
      </c>
      <c r="Y368" s="173">
        <v>14215</v>
      </c>
    </row>
    <row r="369" spans="1:25" x14ac:dyDescent="0.25">
      <c r="A369" s="29" t="s">
        <v>281</v>
      </c>
      <c r="B369" s="15">
        <v>4201273</v>
      </c>
      <c r="C369" s="5" t="s">
        <v>289</v>
      </c>
      <c r="D369" s="19">
        <v>132.232</v>
      </c>
      <c r="E369" s="75">
        <f>H369/D369</f>
        <v>31.709419807610868</v>
      </c>
      <c r="F369" s="28">
        <v>35485.427000000003</v>
      </c>
      <c r="G369" s="28">
        <v>8422.84</v>
      </c>
      <c r="H369" s="8">
        <v>4193</v>
      </c>
      <c r="I369" s="154">
        <v>14</v>
      </c>
      <c r="J369" s="9">
        <v>2</v>
      </c>
      <c r="K369" s="9">
        <v>12</v>
      </c>
      <c r="L369" s="40">
        <v>3.1</v>
      </c>
      <c r="M369" s="165">
        <f>SUM(O369:S369)</f>
        <v>1666.025995707131</v>
      </c>
      <c r="N369" s="163">
        <f>M369/H369</f>
        <v>0.3973350812561724</v>
      </c>
      <c r="O369" s="41">
        <v>109</v>
      </c>
      <c r="P369" s="103">
        <f>O369/H369</f>
        <v>2.5995707130932508E-2</v>
      </c>
      <c r="Q369" s="41">
        <v>220</v>
      </c>
      <c r="R369" s="41">
        <v>459</v>
      </c>
      <c r="S369" s="41">
        <v>878</v>
      </c>
      <c r="T369" s="42">
        <f>L369</f>
        <v>3.1</v>
      </c>
      <c r="U369" s="41">
        <v>56</v>
      </c>
      <c r="V369" s="61">
        <f>T369*U369</f>
        <v>173.6</v>
      </c>
      <c r="W369" s="78">
        <f>V369/H369</f>
        <v>4.1402337228714524E-2</v>
      </c>
      <c r="X369" s="131">
        <v>0.73299999999999998</v>
      </c>
      <c r="Y369" s="173">
        <v>7090</v>
      </c>
    </row>
    <row r="370" spans="1:25" x14ac:dyDescent="0.25">
      <c r="A370" s="29" t="s">
        <v>281</v>
      </c>
      <c r="B370" s="15">
        <v>4200408</v>
      </c>
      <c r="C370" s="5" t="s">
        <v>284</v>
      </c>
      <c r="D370" s="19">
        <v>1313.0139999999999</v>
      </c>
      <c r="E370" s="75">
        <f>H370/D370</f>
        <v>5.3007812559500511</v>
      </c>
      <c r="F370" s="28">
        <v>124796.625</v>
      </c>
      <c r="G370" s="28">
        <v>18149.599999999999</v>
      </c>
      <c r="H370" s="8">
        <v>6960</v>
      </c>
      <c r="I370" s="154">
        <v>44</v>
      </c>
      <c r="J370" s="9">
        <v>5</v>
      </c>
      <c r="K370" s="9">
        <v>39</v>
      </c>
      <c r="L370" s="40">
        <v>3.3</v>
      </c>
      <c r="M370" s="165">
        <f>SUM(O370:S370)</f>
        <v>2365.021264367816</v>
      </c>
      <c r="N370" s="163">
        <f>M370/H370</f>
        <v>0.33980190579997355</v>
      </c>
      <c r="O370" s="41">
        <v>148</v>
      </c>
      <c r="P370" s="103">
        <f>O370/H370</f>
        <v>2.1264367816091954E-2</v>
      </c>
      <c r="Q370" s="41">
        <v>389</v>
      </c>
      <c r="R370" s="41">
        <v>1173</v>
      </c>
      <c r="S370" s="41">
        <v>655</v>
      </c>
      <c r="T370" s="42">
        <f>L370</f>
        <v>3.3</v>
      </c>
      <c r="U370" s="41">
        <v>87</v>
      </c>
      <c r="V370" s="61">
        <f>T370*U370</f>
        <v>287.09999999999997</v>
      </c>
      <c r="W370" s="78">
        <f>V370/H370</f>
        <v>4.1249999999999995E-2</v>
      </c>
      <c r="X370" s="131">
        <v>0.69799999999999995</v>
      </c>
      <c r="Y370" s="173">
        <v>13079</v>
      </c>
    </row>
    <row r="371" spans="1:25" x14ac:dyDescent="0.25">
      <c r="A371" s="29" t="s">
        <v>281</v>
      </c>
      <c r="B371" s="15">
        <v>4207601</v>
      </c>
      <c r="C371" s="5" t="s">
        <v>332</v>
      </c>
      <c r="D371" s="19">
        <v>150.304</v>
      </c>
      <c r="E371" s="75">
        <f>H371/D371</f>
        <v>31.615925058548008</v>
      </c>
      <c r="F371" s="28">
        <v>31428.758999999998</v>
      </c>
      <c r="G371" s="28">
        <v>5980.73</v>
      </c>
      <c r="H371" s="8">
        <v>4752</v>
      </c>
      <c r="I371" s="154">
        <v>28</v>
      </c>
      <c r="J371" s="9">
        <v>2</v>
      </c>
      <c r="K371" s="9">
        <v>26</v>
      </c>
      <c r="L371" s="40">
        <v>3</v>
      </c>
      <c r="M371" s="165">
        <f>SUM(O371:S371)</f>
        <v>1146.0319865319866</v>
      </c>
      <c r="N371" s="163">
        <f>M371/H371</f>
        <v>0.24116834733417228</v>
      </c>
      <c r="O371" s="41">
        <v>152</v>
      </c>
      <c r="P371" s="103">
        <f>O371/H371</f>
        <v>3.1986531986531987E-2</v>
      </c>
      <c r="Q371" s="41">
        <v>147</v>
      </c>
      <c r="R371" s="41">
        <v>406</v>
      </c>
      <c r="S371" s="41">
        <v>441</v>
      </c>
      <c r="T371" s="42">
        <f>L371</f>
        <v>3</v>
      </c>
      <c r="U371" s="41">
        <v>65</v>
      </c>
      <c r="V371" s="61">
        <f>T371*U371</f>
        <v>195</v>
      </c>
      <c r="W371" s="78">
        <f>V371/H371</f>
        <v>4.1035353535353536E-2</v>
      </c>
      <c r="X371" s="131">
        <v>0.73599999999999999</v>
      </c>
      <c r="Y371" s="173">
        <v>7082</v>
      </c>
    </row>
    <row r="372" spans="1:25" x14ac:dyDescent="0.25">
      <c r="A372" s="29" t="s">
        <v>237</v>
      </c>
      <c r="B372" s="15">
        <v>4303558</v>
      </c>
      <c r="C372" s="5" t="s">
        <v>22</v>
      </c>
      <c r="D372" s="19">
        <v>138.06899999999999</v>
      </c>
      <c r="E372" s="75">
        <f>H372/D372</f>
        <v>18.765979329175995</v>
      </c>
      <c r="F372" s="28">
        <v>25847.895</v>
      </c>
      <c r="G372" s="28">
        <v>10422.540000000001</v>
      </c>
      <c r="H372" s="8">
        <v>2591</v>
      </c>
      <c r="I372" s="154">
        <v>7</v>
      </c>
      <c r="J372" s="9">
        <v>1</v>
      </c>
      <c r="K372" s="9">
        <v>6</v>
      </c>
      <c r="L372" s="40">
        <v>3.1</v>
      </c>
      <c r="M372" s="165">
        <f>SUM(O372:S372)</f>
        <v>956.01813971439606</v>
      </c>
      <c r="N372" s="163">
        <f>M372/H372</f>
        <v>0.36897651088938482</v>
      </c>
      <c r="O372" s="41">
        <v>47</v>
      </c>
      <c r="P372" s="103">
        <f>O372/H372</f>
        <v>1.8139714395986106E-2</v>
      </c>
      <c r="Q372" s="41">
        <v>90</v>
      </c>
      <c r="R372" s="41">
        <v>302</v>
      </c>
      <c r="S372" s="41">
        <v>517</v>
      </c>
      <c r="T372" s="42">
        <f>L372</f>
        <v>3.1</v>
      </c>
      <c r="U372" s="41">
        <v>34</v>
      </c>
      <c r="V372" s="61">
        <f>T372*U372</f>
        <v>105.4</v>
      </c>
      <c r="W372" s="78">
        <f>V372/H372</f>
        <v>4.067927441142416E-2</v>
      </c>
      <c r="X372" s="133">
        <v>0.73599999999999999</v>
      </c>
      <c r="Y372" s="173">
        <v>3884</v>
      </c>
    </row>
    <row r="373" spans="1:25" x14ac:dyDescent="0.25">
      <c r="A373" s="29" t="s">
        <v>237</v>
      </c>
      <c r="B373" s="15">
        <v>4311809</v>
      </c>
      <c r="C373" s="5" t="s">
        <v>92</v>
      </c>
      <c r="D373" s="19">
        <v>649.29999999999995</v>
      </c>
      <c r="E373" s="75">
        <f>H373/D373</f>
        <v>56.034190666872021</v>
      </c>
      <c r="F373" s="28">
        <v>836459.76300000004</v>
      </c>
      <c r="G373" s="28">
        <v>25897.39</v>
      </c>
      <c r="H373" s="8">
        <v>36383</v>
      </c>
      <c r="I373" s="154">
        <v>35</v>
      </c>
      <c r="J373" s="9">
        <v>22</v>
      </c>
      <c r="K373" s="9">
        <v>13</v>
      </c>
      <c r="L373" s="40">
        <v>3</v>
      </c>
      <c r="M373" s="165">
        <f>SUM(O373:S373)</f>
        <v>6743.0288871176099</v>
      </c>
      <c r="N373" s="163">
        <f>M373/H373</f>
        <v>0.18533460371925378</v>
      </c>
      <c r="O373" s="41">
        <v>1051</v>
      </c>
      <c r="P373" s="103">
        <f>O373/H373</f>
        <v>2.8887117609872743E-2</v>
      </c>
      <c r="Q373" s="41">
        <v>1336</v>
      </c>
      <c r="R373" s="41">
        <v>2723</v>
      </c>
      <c r="S373" s="41">
        <v>1633</v>
      </c>
      <c r="T373" s="42">
        <f>L373</f>
        <v>3</v>
      </c>
      <c r="U373" s="41">
        <v>492</v>
      </c>
      <c r="V373" s="61">
        <f>T373*U373</f>
        <v>1476</v>
      </c>
      <c r="W373" s="78">
        <f>V373/H373</f>
        <v>4.0568397328422615E-2</v>
      </c>
      <c r="X373" s="131">
        <v>0.77400000000000002</v>
      </c>
      <c r="Y373" s="173">
        <v>62330</v>
      </c>
    </row>
    <row r="374" spans="1:25" x14ac:dyDescent="0.25">
      <c r="A374" s="29" t="s">
        <v>237</v>
      </c>
      <c r="B374" s="15">
        <v>4314787</v>
      </c>
      <c r="C374" s="5" t="s">
        <v>123</v>
      </c>
      <c r="D374" s="19">
        <v>100.407</v>
      </c>
      <c r="E374" s="75">
        <f>H374/D374</f>
        <v>17.429063710697463</v>
      </c>
      <c r="F374" s="28">
        <v>12062.778</v>
      </c>
      <c r="G374" s="28">
        <v>6107.74</v>
      </c>
      <c r="H374" s="8">
        <v>1750</v>
      </c>
      <c r="I374" s="154">
        <v>8</v>
      </c>
      <c r="J374" s="9">
        <v>1</v>
      </c>
      <c r="K374" s="9">
        <v>7</v>
      </c>
      <c r="L374" s="40">
        <v>3.2</v>
      </c>
      <c r="M374" s="165">
        <f>SUM(O374:S374)</f>
        <v>747.02685714285712</v>
      </c>
      <c r="N374" s="163">
        <f>M374/H374</f>
        <v>0.42687248979591835</v>
      </c>
      <c r="O374" s="41">
        <v>47</v>
      </c>
      <c r="P374" s="103">
        <f>O374/H374</f>
        <v>2.6857142857142857E-2</v>
      </c>
      <c r="Q374" s="41">
        <v>51</v>
      </c>
      <c r="R374" s="41">
        <v>214</v>
      </c>
      <c r="S374" s="41">
        <v>435</v>
      </c>
      <c r="T374" s="42">
        <f>L374</f>
        <v>3.2</v>
      </c>
      <c r="U374" s="41">
        <v>22</v>
      </c>
      <c r="V374" s="61">
        <f>T374*U374</f>
        <v>70.400000000000006</v>
      </c>
      <c r="W374" s="78">
        <f>V374/H374</f>
        <v>4.0228571428571433E-2</v>
      </c>
      <c r="X374" s="131">
        <v>0.72499999999999998</v>
      </c>
      <c r="Y374" s="173">
        <v>2671</v>
      </c>
    </row>
    <row r="375" spans="1:25" x14ac:dyDescent="0.25">
      <c r="A375" s="29" t="s">
        <v>237</v>
      </c>
      <c r="B375" s="15">
        <v>4300901</v>
      </c>
      <c r="C375" s="5" t="s">
        <v>6</v>
      </c>
      <c r="D375" s="19">
        <v>341.072</v>
      </c>
      <c r="E375" s="75">
        <f>H375/D375</f>
        <v>19.256931087864146</v>
      </c>
      <c r="F375" s="28">
        <v>232436.17</v>
      </c>
      <c r="G375" s="28">
        <v>35228.28</v>
      </c>
      <c r="H375" s="8">
        <v>6568</v>
      </c>
      <c r="I375" s="154">
        <v>16</v>
      </c>
      <c r="J375" s="9">
        <v>8</v>
      </c>
      <c r="K375" s="9">
        <v>8</v>
      </c>
      <c r="L375" s="40">
        <v>3</v>
      </c>
      <c r="M375" s="165">
        <f>SUM(O375:S375)</f>
        <v>2366.0243605359319</v>
      </c>
      <c r="N375" s="163">
        <f>M375/H375</f>
        <v>0.36023513406454505</v>
      </c>
      <c r="O375" s="41">
        <v>160</v>
      </c>
      <c r="P375" s="103">
        <f>O375/H375</f>
        <v>2.4360535931790498E-2</v>
      </c>
      <c r="Q375" s="41">
        <v>144</v>
      </c>
      <c r="R375" s="41">
        <v>774</v>
      </c>
      <c r="S375" s="41">
        <v>1288</v>
      </c>
      <c r="T375" s="42">
        <f>L375</f>
        <v>3</v>
      </c>
      <c r="U375" s="41">
        <v>86</v>
      </c>
      <c r="V375" s="61">
        <f>T375*U375</f>
        <v>258</v>
      </c>
      <c r="W375" s="78">
        <f>V375/H375</f>
        <v>3.9281364190012179E-2</v>
      </c>
      <c r="X375" s="132">
        <v>0.77200000000000002</v>
      </c>
      <c r="Y375" s="173">
        <v>11259</v>
      </c>
    </row>
    <row r="376" spans="1:25" x14ac:dyDescent="0.25">
      <c r="A376" s="29" t="s">
        <v>281</v>
      </c>
      <c r="B376" s="15">
        <v>4212908</v>
      </c>
      <c r="C376" s="5" t="s">
        <v>368</v>
      </c>
      <c r="D376" s="19">
        <v>128.298</v>
      </c>
      <c r="E376" s="75">
        <f>H376/D376</f>
        <v>127.32076883505589</v>
      </c>
      <c r="F376" s="28">
        <v>191969.87700000001</v>
      </c>
      <c r="G376" s="28">
        <v>14315.43</v>
      </c>
      <c r="H376" s="8">
        <v>16335</v>
      </c>
      <c r="I376" s="154">
        <v>20</v>
      </c>
      <c r="J376" s="9">
        <v>9</v>
      </c>
      <c r="K376" s="9">
        <v>11</v>
      </c>
      <c r="L376" s="40">
        <v>3.2</v>
      </c>
      <c r="M376" s="165">
        <f>SUM(O376:S376)</f>
        <v>4204.0238751147845</v>
      </c>
      <c r="N376" s="163">
        <f>M376/H376</f>
        <v>0.25736295531770947</v>
      </c>
      <c r="O376" s="41">
        <v>390</v>
      </c>
      <c r="P376" s="103">
        <f>O376/H376</f>
        <v>2.3875114784205693E-2</v>
      </c>
      <c r="Q376" s="41">
        <v>539</v>
      </c>
      <c r="R376" s="41">
        <v>1633</v>
      </c>
      <c r="S376" s="41">
        <v>1642</v>
      </c>
      <c r="T376" s="42">
        <f>L376</f>
        <v>3.2</v>
      </c>
      <c r="U376" s="41">
        <v>197</v>
      </c>
      <c r="V376" s="61">
        <f>T376*U376</f>
        <v>630.40000000000009</v>
      </c>
      <c r="W376" s="78">
        <f>V376/H376</f>
        <v>3.8591980410162235E-2</v>
      </c>
      <c r="X376" s="131">
        <v>0.78300000000000003</v>
      </c>
      <c r="Y376" s="173">
        <v>24881</v>
      </c>
    </row>
    <row r="377" spans="1:25" x14ac:dyDescent="0.25">
      <c r="A377" s="29" t="s">
        <v>237</v>
      </c>
      <c r="B377" s="15">
        <v>4306304</v>
      </c>
      <c r="C377" s="5" t="s">
        <v>49</v>
      </c>
      <c r="D377" s="19">
        <v>174.94</v>
      </c>
      <c r="E377" s="75">
        <f>H377/D377</f>
        <v>26.769178003887049</v>
      </c>
      <c r="F377" s="28">
        <v>34992.580999999998</v>
      </c>
      <c r="G377" s="28">
        <v>7312.97</v>
      </c>
      <c r="H377" s="8">
        <v>4683</v>
      </c>
      <c r="I377" s="154">
        <v>7</v>
      </c>
      <c r="J377" s="9">
        <v>0</v>
      </c>
      <c r="K377" s="9">
        <v>7</v>
      </c>
      <c r="L377" s="40">
        <v>3.1</v>
      </c>
      <c r="M377" s="165">
        <f>SUM(O377:S377)</f>
        <v>1440.0172966047405</v>
      </c>
      <c r="N377" s="163">
        <f>M377/H377</f>
        <v>0.30749888887566529</v>
      </c>
      <c r="O377" s="41">
        <v>81</v>
      </c>
      <c r="P377" s="103">
        <f>O377/H377</f>
        <v>1.729660474055093E-2</v>
      </c>
      <c r="Q377" s="41">
        <v>128</v>
      </c>
      <c r="R377" s="41">
        <v>538</v>
      </c>
      <c r="S377" s="41">
        <v>693</v>
      </c>
      <c r="T377" s="42">
        <f>L377</f>
        <v>3.1</v>
      </c>
      <c r="U377" s="41">
        <v>58</v>
      </c>
      <c r="V377" s="61">
        <f>T377*U377</f>
        <v>179.8</v>
      </c>
      <c r="W377" s="78">
        <f>V377/H377</f>
        <v>3.8394191757420461E-2</v>
      </c>
      <c r="X377" s="131">
        <v>0.76200000000000001</v>
      </c>
      <c r="Y377" s="173">
        <v>6430</v>
      </c>
    </row>
    <row r="378" spans="1:25" x14ac:dyDescent="0.25">
      <c r="A378" s="29" t="s">
        <v>237</v>
      </c>
      <c r="B378" s="15">
        <v>4312005</v>
      </c>
      <c r="C378" s="5" t="s">
        <v>94</v>
      </c>
      <c r="D378" s="19">
        <v>99.11</v>
      </c>
      <c r="E378" s="75">
        <f>H378/D378</f>
        <v>22.29845626072041</v>
      </c>
      <c r="F378" s="28">
        <v>15334.709000000001</v>
      </c>
      <c r="G378" s="28">
        <v>7145.72</v>
      </c>
      <c r="H378" s="8">
        <v>2210</v>
      </c>
      <c r="I378" s="154">
        <v>12</v>
      </c>
      <c r="J378" s="9">
        <v>4</v>
      </c>
      <c r="K378" s="9">
        <v>8</v>
      </c>
      <c r="L378" s="40">
        <v>2.9</v>
      </c>
      <c r="M378" s="165">
        <f>SUM(O378:S378)</f>
        <v>1104.0054298642535</v>
      </c>
      <c r="N378" s="163">
        <f>M378/H378</f>
        <v>0.49954996826436809</v>
      </c>
      <c r="O378" s="41">
        <v>12</v>
      </c>
      <c r="P378" s="103">
        <f>O378/H378</f>
        <v>5.4298642533936649E-3</v>
      </c>
      <c r="Q378" s="41">
        <v>46</v>
      </c>
      <c r="R378" s="41">
        <v>299</v>
      </c>
      <c r="S378" s="41">
        <v>747</v>
      </c>
      <c r="T378" s="42">
        <f>L378</f>
        <v>2.9</v>
      </c>
      <c r="U378" s="41">
        <v>29</v>
      </c>
      <c r="V378" s="61">
        <f>T378*U378</f>
        <v>84.1</v>
      </c>
      <c r="W378" s="78">
        <f>V378/H378</f>
        <v>3.8054298642533936E-2</v>
      </c>
      <c r="X378" s="131">
        <v>0.73</v>
      </c>
      <c r="Y378" s="173">
        <v>3703</v>
      </c>
    </row>
    <row r="379" spans="1:25" x14ac:dyDescent="0.25">
      <c r="A379" s="29" t="s">
        <v>281</v>
      </c>
      <c r="B379" s="14">
        <v>4219606</v>
      </c>
      <c r="C379" s="4" t="s">
        <v>410</v>
      </c>
      <c r="D379" s="18">
        <v>215.06899999999999</v>
      </c>
      <c r="E379" s="75">
        <f>H379/D379</f>
        <v>19.258935504419512</v>
      </c>
      <c r="F379" s="28">
        <v>65034.716</v>
      </c>
      <c r="G379" s="28">
        <v>16038.15</v>
      </c>
      <c r="H379" s="8">
        <v>4142</v>
      </c>
      <c r="I379" s="154">
        <v>11</v>
      </c>
      <c r="J379" s="9">
        <v>1</v>
      </c>
      <c r="K379" s="9">
        <v>10</v>
      </c>
      <c r="L379" s="40">
        <v>3.5</v>
      </c>
      <c r="M379" s="165">
        <f>SUM(O379:S379)</f>
        <v>682.02535007242875</v>
      </c>
      <c r="N379" s="163">
        <f>M379/H379</f>
        <v>0.16466087640570468</v>
      </c>
      <c r="O379" s="41">
        <v>105</v>
      </c>
      <c r="P379" s="103">
        <f>O379/H379</f>
        <v>2.5350072428778368E-2</v>
      </c>
      <c r="Q379" s="41">
        <v>156</v>
      </c>
      <c r="R379" s="41">
        <v>301</v>
      </c>
      <c r="S379" s="41">
        <v>120</v>
      </c>
      <c r="T379" s="42">
        <f>L379</f>
        <v>3.5</v>
      </c>
      <c r="U379" s="41">
        <v>44</v>
      </c>
      <c r="V379" s="61">
        <f>T379*U379</f>
        <v>154</v>
      </c>
      <c r="W379" s="78">
        <f>V379/H379</f>
        <v>3.7180106228874937E-2</v>
      </c>
      <c r="X379" s="131">
        <v>0.749</v>
      </c>
      <c r="Y379" s="173">
        <v>5497</v>
      </c>
    </row>
    <row r="380" spans="1:25" x14ac:dyDescent="0.25">
      <c r="A380" s="29" t="s">
        <v>281</v>
      </c>
      <c r="B380" s="14">
        <v>4217303</v>
      </c>
      <c r="C380" s="4" t="s">
        <v>396</v>
      </c>
      <c r="D380" s="18">
        <v>205.554</v>
      </c>
      <c r="E380" s="75">
        <f>H380/D380</f>
        <v>43.861953549918759</v>
      </c>
      <c r="F380" s="28">
        <v>114681.379</v>
      </c>
      <c r="G380" s="28">
        <v>14553.47</v>
      </c>
      <c r="H380" s="8">
        <v>9016</v>
      </c>
      <c r="I380" s="154">
        <v>10</v>
      </c>
      <c r="J380" s="9">
        <v>2</v>
      </c>
      <c r="K380" s="9">
        <v>8</v>
      </c>
      <c r="L380" s="40">
        <v>3.4</v>
      </c>
      <c r="M380" s="165">
        <f>SUM(O380:S380)</f>
        <v>1767.0164152617569</v>
      </c>
      <c r="N380" s="163">
        <f>M380/H380</f>
        <v>0.19598673638661901</v>
      </c>
      <c r="O380" s="41">
        <v>148</v>
      </c>
      <c r="P380" s="103">
        <f>O380/H380</f>
        <v>1.6415261756876662E-2</v>
      </c>
      <c r="Q380" s="41">
        <v>201</v>
      </c>
      <c r="R380" s="41">
        <v>603</v>
      </c>
      <c r="S380" s="41">
        <v>815</v>
      </c>
      <c r="T380" s="42">
        <f>L380</f>
        <v>3.4</v>
      </c>
      <c r="U380" s="41">
        <v>97</v>
      </c>
      <c r="V380" s="61">
        <f>T380*U380</f>
        <v>329.8</v>
      </c>
      <c r="W380" s="78">
        <f>V380/H380</f>
        <v>3.6579414374445431E-2</v>
      </c>
      <c r="X380" s="131">
        <v>0.755</v>
      </c>
      <c r="Y380" s="173">
        <v>12905</v>
      </c>
    </row>
    <row r="381" spans="1:25" x14ac:dyDescent="0.25">
      <c r="A381" s="29" t="s">
        <v>281</v>
      </c>
      <c r="B381" s="14">
        <v>4219309</v>
      </c>
      <c r="C381" s="4" t="s">
        <v>408</v>
      </c>
      <c r="D381" s="18">
        <v>377.85199999999998</v>
      </c>
      <c r="E381" s="75">
        <f>H381/D381</f>
        <v>124.92722018144671</v>
      </c>
      <c r="F381" s="28">
        <v>1070832.46</v>
      </c>
      <c r="G381" s="28">
        <v>22975.29</v>
      </c>
      <c r="H381" s="8">
        <v>47204</v>
      </c>
      <c r="I381" s="154">
        <v>28</v>
      </c>
      <c r="J381" s="9">
        <v>20</v>
      </c>
      <c r="K381" s="9">
        <v>8</v>
      </c>
      <c r="L381" s="40">
        <v>3.1</v>
      </c>
      <c r="M381" s="165">
        <f>SUM(O381:S381)</f>
        <v>8963.01953224303</v>
      </c>
      <c r="N381" s="163">
        <f>M381/H381</f>
        <v>0.1898783902263162</v>
      </c>
      <c r="O381" s="41">
        <v>922</v>
      </c>
      <c r="P381" s="103">
        <f>O381/H381</f>
        <v>1.9532243030251674E-2</v>
      </c>
      <c r="Q381" s="41">
        <v>1618</v>
      </c>
      <c r="R381" s="41">
        <v>3714</v>
      </c>
      <c r="S381" s="41">
        <v>2709</v>
      </c>
      <c r="T381" s="42">
        <f>L381</f>
        <v>3.1</v>
      </c>
      <c r="U381" s="41">
        <v>555</v>
      </c>
      <c r="V381" s="61">
        <f>T381*U381</f>
        <v>1720.5</v>
      </c>
      <c r="W381" s="78">
        <f>V381/H381</f>
        <v>3.6448182357427333E-2</v>
      </c>
      <c r="X381" s="131">
        <v>0.76400000000000001</v>
      </c>
      <c r="Y381" s="173">
        <v>78610</v>
      </c>
    </row>
    <row r="382" spans="1:25" x14ac:dyDescent="0.25">
      <c r="A382" s="29" t="s">
        <v>281</v>
      </c>
      <c r="B382" s="15">
        <v>4208401</v>
      </c>
      <c r="C382" s="5" t="s">
        <v>340</v>
      </c>
      <c r="D382" s="19">
        <v>280.11599999999999</v>
      </c>
      <c r="E382" s="75">
        <f>H382/D382</f>
        <v>55.084322209370406</v>
      </c>
      <c r="F382" s="28">
        <v>298682.49599999998</v>
      </c>
      <c r="G382" s="28">
        <v>22447.200000000001</v>
      </c>
      <c r="H382" s="8">
        <v>15430</v>
      </c>
      <c r="I382" s="154">
        <v>48</v>
      </c>
      <c r="J382" s="9">
        <v>9</v>
      </c>
      <c r="K382" s="9">
        <v>39</v>
      </c>
      <c r="L382" s="40">
        <v>3.1</v>
      </c>
      <c r="M382" s="165">
        <f>SUM(O382:S382)</f>
        <v>3219.0221646143873</v>
      </c>
      <c r="N382" s="163">
        <f>M382/H382</f>
        <v>0.20862100872419878</v>
      </c>
      <c r="O382" s="41">
        <v>342</v>
      </c>
      <c r="P382" s="103">
        <f>O382/H382</f>
        <v>2.2164614387556708E-2</v>
      </c>
      <c r="Q382" s="41">
        <v>526</v>
      </c>
      <c r="R382" s="41">
        <v>1045</v>
      </c>
      <c r="S382" s="41">
        <v>1306</v>
      </c>
      <c r="T382" s="42">
        <f>L382</f>
        <v>3.1</v>
      </c>
      <c r="U382" s="41">
        <v>178</v>
      </c>
      <c r="V382" s="61">
        <f>T382*U382</f>
        <v>551.80000000000007</v>
      </c>
      <c r="W382" s="78">
        <f>V382/H382</f>
        <v>3.5761503564484771E-2</v>
      </c>
      <c r="X382" s="131">
        <v>0.77100000000000002</v>
      </c>
      <c r="Y382" s="173">
        <v>24825</v>
      </c>
    </row>
    <row r="383" spans="1:25" x14ac:dyDescent="0.25">
      <c r="A383" s="29" t="s">
        <v>281</v>
      </c>
      <c r="B383" s="14">
        <v>4218756</v>
      </c>
      <c r="C383" s="4" t="s">
        <v>403</v>
      </c>
      <c r="D383" s="18">
        <v>132.90899999999999</v>
      </c>
      <c r="E383" s="75">
        <f>H383/D383</f>
        <v>34.85843697567509</v>
      </c>
      <c r="F383" s="28">
        <v>40845.044000000002</v>
      </c>
      <c r="G383" s="28">
        <v>9419.98</v>
      </c>
      <c r="H383" s="8">
        <v>4633</v>
      </c>
      <c r="I383" s="154">
        <v>18</v>
      </c>
      <c r="J383" s="9">
        <v>0</v>
      </c>
      <c r="K383" s="9">
        <v>18</v>
      </c>
      <c r="L383" s="40">
        <v>3.3</v>
      </c>
      <c r="M383" s="165">
        <f>SUM(O383:S383)</f>
        <v>1285.014893157781</v>
      </c>
      <c r="N383" s="163">
        <f>M383/H383</f>
        <v>0.27736129789721153</v>
      </c>
      <c r="O383" s="41">
        <v>69</v>
      </c>
      <c r="P383" s="103">
        <f>O383/H383</f>
        <v>1.4893157781135334E-2</v>
      </c>
      <c r="Q383" s="41">
        <v>146</v>
      </c>
      <c r="R383" s="41">
        <v>433</v>
      </c>
      <c r="S383" s="41">
        <v>637</v>
      </c>
      <c r="T383" s="42">
        <f>L383</f>
        <v>3.3</v>
      </c>
      <c r="U383" s="41">
        <v>50</v>
      </c>
      <c r="V383" s="61">
        <f>T383*U383</f>
        <v>165</v>
      </c>
      <c r="W383" s="78">
        <f>V383/H383</f>
        <v>3.5614072954888838E-2</v>
      </c>
      <c r="X383" s="131">
        <v>0.752</v>
      </c>
      <c r="Y383" s="173">
        <v>6966</v>
      </c>
    </row>
    <row r="384" spans="1:25" x14ac:dyDescent="0.25">
      <c r="A384" s="29" t="s">
        <v>237</v>
      </c>
      <c r="B384" s="15">
        <v>4318051</v>
      </c>
      <c r="C384" s="5" t="s">
        <v>143</v>
      </c>
      <c r="D384" s="19">
        <v>78.951999999999998</v>
      </c>
      <c r="E384" s="75">
        <f>H384/D384</f>
        <v>37.060492451109539</v>
      </c>
      <c r="F384" s="28">
        <v>22873.419000000002</v>
      </c>
      <c r="G384" s="28">
        <v>7624.47</v>
      </c>
      <c r="H384" s="8">
        <v>2926</v>
      </c>
      <c r="I384" s="154">
        <v>1</v>
      </c>
      <c r="J384" s="9">
        <v>0</v>
      </c>
      <c r="K384" s="9">
        <v>1</v>
      </c>
      <c r="L384" s="40">
        <v>3.1</v>
      </c>
      <c r="M384" s="165">
        <f>SUM(O384:S384)</f>
        <v>803.01708817498297</v>
      </c>
      <c r="N384" s="163">
        <f>M384/H384</f>
        <v>0.27444193034004888</v>
      </c>
      <c r="O384" s="41">
        <v>50</v>
      </c>
      <c r="P384" s="103">
        <f>O384/H384</f>
        <v>1.7088174982911826E-2</v>
      </c>
      <c r="Q384" s="41">
        <v>58</v>
      </c>
      <c r="R384" s="41">
        <v>215</v>
      </c>
      <c r="S384" s="41">
        <v>480</v>
      </c>
      <c r="T384" s="42">
        <f>L384</f>
        <v>3.1</v>
      </c>
      <c r="U384" s="41">
        <v>33</v>
      </c>
      <c r="V384" s="61">
        <f>T384*U384</f>
        <v>102.3</v>
      </c>
      <c r="W384" s="78">
        <f>V384/H384</f>
        <v>3.4962406015037591E-2</v>
      </c>
      <c r="X384" s="131">
        <v>0.76300000000000001</v>
      </c>
      <c r="Y384" s="173">
        <v>4844</v>
      </c>
    </row>
    <row r="385" spans="1:25" x14ac:dyDescent="0.25">
      <c r="A385" s="29" t="s">
        <v>237</v>
      </c>
      <c r="B385" s="15">
        <v>4318499</v>
      </c>
      <c r="C385" s="5" t="s">
        <v>146</v>
      </c>
      <c r="D385" s="19">
        <v>77.805999999999997</v>
      </c>
      <c r="E385" s="75">
        <f>H385/D385</f>
        <v>28.275454335141248</v>
      </c>
      <c r="F385" s="28">
        <v>16318.395</v>
      </c>
      <c r="G385" s="28">
        <v>7058.13</v>
      </c>
      <c r="H385" s="8">
        <v>2200</v>
      </c>
      <c r="I385" s="154">
        <v>5</v>
      </c>
      <c r="J385" s="9">
        <v>3</v>
      </c>
      <c r="K385" s="9">
        <v>2</v>
      </c>
      <c r="L385" s="40">
        <v>2.9</v>
      </c>
      <c r="M385" s="165">
        <f>SUM(O385:S385)</f>
        <v>1109.0172727272727</v>
      </c>
      <c r="N385" s="163">
        <f>M385/H385</f>
        <v>0.50409876033057854</v>
      </c>
      <c r="O385" s="41">
        <v>38</v>
      </c>
      <c r="P385" s="103">
        <f>O385/H385</f>
        <v>1.7272727272727273E-2</v>
      </c>
      <c r="Q385" s="41">
        <v>60</v>
      </c>
      <c r="R385" s="41">
        <v>188</v>
      </c>
      <c r="S385" s="41">
        <v>823</v>
      </c>
      <c r="T385" s="42">
        <f>L385</f>
        <v>2.9</v>
      </c>
      <c r="U385" s="41">
        <v>26</v>
      </c>
      <c r="V385" s="61">
        <f>T385*U385</f>
        <v>75.399999999999991</v>
      </c>
      <c r="W385" s="78">
        <f>V385/H385</f>
        <v>3.4272727272727267E-2</v>
      </c>
      <c r="X385" s="131">
        <v>0.747</v>
      </c>
      <c r="Y385" s="173">
        <v>3430</v>
      </c>
    </row>
    <row r="386" spans="1:25" x14ac:dyDescent="0.25">
      <c r="A386" s="29" t="s">
        <v>281</v>
      </c>
      <c r="B386" s="15">
        <v>4211801</v>
      </c>
      <c r="C386" s="5" t="s">
        <v>360</v>
      </c>
      <c r="D386" s="19">
        <v>206.22900000000001</v>
      </c>
      <c r="E386" s="75">
        <f>H386/D386</f>
        <v>35.741820985409419</v>
      </c>
      <c r="F386" s="28">
        <v>61890.991000000002</v>
      </c>
      <c r="G386" s="28">
        <v>7910.4</v>
      </c>
      <c r="H386" s="8">
        <v>7371</v>
      </c>
      <c r="I386" s="154">
        <v>10</v>
      </c>
      <c r="J386" s="9">
        <v>4</v>
      </c>
      <c r="K386" s="9">
        <v>6</v>
      </c>
      <c r="L386" s="40">
        <v>3.1</v>
      </c>
      <c r="M386" s="165">
        <f>SUM(O386:S386)</f>
        <v>1689.0271333604667</v>
      </c>
      <c r="N386" s="163">
        <f>M386/H386</f>
        <v>0.22914491023748021</v>
      </c>
      <c r="O386" s="41">
        <v>200</v>
      </c>
      <c r="P386" s="103">
        <f>O386/H386</f>
        <v>2.71333604666938E-2</v>
      </c>
      <c r="Q386" s="41">
        <v>277</v>
      </c>
      <c r="R386" s="41">
        <v>576</v>
      </c>
      <c r="S386" s="41">
        <v>636</v>
      </c>
      <c r="T386" s="42">
        <f>L386</f>
        <v>3.1</v>
      </c>
      <c r="U386" s="41">
        <v>81</v>
      </c>
      <c r="V386" s="61">
        <f>T386*U386</f>
        <v>251.1</v>
      </c>
      <c r="W386" s="78">
        <f>V386/H386</f>
        <v>3.4065934065934063E-2</v>
      </c>
      <c r="X386" s="131">
        <v>0.77400000000000002</v>
      </c>
      <c r="Y386" s="173">
        <v>11827</v>
      </c>
    </row>
    <row r="387" spans="1:25" x14ac:dyDescent="0.25">
      <c r="A387" s="29" t="s">
        <v>237</v>
      </c>
      <c r="B387" s="15">
        <v>4323200</v>
      </c>
      <c r="C387" s="5" t="s">
        <v>175</v>
      </c>
      <c r="D387" s="19">
        <v>238.274</v>
      </c>
      <c r="E387" s="75">
        <f>H387/D387</f>
        <v>12.741633581507005</v>
      </c>
      <c r="F387" s="28">
        <v>37173.370999999999</v>
      </c>
      <c r="G387" s="28">
        <v>11196.8</v>
      </c>
      <c r="H387" s="8">
        <v>3036</v>
      </c>
      <c r="I387" s="154">
        <v>4</v>
      </c>
      <c r="J387" s="9">
        <v>1</v>
      </c>
      <c r="K387" s="9">
        <v>3</v>
      </c>
      <c r="L387" s="40">
        <v>2.9</v>
      </c>
      <c r="M387" s="165">
        <f>SUM(O387:S387)</f>
        <v>643.01943346508563</v>
      </c>
      <c r="N387" s="163">
        <f>M387/H387</f>
        <v>0.21179823236662901</v>
      </c>
      <c r="O387" s="41">
        <v>59</v>
      </c>
      <c r="P387" s="103">
        <f>O387/H387</f>
        <v>1.9433465085639E-2</v>
      </c>
      <c r="Q387" s="41">
        <v>83</v>
      </c>
      <c r="R387" s="41">
        <v>243</v>
      </c>
      <c r="S387" s="41">
        <v>258</v>
      </c>
      <c r="T387" s="42">
        <f>L387</f>
        <v>2.9</v>
      </c>
      <c r="U387" s="41">
        <v>35</v>
      </c>
      <c r="V387" s="61">
        <f>T387*U387</f>
        <v>101.5</v>
      </c>
      <c r="W387" s="78">
        <f>V387/H387</f>
        <v>3.3432147562582344E-2</v>
      </c>
      <c r="X387" s="131">
        <v>0.77700000000000002</v>
      </c>
      <c r="Y387" s="173">
        <v>4103</v>
      </c>
    </row>
    <row r="388" spans="1:25" x14ac:dyDescent="0.25">
      <c r="A388" s="29" t="s">
        <v>281</v>
      </c>
      <c r="B388" s="15">
        <v>4207650</v>
      </c>
      <c r="C388" s="5" t="s">
        <v>333</v>
      </c>
      <c r="D388" s="19">
        <v>202.369</v>
      </c>
      <c r="E388" s="75">
        <f>H388/D388</f>
        <v>41.572572874303873</v>
      </c>
      <c r="F388" s="28">
        <v>80708.494999999995</v>
      </c>
      <c r="G388" s="28">
        <v>10543.24</v>
      </c>
      <c r="H388" s="8">
        <v>8413</v>
      </c>
      <c r="I388" s="154">
        <v>37</v>
      </c>
      <c r="J388" s="9">
        <v>3</v>
      </c>
      <c r="K388" s="9">
        <v>34</v>
      </c>
      <c r="L388" s="40">
        <v>3.2</v>
      </c>
      <c r="M388" s="165">
        <f>SUM(O388:S388)</f>
        <v>1823.0209200047545</v>
      </c>
      <c r="N388" s="163">
        <f>M388/H388</f>
        <v>0.216690944966689</v>
      </c>
      <c r="O388" s="41">
        <v>176</v>
      </c>
      <c r="P388" s="103">
        <f>O388/H388</f>
        <v>2.0920004754546535E-2</v>
      </c>
      <c r="Q388" s="41">
        <v>243</v>
      </c>
      <c r="R388" s="41">
        <v>652</v>
      </c>
      <c r="S388" s="41">
        <v>752</v>
      </c>
      <c r="T388" s="42">
        <f>L388</f>
        <v>3.2</v>
      </c>
      <c r="U388" s="41">
        <v>85</v>
      </c>
      <c r="V388" s="61">
        <f>T388*U388</f>
        <v>272</v>
      </c>
      <c r="W388" s="78">
        <f>V388/H388</f>
        <v>3.2330916438844642E-2</v>
      </c>
      <c r="X388" s="131">
        <v>0.75900000000000001</v>
      </c>
      <c r="Y388" s="173">
        <v>12262</v>
      </c>
    </row>
    <row r="389" spans="1:25" x14ac:dyDescent="0.25">
      <c r="A389" s="29" t="s">
        <v>281</v>
      </c>
      <c r="B389" s="15">
        <v>4210035</v>
      </c>
      <c r="C389" s="5" t="s">
        <v>349</v>
      </c>
      <c r="D389" s="19">
        <v>116.83199999999999</v>
      </c>
      <c r="E389" s="75">
        <f>H389/D389</f>
        <v>47.923514105724465</v>
      </c>
      <c r="F389" s="28">
        <v>53322.819000000003</v>
      </c>
      <c r="G389" s="28">
        <v>9310.7800000000007</v>
      </c>
      <c r="H389" s="8">
        <v>5599</v>
      </c>
      <c r="I389" s="154">
        <v>4</v>
      </c>
      <c r="J389" s="9">
        <v>3</v>
      </c>
      <c r="K389" s="9">
        <v>1</v>
      </c>
      <c r="L389" s="40">
        <v>2.9</v>
      </c>
      <c r="M389" s="165">
        <f>SUM(O389:S389)</f>
        <v>1970.0153598856939</v>
      </c>
      <c r="N389" s="163">
        <f>M389/H389</f>
        <v>0.35185128770953633</v>
      </c>
      <c r="O389" s="41">
        <v>86</v>
      </c>
      <c r="P389" s="103">
        <f>O389/H389</f>
        <v>1.5359885693873906E-2</v>
      </c>
      <c r="Q389" s="41">
        <v>100</v>
      </c>
      <c r="R389" s="41">
        <v>684</v>
      </c>
      <c r="S389" s="41">
        <v>1100</v>
      </c>
      <c r="T389" s="42">
        <f>L389</f>
        <v>2.9</v>
      </c>
      <c r="U389" s="41">
        <v>62</v>
      </c>
      <c r="V389" s="61">
        <f>T389*U389</f>
        <v>179.79999999999998</v>
      </c>
      <c r="W389" s="78">
        <f>V389/H389</f>
        <v>3.211287729951777E-2</v>
      </c>
      <c r="X389" s="131">
        <v>0.78900000000000003</v>
      </c>
      <c r="Y389" s="173">
        <v>7659</v>
      </c>
    </row>
    <row r="390" spans="1:25" x14ac:dyDescent="0.25">
      <c r="A390" s="29" t="s">
        <v>237</v>
      </c>
      <c r="B390" s="15">
        <v>4304903</v>
      </c>
      <c r="C390" s="5" t="s">
        <v>29</v>
      </c>
      <c r="D390" s="19">
        <v>271.74</v>
      </c>
      <c r="E390" s="75">
        <f>H390/D390</f>
        <v>31.824538161477882</v>
      </c>
      <c r="F390" s="28">
        <v>118323.09</v>
      </c>
      <c r="G390" s="28">
        <v>13542.76</v>
      </c>
      <c r="H390" s="8">
        <v>8648</v>
      </c>
      <c r="I390" s="154">
        <v>8</v>
      </c>
      <c r="J390" s="9">
        <v>1</v>
      </c>
      <c r="K390" s="9">
        <v>7</v>
      </c>
      <c r="L390" s="40">
        <v>3.1</v>
      </c>
      <c r="M390" s="165">
        <f>SUM(O390:S390)</f>
        <v>1090.0373496762259</v>
      </c>
      <c r="N390" s="163">
        <f>M390/H390</f>
        <v>0.12604502193295858</v>
      </c>
      <c r="O390" s="41">
        <v>323</v>
      </c>
      <c r="P390" s="103">
        <f>O390/H390</f>
        <v>3.734967622571693E-2</v>
      </c>
      <c r="Q390" s="41">
        <v>187</v>
      </c>
      <c r="R390" s="41">
        <v>276</v>
      </c>
      <c r="S390" s="41">
        <v>304</v>
      </c>
      <c r="T390" s="42">
        <f>L390</f>
        <v>3.1</v>
      </c>
      <c r="U390" s="41">
        <v>87</v>
      </c>
      <c r="V390" s="61">
        <f>T390*U390</f>
        <v>269.7</v>
      </c>
      <c r="W390" s="78">
        <f>V390/H390</f>
        <v>3.1186401480111006E-2</v>
      </c>
      <c r="X390" s="131">
        <v>0.78500000000000003</v>
      </c>
      <c r="Y390" s="173">
        <v>15498</v>
      </c>
    </row>
    <row r="391" spans="1:25" x14ac:dyDescent="0.25">
      <c r="A391" s="29" t="s">
        <v>281</v>
      </c>
      <c r="B391" s="15">
        <v>4212601</v>
      </c>
      <c r="C391" s="5" t="s">
        <v>367</v>
      </c>
      <c r="D391" s="19">
        <v>96.406999999999996</v>
      </c>
      <c r="E391" s="75">
        <f>H391/D391</f>
        <v>30.993600049788917</v>
      </c>
      <c r="F391" s="28">
        <v>33813.048000000003</v>
      </c>
      <c r="G391" s="28">
        <v>10384.84</v>
      </c>
      <c r="H391" s="8">
        <v>2988</v>
      </c>
      <c r="I391" s="154">
        <v>13</v>
      </c>
      <c r="J391" s="9">
        <v>2</v>
      </c>
      <c r="K391" s="9">
        <v>11</v>
      </c>
      <c r="L391" s="40">
        <v>3</v>
      </c>
      <c r="M391" s="165">
        <f>SUM(O391:S391)</f>
        <v>1038.0267737617135</v>
      </c>
      <c r="N391" s="163">
        <f>M391/H391</f>
        <v>0.34739851866188537</v>
      </c>
      <c r="O391" s="41">
        <v>80</v>
      </c>
      <c r="P391" s="103">
        <f>O391/H391</f>
        <v>2.677376171352075E-2</v>
      </c>
      <c r="Q391" s="41">
        <v>72</v>
      </c>
      <c r="R391" s="41">
        <v>199</v>
      </c>
      <c r="S391" s="41">
        <v>687</v>
      </c>
      <c r="T391" s="42">
        <f>L391</f>
        <v>3</v>
      </c>
      <c r="U391" s="41">
        <v>30</v>
      </c>
      <c r="V391" s="61">
        <f>T391*U391</f>
        <v>90</v>
      </c>
      <c r="W391" s="78">
        <f>V391/H391</f>
        <v>3.0120481927710843E-2</v>
      </c>
      <c r="X391" s="131">
        <v>0.76600000000000001</v>
      </c>
      <c r="Y391" s="173">
        <v>3824</v>
      </c>
    </row>
    <row r="392" spans="1:25" x14ac:dyDescent="0.25">
      <c r="A392" s="29" t="s">
        <v>237</v>
      </c>
      <c r="B392" s="15">
        <v>4323408</v>
      </c>
      <c r="C392" s="5" t="s">
        <v>177</v>
      </c>
      <c r="D392" s="19">
        <v>181.44</v>
      </c>
      <c r="E392" s="75">
        <f>H392/D392</f>
        <v>23.263888888888889</v>
      </c>
      <c r="F392" s="28">
        <v>52804.843000000001</v>
      </c>
      <c r="G392" s="28">
        <v>12442.23</v>
      </c>
      <c r="H392" s="8">
        <v>4221</v>
      </c>
      <c r="I392" s="154">
        <v>2</v>
      </c>
      <c r="J392" s="9">
        <v>1</v>
      </c>
      <c r="K392" s="9">
        <v>1</v>
      </c>
      <c r="L392" s="40">
        <v>3.1</v>
      </c>
      <c r="M392" s="165">
        <f>SUM(O392:S392)</f>
        <v>919.03956408434021</v>
      </c>
      <c r="N392" s="163">
        <f>M392/H392</f>
        <v>0.21773029236776598</v>
      </c>
      <c r="O392" s="41">
        <v>167</v>
      </c>
      <c r="P392" s="103">
        <f>O392/H392</f>
        <v>3.9564084340203746E-2</v>
      </c>
      <c r="Q392" s="41">
        <v>104</v>
      </c>
      <c r="R392" s="41">
        <v>266</v>
      </c>
      <c r="S392" s="41">
        <v>382</v>
      </c>
      <c r="T392" s="42">
        <f>L392</f>
        <v>3.1</v>
      </c>
      <c r="U392" s="41">
        <v>40</v>
      </c>
      <c r="V392" s="61">
        <f>T392*U392</f>
        <v>124</v>
      </c>
      <c r="W392" s="78">
        <f>V392/H392</f>
        <v>2.937692489931296E-2</v>
      </c>
      <c r="X392" s="131">
        <v>0.76100000000000001</v>
      </c>
      <c r="Y392" s="173">
        <v>6717</v>
      </c>
    </row>
    <row r="393" spans="1:25" x14ac:dyDescent="0.25">
      <c r="A393" s="29" t="s">
        <v>281</v>
      </c>
      <c r="B393" s="15">
        <v>4209201</v>
      </c>
      <c r="C393" s="5" t="s">
        <v>345</v>
      </c>
      <c r="D393" s="19">
        <v>68.453000000000003</v>
      </c>
      <c r="E393" s="75">
        <f>H393/D393</f>
        <v>32.095014097263814</v>
      </c>
      <c r="F393" s="28">
        <v>21296.387999999999</v>
      </c>
      <c r="G393" s="28">
        <v>9545.67</v>
      </c>
      <c r="H393" s="8">
        <v>2197</v>
      </c>
      <c r="I393" s="154">
        <v>3</v>
      </c>
      <c r="J393" s="9">
        <v>1</v>
      </c>
      <c r="K393" s="9">
        <v>2</v>
      </c>
      <c r="L393" s="40">
        <v>3.2</v>
      </c>
      <c r="M393" s="165">
        <f>SUM(O393:S393)</f>
        <v>534.02230314064627</v>
      </c>
      <c r="N393" s="163">
        <f>M393/H393</f>
        <v>0.24306886806583808</v>
      </c>
      <c r="O393" s="41">
        <v>49</v>
      </c>
      <c r="P393" s="103">
        <f>O393/H393</f>
        <v>2.2303140646335911E-2</v>
      </c>
      <c r="Q393" s="41">
        <v>54</v>
      </c>
      <c r="R393" s="41">
        <v>167</v>
      </c>
      <c r="S393" s="41">
        <v>264</v>
      </c>
      <c r="T393" s="42">
        <f>L393</f>
        <v>3.2</v>
      </c>
      <c r="U393" s="41">
        <v>20</v>
      </c>
      <c r="V393" s="61">
        <f>T393*U393</f>
        <v>64</v>
      </c>
      <c r="W393" s="78">
        <f>V393/H393</f>
        <v>2.9130632680928539E-2</v>
      </c>
      <c r="X393" s="131">
        <v>0.78100000000000003</v>
      </c>
      <c r="Y393" s="173">
        <v>3456</v>
      </c>
    </row>
    <row r="394" spans="1:25" x14ac:dyDescent="0.25">
      <c r="A394" s="29" t="s">
        <v>237</v>
      </c>
      <c r="B394" s="15">
        <v>4310009</v>
      </c>
      <c r="C394" s="5" t="s">
        <v>78</v>
      </c>
      <c r="D394" s="19">
        <v>611.80700000000002</v>
      </c>
      <c r="E394" s="75">
        <f>H394/D394</f>
        <v>31.565510038296392</v>
      </c>
      <c r="F394" s="28">
        <v>272624.96100000001</v>
      </c>
      <c r="G394" s="28">
        <v>14240.01</v>
      </c>
      <c r="H394" s="8">
        <v>19312</v>
      </c>
      <c r="I394" s="154">
        <v>33</v>
      </c>
      <c r="J394" s="9">
        <v>24</v>
      </c>
      <c r="K394" s="9">
        <v>9</v>
      </c>
      <c r="L394" s="40">
        <v>2.8</v>
      </c>
      <c r="M394" s="165">
        <f>SUM(O394:S394)</f>
        <v>4413.0115472245234</v>
      </c>
      <c r="N394" s="163">
        <f>M394/H394</f>
        <v>0.22851136843540407</v>
      </c>
      <c r="O394" s="41">
        <v>223</v>
      </c>
      <c r="P394" s="103">
        <f>O394/H394</f>
        <v>1.1547224523612261E-2</v>
      </c>
      <c r="Q394" s="41">
        <v>507</v>
      </c>
      <c r="R394" s="41">
        <v>1780</v>
      </c>
      <c r="S394" s="41">
        <v>1903</v>
      </c>
      <c r="T394" s="42">
        <f>L394</f>
        <v>2.8</v>
      </c>
      <c r="U394" s="41">
        <v>196</v>
      </c>
      <c r="V394" s="61">
        <f>T394*U394</f>
        <v>548.79999999999995</v>
      </c>
      <c r="W394" s="78">
        <f>V394/H394</f>
        <v>2.8417564208782102E-2</v>
      </c>
      <c r="X394" s="131">
        <v>0.76500000000000001</v>
      </c>
      <c r="Y394" s="173">
        <v>22749</v>
      </c>
    </row>
    <row r="395" spans="1:25" x14ac:dyDescent="0.25">
      <c r="A395" s="29" t="s">
        <v>237</v>
      </c>
      <c r="B395" s="15">
        <v>4312955</v>
      </c>
      <c r="C395" s="5" t="s">
        <v>105</v>
      </c>
      <c r="D395" s="19">
        <v>94.24</v>
      </c>
      <c r="E395" s="75">
        <f>H395/D395</f>
        <v>20.797962648556876</v>
      </c>
      <c r="F395" s="28">
        <v>17753.186000000002</v>
      </c>
      <c r="G395" s="28">
        <v>8386.01</v>
      </c>
      <c r="H395" s="8">
        <v>1960</v>
      </c>
      <c r="I395" s="154">
        <v>0</v>
      </c>
      <c r="J395" s="9">
        <v>0</v>
      </c>
      <c r="K395" s="9">
        <v>0</v>
      </c>
      <c r="L395" s="40">
        <v>2.9</v>
      </c>
      <c r="M395" s="165">
        <f>SUM(O395:S395)</f>
        <v>271.03061224489795</v>
      </c>
      <c r="N395" s="163">
        <f>M395/H395</f>
        <v>0.13828092461474387</v>
      </c>
      <c r="O395" s="41">
        <v>60</v>
      </c>
      <c r="P395" s="103">
        <f>O395/H395</f>
        <v>3.0612244897959183E-2</v>
      </c>
      <c r="Q395" s="41">
        <v>10</v>
      </c>
      <c r="R395" s="41">
        <v>85</v>
      </c>
      <c r="S395" s="41">
        <v>116</v>
      </c>
      <c r="T395" s="42">
        <f>L395</f>
        <v>2.9</v>
      </c>
      <c r="U395" s="41">
        <v>17</v>
      </c>
      <c r="V395" s="61">
        <f>T395*U395</f>
        <v>49.3</v>
      </c>
      <c r="W395" s="78">
        <f>V395/H395</f>
        <v>2.5153061224489796E-2</v>
      </c>
      <c r="X395" s="131">
        <v>0.76800000000000002</v>
      </c>
      <c r="Y395" s="173">
        <v>2009</v>
      </c>
    </row>
    <row r="396" spans="1:25" x14ac:dyDescent="0.25">
      <c r="A396" s="29" t="s">
        <v>237</v>
      </c>
      <c r="B396" s="15">
        <v>4311270</v>
      </c>
      <c r="C396" s="5" t="s">
        <v>255</v>
      </c>
      <c r="D396" s="19">
        <v>138.636</v>
      </c>
      <c r="E396" s="75">
        <f>H396/D396</f>
        <v>11.526587610721602</v>
      </c>
      <c r="F396" s="28">
        <v>17204.179</v>
      </c>
      <c r="G396" s="28">
        <v>11200.64</v>
      </c>
      <c r="H396" s="8">
        <v>1598</v>
      </c>
      <c r="I396" s="154">
        <v>3</v>
      </c>
      <c r="J396" s="9">
        <v>0</v>
      </c>
      <c r="K396" s="9">
        <v>3</v>
      </c>
      <c r="L396" s="40">
        <v>2.9</v>
      </c>
      <c r="M396" s="165">
        <f>SUM(O396:S396)</f>
        <v>691.01439299123899</v>
      </c>
      <c r="N396" s="163">
        <f>M396/H396</f>
        <v>0.4324245262773711</v>
      </c>
      <c r="O396" s="41">
        <v>23</v>
      </c>
      <c r="P396" s="103">
        <f>O396/H396</f>
        <v>1.4392991239048811E-2</v>
      </c>
      <c r="Q396" s="41">
        <v>11</v>
      </c>
      <c r="R396" s="41">
        <v>137</v>
      </c>
      <c r="S396" s="41">
        <v>520</v>
      </c>
      <c r="T396" s="42">
        <f>L396</f>
        <v>2.9</v>
      </c>
      <c r="U396" s="41">
        <v>13</v>
      </c>
      <c r="V396" s="61">
        <f>T396*U396</f>
        <v>37.699999999999996</v>
      </c>
      <c r="W396" s="78">
        <f>V396/H396</f>
        <v>2.3591989987484352E-2</v>
      </c>
      <c r="X396" s="131">
        <v>0.78900000000000003</v>
      </c>
      <c r="Y396" s="173">
        <v>2197</v>
      </c>
    </row>
    <row r="397" spans="1:25" x14ac:dyDescent="0.25">
      <c r="A397" s="29" t="s">
        <v>237</v>
      </c>
      <c r="B397" s="15">
        <v>4313011</v>
      </c>
      <c r="C397" s="5" t="s">
        <v>258</v>
      </c>
      <c r="D397" s="19">
        <v>97.831999999999994</v>
      </c>
      <c r="E397" s="75">
        <f>H397/D397</f>
        <v>28.119633657698913</v>
      </c>
      <c r="F397" s="28">
        <v>30331.177</v>
      </c>
      <c r="G397" s="28">
        <v>11122.54</v>
      </c>
      <c r="H397" s="8">
        <v>2751</v>
      </c>
      <c r="I397" s="154">
        <v>9</v>
      </c>
      <c r="J397" s="9">
        <v>0</v>
      </c>
      <c r="K397" s="9">
        <v>9</v>
      </c>
      <c r="L397" s="40">
        <v>3</v>
      </c>
      <c r="M397" s="165">
        <f>SUM(O397:S397)</f>
        <v>833.02253725917853</v>
      </c>
      <c r="N397" s="163">
        <f>M397/H397</f>
        <v>0.30280717457621903</v>
      </c>
      <c r="O397" s="41">
        <v>62</v>
      </c>
      <c r="P397" s="103">
        <f>O397/H397</f>
        <v>2.2537259178480554E-2</v>
      </c>
      <c r="Q397" s="41">
        <v>97</v>
      </c>
      <c r="R397" s="41">
        <v>248</v>
      </c>
      <c r="S397" s="41">
        <v>426</v>
      </c>
      <c r="T397" s="42">
        <f>L397</f>
        <v>3</v>
      </c>
      <c r="U397" s="41">
        <v>21</v>
      </c>
      <c r="V397" s="61">
        <f>T397*U397</f>
        <v>63</v>
      </c>
      <c r="W397" s="78">
        <f>V397/H397</f>
        <v>2.2900763358778626E-2</v>
      </c>
      <c r="X397" s="131">
        <v>0.75900000000000001</v>
      </c>
      <c r="Y397" s="173">
        <v>3400</v>
      </c>
    </row>
    <row r="398" spans="1:25" x14ac:dyDescent="0.25">
      <c r="A398" s="29" t="s">
        <v>281</v>
      </c>
      <c r="B398" s="14">
        <v>4216255</v>
      </c>
      <c r="C398" s="4" t="s">
        <v>391</v>
      </c>
      <c r="D398" s="18">
        <v>163.65</v>
      </c>
      <c r="E398" s="75">
        <f>H398/D398</f>
        <v>36.877482432019555</v>
      </c>
      <c r="F398" s="28">
        <v>66814.247000000003</v>
      </c>
      <c r="G398" s="28">
        <v>12736.23</v>
      </c>
      <c r="H398" s="8">
        <v>6035</v>
      </c>
      <c r="I398" s="154">
        <v>9</v>
      </c>
      <c r="J398" s="9">
        <v>1</v>
      </c>
      <c r="K398" s="9">
        <v>8</v>
      </c>
      <c r="L398" s="40">
        <v>3.1</v>
      </c>
      <c r="M398" s="165">
        <f>SUM(O398:S398)</f>
        <v>1114.0154101077051</v>
      </c>
      <c r="N398" s="163">
        <f>M398/H398</f>
        <v>0.18459244575106962</v>
      </c>
      <c r="O398" s="41">
        <v>93</v>
      </c>
      <c r="P398" s="103">
        <f>O398/H398</f>
        <v>1.5410107705053853E-2</v>
      </c>
      <c r="Q398" s="41">
        <v>93</v>
      </c>
      <c r="R398" s="41">
        <v>337</v>
      </c>
      <c r="S398" s="41">
        <v>591</v>
      </c>
      <c r="T398" s="42">
        <f>L398</f>
        <v>3.1</v>
      </c>
      <c r="U398" s="41">
        <v>43</v>
      </c>
      <c r="V398" s="61">
        <f>T398*U398</f>
        <v>133.30000000000001</v>
      </c>
      <c r="W398" s="78">
        <f>V398/H398</f>
        <v>2.2087821043910525E-2</v>
      </c>
      <c r="X398" s="131">
        <v>0.76100000000000001</v>
      </c>
      <c r="Y398" s="173">
        <v>6132</v>
      </c>
    </row>
    <row r="399" spans="1:25" x14ac:dyDescent="0.25">
      <c r="A399" s="29" t="s">
        <v>237</v>
      </c>
      <c r="B399" s="16">
        <v>4314134</v>
      </c>
      <c r="C399" s="5" t="s">
        <v>115</v>
      </c>
      <c r="D399" s="19">
        <v>148.184</v>
      </c>
      <c r="E399" s="75">
        <f>H399/D399</f>
        <v>14.819413701884145</v>
      </c>
      <c r="F399" s="28">
        <v>18833.347000000002</v>
      </c>
      <c r="G399" s="28">
        <v>8114.32</v>
      </c>
      <c r="H399" s="8">
        <v>2196</v>
      </c>
      <c r="I399" s="154">
        <v>5</v>
      </c>
      <c r="J399" s="9">
        <v>1</v>
      </c>
      <c r="K399" s="9">
        <v>4</v>
      </c>
      <c r="L399" s="40">
        <v>3.1</v>
      </c>
      <c r="M399" s="165">
        <f>SUM(O399:S399)</f>
        <v>572.04553734061938</v>
      </c>
      <c r="N399" s="163">
        <f>M399/H399</f>
        <v>0.2604943248363476</v>
      </c>
      <c r="O399" s="41">
        <v>100</v>
      </c>
      <c r="P399" s="103">
        <f>O399/H399</f>
        <v>4.553734061930783E-2</v>
      </c>
      <c r="Q399" s="41">
        <v>28</v>
      </c>
      <c r="R399" s="41">
        <v>205</v>
      </c>
      <c r="S399" s="41">
        <v>239</v>
      </c>
      <c r="T399" s="42">
        <f>L399</f>
        <v>3.1</v>
      </c>
      <c r="U399" s="41">
        <v>15</v>
      </c>
      <c r="V399" s="61">
        <f>T399*U399</f>
        <v>46.5</v>
      </c>
      <c r="W399" s="78">
        <f>V399/H399</f>
        <v>2.1174863387978141E-2</v>
      </c>
      <c r="X399" s="131">
        <v>0.71</v>
      </c>
      <c r="Y399" s="173">
        <v>3547</v>
      </c>
    </row>
    <row r="400" spans="1:25" x14ac:dyDescent="0.25">
      <c r="A400" s="29" t="s">
        <v>281</v>
      </c>
      <c r="B400" s="15">
        <v>4203907</v>
      </c>
      <c r="C400" s="5" t="s">
        <v>303</v>
      </c>
      <c r="D400" s="19">
        <v>333.98</v>
      </c>
      <c r="E400" s="75">
        <f>H400/D400</f>
        <v>62.192346847116589</v>
      </c>
      <c r="F400" s="28">
        <v>471986.95199999999</v>
      </c>
      <c r="G400" s="28">
        <v>20963.22</v>
      </c>
      <c r="H400" s="8">
        <v>20771</v>
      </c>
      <c r="I400" s="154">
        <v>29</v>
      </c>
      <c r="J400" s="9">
        <v>25</v>
      </c>
      <c r="K400" s="9">
        <v>4</v>
      </c>
      <c r="L400" s="40">
        <v>3</v>
      </c>
      <c r="M400" s="165">
        <f>SUM(O400:S400)</f>
        <v>4602.0220499735206</v>
      </c>
      <c r="N400" s="163">
        <f>M400/H400</f>
        <v>0.22155996581645182</v>
      </c>
      <c r="O400" s="41">
        <v>458</v>
      </c>
      <c r="P400" s="103">
        <f>O400/H400</f>
        <v>2.2049973520774157E-2</v>
      </c>
      <c r="Q400" s="41">
        <v>606</v>
      </c>
      <c r="R400" s="41">
        <v>1768</v>
      </c>
      <c r="S400" s="41">
        <v>1770</v>
      </c>
      <c r="T400" s="42">
        <f>L400</f>
        <v>3</v>
      </c>
      <c r="U400" s="41">
        <v>146</v>
      </c>
      <c r="V400" s="61">
        <f>T400*U400</f>
        <v>438</v>
      </c>
      <c r="W400" s="78">
        <f>V400/H400</f>
        <v>2.1087092581002359E-2</v>
      </c>
      <c r="X400" s="131">
        <v>0.752</v>
      </c>
      <c r="Y400" s="173">
        <v>19442</v>
      </c>
    </row>
    <row r="401" spans="1:26" x14ac:dyDescent="0.25">
      <c r="A401" s="29" t="s">
        <v>281</v>
      </c>
      <c r="B401" s="15">
        <v>4207577</v>
      </c>
      <c r="C401" s="5" t="s">
        <v>331</v>
      </c>
      <c r="D401" s="19">
        <v>114.735</v>
      </c>
      <c r="E401" s="75">
        <f>H401/D401</f>
        <v>23.907264566174227</v>
      </c>
      <c r="F401" s="28">
        <v>30772.988000000001</v>
      </c>
      <c r="G401" s="28">
        <v>11465.35</v>
      </c>
      <c r="H401" s="8">
        <v>2743</v>
      </c>
      <c r="I401" s="154">
        <v>4</v>
      </c>
      <c r="J401" s="9">
        <v>3</v>
      </c>
      <c r="K401" s="9">
        <v>1</v>
      </c>
      <c r="L401" s="40">
        <v>3.1</v>
      </c>
      <c r="M401" s="165">
        <f>SUM(O401:S401)</f>
        <v>257.0295297119942</v>
      </c>
      <c r="N401" s="163">
        <f>M401/H401</f>
        <v>9.3703802301128042E-2</v>
      </c>
      <c r="O401" s="41">
        <v>81</v>
      </c>
      <c r="P401" s="103">
        <f>O401/H401</f>
        <v>2.9529711994166971E-2</v>
      </c>
      <c r="Q401" s="41">
        <v>31</v>
      </c>
      <c r="R401" s="41">
        <v>55</v>
      </c>
      <c r="S401" s="41">
        <v>90</v>
      </c>
      <c r="T401" s="42">
        <f>L401</f>
        <v>3.1</v>
      </c>
      <c r="U401" s="41">
        <v>16</v>
      </c>
      <c r="V401" s="61">
        <f>T401*U401</f>
        <v>49.6</v>
      </c>
      <c r="W401" s="78">
        <f>V401/H401</f>
        <v>1.8082391542107182E-2</v>
      </c>
      <c r="X401" s="131">
        <v>0.79500000000000004</v>
      </c>
      <c r="Y401" s="173">
        <v>3062</v>
      </c>
      <c r="Z401" s="184"/>
    </row>
    <row r="402" spans="1:26" x14ac:dyDescent="0.25">
      <c r="A402" s="29" t="s">
        <v>237</v>
      </c>
      <c r="B402" s="15">
        <v>4301958</v>
      </c>
      <c r="C402" s="5" t="s">
        <v>10</v>
      </c>
      <c r="D402" s="19">
        <v>60.033000000000001</v>
      </c>
      <c r="E402" s="75">
        <f>H402/D402</f>
        <v>39.428314427065111</v>
      </c>
      <c r="F402" s="28">
        <v>38594.036999999997</v>
      </c>
      <c r="G402" s="28">
        <v>16141.38</v>
      </c>
      <c r="H402" s="8">
        <v>2367</v>
      </c>
      <c r="I402" s="154">
        <v>3</v>
      </c>
      <c r="J402" s="9">
        <v>2</v>
      </c>
      <c r="K402" s="9">
        <v>1</v>
      </c>
      <c r="L402" s="40">
        <v>3.3</v>
      </c>
      <c r="M402" s="165">
        <f>SUM(O402:S402)</f>
        <v>1099.0050697084916</v>
      </c>
      <c r="N402" s="163">
        <f>M402/H402</f>
        <v>0.46430294453252707</v>
      </c>
      <c r="O402" s="41">
        <v>12</v>
      </c>
      <c r="P402" s="103">
        <f>O402/H402</f>
        <v>5.0697084917617234E-3</v>
      </c>
      <c r="Q402" s="41">
        <v>28</v>
      </c>
      <c r="R402" s="41">
        <v>243</v>
      </c>
      <c r="S402" s="41">
        <v>816</v>
      </c>
      <c r="T402" s="42">
        <f>L402</f>
        <v>3.3</v>
      </c>
      <c r="U402" s="41">
        <v>12</v>
      </c>
      <c r="V402" s="61">
        <f>T402*U402</f>
        <v>39.599999999999994</v>
      </c>
      <c r="W402" s="78">
        <f>V402/H402</f>
        <v>1.6730038022813684E-2</v>
      </c>
      <c r="X402" s="132">
        <v>0.76300000000000001</v>
      </c>
      <c r="Y402" s="173">
        <v>1599</v>
      </c>
      <c r="Z402" s="184">
        <v>0</v>
      </c>
    </row>
    <row r="403" spans="1:26" x14ac:dyDescent="0.25">
      <c r="A403" s="29" t="s">
        <v>237</v>
      </c>
      <c r="B403" s="15">
        <v>4321634</v>
      </c>
      <c r="C403" s="5" t="s">
        <v>275</v>
      </c>
      <c r="D403" s="19">
        <v>148.667</v>
      </c>
      <c r="E403" s="75">
        <f>H403/D403</f>
        <v>19.203992816159605</v>
      </c>
      <c r="F403" s="28">
        <v>23622.352999999999</v>
      </c>
      <c r="G403" s="28">
        <v>7734.89</v>
      </c>
      <c r="H403" s="8">
        <v>2855</v>
      </c>
      <c r="I403" s="154">
        <v>8</v>
      </c>
      <c r="J403" s="9">
        <v>2</v>
      </c>
      <c r="K403" s="9">
        <v>6</v>
      </c>
      <c r="L403" s="40">
        <v>3</v>
      </c>
      <c r="M403" s="165">
        <f>SUM(O403:S403)</f>
        <v>1070.0052539404553</v>
      </c>
      <c r="N403" s="163">
        <f>M403/H403</f>
        <v>0.37478292607371466</v>
      </c>
      <c r="O403" s="41">
        <v>15</v>
      </c>
      <c r="P403" s="103">
        <f>O403/H403</f>
        <v>5.2539404553415062E-3</v>
      </c>
      <c r="Q403" s="41">
        <v>21</v>
      </c>
      <c r="R403" s="41">
        <v>257</v>
      </c>
      <c r="S403" s="41">
        <v>777</v>
      </c>
      <c r="T403" s="42">
        <f>L403</f>
        <v>3</v>
      </c>
      <c r="U403" s="41">
        <v>10</v>
      </c>
      <c r="V403" s="61">
        <f>T403*U403</f>
        <v>30</v>
      </c>
      <c r="W403" s="78">
        <f>V403/H403</f>
        <v>1.0507880910683012E-2</v>
      </c>
      <c r="X403" s="131">
        <v>0.79100000000000004</v>
      </c>
      <c r="Y403" s="173">
        <v>1185</v>
      </c>
    </row>
    <row r="404" spans="1:26" x14ac:dyDescent="0.25">
      <c r="A404" s="190" t="s">
        <v>413</v>
      </c>
      <c r="B404" s="190"/>
      <c r="C404" s="190"/>
      <c r="D404" s="156">
        <v>120762.57600000012</v>
      </c>
      <c r="E404" s="157">
        <f t="shared" ref="E404" si="6">H404/D404</f>
        <v>32.297588617188794</v>
      </c>
      <c r="F404" s="158">
        <f>SUM(F8:F403)</f>
        <v>48828424.068999961</v>
      </c>
      <c r="G404" s="158">
        <f>SUM(G8:G403)/396</f>
        <v>10292.994520202023</v>
      </c>
      <c r="H404" s="156">
        <f>SUM(H8:H403)</f>
        <v>3900340</v>
      </c>
      <c r="I404" s="155">
        <f>SUM(I8:I403)</f>
        <v>22598</v>
      </c>
      <c r="J404" s="91">
        <f>SUM(J8:J403)</f>
        <v>8708</v>
      </c>
      <c r="K404" s="91">
        <f>SUM(K8:K403)</f>
        <v>13890</v>
      </c>
      <c r="L404" s="140">
        <f>SUM(L8:L403)/396</f>
        <v>3.0987373737373725</v>
      </c>
      <c r="M404" s="167">
        <f>SUM(M8:M403)</f>
        <v>1339823.4155130105</v>
      </c>
      <c r="N404" s="163">
        <f t="shared" ref="N404" si="7">M404/H404</f>
        <v>0.34351451809663014</v>
      </c>
      <c r="O404" s="92">
        <f>SUM(O8:O403)</f>
        <v>312209</v>
      </c>
      <c r="P404" s="103">
        <f t="shared" ref="P404" si="8">O404/H404</f>
        <v>8.0046611321064318E-2</v>
      </c>
      <c r="Q404" s="92">
        <f>SUM(Q8:Q403)</f>
        <v>264510</v>
      </c>
      <c r="R404" s="92">
        <f>SUM(R8:R403)</f>
        <v>458432</v>
      </c>
      <c r="S404" s="92">
        <f>SUM(S8:S403)</f>
        <v>304630</v>
      </c>
      <c r="T404" s="195">
        <f>SUM(T8:T403)/396</f>
        <v>3.0987373737373725</v>
      </c>
      <c r="U404" s="92">
        <f>SUM(U8:U403)</f>
        <v>148472</v>
      </c>
      <c r="V404" s="97">
        <f>SUM(V8:V403)</f>
        <v>458351.99999999953</v>
      </c>
      <c r="W404" s="96">
        <f t="shared" ref="W404" si="9">V404/H404</f>
        <v>0.11751590886948306</v>
      </c>
      <c r="X404" s="134"/>
      <c r="Y404" s="175">
        <f>SUM(Y8:Y403)</f>
        <v>20915909</v>
      </c>
    </row>
    <row r="405" spans="1:26" s="77" customFormat="1" x14ac:dyDescent="0.25">
      <c r="A405" s="95" t="s">
        <v>414</v>
      </c>
      <c r="B405" s="85"/>
      <c r="C405" s="85"/>
      <c r="D405" s="86"/>
      <c r="E405" s="87"/>
      <c r="F405" s="88"/>
      <c r="G405" s="88"/>
      <c r="H405" s="89"/>
      <c r="I405" s="89"/>
      <c r="J405" s="89"/>
      <c r="K405" s="89"/>
      <c r="L405" s="89"/>
      <c r="M405" s="90"/>
      <c r="N405" s="170"/>
      <c r="O405" s="94"/>
      <c r="P405" s="161"/>
      <c r="Q405" s="94"/>
      <c r="R405" s="94"/>
      <c r="S405" s="94"/>
      <c r="T405" s="21"/>
      <c r="U405" s="90"/>
      <c r="V405" s="21"/>
      <c r="W405" s="76"/>
      <c r="X405" s="135"/>
      <c r="Y405" s="176"/>
    </row>
    <row r="406" spans="1:26" s="77" customFormat="1" x14ac:dyDescent="0.25">
      <c r="A406" s="197" t="s">
        <v>430</v>
      </c>
      <c r="B406" s="85"/>
      <c r="C406" s="85"/>
      <c r="D406" s="86"/>
      <c r="E406" s="87"/>
      <c r="F406" s="88"/>
      <c r="G406" s="88"/>
      <c r="H406" s="89"/>
      <c r="I406" s="89"/>
      <c r="J406" s="89"/>
      <c r="K406" s="89"/>
      <c r="L406" s="89"/>
      <c r="M406" s="90"/>
      <c r="N406" s="170"/>
      <c r="O406" s="90"/>
      <c r="P406" s="161"/>
      <c r="Q406" s="90"/>
      <c r="R406" s="90"/>
      <c r="S406" s="90"/>
      <c r="T406" s="21"/>
      <c r="U406" s="90"/>
      <c r="V406" s="21"/>
      <c r="W406" s="76"/>
      <c r="X406" s="135"/>
      <c r="Y406" s="176"/>
    </row>
    <row r="407" spans="1:26" s="77" customFormat="1" x14ac:dyDescent="0.25">
      <c r="A407" s="196" t="s">
        <v>444</v>
      </c>
      <c r="B407" s="85"/>
      <c r="C407" s="85"/>
      <c r="D407" s="86"/>
      <c r="E407" s="87"/>
      <c r="F407" s="88"/>
      <c r="G407" s="88"/>
      <c r="H407" s="89"/>
      <c r="I407" s="89"/>
      <c r="J407" s="89"/>
      <c r="K407" s="89"/>
      <c r="L407" s="89"/>
      <c r="M407" s="90"/>
      <c r="N407" s="90"/>
      <c r="O407" s="93"/>
      <c r="P407" s="93"/>
      <c r="Q407" s="90"/>
      <c r="R407" s="90"/>
      <c r="S407" s="90"/>
      <c r="T407" s="21"/>
      <c r="U407" s="90"/>
      <c r="V407" s="21"/>
      <c r="W407" s="76"/>
      <c r="X407" s="135"/>
      <c r="Y407" s="176"/>
    </row>
    <row r="408" spans="1:26" x14ac:dyDescent="0.25">
      <c r="A408" s="50" t="s">
        <v>445</v>
      </c>
      <c r="B408" s="82"/>
      <c r="C408" s="7"/>
      <c r="D408" s="82"/>
      <c r="E408" s="83"/>
      <c r="F408" s="84"/>
      <c r="G408" s="84"/>
      <c r="T408" s="21"/>
      <c r="V408" s="21"/>
      <c r="W408" s="76"/>
    </row>
    <row r="409" spans="1:26" x14ac:dyDescent="0.25">
      <c r="F409" s="24"/>
      <c r="G409" s="25"/>
      <c r="T409" s="21"/>
      <c r="W409" s="76"/>
    </row>
    <row r="410" spans="1:26" x14ac:dyDescent="0.25">
      <c r="G410" s="25"/>
    </row>
    <row r="411" spans="1:26" x14ac:dyDescent="0.25">
      <c r="G411" s="25"/>
    </row>
    <row r="412" spans="1:26" x14ac:dyDescent="0.25">
      <c r="G412" s="26"/>
    </row>
    <row r="413" spans="1:26" x14ac:dyDescent="0.25">
      <c r="G413" s="25"/>
    </row>
    <row r="414" spans="1:26" x14ac:dyDescent="0.25">
      <c r="G414" s="25"/>
    </row>
  </sheetData>
  <sortState ref="A8:Y403">
    <sortCondition descending="1" ref="W8:W403"/>
  </sortState>
  <mergeCells count="1">
    <mergeCell ref="A404:C404"/>
  </mergeCells>
  <pageMargins left="0.19685039370078741" right="0.23622047244094491" top="0.27559055118110237" bottom="0.15748031496062992" header="0.23622047244094491" footer="0.15748031496062992"/>
  <pageSetup paperSize="9" scale="39" fitToHeight="6" orientation="landscape" r:id="rId1"/>
  <rowBreaks count="2" manualBreakCount="2">
    <brk id="199" max="24" man="1"/>
    <brk id="406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view="pageBreakPreview" zoomScale="60" zoomScaleNormal="100" workbookViewId="0">
      <pane xSplit="3" ySplit="7" topLeftCell="D32" activePane="bottomRight" state="frozen"/>
      <selection pane="topRight" activeCell="D1" sqref="D1"/>
      <selection pane="bottomLeft" activeCell="A8" sqref="A8"/>
      <selection pane="bottomRight" activeCell="Y3" sqref="Y3:Y7"/>
    </sheetView>
  </sheetViews>
  <sheetFormatPr defaultRowHeight="15" x14ac:dyDescent="0.25"/>
  <cols>
    <col min="1" max="1" width="11.5703125" customWidth="1"/>
    <col min="2" max="2" width="15.140625" style="10" customWidth="1"/>
    <col min="3" max="3" width="31.140625" style="10" customWidth="1"/>
    <col min="4" max="4" width="14.5703125" style="26" customWidth="1"/>
    <col min="5" max="5" width="16.28515625" style="57" customWidth="1"/>
    <col min="6" max="6" width="18.5703125" style="57" customWidth="1"/>
    <col min="7" max="7" width="20.5703125" style="30" customWidth="1"/>
    <col min="8" max="8" width="15.5703125" style="26" customWidth="1"/>
    <col min="9" max="9" width="21" style="26" customWidth="1"/>
    <col min="10" max="10" width="14.5703125" style="26" customWidth="1"/>
    <col min="11" max="11" width="15.85546875" style="26" customWidth="1"/>
    <col min="12" max="12" width="16.42578125" style="26" customWidth="1"/>
    <col min="13" max="14" width="14.42578125" style="26" customWidth="1"/>
    <col min="15" max="16" width="14.140625" style="44" customWidth="1"/>
    <col min="17" max="17" width="17.42578125" style="44" customWidth="1"/>
    <col min="18" max="18" width="15.7109375" style="44" customWidth="1"/>
    <col min="19" max="19" width="23" style="44" bestFit="1" customWidth="1"/>
    <col min="20" max="20" width="17.42578125" style="26" customWidth="1"/>
    <col min="21" max="21" width="17.85546875" style="26" customWidth="1"/>
    <col min="22" max="22" width="16.140625" style="26" customWidth="1"/>
    <col min="23" max="23" width="14.7109375" style="26" customWidth="1"/>
    <col min="24" max="24" width="14.7109375" style="32" bestFit="1" customWidth="1"/>
    <col min="25" max="25" width="23.5703125" style="30" customWidth="1"/>
  </cols>
  <sheetData>
    <row r="1" spans="1:25" s="25" customFormat="1" x14ac:dyDescent="0.25">
      <c r="A1" s="181">
        <v>1</v>
      </c>
      <c r="B1" s="181">
        <v>2</v>
      </c>
      <c r="C1" s="181">
        <v>3</v>
      </c>
      <c r="D1" s="181">
        <v>4</v>
      </c>
      <c r="E1" s="182">
        <v>5</v>
      </c>
      <c r="F1" s="182">
        <v>6</v>
      </c>
      <c r="G1" s="182">
        <v>7</v>
      </c>
      <c r="H1" s="181">
        <v>8</v>
      </c>
      <c r="I1" s="181">
        <v>9</v>
      </c>
      <c r="J1" s="181">
        <v>10</v>
      </c>
      <c r="K1" s="181">
        <v>11</v>
      </c>
      <c r="L1" s="181">
        <v>12</v>
      </c>
      <c r="M1" s="181">
        <v>13</v>
      </c>
      <c r="N1" s="181" t="s">
        <v>426</v>
      </c>
      <c r="O1" s="182">
        <v>15</v>
      </c>
      <c r="P1" s="182" t="s">
        <v>431</v>
      </c>
      <c r="Q1" s="182">
        <v>17</v>
      </c>
      <c r="R1" s="182">
        <v>18</v>
      </c>
      <c r="S1" s="182">
        <v>19</v>
      </c>
      <c r="T1" s="181"/>
      <c r="U1" s="181">
        <v>20</v>
      </c>
      <c r="V1" s="181">
        <v>21</v>
      </c>
      <c r="W1" s="181" t="s">
        <v>432</v>
      </c>
      <c r="X1" s="182">
        <v>23</v>
      </c>
      <c r="Y1" s="182">
        <v>24</v>
      </c>
    </row>
    <row r="2" spans="1:25" s="25" customFormat="1" ht="70.5" customHeight="1" x14ac:dyDescent="0.25">
      <c r="A2" s="2" t="s">
        <v>179</v>
      </c>
      <c r="B2" s="2" t="s">
        <v>180</v>
      </c>
      <c r="C2" s="2" t="s">
        <v>181</v>
      </c>
      <c r="D2" s="2" t="s">
        <v>182</v>
      </c>
      <c r="E2" s="55" t="s">
        <v>183</v>
      </c>
      <c r="F2" s="37" t="s">
        <v>184</v>
      </c>
      <c r="G2" s="38" t="s">
        <v>185</v>
      </c>
      <c r="H2" s="3" t="s">
        <v>186</v>
      </c>
      <c r="I2" s="3" t="s">
        <v>187</v>
      </c>
      <c r="J2" s="3" t="s">
        <v>188</v>
      </c>
      <c r="K2" s="3" t="s">
        <v>189</v>
      </c>
      <c r="L2" s="51" t="s">
        <v>190</v>
      </c>
      <c r="M2" s="52" t="s">
        <v>191</v>
      </c>
      <c r="N2" s="52" t="s">
        <v>443</v>
      </c>
      <c r="O2" s="178" t="s">
        <v>433</v>
      </c>
      <c r="P2" s="178" t="s">
        <v>443</v>
      </c>
      <c r="Q2" s="178" t="s">
        <v>434</v>
      </c>
      <c r="R2" s="178" t="s">
        <v>435</v>
      </c>
      <c r="S2" s="178" t="s">
        <v>436</v>
      </c>
      <c r="T2" s="52" t="s">
        <v>192</v>
      </c>
      <c r="U2" s="51" t="s">
        <v>416</v>
      </c>
      <c r="V2" s="3" t="s">
        <v>417</v>
      </c>
      <c r="W2" s="3" t="s">
        <v>443</v>
      </c>
      <c r="X2" s="179" t="s">
        <v>193</v>
      </c>
      <c r="Y2" s="38" t="s">
        <v>194</v>
      </c>
    </row>
    <row r="3" spans="1:25" s="25" customFormat="1" x14ac:dyDescent="0.25">
      <c r="A3" s="105"/>
      <c r="B3" s="105"/>
      <c r="C3" s="171" t="s">
        <v>418</v>
      </c>
      <c r="D3" s="108" t="str">
        <f>MunicípiosBASE!D3</f>
        <v>8.514.876 </v>
      </c>
      <c r="E3" s="108">
        <f>MunicípiosBASE!E3</f>
        <v>115</v>
      </c>
      <c r="F3" s="108">
        <f>MunicípiosBASE!F3</f>
        <v>2246000000</v>
      </c>
      <c r="G3" s="108">
        <f>MunicípiosBASE!G3</f>
        <v>28876</v>
      </c>
      <c r="H3" s="108">
        <f>MunicípiosBASE!H3</f>
        <v>190732694</v>
      </c>
      <c r="I3" s="108">
        <f>MunicípiosBASE!I3</f>
        <v>16267197</v>
      </c>
      <c r="J3" s="108">
        <f>MunicípiosBASE!J3</f>
        <v>8673845</v>
      </c>
      <c r="K3" s="108">
        <f>MunicípiosBASE!K3</f>
        <v>7593352</v>
      </c>
      <c r="L3" s="198">
        <f>MunicípiosBASE!L3</f>
        <v>3.1</v>
      </c>
      <c r="M3" s="108">
        <f>MunicípiosBASE!M3</f>
        <v>80954053</v>
      </c>
      <c r="N3" s="201">
        <f>MunicípiosBASE!N3</f>
        <v>0.42443721263644502</v>
      </c>
      <c r="O3" s="108">
        <f>MunicípiosBASE!O3</f>
        <v>38919660</v>
      </c>
      <c r="P3" s="205">
        <f>MunicípiosBASE!P3</f>
        <v>0.20405342777783025</v>
      </c>
      <c r="Q3" s="108">
        <f>MunicípiosBASE!Q3</f>
        <v>14652534</v>
      </c>
      <c r="R3" s="108">
        <f>MunicípiosBASE!R3</f>
        <v>19554985</v>
      </c>
      <c r="S3" s="108">
        <f>MunicípiosBASE!S3</f>
        <v>7826874</v>
      </c>
      <c r="T3" s="198">
        <f>MunicípiosBASE!T3</f>
        <v>3.1</v>
      </c>
      <c r="U3" s="108">
        <f>MunicípiosBASE!U3</f>
        <v>13936791</v>
      </c>
      <c r="V3" s="108">
        <f>MunicípiosBASE!V3</f>
        <v>43204052.100000001</v>
      </c>
      <c r="W3" s="201">
        <f>MunicípiosBASE!W3</f>
        <v>0.22651623690692485</v>
      </c>
      <c r="X3" s="200">
        <f>MunicípiosBASE!X3</f>
        <v>0.755</v>
      </c>
      <c r="Y3" s="208">
        <f>MunicípiosBASE!Y3</f>
        <v>2245197494</v>
      </c>
    </row>
    <row r="4" spans="1:25" s="25" customFormat="1" x14ac:dyDescent="0.25">
      <c r="A4" s="114"/>
      <c r="B4" s="114"/>
      <c r="C4" s="171" t="s">
        <v>421</v>
      </c>
      <c r="D4" s="108">
        <f>MunicípiosBASE!D4</f>
        <v>199307</v>
      </c>
      <c r="E4" s="108">
        <f>MunicípiosBASE!E4</f>
        <v>52.4</v>
      </c>
      <c r="F4" s="108">
        <f>MunicípiosBASE!F4</f>
        <v>332837000</v>
      </c>
      <c r="G4" s="108">
        <f>MunicípiosBASE!G4</f>
        <v>30264.9</v>
      </c>
      <c r="H4" s="108">
        <f>MunicípiosBASE!H4</f>
        <v>10439601</v>
      </c>
      <c r="I4" s="108"/>
      <c r="J4" s="108"/>
      <c r="K4" s="108"/>
      <c r="L4" s="198">
        <f>MunicípiosBASE!L4</f>
        <v>3.19</v>
      </c>
      <c r="M4" s="108">
        <f>MunicípiosBASE!M4</f>
        <v>3651244</v>
      </c>
      <c r="N4" s="201">
        <f>MunicípiosBASE!N4</f>
        <v>0.34974938218424251</v>
      </c>
      <c r="O4" s="108">
        <f>MunicípiosBASE!O4</f>
        <v>759742</v>
      </c>
      <c r="P4" s="205">
        <f>MunicípiosBASE!P4</f>
        <v>7.2775003565749299E-2</v>
      </c>
      <c r="Q4" s="108">
        <f>MunicípiosBASE!Q4</f>
        <v>760589</v>
      </c>
      <c r="R4" s="108">
        <f>MunicípiosBASE!R4</f>
        <v>1452046</v>
      </c>
      <c r="S4" s="108">
        <f>MunicípiosBASE!S4</f>
        <v>678867</v>
      </c>
      <c r="T4" s="198">
        <f>MunicípiosBASE!T4</f>
        <v>3.19</v>
      </c>
      <c r="U4" s="108">
        <f>MunicípiosBASE!U4</f>
        <v>400103</v>
      </c>
      <c r="V4" s="108">
        <f>MunicípiosBASE!V4</f>
        <v>1276328.57</v>
      </c>
      <c r="W4" s="201">
        <f>MunicípiosBASE!W4</f>
        <v>0.12225836696249215</v>
      </c>
      <c r="X4" s="200">
        <f>MunicípiosBASE!X4</f>
        <v>0.749</v>
      </c>
      <c r="Y4" s="208">
        <f>MunicípiosBASE!Y4</f>
        <v>53784700</v>
      </c>
    </row>
    <row r="5" spans="1:25" s="25" customFormat="1" x14ac:dyDescent="0.25">
      <c r="A5" s="114"/>
      <c r="B5" s="114"/>
      <c r="C5" s="171" t="s">
        <v>420</v>
      </c>
      <c r="D5" s="108">
        <f>MunicípiosBASE!D5</f>
        <v>95733</v>
      </c>
      <c r="E5" s="108">
        <f>MunicípiosBASE!E5</f>
        <v>65.27</v>
      </c>
      <c r="F5" s="108">
        <f>MunicípiosBASE!F5</f>
        <v>214217000</v>
      </c>
      <c r="G5" s="108">
        <f>MunicípiosBASE!G5</f>
        <v>32289.58</v>
      </c>
      <c r="H5" s="108">
        <f>MunicípiosBASE!H5</f>
        <v>6249682</v>
      </c>
      <c r="I5" s="108"/>
      <c r="J5" s="108"/>
      <c r="K5" s="108"/>
      <c r="L5" s="198">
        <f>MunicípiosBASE!L5</f>
        <v>3.24</v>
      </c>
      <c r="M5" s="108">
        <f>MunicípiosBASE!M5</f>
        <v>1365947</v>
      </c>
      <c r="N5" s="201">
        <f>MunicípiosBASE!N5</f>
        <v>0.21856264046714696</v>
      </c>
      <c r="O5" s="108">
        <f>MunicípiosBASE!O5</f>
        <v>291663</v>
      </c>
      <c r="P5" s="205">
        <f>MunicípiosBASE!P5</f>
        <v>4.6668454490964503E-2</v>
      </c>
      <c r="Q5" s="108">
        <f>MunicípiosBASE!Q5</f>
        <v>276882</v>
      </c>
      <c r="R5" s="108">
        <f>MunicípiosBASE!R5</f>
        <v>488011</v>
      </c>
      <c r="S5" s="108">
        <f>MunicípiosBASE!S5</f>
        <v>309391</v>
      </c>
      <c r="T5" s="198">
        <f>MunicípiosBASE!T5</f>
        <v>3.24</v>
      </c>
      <c r="U5" s="108">
        <f>MunicípiosBASE!U5</f>
        <v>131525</v>
      </c>
      <c r="V5" s="108">
        <f>MunicípiosBASE!V5</f>
        <v>426141</v>
      </c>
      <c r="W5" s="201">
        <f>MunicípiosBASE!W5</f>
        <v>6.818602930517105E-2</v>
      </c>
      <c r="X5" s="200">
        <f>MunicípiosBASE!X5</f>
        <v>0.77400000000000002</v>
      </c>
      <c r="Y5" s="208">
        <f>MunicípiosBASE!Y5</f>
        <v>18615683</v>
      </c>
    </row>
    <row r="6" spans="1:25" s="25" customFormat="1" x14ac:dyDescent="0.25">
      <c r="A6" s="119"/>
      <c r="B6" s="119"/>
      <c r="C6" s="171" t="s">
        <v>422</v>
      </c>
      <c r="D6" s="108">
        <f>MunicípiosBASE!D6</f>
        <v>281731</v>
      </c>
      <c r="E6" s="108">
        <f>MunicípiosBASE!E6</f>
        <v>37.96</v>
      </c>
      <c r="F6" s="108">
        <f>MunicípiosBASE!F6</f>
        <v>331095000</v>
      </c>
      <c r="G6" s="108">
        <f>MunicípiosBASE!G6</f>
        <v>29657.279999999999</v>
      </c>
      <c r="H6" s="108">
        <f>MunicípiosBASE!H6</f>
        <v>10695532</v>
      </c>
      <c r="I6" s="108"/>
      <c r="J6" s="108"/>
      <c r="K6" s="108"/>
      <c r="L6" s="198">
        <f>MunicípiosBASE!L6</f>
        <v>3</v>
      </c>
      <c r="M6" s="108">
        <f>MunicípiosBASE!M6</f>
        <v>3101432</v>
      </c>
      <c r="N6" s="201">
        <f>MunicípiosBASE!N6</f>
        <v>0.2899745426407962</v>
      </c>
      <c r="O6" s="108">
        <f>MunicípiosBASE!O6</f>
        <v>1008416</v>
      </c>
      <c r="P6" s="205">
        <f>MunicípiosBASE!P6</f>
        <v>9.428385609991162E-2</v>
      </c>
      <c r="Q6" s="108">
        <f>MunicípiosBASE!Q6</f>
        <v>647643</v>
      </c>
      <c r="R6" s="108">
        <f>MunicípiosBASE!R6</f>
        <v>924135</v>
      </c>
      <c r="S6" s="108">
        <f>MunicípiosBASE!S6</f>
        <v>521238</v>
      </c>
      <c r="T6" s="198">
        <f>MunicípiosBASE!T6</f>
        <v>3</v>
      </c>
      <c r="U6" s="108">
        <f>MunicípiosBASE!U6</f>
        <v>427939</v>
      </c>
      <c r="V6" s="108">
        <f>MunicípiosBASE!V6</f>
        <v>1283817</v>
      </c>
      <c r="W6" s="201">
        <f>MunicípiosBASE!W6</f>
        <v>0.12003301939538866</v>
      </c>
      <c r="X6" s="200">
        <f>MunicípiosBASE!X6</f>
        <v>0.746</v>
      </c>
      <c r="Y6" s="208">
        <f>MunicípiosBASE!Y6</f>
        <v>61114150</v>
      </c>
    </row>
    <row r="7" spans="1:25" s="25" customFormat="1" x14ac:dyDescent="0.25">
      <c r="A7" s="119"/>
      <c r="B7" s="119"/>
      <c r="C7" s="112" t="s">
        <v>423</v>
      </c>
      <c r="D7" s="108">
        <f>MunicípiosBASE!D7</f>
        <v>120762</v>
      </c>
      <c r="E7" s="108" t="str">
        <f>MunicípiosBASE!E7</f>
        <v>32.30</v>
      </c>
      <c r="F7" s="108">
        <f>MunicípiosBASE!F7</f>
        <v>48828424.068999961</v>
      </c>
      <c r="G7" s="108">
        <f>MunicípiosBASE!G7</f>
        <v>10292.994520202023</v>
      </c>
      <c r="H7" s="108">
        <f>MunicípiosBASE!H7</f>
        <v>3900340</v>
      </c>
      <c r="I7" s="108">
        <f>MunicípiosBASE!I7</f>
        <v>22598</v>
      </c>
      <c r="J7" s="108">
        <f>MunicípiosBASE!J7</f>
        <v>8708</v>
      </c>
      <c r="K7" s="108">
        <f>MunicípiosBASE!K7</f>
        <v>13890</v>
      </c>
      <c r="L7" s="198">
        <f>MunicípiosBASE!L7</f>
        <v>3.0987373737373725</v>
      </c>
      <c r="M7" s="108">
        <f>MunicípiosBASE!M7</f>
        <v>1339823.4155130105</v>
      </c>
      <c r="N7" s="201">
        <f>MunicípiosBASE!N7</f>
        <v>0.34351451809663014</v>
      </c>
      <c r="O7" s="108">
        <f>MunicípiosBASE!O7</f>
        <v>312209</v>
      </c>
      <c r="P7" s="205">
        <f>MunicípiosBASE!P7</f>
        <v>8.0046611321064318E-2</v>
      </c>
      <c r="Q7" s="108">
        <f>MunicípiosBASE!Q7</f>
        <v>264510</v>
      </c>
      <c r="R7" s="108">
        <f>MunicípiosBASE!R7</f>
        <v>458432</v>
      </c>
      <c r="S7" s="108">
        <f>MunicípiosBASE!S7</f>
        <v>304630</v>
      </c>
      <c r="T7" s="198">
        <f>MunicípiosBASE!T7</f>
        <v>3.0987373737373725</v>
      </c>
      <c r="U7" s="108">
        <f>MunicípiosBASE!U7</f>
        <v>148472</v>
      </c>
      <c r="V7" s="108">
        <f>MunicípiosBASE!V7</f>
        <v>458351.99999999953</v>
      </c>
      <c r="W7" s="201">
        <f>MunicípiosBASE!W7</f>
        <v>0.11751590886948306</v>
      </c>
      <c r="X7" s="200">
        <f>MunicípiosBASE!X7</f>
        <v>0</v>
      </c>
      <c r="Y7" s="208">
        <f>MunicípiosBASE!Y7</f>
        <v>20915909</v>
      </c>
    </row>
    <row r="8" spans="1:25" x14ac:dyDescent="0.25">
      <c r="A8" s="29" t="s">
        <v>195</v>
      </c>
      <c r="B8" s="15">
        <v>4106456</v>
      </c>
      <c r="C8" s="5" t="s">
        <v>205</v>
      </c>
      <c r="D8" s="19">
        <v>1557.894</v>
      </c>
      <c r="E8" s="75">
        <f>H8/D8</f>
        <v>4.6460157109533764</v>
      </c>
      <c r="F8" s="28">
        <v>134937</v>
      </c>
      <c r="G8" s="28">
        <v>17931.89</v>
      </c>
      <c r="H8" s="8">
        <v>7238</v>
      </c>
      <c r="I8" s="153">
        <v>143</v>
      </c>
      <c r="J8" s="99">
        <v>4</v>
      </c>
      <c r="K8" s="99">
        <v>139</v>
      </c>
      <c r="L8" s="100">
        <v>3.5</v>
      </c>
      <c r="M8" s="164">
        <f>SUM(O8:S8)</f>
        <v>3925.1240674219398</v>
      </c>
      <c r="N8" s="163">
        <f>M8/H8</f>
        <v>0.54229401318346782</v>
      </c>
      <c r="O8" s="202">
        <v>898</v>
      </c>
      <c r="P8" s="103">
        <f>O8/H8</f>
        <v>0.12406742193976236</v>
      </c>
      <c r="Q8" s="202">
        <v>1876</v>
      </c>
      <c r="R8" s="202">
        <v>1055</v>
      </c>
      <c r="S8" s="202">
        <v>96</v>
      </c>
      <c r="T8" s="101">
        <f>L8</f>
        <v>3.5</v>
      </c>
      <c r="U8" s="202">
        <v>669</v>
      </c>
      <c r="V8" s="169">
        <f>T8*U8</f>
        <v>2341.5</v>
      </c>
      <c r="W8" s="203">
        <f>V8/H8</f>
        <v>0.32350096711798837</v>
      </c>
      <c r="X8" s="130">
        <v>0.6</v>
      </c>
      <c r="Y8" s="172">
        <v>83265</v>
      </c>
    </row>
    <row r="9" spans="1:25" x14ac:dyDescent="0.25">
      <c r="A9" s="29" t="s">
        <v>195</v>
      </c>
      <c r="B9" s="15">
        <v>4109658</v>
      </c>
      <c r="C9" s="5" t="s">
        <v>212</v>
      </c>
      <c r="D9" s="19">
        <v>502.23500000000001</v>
      </c>
      <c r="E9" s="75">
        <f>H9/D9</f>
        <v>11.866954712435414</v>
      </c>
      <c r="F9" s="28">
        <v>148853</v>
      </c>
      <c r="G9" s="28">
        <v>25220.81</v>
      </c>
      <c r="H9" s="8">
        <v>5960</v>
      </c>
      <c r="I9" s="154">
        <v>106</v>
      </c>
      <c r="J9" s="9">
        <v>18</v>
      </c>
      <c r="K9" s="9">
        <v>88</v>
      </c>
      <c r="L9" s="40">
        <v>3.4</v>
      </c>
      <c r="M9" s="165">
        <f>SUM(O9:S9)</f>
        <v>3197.1929530201342</v>
      </c>
      <c r="N9" s="163">
        <f>M9/H9</f>
        <v>0.5364417706409621</v>
      </c>
      <c r="O9" s="41">
        <v>1150</v>
      </c>
      <c r="P9" s="103">
        <f>O9/H9</f>
        <v>0.19295302013422819</v>
      </c>
      <c r="Q9" s="41">
        <v>792</v>
      </c>
      <c r="R9" s="41">
        <v>898</v>
      </c>
      <c r="S9" s="41">
        <v>357</v>
      </c>
      <c r="T9" s="42">
        <f>L9</f>
        <v>3.4</v>
      </c>
      <c r="U9" s="41">
        <v>565</v>
      </c>
      <c r="V9" s="61">
        <f>T9*U9</f>
        <v>1921</v>
      </c>
      <c r="W9" s="204">
        <f>V9/H9</f>
        <v>0.32231543624161074</v>
      </c>
      <c r="X9" s="131">
        <v>0.68300000000000005</v>
      </c>
      <c r="Y9" s="173">
        <v>78077</v>
      </c>
    </row>
    <row r="10" spans="1:25" x14ac:dyDescent="0.25">
      <c r="A10" s="29" t="s">
        <v>195</v>
      </c>
      <c r="B10" s="15">
        <v>4114401</v>
      </c>
      <c r="C10" s="5" t="s">
        <v>215</v>
      </c>
      <c r="D10" s="19">
        <v>1073.7929999999999</v>
      </c>
      <c r="E10" s="75">
        <f>H10/D10</f>
        <v>15.869911612387119</v>
      </c>
      <c r="F10" s="28">
        <v>560954.41899999999</v>
      </c>
      <c r="G10" s="28">
        <v>31729.99</v>
      </c>
      <c r="H10" s="8">
        <v>17041</v>
      </c>
      <c r="I10" s="154">
        <v>237</v>
      </c>
      <c r="J10" s="9">
        <v>48</v>
      </c>
      <c r="K10" s="9">
        <v>189</v>
      </c>
      <c r="L10" s="40">
        <v>3.4</v>
      </c>
      <c r="M10" s="165">
        <f>SUM(O10:S10)</f>
        <v>8383.1114371222357</v>
      </c>
      <c r="N10" s="163">
        <f>M10/H10</f>
        <v>0.49193776404684209</v>
      </c>
      <c r="O10" s="41">
        <v>1899</v>
      </c>
      <c r="P10" s="103">
        <f>O10/H10</f>
        <v>0.11143712223461065</v>
      </c>
      <c r="Q10" s="41">
        <v>2624</v>
      </c>
      <c r="R10" s="41">
        <v>3226</v>
      </c>
      <c r="S10" s="41">
        <v>634</v>
      </c>
      <c r="T10" s="42">
        <f>L10</f>
        <v>3.4</v>
      </c>
      <c r="U10" s="41">
        <v>1371</v>
      </c>
      <c r="V10" s="61">
        <f>T10*U10</f>
        <v>4661.3999999999996</v>
      </c>
      <c r="W10" s="204">
        <f>V10/H10</f>
        <v>0.27354028519453083</v>
      </c>
      <c r="X10" s="131">
        <v>0.68799999999999994</v>
      </c>
      <c r="Y10" s="173">
        <v>183608</v>
      </c>
    </row>
    <row r="11" spans="1:25" x14ac:dyDescent="0.25">
      <c r="A11" s="29" t="s">
        <v>195</v>
      </c>
      <c r="B11" s="15">
        <v>4117602</v>
      </c>
      <c r="C11" s="5" t="s">
        <v>220</v>
      </c>
      <c r="D11" s="19">
        <v>1567.3610000000001</v>
      </c>
      <c r="E11" s="75">
        <f>H11/D11</f>
        <v>27.362554000003826</v>
      </c>
      <c r="F11" s="28">
        <v>387015.14500000002</v>
      </c>
      <c r="G11" s="28">
        <v>9996</v>
      </c>
      <c r="H11" s="8">
        <v>42887</v>
      </c>
      <c r="I11" s="154">
        <v>278</v>
      </c>
      <c r="J11" s="9">
        <v>212</v>
      </c>
      <c r="K11" s="9">
        <v>66</v>
      </c>
      <c r="L11" s="40">
        <v>3.5</v>
      </c>
      <c r="M11" s="165">
        <f>SUM(O11:S11)</f>
        <v>22870.12054935062</v>
      </c>
      <c r="N11" s="163">
        <f>M11/H11</f>
        <v>0.53326463845339189</v>
      </c>
      <c r="O11" s="41">
        <v>5170</v>
      </c>
      <c r="P11" s="103">
        <f>O11/H11</f>
        <v>0.12054935061906871</v>
      </c>
      <c r="Q11" s="41">
        <v>7178</v>
      </c>
      <c r="R11" s="41">
        <v>8344</v>
      </c>
      <c r="S11" s="41">
        <v>2178</v>
      </c>
      <c r="T11" s="42">
        <f>L11</f>
        <v>3.5</v>
      </c>
      <c r="U11" s="41">
        <v>3326</v>
      </c>
      <c r="V11" s="61">
        <f>T11*U11</f>
        <v>11641</v>
      </c>
      <c r="W11" s="204">
        <f>V11/H11</f>
        <v>0.27143423415020868</v>
      </c>
      <c r="X11" s="131">
        <v>0.66</v>
      </c>
      <c r="Y11" s="173">
        <v>426827</v>
      </c>
    </row>
    <row r="12" spans="1:25" x14ac:dyDescent="0.25">
      <c r="A12" s="29" t="s">
        <v>195</v>
      </c>
      <c r="B12" s="15">
        <v>4107850</v>
      </c>
      <c r="C12" s="5" t="s">
        <v>210</v>
      </c>
      <c r="D12" s="19">
        <v>254.886</v>
      </c>
      <c r="E12" s="75">
        <f>H12/D12</f>
        <v>18.537699206704175</v>
      </c>
      <c r="F12" s="28">
        <v>86615</v>
      </c>
      <c r="G12" s="28">
        <v>17962.54</v>
      </c>
      <c r="H12" s="8">
        <v>4725</v>
      </c>
      <c r="I12" s="154">
        <v>70</v>
      </c>
      <c r="J12" s="9">
        <v>5</v>
      </c>
      <c r="K12" s="9">
        <v>65</v>
      </c>
      <c r="L12" s="40">
        <v>3.3</v>
      </c>
      <c r="M12" s="165">
        <f>SUM(O12:S12)</f>
        <v>2293.0793650793648</v>
      </c>
      <c r="N12" s="163">
        <f>M12/H12</f>
        <v>0.48530780213319891</v>
      </c>
      <c r="O12" s="41">
        <v>375</v>
      </c>
      <c r="P12" s="103">
        <f>O12/H12</f>
        <v>7.9365079365079361E-2</v>
      </c>
      <c r="Q12" s="41">
        <v>710</v>
      </c>
      <c r="R12" s="41">
        <v>822</v>
      </c>
      <c r="S12" s="41">
        <v>386</v>
      </c>
      <c r="T12" s="42">
        <f>L12</f>
        <v>3.3</v>
      </c>
      <c r="U12" s="41">
        <v>377</v>
      </c>
      <c r="V12" s="61">
        <f>T12*U12</f>
        <v>1244.0999999999999</v>
      </c>
      <c r="W12" s="204">
        <f>V12/H12</f>
        <v>0.26330158730158726</v>
      </c>
      <c r="X12" s="131">
        <v>0.68200000000000005</v>
      </c>
      <c r="Y12" s="173">
        <v>50861</v>
      </c>
    </row>
    <row r="13" spans="1:25" x14ac:dyDescent="0.25">
      <c r="A13" s="29" t="s">
        <v>195</v>
      </c>
      <c r="B13" s="14">
        <v>4102752</v>
      </c>
      <c r="C13" s="4" t="s">
        <v>198</v>
      </c>
      <c r="D13" s="18">
        <v>148.107</v>
      </c>
      <c r="E13" s="75">
        <f>H13/D13</f>
        <v>26.595636938159576</v>
      </c>
      <c r="F13" s="28">
        <v>57797</v>
      </c>
      <c r="G13" s="28">
        <v>14721.67</v>
      </c>
      <c r="H13" s="8">
        <v>3939</v>
      </c>
      <c r="I13" s="154">
        <v>67</v>
      </c>
      <c r="J13" s="9">
        <v>4</v>
      </c>
      <c r="K13" s="9">
        <v>63</v>
      </c>
      <c r="L13" s="40">
        <v>3.1</v>
      </c>
      <c r="M13" s="165">
        <f>SUM(O13:S13)</f>
        <v>2628.2361005331304</v>
      </c>
      <c r="N13" s="163">
        <f>M13/H13</f>
        <v>0.66723434895484401</v>
      </c>
      <c r="O13" s="41">
        <v>930</v>
      </c>
      <c r="P13" s="103">
        <f>O13/H13</f>
        <v>0.2361005331302361</v>
      </c>
      <c r="Q13" s="41">
        <v>317</v>
      </c>
      <c r="R13" s="41">
        <v>756</v>
      </c>
      <c r="S13" s="41">
        <v>625</v>
      </c>
      <c r="T13" s="42">
        <f>L13</f>
        <v>3.1</v>
      </c>
      <c r="U13" s="41">
        <v>327</v>
      </c>
      <c r="V13" s="61">
        <f>T13*U13</f>
        <v>1013.7</v>
      </c>
      <c r="W13" s="204">
        <f>V13/H13</f>
        <v>0.25734958111195738</v>
      </c>
      <c r="X13" s="131">
        <v>0.68100000000000005</v>
      </c>
      <c r="Y13" s="173">
        <v>45346</v>
      </c>
    </row>
    <row r="14" spans="1:25" x14ac:dyDescent="0.25">
      <c r="A14" s="29" t="s">
        <v>195</v>
      </c>
      <c r="B14" s="15">
        <v>4105706</v>
      </c>
      <c r="C14" s="5" t="s">
        <v>204</v>
      </c>
      <c r="D14" s="19">
        <v>704.63400000000001</v>
      </c>
      <c r="E14" s="75">
        <f>H14/D14</f>
        <v>24.455249108047582</v>
      </c>
      <c r="F14" s="28">
        <v>400082</v>
      </c>
      <c r="G14" s="28">
        <v>22860.49</v>
      </c>
      <c r="H14" s="8">
        <v>17232</v>
      </c>
      <c r="I14" s="154">
        <v>160</v>
      </c>
      <c r="J14" s="9">
        <v>141</v>
      </c>
      <c r="K14" s="9">
        <v>19</v>
      </c>
      <c r="L14" s="40">
        <v>3.2</v>
      </c>
      <c r="M14" s="165">
        <f>SUM(O14:S14)</f>
        <v>8431.1637070566394</v>
      </c>
      <c r="N14" s="163">
        <f>M14/H14</f>
        <v>0.48927365988025995</v>
      </c>
      <c r="O14" s="41">
        <v>2821</v>
      </c>
      <c r="P14" s="103">
        <f>O14/H14</f>
        <v>0.16370705663881152</v>
      </c>
      <c r="Q14" s="41">
        <v>2419</v>
      </c>
      <c r="R14" s="41">
        <v>2633</v>
      </c>
      <c r="S14" s="41">
        <v>558</v>
      </c>
      <c r="T14" s="42">
        <f>L14</f>
        <v>3.2</v>
      </c>
      <c r="U14" s="41">
        <v>1286</v>
      </c>
      <c r="V14" s="61">
        <f>T14*U14</f>
        <v>4115.2</v>
      </c>
      <c r="W14" s="204">
        <f>V14/H14</f>
        <v>0.23881151346332405</v>
      </c>
      <c r="X14" s="131">
        <v>0.69399999999999995</v>
      </c>
      <c r="Y14" s="173">
        <v>195549</v>
      </c>
    </row>
    <row r="15" spans="1:25" x14ac:dyDescent="0.25">
      <c r="A15" s="29" t="s">
        <v>195</v>
      </c>
      <c r="B15" s="14">
        <v>4102604</v>
      </c>
      <c r="C15" s="4" t="s">
        <v>197</v>
      </c>
      <c r="D15" s="18">
        <v>163.93100000000001</v>
      </c>
      <c r="E15" s="75">
        <f>H15/D15</f>
        <v>59.396941396075171</v>
      </c>
      <c r="F15" s="28">
        <v>191633</v>
      </c>
      <c r="G15" s="28">
        <v>18893.099999999999</v>
      </c>
      <c r="H15" s="8">
        <v>9737</v>
      </c>
      <c r="I15" s="154">
        <v>108</v>
      </c>
      <c r="J15" s="9">
        <v>29</v>
      </c>
      <c r="K15" s="9">
        <v>79</v>
      </c>
      <c r="L15" s="40">
        <v>3.3</v>
      </c>
      <c r="M15" s="165">
        <f>SUM(O15:S15)</f>
        <v>4730.1546677621445</v>
      </c>
      <c r="N15" s="163">
        <f>M15/H15</f>
        <v>0.48579179087626007</v>
      </c>
      <c r="O15" s="41">
        <v>1506</v>
      </c>
      <c r="P15" s="103">
        <f>O15/H15</f>
        <v>0.15466776214439765</v>
      </c>
      <c r="Q15" s="41">
        <v>1146</v>
      </c>
      <c r="R15" s="41">
        <v>1559</v>
      </c>
      <c r="S15" s="41">
        <v>519</v>
      </c>
      <c r="T15" s="42">
        <f>L15</f>
        <v>3.3</v>
      </c>
      <c r="U15" s="41">
        <v>672</v>
      </c>
      <c r="V15" s="61">
        <f>T15*U15</f>
        <v>2217.6</v>
      </c>
      <c r="W15" s="204">
        <f>V15/H15</f>
        <v>0.22774982027318474</v>
      </c>
      <c r="X15" s="131">
        <v>0.70599999999999996</v>
      </c>
      <c r="Y15" s="173">
        <v>102260</v>
      </c>
    </row>
    <row r="16" spans="1:25" x14ac:dyDescent="0.25">
      <c r="A16" s="29" t="s">
        <v>195</v>
      </c>
      <c r="B16" s="15">
        <v>4114351</v>
      </c>
      <c r="C16" s="5" t="s">
        <v>214</v>
      </c>
      <c r="D16" s="19">
        <v>215.68199999999999</v>
      </c>
      <c r="E16" s="75">
        <f>H16/D16</f>
        <v>14.498196418801756</v>
      </c>
      <c r="F16" s="28">
        <v>44779</v>
      </c>
      <c r="G16" s="28">
        <v>14667.19</v>
      </c>
      <c r="H16" s="8">
        <v>3127</v>
      </c>
      <c r="I16" s="154">
        <v>47</v>
      </c>
      <c r="J16" s="9">
        <v>2</v>
      </c>
      <c r="K16" s="9">
        <v>45</v>
      </c>
      <c r="L16" s="40">
        <v>3.2</v>
      </c>
      <c r="M16" s="165">
        <f>SUM(O16:S16)</f>
        <v>1453.1483850335785</v>
      </c>
      <c r="N16" s="163">
        <f>M16/H16</f>
        <v>0.46471006876673443</v>
      </c>
      <c r="O16" s="41">
        <v>464</v>
      </c>
      <c r="P16" s="103">
        <f>O16/H16</f>
        <v>0.14838503357850977</v>
      </c>
      <c r="Q16" s="41">
        <v>318</v>
      </c>
      <c r="R16" s="41">
        <v>456</v>
      </c>
      <c r="S16" s="41">
        <v>215</v>
      </c>
      <c r="T16" s="42">
        <f>L16</f>
        <v>3.2</v>
      </c>
      <c r="U16" s="41">
        <v>221</v>
      </c>
      <c r="V16" s="61">
        <f>T16*U16</f>
        <v>707.2</v>
      </c>
      <c r="W16" s="78">
        <f>V16/H16</f>
        <v>0.22615925807483211</v>
      </c>
      <c r="X16" s="131">
        <v>0.64500000000000002</v>
      </c>
      <c r="Y16" s="173">
        <v>31518</v>
      </c>
    </row>
    <row r="17" spans="1:25" x14ac:dyDescent="0.25">
      <c r="A17" s="29" t="s">
        <v>195</v>
      </c>
      <c r="B17" s="15">
        <v>4124400</v>
      </c>
      <c r="C17" s="5" t="s">
        <v>230</v>
      </c>
      <c r="D17" s="19">
        <v>325.67200000000003</v>
      </c>
      <c r="E17" s="75">
        <f>H17/D17</f>
        <v>58.049202878970249</v>
      </c>
      <c r="F17" s="28">
        <v>92520.645999999993</v>
      </c>
      <c r="G17" s="28">
        <v>5100.93</v>
      </c>
      <c r="H17" s="8">
        <v>18905</v>
      </c>
      <c r="I17" s="154">
        <v>258</v>
      </c>
      <c r="J17" s="9">
        <v>114</v>
      </c>
      <c r="K17" s="9">
        <v>144</v>
      </c>
      <c r="L17" s="40">
        <v>3.2</v>
      </c>
      <c r="M17" s="165">
        <f>SUM(O17:S17)</f>
        <v>10208.146257603808</v>
      </c>
      <c r="N17" s="163">
        <f>M17/H17</f>
        <v>0.53997070920940538</v>
      </c>
      <c r="O17" s="41">
        <v>2765</v>
      </c>
      <c r="P17" s="103">
        <f>O17/H17</f>
        <v>0.14625760380851627</v>
      </c>
      <c r="Q17" s="41">
        <v>2196</v>
      </c>
      <c r="R17" s="41">
        <v>3923</v>
      </c>
      <c r="S17" s="41">
        <v>1324</v>
      </c>
      <c r="T17" s="42">
        <f>L17</f>
        <v>3.2</v>
      </c>
      <c r="U17" s="41">
        <v>1316</v>
      </c>
      <c r="V17" s="61">
        <f>T17*U17</f>
        <v>4211.2</v>
      </c>
      <c r="W17" s="78">
        <f>V17/H17</f>
        <v>0.22275588468659083</v>
      </c>
      <c r="X17" s="131">
        <v>0.67100000000000004</v>
      </c>
      <c r="Y17" s="173">
        <v>178448</v>
      </c>
    </row>
    <row r="18" spans="1:25" x14ac:dyDescent="0.25">
      <c r="A18" s="29" t="s">
        <v>195</v>
      </c>
      <c r="B18" s="15">
        <v>4128609</v>
      </c>
      <c r="C18" s="5" t="s">
        <v>235</v>
      </c>
      <c r="D18" s="19">
        <v>312.41800000000001</v>
      </c>
      <c r="E18" s="75">
        <f>H18/D18</f>
        <v>25.219417575171725</v>
      </c>
      <c r="F18" s="28">
        <v>53591.375</v>
      </c>
      <c r="G18" s="28">
        <v>6882.16</v>
      </c>
      <c r="H18" s="8">
        <v>7879</v>
      </c>
      <c r="I18" s="154">
        <v>63</v>
      </c>
      <c r="J18" s="9">
        <v>16</v>
      </c>
      <c r="K18" s="9">
        <v>47</v>
      </c>
      <c r="L18" s="40">
        <v>3.2</v>
      </c>
      <c r="M18" s="165">
        <f>SUM(O18:S18)</f>
        <v>3479.1472268054322</v>
      </c>
      <c r="N18" s="163">
        <f>M18/H18</f>
        <v>0.44157218261269604</v>
      </c>
      <c r="O18" s="41">
        <v>1160</v>
      </c>
      <c r="P18" s="103">
        <f>O18/H18</f>
        <v>0.14722680543216143</v>
      </c>
      <c r="Q18" s="41">
        <v>884</v>
      </c>
      <c r="R18" s="41">
        <v>985</v>
      </c>
      <c r="S18" s="41">
        <v>450</v>
      </c>
      <c r="T18" s="42">
        <f>L18</f>
        <v>3.2</v>
      </c>
      <c r="U18" s="41">
        <v>536</v>
      </c>
      <c r="V18" s="61">
        <f>T18*U18</f>
        <v>1715.2</v>
      </c>
      <c r="W18" s="78">
        <f>V18/H18</f>
        <v>0.21769260058383044</v>
      </c>
      <c r="X18" s="131">
        <v>0.72</v>
      </c>
      <c r="Y18" s="173">
        <v>74642</v>
      </c>
    </row>
    <row r="19" spans="1:25" x14ac:dyDescent="0.25">
      <c r="A19" s="29" t="s">
        <v>195</v>
      </c>
      <c r="B19" s="15">
        <v>4119251</v>
      </c>
      <c r="C19" s="5" t="s">
        <v>223</v>
      </c>
      <c r="D19" s="19">
        <v>96.855000000000004</v>
      </c>
      <c r="E19" s="75">
        <f>H19/D19</f>
        <v>27.05074596045635</v>
      </c>
      <c r="F19" s="28">
        <v>12039.742</v>
      </c>
      <c r="G19" s="28">
        <v>5058.72</v>
      </c>
      <c r="H19" s="8">
        <v>2620</v>
      </c>
      <c r="I19" s="154">
        <v>28</v>
      </c>
      <c r="J19" s="9">
        <v>10</v>
      </c>
      <c r="K19" s="9">
        <v>18</v>
      </c>
      <c r="L19" s="40">
        <v>3.2</v>
      </c>
      <c r="M19" s="165">
        <f>SUM(O19:S19)</f>
        <v>1684.1053435114504</v>
      </c>
      <c r="N19" s="163">
        <f>M19/H19</f>
        <v>0.64278829905017187</v>
      </c>
      <c r="O19" s="41">
        <v>276</v>
      </c>
      <c r="P19" s="103">
        <f>O19/H19</f>
        <v>0.10534351145038168</v>
      </c>
      <c r="Q19" s="41">
        <v>300</v>
      </c>
      <c r="R19" s="41">
        <v>693</v>
      </c>
      <c r="S19" s="41">
        <v>415</v>
      </c>
      <c r="T19" s="42">
        <f>L19</f>
        <v>3.2</v>
      </c>
      <c r="U19" s="41">
        <v>167</v>
      </c>
      <c r="V19" s="61">
        <f>T19*U19</f>
        <v>534.4</v>
      </c>
      <c r="W19" s="78">
        <f>V19/H19</f>
        <v>0.20396946564885496</v>
      </c>
      <c r="X19" s="131">
        <v>0.69499999999999995</v>
      </c>
      <c r="Y19" s="173">
        <v>24656</v>
      </c>
    </row>
    <row r="20" spans="1:25" x14ac:dyDescent="0.25">
      <c r="A20" s="29" t="s">
        <v>195</v>
      </c>
      <c r="B20" s="15">
        <v>4115408</v>
      </c>
      <c r="C20" s="5" t="s">
        <v>217</v>
      </c>
      <c r="D20" s="19">
        <v>387.68</v>
      </c>
      <c r="E20" s="75">
        <f>H20/D20</f>
        <v>35.877527858027236</v>
      </c>
      <c r="F20" s="28">
        <v>88694.945000000007</v>
      </c>
      <c r="G20" s="28">
        <v>6865.47</v>
      </c>
      <c r="H20" s="8">
        <v>13909</v>
      </c>
      <c r="I20" s="154">
        <v>122</v>
      </c>
      <c r="J20" s="9">
        <v>38</v>
      </c>
      <c r="K20" s="9">
        <v>84</v>
      </c>
      <c r="L20" s="40">
        <v>3.2</v>
      </c>
      <c r="M20" s="165">
        <f>SUM(O20:S20)</f>
        <v>8261.1020921705367</v>
      </c>
      <c r="N20" s="163">
        <f>M20/H20</f>
        <v>0.59393932649151893</v>
      </c>
      <c r="O20" s="41">
        <v>1420</v>
      </c>
      <c r="P20" s="103">
        <f>O20/H20</f>
        <v>0.10209217053706234</v>
      </c>
      <c r="Q20" s="41">
        <v>1890</v>
      </c>
      <c r="R20" s="41">
        <v>3172</v>
      </c>
      <c r="S20" s="41">
        <v>1779</v>
      </c>
      <c r="T20" s="42">
        <f>L20</f>
        <v>3.2</v>
      </c>
      <c r="U20" s="41">
        <v>829</v>
      </c>
      <c r="V20" s="61">
        <f>T20*U20</f>
        <v>2652.8</v>
      </c>
      <c r="W20" s="78">
        <f>V20/H20</f>
        <v>0.19072542957797112</v>
      </c>
      <c r="X20" s="131">
        <v>0.72199999999999998</v>
      </c>
      <c r="Y20" s="173">
        <v>118019</v>
      </c>
    </row>
    <row r="21" spans="1:25" x14ac:dyDescent="0.25">
      <c r="A21" s="29" t="s">
        <v>195</v>
      </c>
      <c r="B21" s="15">
        <v>4123006</v>
      </c>
      <c r="C21" s="5" t="s">
        <v>228</v>
      </c>
      <c r="D21" s="19">
        <v>313.29000000000002</v>
      </c>
      <c r="E21" s="75">
        <f>H21/D21</f>
        <v>43.640077883111495</v>
      </c>
      <c r="F21" s="28">
        <v>72350.506999999998</v>
      </c>
      <c r="G21" s="28">
        <v>5991.76</v>
      </c>
      <c r="H21" s="8">
        <v>13672</v>
      </c>
      <c r="I21" s="154">
        <v>68</v>
      </c>
      <c r="J21" s="9">
        <v>21</v>
      </c>
      <c r="K21" s="9">
        <v>47</v>
      </c>
      <c r="L21" s="40">
        <v>3.4</v>
      </c>
      <c r="M21" s="165">
        <f>SUM(O21:S21)</f>
        <v>5692.071459918081</v>
      </c>
      <c r="N21" s="163">
        <f>M21/H21</f>
        <v>0.41633056318885908</v>
      </c>
      <c r="O21" s="41">
        <v>977</v>
      </c>
      <c r="P21" s="103">
        <f>O21/H21</f>
        <v>7.1459918080748974E-2</v>
      </c>
      <c r="Q21" s="41">
        <v>1454</v>
      </c>
      <c r="R21" s="41">
        <v>2539</v>
      </c>
      <c r="S21" s="41">
        <v>722</v>
      </c>
      <c r="T21" s="42">
        <f>L21</f>
        <v>3.4</v>
      </c>
      <c r="U21" s="41">
        <v>758</v>
      </c>
      <c r="V21" s="61">
        <f>T21*U21</f>
        <v>2577.1999999999998</v>
      </c>
      <c r="W21" s="78">
        <f>V21/H21</f>
        <v>0.18850204798127559</v>
      </c>
      <c r="X21" s="131">
        <v>0.71799999999999997</v>
      </c>
      <c r="Y21" s="173">
        <v>96253</v>
      </c>
    </row>
    <row r="22" spans="1:25" x14ac:dyDescent="0.25">
      <c r="A22" s="29" t="s">
        <v>195</v>
      </c>
      <c r="B22" s="15">
        <v>4126652</v>
      </c>
      <c r="C22" s="5" t="s">
        <v>234</v>
      </c>
      <c r="D22" s="19">
        <v>170.76</v>
      </c>
      <c r="E22" s="75">
        <f>H22/D22</f>
        <v>19.875849144998831</v>
      </c>
      <c r="F22" s="28">
        <v>24385.313999999998</v>
      </c>
      <c r="G22" s="28">
        <v>7863.69</v>
      </c>
      <c r="H22" s="8">
        <v>3394</v>
      </c>
      <c r="I22" s="154">
        <v>28</v>
      </c>
      <c r="J22" s="9">
        <v>6</v>
      </c>
      <c r="K22" s="9">
        <v>22</v>
      </c>
      <c r="L22" s="40">
        <v>3.1</v>
      </c>
      <c r="M22" s="165">
        <f>SUM(O22:S22)</f>
        <v>1653.0580436063642</v>
      </c>
      <c r="N22" s="163">
        <f>M22/H22</f>
        <v>0.4870530476153106</v>
      </c>
      <c r="O22" s="41">
        <v>197</v>
      </c>
      <c r="P22" s="103">
        <f>O22/H22</f>
        <v>5.8043606364172065E-2</v>
      </c>
      <c r="Q22" s="41">
        <v>284</v>
      </c>
      <c r="R22" s="41">
        <v>585</v>
      </c>
      <c r="S22" s="41">
        <v>587</v>
      </c>
      <c r="T22" s="42">
        <f>L22</f>
        <v>3.1</v>
      </c>
      <c r="U22" s="41">
        <v>206</v>
      </c>
      <c r="V22" s="61">
        <f>T22*U22</f>
        <v>638.6</v>
      </c>
      <c r="W22" s="78">
        <f>V22/H22</f>
        <v>0.18815556865055982</v>
      </c>
      <c r="X22" s="131">
        <v>0.69299999999999995</v>
      </c>
      <c r="Y22" s="173">
        <v>26082</v>
      </c>
    </row>
    <row r="23" spans="1:25" x14ac:dyDescent="0.25">
      <c r="A23" s="29" t="s">
        <v>195</v>
      </c>
      <c r="B23" s="14">
        <v>4103156</v>
      </c>
      <c r="C23" s="4" t="s">
        <v>200</v>
      </c>
      <c r="D23" s="18">
        <v>173.97200000000001</v>
      </c>
      <c r="E23" s="75">
        <f>H23/D23</f>
        <v>21.819603154530615</v>
      </c>
      <c r="F23" s="28">
        <v>50803</v>
      </c>
      <c r="G23" s="28">
        <v>13285.41</v>
      </c>
      <c r="H23" s="8">
        <v>3796</v>
      </c>
      <c r="I23" s="154">
        <v>80</v>
      </c>
      <c r="J23" s="9">
        <v>3</v>
      </c>
      <c r="K23" s="9">
        <v>77</v>
      </c>
      <c r="L23" s="40">
        <v>3.2</v>
      </c>
      <c r="M23" s="165">
        <f>SUM(O23:S23)</f>
        <v>1837.09114857745</v>
      </c>
      <c r="N23" s="163">
        <f>M23/H23</f>
        <v>0.48395446485180454</v>
      </c>
      <c r="O23" s="41">
        <v>346</v>
      </c>
      <c r="P23" s="103">
        <f>O23/H23</f>
        <v>9.114857744994731E-2</v>
      </c>
      <c r="Q23" s="41">
        <v>258</v>
      </c>
      <c r="R23" s="41">
        <v>712</v>
      </c>
      <c r="S23" s="41">
        <v>521</v>
      </c>
      <c r="T23" s="42">
        <f>L23</f>
        <v>3.2</v>
      </c>
      <c r="U23" s="41">
        <v>216</v>
      </c>
      <c r="V23" s="61">
        <f>T23*U23</f>
        <v>691.2</v>
      </c>
      <c r="W23" s="78">
        <f>V23/H23</f>
        <v>0.182086406743941</v>
      </c>
      <c r="X23" s="131">
        <v>0.69699999999999995</v>
      </c>
      <c r="Y23" s="173">
        <v>32136</v>
      </c>
    </row>
    <row r="24" spans="1:25" x14ac:dyDescent="0.25">
      <c r="A24" s="29" t="s">
        <v>195</v>
      </c>
      <c r="B24" s="15">
        <v>4111209</v>
      </c>
      <c r="C24" s="5" t="s">
        <v>213</v>
      </c>
      <c r="D24" s="19">
        <v>254.077</v>
      </c>
      <c r="E24" s="75">
        <f>H24/D24</f>
        <v>41.452000771419691</v>
      </c>
      <c r="F24" s="28">
        <v>289780</v>
      </c>
      <c r="G24" s="28">
        <v>25847.85</v>
      </c>
      <c r="H24" s="8">
        <v>10532</v>
      </c>
      <c r="I24" s="154">
        <v>38</v>
      </c>
      <c r="J24" s="9">
        <v>18</v>
      </c>
      <c r="K24" s="9">
        <v>20</v>
      </c>
      <c r="L24" s="40">
        <v>3.1</v>
      </c>
      <c r="M24" s="165">
        <f>SUM(O24:S24)</f>
        <v>4971.1090011393844</v>
      </c>
      <c r="N24" s="163">
        <f>M24/H24</f>
        <v>0.47200047485182156</v>
      </c>
      <c r="O24" s="41">
        <v>1148</v>
      </c>
      <c r="P24" s="103">
        <f>O24/H24</f>
        <v>0.10900113938473224</v>
      </c>
      <c r="Q24" s="41">
        <v>1163</v>
      </c>
      <c r="R24" s="41">
        <v>1643</v>
      </c>
      <c r="S24" s="41">
        <v>1017</v>
      </c>
      <c r="T24" s="42">
        <f>L24</f>
        <v>3.1</v>
      </c>
      <c r="U24" s="41">
        <v>609</v>
      </c>
      <c r="V24" s="61">
        <f>T24*U24</f>
        <v>1887.9</v>
      </c>
      <c r="W24" s="78">
        <f>V24/H24</f>
        <v>0.17925370300037979</v>
      </c>
      <c r="X24" s="131">
        <v>0.73099999999999998</v>
      </c>
      <c r="Y24" s="173">
        <v>89974</v>
      </c>
    </row>
    <row r="25" spans="1:25" x14ac:dyDescent="0.25">
      <c r="A25" s="29" t="s">
        <v>195</v>
      </c>
      <c r="B25" s="15">
        <v>4107405</v>
      </c>
      <c r="C25" s="5" t="s">
        <v>209</v>
      </c>
      <c r="D25" s="19">
        <v>191.99799999999999</v>
      </c>
      <c r="E25" s="75">
        <f>H25/D25</f>
        <v>31.776372670548653</v>
      </c>
      <c r="F25" s="28">
        <v>152226</v>
      </c>
      <c r="G25" s="28">
        <v>24461.82</v>
      </c>
      <c r="H25" s="8">
        <v>6101</v>
      </c>
      <c r="I25" s="154">
        <v>44</v>
      </c>
      <c r="J25" s="9">
        <v>4</v>
      </c>
      <c r="K25" s="9">
        <v>40</v>
      </c>
      <c r="L25" s="40">
        <v>3.2</v>
      </c>
      <c r="M25" s="165">
        <f>SUM(O25:S25)</f>
        <v>2663.1445664645139</v>
      </c>
      <c r="N25" s="163">
        <f>M25/H25</f>
        <v>0.43650951753229206</v>
      </c>
      <c r="O25" s="41">
        <v>882</v>
      </c>
      <c r="P25" s="103">
        <f>O25/H25</f>
        <v>0.14456646451401409</v>
      </c>
      <c r="Q25" s="41">
        <v>382</v>
      </c>
      <c r="R25" s="41">
        <v>827</v>
      </c>
      <c r="S25" s="41">
        <v>572</v>
      </c>
      <c r="T25" s="42">
        <f>L25</f>
        <v>3.2</v>
      </c>
      <c r="U25" s="79">
        <v>331</v>
      </c>
      <c r="V25" s="61">
        <f>T25*U25</f>
        <v>1059.2</v>
      </c>
      <c r="W25" s="78">
        <f>V25/H25</f>
        <v>0.17361088346172759</v>
      </c>
      <c r="X25" s="131">
        <v>0.752</v>
      </c>
      <c r="Y25" s="174">
        <v>52932</v>
      </c>
    </row>
    <row r="26" spans="1:25" x14ac:dyDescent="0.25">
      <c r="A26" s="29" t="s">
        <v>195</v>
      </c>
      <c r="B26" s="15">
        <v>4116950</v>
      </c>
      <c r="C26" s="5" t="s">
        <v>218</v>
      </c>
      <c r="D26" s="19">
        <v>208.47200000000001</v>
      </c>
      <c r="E26" s="75">
        <f>H26/D26</f>
        <v>24.511685022449058</v>
      </c>
      <c r="F26" s="28">
        <v>29251.675999999999</v>
      </c>
      <c r="G26" s="28">
        <v>5655.78</v>
      </c>
      <c r="H26" s="8">
        <v>5110</v>
      </c>
      <c r="I26" s="154">
        <v>41</v>
      </c>
      <c r="J26" s="9">
        <v>8</v>
      </c>
      <c r="K26" s="9">
        <v>33</v>
      </c>
      <c r="L26" s="40">
        <v>3.2</v>
      </c>
      <c r="M26" s="165">
        <f>SUM(O26:S26)</f>
        <v>2599.1318982387475</v>
      </c>
      <c r="N26" s="163">
        <f>M26/H26</f>
        <v>0.5086363793030817</v>
      </c>
      <c r="O26" s="41">
        <v>674</v>
      </c>
      <c r="P26" s="103">
        <f>O26/H26</f>
        <v>0.13189823874755383</v>
      </c>
      <c r="Q26" s="41">
        <v>580</v>
      </c>
      <c r="R26" s="41">
        <v>982</v>
      </c>
      <c r="S26" s="41">
        <v>363</v>
      </c>
      <c r="T26" s="42">
        <f>L26</f>
        <v>3.2</v>
      </c>
      <c r="U26" s="41">
        <v>276</v>
      </c>
      <c r="V26" s="61">
        <f>T26*U26</f>
        <v>883.2</v>
      </c>
      <c r="W26" s="78">
        <f>V26/H26</f>
        <v>0.17283757338551861</v>
      </c>
      <c r="X26" s="131">
        <v>0.71399999999999997</v>
      </c>
      <c r="Y26" s="173">
        <v>38757</v>
      </c>
    </row>
    <row r="27" spans="1:25" x14ac:dyDescent="0.25">
      <c r="A27" s="29" t="s">
        <v>195</v>
      </c>
      <c r="B27" s="15">
        <v>4122800</v>
      </c>
      <c r="C27" s="5" t="s">
        <v>227</v>
      </c>
      <c r="D27" s="19">
        <v>183.08</v>
      </c>
      <c r="E27" s="75">
        <f>H27/D27</f>
        <v>24.049595805112517</v>
      </c>
      <c r="F27" s="28">
        <v>30123.46</v>
      </c>
      <c r="G27" s="28">
        <v>6399.72</v>
      </c>
      <c r="H27" s="8">
        <v>4403</v>
      </c>
      <c r="I27" s="154">
        <v>61</v>
      </c>
      <c r="J27" s="9">
        <v>17</v>
      </c>
      <c r="K27" s="9">
        <v>44</v>
      </c>
      <c r="L27" s="40">
        <v>3.2</v>
      </c>
      <c r="M27" s="165">
        <f>SUM(O27:S27)</f>
        <v>1902.0258914376561</v>
      </c>
      <c r="N27" s="163">
        <f>M27/H27</f>
        <v>0.43198407709235886</v>
      </c>
      <c r="O27" s="41">
        <v>114</v>
      </c>
      <c r="P27" s="103">
        <f>O27/H27</f>
        <v>2.5891437656143539E-2</v>
      </c>
      <c r="Q27" s="41">
        <v>698</v>
      </c>
      <c r="R27" s="41">
        <v>697</v>
      </c>
      <c r="S27" s="41">
        <v>393</v>
      </c>
      <c r="T27" s="42">
        <f>L27</f>
        <v>3.2</v>
      </c>
      <c r="U27" s="41">
        <v>222</v>
      </c>
      <c r="V27" s="61">
        <f>T27*U27</f>
        <v>710.40000000000009</v>
      </c>
      <c r="W27" s="78">
        <f>V27/H27</f>
        <v>0.16134453781512606</v>
      </c>
      <c r="X27" s="131">
        <v>0.7</v>
      </c>
      <c r="Y27" s="173">
        <v>30290</v>
      </c>
    </row>
    <row r="28" spans="1:25" x14ac:dyDescent="0.25">
      <c r="A28" s="29" t="s">
        <v>195</v>
      </c>
      <c r="B28" s="15">
        <v>4120358</v>
      </c>
      <c r="C28" s="5" t="s">
        <v>224</v>
      </c>
      <c r="D28" s="19">
        <v>225.839</v>
      </c>
      <c r="E28" s="75">
        <f>H28/D28</f>
        <v>24.938119633898484</v>
      </c>
      <c r="F28" s="28">
        <v>57331.01</v>
      </c>
      <c r="G28" s="28">
        <v>10120.209999999999</v>
      </c>
      <c r="H28" s="8">
        <v>5632</v>
      </c>
      <c r="I28" s="154">
        <v>55</v>
      </c>
      <c r="J28" s="9">
        <v>16</v>
      </c>
      <c r="K28" s="9">
        <v>39</v>
      </c>
      <c r="L28" s="40">
        <v>3.1</v>
      </c>
      <c r="M28" s="165">
        <f>SUM(O28:S28)</f>
        <v>2803.130681818182</v>
      </c>
      <c r="N28" s="163">
        <f>M28/H28</f>
        <v>0.49771496481146699</v>
      </c>
      <c r="O28" s="41">
        <v>736</v>
      </c>
      <c r="P28" s="103">
        <f>O28/H28</f>
        <v>0.13068181818181818</v>
      </c>
      <c r="Q28" s="41">
        <v>514</v>
      </c>
      <c r="R28" s="41">
        <v>901</v>
      </c>
      <c r="S28" s="41">
        <v>652</v>
      </c>
      <c r="T28" s="42">
        <f>L28</f>
        <v>3.1</v>
      </c>
      <c r="U28" s="41">
        <v>292</v>
      </c>
      <c r="V28" s="61">
        <f>T28*U28</f>
        <v>905.2</v>
      </c>
      <c r="W28" s="78">
        <f>V28/H28</f>
        <v>0.16072443181818183</v>
      </c>
      <c r="X28" s="131">
        <v>0.752</v>
      </c>
      <c r="Y28" s="173">
        <v>39965</v>
      </c>
    </row>
    <row r="29" spans="1:25" x14ac:dyDescent="0.25">
      <c r="A29" s="29" t="s">
        <v>195</v>
      </c>
      <c r="B29" s="15">
        <v>4128708</v>
      </c>
      <c r="C29" s="5" t="s">
        <v>236</v>
      </c>
      <c r="D29" s="19">
        <v>307.94600000000003</v>
      </c>
      <c r="E29" s="75">
        <f>H29/D29</f>
        <v>21.136822689692348</v>
      </c>
      <c r="F29" s="28">
        <v>62401.618000000002</v>
      </c>
      <c r="G29" s="28">
        <v>10123.56</v>
      </c>
      <c r="H29" s="8">
        <v>6509</v>
      </c>
      <c r="I29" s="154">
        <v>22</v>
      </c>
      <c r="J29" s="9">
        <v>14</v>
      </c>
      <c r="K29" s="9">
        <v>8</v>
      </c>
      <c r="L29" s="40">
        <v>3.1</v>
      </c>
      <c r="M29" s="165">
        <f>SUM(O29:S29)</f>
        <v>2531.0480872637886</v>
      </c>
      <c r="N29" s="163">
        <f>M29/H29</f>
        <v>0.38885360074724051</v>
      </c>
      <c r="O29" s="41">
        <v>313</v>
      </c>
      <c r="P29" s="103">
        <f>O29/H29</f>
        <v>4.8087263788600398E-2</v>
      </c>
      <c r="Q29" s="41">
        <v>862</v>
      </c>
      <c r="R29" s="41">
        <v>1013</v>
      </c>
      <c r="S29" s="41">
        <v>343</v>
      </c>
      <c r="T29" s="42">
        <f>L29</f>
        <v>3.1</v>
      </c>
      <c r="U29" s="41">
        <v>333</v>
      </c>
      <c r="V29" s="61">
        <f>T29*U29</f>
        <v>1032.3</v>
      </c>
      <c r="W29" s="78">
        <f>V29/H29</f>
        <v>0.1585957904440006</v>
      </c>
      <c r="X29" s="131">
        <v>0.70199999999999996</v>
      </c>
      <c r="Y29" s="173">
        <v>40930</v>
      </c>
    </row>
    <row r="30" spans="1:25" x14ac:dyDescent="0.25">
      <c r="A30" s="29" t="s">
        <v>195</v>
      </c>
      <c r="B30" s="14">
        <v>4103024</v>
      </c>
      <c r="C30" s="4" t="s">
        <v>199</v>
      </c>
      <c r="D30" s="18">
        <v>151.98599999999999</v>
      </c>
      <c r="E30" s="75">
        <f>H30/D30</f>
        <v>18.212203755609071</v>
      </c>
      <c r="F30" s="28">
        <v>63207</v>
      </c>
      <c r="G30" s="28">
        <v>22876.1</v>
      </c>
      <c r="H30" s="8">
        <v>2768</v>
      </c>
      <c r="I30" s="154">
        <v>34</v>
      </c>
      <c r="J30" s="9">
        <v>5</v>
      </c>
      <c r="K30" s="9">
        <v>29</v>
      </c>
      <c r="L30" s="40">
        <v>3.3</v>
      </c>
      <c r="M30" s="165">
        <f>SUM(O30:S30)</f>
        <v>1072.1553468208092</v>
      </c>
      <c r="N30" s="163">
        <f>M30/H30</f>
        <v>0.38733935940058134</v>
      </c>
      <c r="O30" s="41">
        <v>430</v>
      </c>
      <c r="P30" s="103">
        <f>O30/H30</f>
        <v>0.15534682080924855</v>
      </c>
      <c r="Q30" s="41">
        <v>89</v>
      </c>
      <c r="R30" s="41">
        <v>276</v>
      </c>
      <c r="S30" s="41">
        <v>277</v>
      </c>
      <c r="T30" s="42">
        <f>L30</f>
        <v>3.3</v>
      </c>
      <c r="U30" s="41">
        <v>133</v>
      </c>
      <c r="V30" s="61">
        <f>T30*U30</f>
        <v>438.9</v>
      </c>
      <c r="W30" s="78">
        <f>V30/H30</f>
        <v>0.1585621387283237</v>
      </c>
      <c r="X30" s="131">
        <v>0.7</v>
      </c>
      <c r="Y30" s="173">
        <v>26261</v>
      </c>
    </row>
    <row r="31" spans="1:25" x14ac:dyDescent="0.25">
      <c r="A31" s="29" t="s">
        <v>195</v>
      </c>
      <c r="B31" s="15">
        <v>4126272</v>
      </c>
      <c r="C31" s="5" t="s">
        <v>233</v>
      </c>
      <c r="D31" s="19">
        <v>152.084</v>
      </c>
      <c r="E31" s="75">
        <f>H31/D31</f>
        <v>32.922595407800948</v>
      </c>
      <c r="F31" s="28">
        <v>23021.280999999999</v>
      </c>
      <c r="G31" s="28">
        <v>4945.5</v>
      </c>
      <c r="H31" s="8">
        <v>5007</v>
      </c>
      <c r="I31" s="154">
        <v>44</v>
      </c>
      <c r="J31" s="9">
        <v>13</v>
      </c>
      <c r="K31" s="9">
        <v>31</v>
      </c>
      <c r="L31" s="40">
        <v>3.4</v>
      </c>
      <c r="M31" s="165">
        <f>SUM(O31:S31)</f>
        <v>2869.0365488316356</v>
      </c>
      <c r="N31" s="163">
        <f>M31/H31</f>
        <v>0.57300510262265536</v>
      </c>
      <c r="O31" s="41">
        <v>183</v>
      </c>
      <c r="P31" s="103">
        <f>O31/H31</f>
        <v>3.6548831635710009E-2</v>
      </c>
      <c r="Q31" s="41">
        <v>676</v>
      </c>
      <c r="R31" s="41">
        <v>1320</v>
      </c>
      <c r="S31" s="41">
        <v>690</v>
      </c>
      <c r="T31" s="42">
        <f>L31</f>
        <v>3.4</v>
      </c>
      <c r="U31" s="41">
        <v>226</v>
      </c>
      <c r="V31" s="61">
        <f>T31*U31</f>
        <v>768.4</v>
      </c>
      <c r="W31" s="78">
        <f>V31/H31</f>
        <v>0.15346514879169162</v>
      </c>
      <c r="X31" s="131">
        <v>0.69899999999999995</v>
      </c>
      <c r="Y31" s="173">
        <v>30684</v>
      </c>
    </row>
    <row r="32" spans="1:25" x14ac:dyDescent="0.25">
      <c r="A32" s="29" t="s">
        <v>195</v>
      </c>
      <c r="B32" s="14">
        <v>4103222</v>
      </c>
      <c r="C32" s="4" t="s">
        <v>201</v>
      </c>
      <c r="D32" s="18">
        <v>195.86699999999999</v>
      </c>
      <c r="E32" s="75">
        <f>H32/D32</f>
        <v>16.827745357819339</v>
      </c>
      <c r="F32" s="28">
        <v>140609</v>
      </c>
      <c r="G32" s="28">
        <v>41698.910000000003</v>
      </c>
      <c r="H32" s="8">
        <v>3296</v>
      </c>
      <c r="I32" s="154">
        <v>22</v>
      </c>
      <c r="J32" s="9">
        <v>5</v>
      </c>
      <c r="K32" s="9">
        <v>17</v>
      </c>
      <c r="L32" s="40">
        <v>3.2</v>
      </c>
      <c r="M32" s="165">
        <f>SUM(O32:S32)</f>
        <v>1606.0797936893205</v>
      </c>
      <c r="N32" s="163">
        <f>M32/H32</f>
        <v>0.48728149080379868</v>
      </c>
      <c r="O32" s="41">
        <v>263</v>
      </c>
      <c r="P32" s="103">
        <f>O32/H32</f>
        <v>7.9793689320388356E-2</v>
      </c>
      <c r="Q32" s="41">
        <v>230</v>
      </c>
      <c r="R32" s="41">
        <v>602</v>
      </c>
      <c r="S32" s="41">
        <v>511</v>
      </c>
      <c r="T32" s="42">
        <f>L32</f>
        <v>3.2</v>
      </c>
      <c r="U32" s="41">
        <v>155</v>
      </c>
      <c r="V32" s="61">
        <f>T32*U32</f>
        <v>496</v>
      </c>
      <c r="W32" s="78">
        <f>V32/H32</f>
        <v>0.15048543689320387</v>
      </c>
      <c r="X32" s="131">
        <v>0.74199999999999999</v>
      </c>
      <c r="Y32" s="173">
        <v>22188</v>
      </c>
    </row>
    <row r="33" spans="1:25" x14ac:dyDescent="0.25">
      <c r="A33" s="29" t="s">
        <v>195</v>
      </c>
      <c r="B33" s="14">
        <v>4105409</v>
      </c>
      <c r="C33" s="4" t="s">
        <v>203</v>
      </c>
      <c r="D33" s="18">
        <v>959.69200000000001</v>
      </c>
      <c r="E33" s="75">
        <f>H33/D33</f>
        <v>20.499285187330933</v>
      </c>
      <c r="F33" s="28">
        <v>440993</v>
      </c>
      <c r="G33" s="28">
        <v>21965.07</v>
      </c>
      <c r="H33" s="8">
        <v>19673</v>
      </c>
      <c r="I33" s="154">
        <v>135</v>
      </c>
      <c r="J33" s="9">
        <v>37</v>
      </c>
      <c r="K33" s="9">
        <v>98</v>
      </c>
      <c r="L33" s="40">
        <v>3.2</v>
      </c>
      <c r="M33" s="165">
        <f>SUM(O33:S33)</f>
        <v>8998.0992222843488</v>
      </c>
      <c r="N33" s="163">
        <f>M33/H33</f>
        <v>0.4573831760425125</v>
      </c>
      <c r="O33" s="41">
        <v>1952</v>
      </c>
      <c r="P33" s="103">
        <f>O33/H33</f>
        <v>9.9222284349107917E-2</v>
      </c>
      <c r="Q33" s="41">
        <v>1514</v>
      </c>
      <c r="R33" s="41">
        <v>3357</v>
      </c>
      <c r="S33" s="41">
        <v>2175</v>
      </c>
      <c r="T33" s="42">
        <f>L33</f>
        <v>3.2</v>
      </c>
      <c r="U33" s="41">
        <v>923</v>
      </c>
      <c r="V33" s="61">
        <f>T33*U33</f>
        <v>2953.6000000000004</v>
      </c>
      <c r="W33" s="78">
        <f>V33/H33</f>
        <v>0.15013470238397805</v>
      </c>
      <c r="X33" s="131">
        <v>0.74</v>
      </c>
      <c r="Y33" s="173">
        <v>136676</v>
      </c>
    </row>
    <row r="34" spans="1:25" x14ac:dyDescent="0.25">
      <c r="A34" s="29" t="s">
        <v>195</v>
      </c>
      <c r="B34" s="15">
        <v>4125209</v>
      </c>
      <c r="C34" s="5" t="s">
        <v>232</v>
      </c>
      <c r="D34" s="19">
        <v>379.04700000000003</v>
      </c>
      <c r="E34" s="75">
        <f>H34/D34</f>
        <v>23.968003967845675</v>
      </c>
      <c r="F34" s="28">
        <v>58904.252</v>
      </c>
      <c r="G34" s="28">
        <v>6792.46</v>
      </c>
      <c r="H34" s="8">
        <v>9085</v>
      </c>
      <c r="I34" s="154">
        <v>77</v>
      </c>
      <c r="J34" s="9">
        <v>33</v>
      </c>
      <c r="K34" s="9">
        <v>44</v>
      </c>
      <c r="L34" s="40">
        <v>3</v>
      </c>
      <c r="M34" s="165">
        <f>SUM(O34:S34)</f>
        <v>4208.0684645019264</v>
      </c>
      <c r="N34" s="163">
        <f>M34/H34</f>
        <v>0.46318860368760884</v>
      </c>
      <c r="O34" s="41">
        <v>622</v>
      </c>
      <c r="P34" s="103">
        <f>O34/H34</f>
        <v>6.8464501926252058E-2</v>
      </c>
      <c r="Q34" s="41">
        <v>806</v>
      </c>
      <c r="R34" s="41">
        <v>1888</v>
      </c>
      <c r="S34" s="41">
        <v>892</v>
      </c>
      <c r="T34" s="42">
        <f>L34</f>
        <v>3</v>
      </c>
      <c r="U34" s="41">
        <v>449</v>
      </c>
      <c r="V34" s="61">
        <f>T34*U34</f>
        <v>1347</v>
      </c>
      <c r="W34" s="78">
        <f>V34/H34</f>
        <v>0.14826637314254265</v>
      </c>
      <c r="X34" s="131">
        <v>0.72199999999999998</v>
      </c>
      <c r="Y34" s="173">
        <v>55990</v>
      </c>
    </row>
    <row r="35" spans="1:25" x14ac:dyDescent="0.25">
      <c r="A35" s="29" t="s">
        <v>195</v>
      </c>
      <c r="B35" s="15">
        <v>4121604</v>
      </c>
      <c r="C35" s="5" t="s">
        <v>226</v>
      </c>
      <c r="D35" s="19">
        <v>425.08199999999999</v>
      </c>
      <c r="E35" s="75">
        <f>H35/D35</f>
        <v>16.020438409530396</v>
      </c>
      <c r="F35" s="28">
        <v>81699.845000000001</v>
      </c>
      <c r="G35" s="28">
        <v>12395.67</v>
      </c>
      <c r="H35" s="8">
        <v>6810</v>
      </c>
      <c r="I35" s="154">
        <v>104</v>
      </c>
      <c r="J35" s="9">
        <v>26</v>
      </c>
      <c r="K35" s="9">
        <v>78</v>
      </c>
      <c r="L35" s="40">
        <v>3.1</v>
      </c>
      <c r="M35" s="165">
        <f>SUM(O35:S35)</f>
        <v>3566.0397944199703</v>
      </c>
      <c r="N35" s="163">
        <f>M35/H35</f>
        <v>0.52364754690454773</v>
      </c>
      <c r="O35" s="41">
        <v>271</v>
      </c>
      <c r="P35" s="103">
        <f>O35/H35</f>
        <v>3.9794419970631427E-2</v>
      </c>
      <c r="Q35" s="41">
        <v>650</v>
      </c>
      <c r="R35" s="41">
        <v>1510</v>
      </c>
      <c r="S35" s="41">
        <v>1135</v>
      </c>
      <c r="T35" s="42">
        <f>L35</f>
        <v>3.1</v>
      </c>
      <c r="U35" s="41">
        <v>325</v>
      </c>
      <c r="V35" s="61">
        <f>T35*U35</f>
        <v>1007.5</v>
      </c>
      <c r="W35" s="78">
        <f>V35/H35</f>
        <v>0.14794419970631426</v>
      </c>
      <c r="X35" s="131">
        <v>0.73299999999999998</v>
      </c>
      <c r="Y35" s="173">
        <v>45953</v>
      </c>
    </row>
    <row r="36" spans="1:25" x14ac:dyDescent="0.25">
      <c r="A36" s="29" t="s">
        <v>195</v>
      </c>
      <c r="B36" s="15">
        <v>4106571</v>
      </c>
      <c r="C36" s="5" t="s">
        <v>207</v>
      </c>
      <c r="D36" s="19">
        <v>161.49299999999999</v>
      </c>
      <c r="E36" s="75">
        <f>H36/D36</f>
        <v>26.465543398165867</v>
      </c>
      <c r="F36" s="28">
        <v>86726</v>
      </c>
      <c r="G36" s="28">
        <v>19784.990000000002</v>
      </c>
      <c r="H36" s="8">
        <v>4274</v>
      </c>
      <c r="I36" s="154">
        <v>31</v>
      </c>
      <c r="J36" s="9">
        <v>22</v>
      </c>
      <c r="K36" s="9">
        <v>9</v>
      </c>
      <c r="L36" s="40">
        <v>3.1</v>
      </c>
      <c r="M36" s="165">
        <f>SUM(O36:S36)</f>
        <v>2020.1092653252222</v>
      </c>
      <c r="N36" s="163">
        <f>M36/H36</f>
        <v>0.47265074060019235</v>
      </c>
      <c r="O36" s="41">
        <v>467</v>
      </c>
      <c r="P36" s="103">
        <f>O36/H36</f>
        <v>0.10926532522227421</v>
      </c>
      <c r="Q36" s="41">
        <v>311</v>
      </c>
      <c r="R36" s="41">
        <v>746</v>
      </c>
      <c r="S36" s="41">
        <v>496</v>
      </c>
      <c r="T36" s="42">
        <f>L36</f>
        <v>3.1</v>
      </c>
      <c r="U36" s="41">
        <v>202</v>
      </c>
      <c r="V36" s="61">
        <f>T36*U36</f>
        <v>626.20000000000005</v>
      </c>
      <c r="W36" s="78">
        <f>V36/H36</f>
        <v>0.14651380439868977</v>
      </c>
      <c r="X36" s="131">
        <v>0.70899999999999996</v>
      </c>
      <c r="Y36" s="173">
        <v>29939</v>
      </c>
    </row>
    <row r="37" spans="1:25" x14ac:dyDescent="0.25">
      <c r="A37" s="29" t="s">
        <v>195</v>
      </c>
      <c r="B37" s="15">
        <v>4119806</v>
      </c>
      <c r="C37" s="5" t="s">
        <v>121</v>
      </c>
      <c r="D37" s="19">
        <v>345.74</v>
      </c>
      <c r="E37" s="75">
        <f>H37/D37</f>
        <v>39.532596749002138</v>
      </c>
      <c r="F37" s="28">
        <v>86425.942999999999</v>
      </c>
      <c r="G37" s="28">
        <v>6395.29</v>
      </c>
      <c r="H37" s="8">
        <v>13668</v>
      </c>
      <c r="I37" s="154">
        <v>128</v>
      </c>
      <c r="J37" s="9">
        <v>16</v>
      </c>
      <c r="K37" s="9">
        <v>112</v>
      </c>
      <c r="L37" s="40">
        <v>3.1</v>
      </c>
      <c r="M37" s="165">
        <f>SUM(O37:S37)</f>
        <v>4969.1087211003805</v>
      </c>
      <c r="N37" s="163">
        <f>M37/H37</f>
        <v>0.36355785199739393</v>
      </c>
      <c r="O37" s="41">
        <v>1486</v>
      </c>
      <c r="P37" s="103">
        <f>O37/H37</f>
        <v>0.10872110038045069</v>
      </c>
      <c r="Q37" s="41">
        <v>985</v>
      </c>
      <c r="R37" s="41">
        <v>1967</v>
      </c>
      <c r="S37" s="41">
        <v>531</v>
      </c>
      <c r="T37" s="42">
        <f>L37</f>
        <v>3.1</v>
      </c>
      <c r="U37" s="41">
        <v>629</v>
      </c>
      <c r="V37" s="61">
        <f>T37*U37</f>
        <v>1949.9</v>
      </c>
      <c r="W37" s="78">
        <f>V37/H37</f>
        <v>0.14266169154228855</v>
      </c>
      <c r="X37" s="131">
        <v>0.70599999999999996</v>
      </c>
      <c r="Y37" s="173">
        <v>81715</v>
      </c>
    </row>
    <row r="38" spans="1:25" x14ac:dyDescent="0.25">
      <c r="A38" s="29" t="s">
        <v>195</v>
      </c>
      <c r="B38" s="15">
        <v>4119004</v>
      </c>
      <c r="C38" s="5" t="s">
        <v>222</v>
      </c>
      <c r="D38" s="19">
        <v>206.048</v>
      </c>
      <c r="E38" s="75">
        <f>H38/D38</f>
        <v>32.827302376145362</v>
      </c>
      <c r="F38" s="28">
        <v>45781.146999999997</v>
      </c>
      <c r="G38" s="28">
        <v>6960.79</v>
      </c>
      <c r="H38" s="8">
        <v>6764</v>
      </c>
      <c r="I38" s="154">
        <v>89</v>
      </c>
      <c r="J38" s="9">
        <v>14</v>
      </c>
      <c r="K38" s="9">
        <v>75</v>
      </c>
      <c r="L38" s="40">
        <v>3.1</v>
      </c>
      <c r="M38" s="165">
        <f>SUM(O38:S38)</f>
        <v>3083.0486398580724</v>
      </c>
      <c r="N38" s="163">
        <f>M38/H38</f>
        <v>0.45580257833501958</v>
      </c>
      <c r="O38" s="41">
        <v>329</v>
      </c>
      <c r="P38" s="103">
        <f>O38/H38</f>
        <v>4.8639858072146658E-2</v>
      </c>
      <c r="Q38" s="41">
        <v>586</v>
      </c>
      <c r="R38" s="41">
        <v>1414</v>
      </c>
      <c r="S38" s="41">
        <v>754</v>
      </c>
      <c r="T38" s="42">
        <f>L38</f>
        <v>3.1</v>
      </c>
      <c r="U38" s="41">
        <v>309</v>
      </c>
      <c r="V38" s="61">
        <f>T38*U38</f>
        <v>957.9</v>
      </c>
      <c r="W38" s="78">
        <f>V38/H38</f>
        <v>0.14161738616203429</v>
      </c>
      <c r="X38" s="131">
        <v>0.72599999999999998</v>
      </c>
      <c r="Y38" s="173">
        <v>39322</v>
      </c>
    </row>
    <row r="39" spans="1:25" x14ac:dyDescent="0.25">
      <c r="A39" s="29" t="s">
        <v>195</v>
      </c>
      <c r="B39" s="15">
        <v>4117255</v>
      </c>
      <c r="C39" s="5" t="s">
        <v>219</v>
      </c>
      <c r="D39" s="19">
        <v>352.565</v>
      </c>
      <c r="E39" s="75">
        <f>H39/D39</f>
        <v>29.410179683178988</v>
      </c>
      <c r="F39" s="28">
        <v>69429.142999999996</v>
      </c>
      <c r="G39" s="28">
        <v>7206.68</v>
      </c>
      <c r="H39" s="8">
        <v>10369</v>
      </c>
      <c r="I39" s="154">
        <v>77</v>
      </c>
      <c r="J39" s="9">
        <v>32</v>
      </c>
      <c r="K39" s="9">
        <v>45</v>
      </c>
      <c r="L39" s="40">
        <v>3.3</v>
      </c>
      <c r="M39" s="165">
        <f>SUM(O39:S39)</f>
        <v>4428.0533320474497</v>
      </c>
      <c r="N39" s="163">
        <f>M39/H39</f>
        <v>0.42704728826766802</v>
      </c>
      <c r="O39" s="41">
        <v>553</v>
      </c>
      <c r="P39" s="103">
        <f>O39/H39</f>
        <v>5.3332047449127208E-2</v>
      </c>
      <c r="Q39" s="41">
        <v>721</v>
      </c>
      <c r="R39" s="41">
        <v>1759</v>
      </c>
      <c r="S39" s="41">
        <v>1395</v>
      </c>
      <c r="T39" s="42">
        <f>L39</f>
        <v>3.3</v>
      </c>
      <c r="U39" s="41">
        <v>444</v>
      </c>
      <c r="V39" s="61">
        <f>T39*U39</f>
        <v>1465.1999999999998</v>
      </c>
      <c r="W39" s="78">
        <f>V39/H39</f>
        <v>0.1413058154113222</v>
      </c>
      <c r="X39" s="131">
        <v>0.71599999999999997</v>
      </c>
      <c r="Y39" s="173">
        <v>63528</v>
      </c>
    </row>
    <row r="40" spans="1:25" x14ac:dyDescent="0.25">
      <c r="A40" s="29" t="s">
        <v>195</v>
      </c>
      <c r="B40" s="14">
        <v>4101002</v>
      </c>
      <c r="C40" s="4" t="s">
        <v>196</v>
      </c>
      <c r="D40" s="18">
        <v>298.334</v>
      </c>
      <c r="E40" s="75">
        <f>H40/D40</f>
        <v>58.015512814496503</v>
      </c>
      <c r="F40" s="28">
        <v>409346</v>
      </c>
      <c r="G40" s="28">
        <v>22391.86</v>
      </c>
      <c r="H40" s="8">
        <v>17308</v>
      </c>
      <c r="I40" s="154">
        <v>70</v>
      </c>
      <c r="J40" s="9">
        <v>40</v>
      </c>
      <c r="K40" s="9">
        <v>30</v>
      </c>
      <c r="L40" s="40">
        <v>3.1</v>
      </c>
      <c r="M40" s="165">
        <f>SUM(O40:S40)</f>
        <v>8069.0346082736305</v>
      </c>
      <c r="N40" s="163">
        <f>M40/H40</f>
        <v>0.46620260043180206</v>
      </c>
      <c r="O40" s="42">
        <v>599</v>
      </c>
      <c r="P40" s="103">
        <f>O40/H40</f>
        <v>3.4608273630691008E-2</v>
      </c>
      <c r="Q40" s="42">
        <v>1626</v>
      </c>
      <c r="R40" s="42">
        <v>4015</v>
      </c>
      <c r="S40" s="42">
        <v>1829</v>
      </c>
      <c r="T40" s="42">
        <f>L40</f>
        <v>3.1</v>
      </c>
      <c r="U40" s="42">
        <v>716</v>
      </c>
      <c r="V40" s="61">
        <f>T40*U40</f>
        <v>2219.6</v>
      </c>
      <c r="W40" s="78">
        <f>V40/H40</f>
        <v>0.12824127571065402</v>
      </c>
      <c r="X40" s="131">
        <v>0.70899999999999996</v>
      </c>
      <c r="Y40" s="173">
        <v>86241</v>
      </c>
    </row>
    <row r="41" spans="1:25" x14ac:dyDescent="0.25">
      <c r="A41" s="29" t="s">
        <v>195</v>
      </c>
      <c r="B41" s="15">
        <v>4115309</v>
      </c>
      <c r="C41" s="5" t="s">
        <v>216</v>
      </c>
      <c r="D41" s="19">
        <v>230.74100000000001</v>
      </c>
      <c r="E41" s="75">
        <f>H41/D41</f>
        <v>27.168990339818237</v>
      </c>
      <c r="F41" s="28">
        <v>55354.995999999999</v>
      </c>
      <c r="G41" s="28">
        <v>9459.16</v>
      </c>
      <c r="H41" s="8">
        <v>6269</v>
      </c>
      <c r="I41" s="154">
        <v>29</v>
      </c>
      <c r="J41" s="9">
        <v>24</v>
      </c>
      <c r="K41" s="9">
        <v>5</v>
      </c>
      <c r="L41" s="40">
        <v>3</v>
      </c>
      <c r="M41" s="165">
        <f>SUM(O41:S41)</f>
        <v>2852.0480140373265</v>
      </c>
      <c r="N41" s="163">
        <f>M41/H41</f>
        <v>0.45494465050842664</v>
      </c>
      <c r="O41" s="41">
        <v>301</v>
      </c>
      <c r="P41" s="103">
        <f>O41/H41</f>
        <v>4.8014037326527356E-2</v>
      </c>
      <c r="Q41" s="41">
        <v>605</v>
      </c>
      <c r="R41" s="41">
        <v>1330</v>
      </c>
      <c r="S41" s="41">
        <v>616</v>
      </c>
      <c r="T41" s="42">
        <f>L41</f>
        <v>3</v>
      </c>
      <c r="U41" s="41">
        <v>267</v>
      </c>
      <c r="V41" s="61">
        <f>T41*U41</f>
        <v>801</v>
      </c>
      <c r="W41" s="78">
        <f>V41/H41</f>
        <v>0.12777157441378209</v>
      </c>
      <c r="X41" s="131">
        <v>0.68899999999999995</v>
      </c>
      <c r="Y41" s="173">
        <v>33763</v>
      </c>
    </row>
    <row r="42" spans="1:25" x14ac:dyDescent="0.25">
      <c r="A42" s="29" t="s">
        <v>195</v>
      </c>
      <c r="B42" s="15">
        <v>4123808</v>
      </c>
      <c r="C42" s="5" t="s">
        <v>229</v>
      </c>
      <c r="D42" s="19">
        <v>321.16899999999998</v>
      </c>
      <c r="E42" s="75">
        <f>H42/D42</f>
        <v>40.894357799164929</v>
      </c>
      <c r="F42" s="28">
        <v>81675.88</v>
      </c>
      <c r="G42" s="28">
        <v>7285.98</v>
      </c>
      <c r="H42" s="8">
        <v>13134</v>
      </c>
      <c r="I42" s="154">
        <v>122</v>
      </c>
      <c r="J42" s="9">
        <v>56</v>
      </c>
      <c r="K42" s="9">
        <v>66</v>
      </c>
      <c r="L42" s="40">
        <v>3.3</v>
      </c>
      <c r="M42" s="165">
        <f>SUM(O42:S42)</f>
        <v>5058.0855794122126</v>
      </c>
      <c r="N42" s="163">
        <f>M42/H42</f>
        <v>0.38511387082474591</v>
      </c>
      <c r="O42" s="41">
        <v>1124</v>
      </c>
      <c r="P42" s="103">
        <f>O42/H42</f>
        <v>8.5579412212578046E-2</v>
      </c>
      <c r="Q42" s="41">
        <v>1111</v>
      </c>
      <c r="R42" s="41">
        <v>2104</v>
      </c>
      <c r="S42" s="41">
        <v>719</v>
      </c>
      <c r="T42" s="42">
        <f>L42</f>
        <v>3.3</v>
      </c>
      <c r="U42" s="41">
        <v>478</v>
      </c>
      <c r="V42" s="61">
        <f>T42*U42</f>
        <v>1577.3999999999999</v>
      </c>
      <c r="W42" s="78">
        <f>V42/H42</f>
        <v>0.12010050251256281</v>
      </c>
      <c r="X42" s="131">
        <v>0.69599999999999995</v>
      </c>
      <c r="Y42" s="173">
        <v>63988</v>
      </c>
    </row>
    <row r="43" spans="1:25" x14ac:dyDescent="0.25">
      <c r="A43" s="29" t="s">
        <v>195</v>
      </c>
      <c r="B43" s="15">
        <v>4121406</v>
      </c>
      <c r="C43" s="5" t="s">
        <v>225</v>
      </c>
      <c r="D43" s="19">
        <v>353.41500000000002</v>
      </c>
      <c r="E43" s="75">
        <f>H43/D43</f>
        <v>46.257232998033473</v>
      </c>
      <c r="F43" s="28">
        <v>125219.955</v>
      </c>
      <c r="G43" s="28">
        <v>8174.16</v>
      </c>
      <c r="H43" s="8">
        <v>16348</v>
      </c>
      <c r="I43" s="154">
        <v>80</v>
      </c>
      <c r="J43" s="9">
        <v>35</v>
      </c>
      <c r="K43" s="9">
        <v>45</v>
      </c>
      <c r="L43" s="40">
        <v>3.1</v>
      </c>
      <c r="M43" s="165">
        <f>SUM(O43:S43)</f>
        <v>4719.0453266454615</v>
      </c>
      <c r="N43" s="163">
        <f>M43/H43</f>
        <v>0.28866193581144245</v>
      </c>
      <c r="O43" s="41">
        <v>741</v>
      </c>
      <c r="P43" s="103">
        <f>O43/H43</f>
        <v>4.53266454612185E-2</v>
      </c>
      <c r="Q43" s="41">
        <v>994</v>
      </c>
      <c r="R43" s="41">
        <v>2309</v>
      </c>
      <c r="S43" s="41">
        <v>675</v>
      </c>
      <c r="T43" s="42">
        <f>L43</f>
        <v>3.1</v>
      </c>
      <c r="U43" s="41">
        <v>560</v>
      </c>
      <c r="V43" s="61">
        <f>T43*U43</f>
        <v>1736</v>
      </c>
      <c r="W43" s="78">
        <f>V43/H43</f>
        <v>0.10619035967702471</v>
      </c>
      <c r="X43" s="131">
        <v>0.72199999999999998</v>
      </c>
      <c r="Y43" s="173">
        <v>72849</v>
      </c>
    </row>
    <row r="44" spans="1:25" x14ac:dyDescent="0.25">
      <c r="A44" s="29" t="s">
        <v>195</v>
      </c>
      <c r="B44" s="15">
        <v>4118501</v>
      </c>
      <c r="C44" s="5" t="s">
        <v>221</v>
      </c>
      <c r="D44" s="19">
        <v>539.41499999999996</v>
      </c>
      <c r="E44" s="75">
        <f>H44/D44</f>
        <v>134.16942428371476</v>
      </c>
      <c r="F44" s="28">
        <v>887474.71100000001</v>
      </c>
      <c r="G44" s="28">
        <v>12911.54</v>
      </c>
      <c r="H44" s="8">
        <v>72373</v>
      </c>
      <c r="I44" s="154">
        <v>158</v>
      </c>
      <c r="J44" s="9">
        <v>152</v>
      </c>
      <c r="K44" s="9">
        <v>6</v>
      </c>
      <c r="L44" s="40">
        <v>3.1</v>
      </c>
      <c r="M44" s="165">
        <f>SUM(O44:S44)</f>
        <v>19898.057410912908</v>
      </c>
      <c r="N44" s="163">
        <f>M44/H44</f>
        <v>0.27493757908215644</v>
      </c>
      <c r="O44" s="41">
        <v>4155</v>
      </c>
      <c r="P44" s="103">
        <f>O44/H44</f>
        <v>5.7410912909510455E-2</v>
      </c>
      <c r="Q44" s="41">
        <v>4545</v>
      </c>
      <c r="R44" s="41">
        <v>8276</v>
      </c>
      <c r="S44" s="41">
        <v>2922</v>
      </c>
      <c r="T44" s="42">
        <f>L44</f>
        <v>3.1</v>
      </c>
      <c r="U44" s="41">
        <v>2438</v>
      </c>
      <c r="V44" s="61">
        <f>T44*U44</f>
        <v>7557.8</v>
      </c>
      <c r="W44" s="78">
        <f>V44/H44</f>
        <v>0.1044284470728034</v>
      </c>
      <c r="X44" s="131">
        <v>0.78200000000000003</v>
      </c>
      <c r="Y44" s="173">
        <v>338057</v>
      </c>
    </row>
    <row r="45" spans="1:25" x14ac:dyDescent="0.25">
      <c r="A45" s="29" t="s">
        <v>195</v>
      </c>
      <c r="B45" s="15">
        <v>4106506</v>
      </c>
      <c r="C45" s="5" t="s">
        <v>206</v>
      </c>
      <c r="D45" s="19">
        <v>684.41700000000003</v>
      </c>
      <c r="E45" s="75">
        <f>H45/D45</f>
        <v>31.759877384693834</v>
      </c>
      <c r="F45" s="28">
        <v>478420</v>
      </c>
      <c r="G45" s="28">
        <v>21711.81</v>
      </c>
      <c r="H45" s="8">
        <v>21737</v>
      </c>
      <c r="I45" s="154">
        <v>156</v>
      </c>
      <c r="J45" s="9">
        <v>62</v>
      </c>
      <c r="K45" s="9">
        <v>94</v>
      </c>
      <c r="L45" s="40">
        <v>3.1</v>
      </c>
      <c r="M45" s="165">
        <f>SUM(O45:S45)</f>
        <v>6847.0365735842115</v>
      </c>
      <c r="N45" s="163">
        <f>M45/H45</f>
        <v>0.3149945518509551</v>
      </c>
      <c r="O45" s="41">
        <v>795</v>
      </c>
      <c r="P45" s="103">
        <f>O45/H45</f>
        <v>3.6573584211252702E-2</v>
      </c>
      <c r="Q45" s="41">
        <v>1941</v>
      </c>
      <c r="R45" s="41">
        <v>3018</v>
      </c>
      <c r="S45" s="41">
        <v>1093</v>
      </c>
      <c r="T45" s="42">
        <f>L45</f>
        <v>3.1</v>
      </c>
      <c r="U45" s="41">
        <v>638</v>
      </c>
      <c r="V45" s="61">
        <f>T45*U45</f>
        <v>1977.8</v>
      </c>
      <c r="W45" s="78">
        <f>V45/H45</f>
        <v>9.0987716796246024E-2</v>
      </c>
      <c r="X45" s="131">
        <v>0.72299999999999998</v>
      </c>
      <c r="Y45" s="173">
        <v>85553</v>
      </c>
    </row>
    <row r="46" spans="1:25" x14ac:dyDescent="0.25">
      <c r="A46" s="29" t="s">
        <v>195</v>
      </c>
      <c r="B46" s="14">
        <v>4104501</v>
      </c>
      <c r="C46" s="4" t="s">
        <v>202</v>
      </c>
      <c r="D46" s="18">
        <v>418.70499999999998</v>
      </c>
      <c r="E46" s="75">
        <f>H46/D46</f>
        <v>44.212512389391101</v>
      </c>
      <c r="F46" s="28">
        <v>513336</v>
      </c>
      <c r="G46" s="28">
        <v>26761.33</v>
      </c>
      <c r="H46" s="8">
        <v>18512</v>
      </c>
      <c r="I46" s="154">
        <v>139</v>
      </c>
      <c r="J46" s="9">
        <v>53</v>
      </c>
      <c r="K46" s="9">
        <v>86</v>
      </c>
      <c r="L46" s="40">
        <v>3</v>
      </c>
      <c r="M46" s="165">
        <f>SUM(O46:S46)</f>
        <v>6075.0246326707002</v>
      </c>
      <c r="N46" s="163">
        <f>M46/H46</f>
        <v>0.32816684489362036</v>
      </c>
      <c r="O46" s="41">
        <v>456</v>
      </c>
      <c r="P46" s="103">
        <f>O46/H46</f>
        <v>2.4632670700086432E-2</v>
      </c>
      <c r="Q46" s="41">
        <v>1452</v>
      </c>
      <c r="R46" s="41">
        <v>3068</v>
      </c>
      <c r="S46" s="41">
        <v>1099</v>
      </c>
      <c r="T46" s="42">
        <f>L46</f>
        <v>3</v>
      </c>
      <c r="U46" s="41">
        <v>558</v>
      </c>
      <c r="V46" s="61">
        <f>T46*U46</f>
        <v>1674</v>
      </c>
      <c r="W46" s="78">
        <f>V46/H46</f>
        <v>9.0427830596369926E-2</v>
      </c>
      <c r="X46" s="131">
        <v>0.70599999999999996</v>
      </c>
      <c r="Y46" s="173">
        <v>69594</v>
      </c>
    </row>
    <row r="47" spans="1:25" x14ac:dyDescent="0.25">
      <c r="A47" s="29" t="s">
        <v>195</v>
      </c>
      <c r="B47" s="15">
        <v>4107207</v>
      </c>
      <c r="C47" s="5" t="s">
        <v>208</v>
      </c>
      <c r="D47" s="19">
        <v>418.32</v>
      </c>
      <c r="E47" s="75">
        <f>H47/D47</f>
        <v>86.531841652323578</v>
      </c>
      <c r="F47" s="28">
        <v>1070131</v>
      </c>
      <c r="G47" s="28">
        <v>27878.880000000001</v>
      </c>
      <c r="H47" s="8">
        <v>36198</v>
      </c>
      <c r="I47" s="154">
        <v>133</v>
      </c>
      <c r="J47" s="9">
        <v>61</v>
      </c>
      <c r="K47" s="9">
        <v>72</v>
      </c>
      <c r="L47" s="40">
        <v>3.1</v>
      </c>
      <c r="M47" s="165">
        <f>SUM(O47:S47)</f>
        <v>9857.0440908337478</v>
      </c>
      <c r="N47" s="163">
        <f>M47/H47</f>
        <v>0.27230908035896312</v>
      </c>
      <c r="O47" s="41">
        <v>1596</v>
      </c>
      <c r="P47" s="103">
        <f>O47/H47</f>
        <v>4.4090833747720867E-2</v>
      </c>
      <c r="Q47" s="41">
        <v>1824</v>
      </c>
      <c r="R47" s="41">
        <v>4300</v>
      </c>
      <c r="S47" s="41">
        <v>2137</v>
      </c>
      <c r="T47" s="42">
        <f>L47</f>
        <v>3.1</v>
      </c>
      <c r="U47" s="41">
        <v>966</v>
      </c>
      <c r="V47" s="61">
        <f>T47*U47</f>
        <v>2994.6</v>
      </c>
      <c r="W47" s="78">
        <f>V47/H47</f>
        <v>8.2728327531907841E-2</v>
      </c>
      <c r="X47" s="131">
        <v>0.76700000000000002</v>
      </c>
      <c r="Y47" s="173">
        <v>134604</v>
      </c>
    </row>
    <row r="48" spans="1:25" x14ac:dyDescent="0.25">
      <c r="A48" s="29" t="s">
        <v>195</v>
      </c>
      <c r="B48" s="15">
        <v>4108403</v>
      </c>
      <c r="C48" s="5" t="s">
        <v>211</v>
      </c>
      <c r="D48" s="19">
        <v>734.98800000000006</v>
      </c>
      <c r="E48" s="75">
        <f>H48/D48</f>
        <v>107.42624369377458</v>
      </c>
      <c r="F48" s="28">
        <v>2064264</v>
      </c>
      <c r="G48" s="28">
        <v>24447.39</v>
      </c>
      <c r="H48" s="8">
        <v>78957</v>
      </c>
      <c r="I48" s="154">
        <v>193</v>
      </c>
      <c r="J48" s="9">
        <v>119</v>
      </c>
      <c r="K48" s="9">
        <v>74</v>
      </c>
      <c r="L48" s="40">
        <v>3</v>
      </c>
      <c r="M48" s="165">
        <f>SUM(O48:S48)</f>
        <v>19693.010499385742</v>
      </c>
      <c r="N48" s="163">
        <f>M48/H48</f>
        <v>0.24941437110561118</v>
      </c>
      <c r="O48" s="41">
        <v>829</v>
      </c>
      <c r="P48" s="103">
        <f>O48/H48</f>
        <v>1.0499385741606191E-2</v>
      </c>
      <c r="Q48" s="41">
        <v>3242</v>
      </c>
      <c r="R48" s="41">
        <v>9777</v>
      </c>
      <c r="S48" s="41">
        <v>5845</v>
      </c>
      <c r="T48" s="42">
        <f>L48</f>
        <v>3</v>
      </c>
      <c r="U48" s="41">
        <v>1572</v>
      </c>
      <c r="V48" s="61">
        <f>T48*U48</f>
        <v>4716</v>
      </c>
      <c r="W48" s="78">
        <f>V48/H48</f>
        <v>5.9728713097002166E-2</v>
      </c>
      <c r="X48" s="131">
        <v>0.77400000000000002</v>
      </c>
      <c r="Y48" s="173">
        <v>208215</v>
      </c>
    </row>
    <row r="49" spans="1:25" x14ac:dyDescent="0.25">
      <c r="A49" s="29" t="s">
        <v>195</v>
      </c>
      <c r="B49" s="15">
        <v>4124806</v>
      </c>
      <c r="C49" s="5" t="s">
        <v>231</v>
      </c>
      <c r="D49" s="19">
        <v>388.06</v>
      </c>
      <c r="E49" s="75">
        <f>H49/D49</f>
        <v>27.333402051229193</v>
      </c>
      <c r="F49" s="28">
        <v>108064.81600000001</v>
      </c>
      <c r="G49" s="28">
        <v>11175.27</v>
      </c>
      <c r="H49" s="8">
        <v>10607</v>
      </c>
      <c r="I49" s="154">
        <v>48</v>
      </c>
      <c r="J49" s="9">
        <v>25</v>
      </c>
      <c r="K49" s="9">
        <v>23</v>
      </c>
      <c r="L49" s="40">
        <v>3.1</v>
      </c>
      <c r="M49" s="165">
        <f>SUM(O49:S49)</f>
        <v>3843.0257377203734</v>
      </c>
      <c r="N49" s="163">
        <f>M49/H49</f>
        <v>0.36231033635527232</v>
      </c>
      <c r="O49" s="41">
        <v>273</v>
      </c>
      <c r="P49" s="103">
        <f>O49/H49</f>
        <v>2.5737720373338362E-2</v>
      </c>
      <c r="Q49" s="41">
        <v>526</v>
      </c>
      <c r="R49" s="41">
        <v>2017</v>
      </c>
      <c r="S49" s="41">
        <v>1027</v>
      </c>
      <c r="T49" s="42">
        <f>L49</f>
        <v>3.1</v>
      </c>
      <c r="U49" s="41">
        <v>195</v>
      </c>
      <c r="V49" s="61">
        <f>T49*U49</f>
        <v>604.5</v>
      </c>
      <c r="W49" s="78">
        <f>V49/H49</f>
        <v>5.6990666540963512E-2</v>
      </c>
      <c r="X49" s="131">
        <v>0.72699999999999998</v>
      </c>
      <c r="Y49" s="173">
        <v>25710</v>
      </c>
    </row>
    <row r="50" spans="1:25" ht="18.75" x14ac:dyDescent="0.3">
      <c r="A50" s="33" t="s">
        <v>415</v>
      </c>
      <c r="B50" s="34"/>
      <c r="C50" s="34"/>
      <c r="D50" s="35">
        <f t="shared" ref="D50:K50" si="0">SUM(D8:D49)</f>
        <v>17057.750000000004</v>
      </c>
      <c r="E50" s="36">
        <f>SUM(E8:E49)/42</f>
        <v>34.835273091691043</v>
      </c>
      <c r="F50" s="36">
        <f>SUM(F8:F49)/42</f>
        <v>236148.78157142855</v>
      </c>
      <c r="G50" s="36">
        <f>SUM(G8:G49)/42</f>
        <v>15020.466666666664</v>
      </c>
      <c r="H50" s="35">
        <f t="shared" si="0"/>
        <v>587505</v>
      </c>
      <c r="I50" s="43">
        <f t="shared" si="0"/>
        <v>3993</v>
      </c>
      <c r="J50" s="35">
        <f t="shared" si="0"/>
        <v>1578</v>
      </c>
      <c r="K50" s="35">
        <f t="shared" si="0"/>
        <v>2415</v>
      </c>
      <c r="L50" s="36">
        <f>SUM(L8:L49)/42</f>
        <v>3.1904761904761898</v>
      </c>
      <c r="M50" s="180">
        <f>SUM(M8:M49)</f>
        <v>231926.85453329064</v>
      </c>
      <c r="N50" s="180"/>
      <c r="O50" s="43">
        <f>SUM(O8:O49)</f>
        <v>43646</v>
      </c>
      <c r="P50" s="43"/>
      <c r="Q50" s="43">
        <f>SUM(Q8:Q49)</f>
        <v>53279</v>
      </c>
      <c r="R50" s="43">
        <f>SUM(R8:R49)</f>
        <v>93474</v>
      </c>
      <c r="S50" s="43">
        <f>SUM(S8:S49)</f>
        <v>41524</v>
      </c>
      <c r="T50" s="35">
        <f t="shared" ref="T50:V50" si="1">SUM(T8:T49)</f>
        <v>133.99999999999997</v>
      </c>
      <c r="U50" s="35">
        <f t="shared" si="1"/>
        <v>27088</v>
      </c>
      <c r="V50" s="188">
        <f t="shared" si="1"/>
        <v>87230.8</v>
      </c>
      <c r="W50" s="35"/>
      <c r="X50" s="35"/>
      <c r="Y50" s="36">
        <f>SUM(Y8:Y49)</f>
        <v>3691225</v>
      </c>
    </row>
    <row r="52" spans="1:25" x14ac:dyDescent="0.25">
      <c r="F52" s="39"/>
    </row>
    <row r="53" spans="1:25" x14ac:dyDescent="0.25">
      <c r="R53" s="189"/>
    </row>
    <row r="54" spans="1:25" x14ac:dyDescent="0.25">
      <c r="R54" s="189"/>
    </row>
  </sheetData>
  <sortState ref="A8:Y49">
    <sortCondition descending="1" ref="W8:W49"/>
  </sortState>
  <pageMargins left="0.16" right="0.23" top="0.44" bottom="0.78740157480314965" header="0.22" footer="0.31496062992125984"/>
  <pageSetup paperSize="9" scale="3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3"/>
  <sheetViews>
    <sheetView view="pageBreakPreview" zoomScale="60" zoomScaleNormal="39" workbookViewId="0">
      <pane xSplit="3" ySplit="7" topLeftCell="G140" activePane="bottomRight" state="frozen"/>
      <selection pane="topRight" activeCell="D1" sqref="D1"/>
      <selection pane="bottomLeft" activeCell="A2" sqref="A2"/>
      <selection pane="bottomRight" activeCell="Q3" sqref="Q3"/>
    </sheetView>
  </sheetViews>
  <sheetFormatPr defaultRowHeight="15" x14ac:dyDescent="0.25"/>
  <cols>
    <col min="1" max="1" width="10.7109375" customWidth="1"/>
    <col min="2" max="2" width="13.85546875" customWidth="1"/>
    <col min="3" max="3" width="30.140625" customWidth="1"/>
    <col min="4" max="4" width="13.5703125" style="26" customWidth="1"/>
    <col min="5" max="5" width="13.85546875" style="26" customWidth="1"/>
    <col min="6" max="6" width="21.140625" style="30" customWidth="1"/>
    <col min="7" max="7" width="22.7109375" style="30" customWidth="1"/>
    <col min="8" max="8" width="20.5703125" style="26" bestFit="1" customWidth="1"/>
    <col min="9" max="9" width="22.28515625" style="26" customWidth="1"/>
    <col min="10" max="10" width="17.7109375" style="26" bestFit="1" customWidth="1"/>
    <col min="11" max="11" width="12.7109375" style="26" customWidth="1"/>
    <col min="12" max="12" width="20.140625" style="26" customWidth="1"/>
    <col min="13" max="14" width="14.85546875" style="26" customWidth="1"/>
    <col min="15" max="15" width="16.5703125" style="44" bestFit="1" customWidth="1"/>
    <col min="16" max="16" width="16.28515625" style="44" customWidth="1"/>
    <col min="17" max="17" width="15.85546875" style="44" bestFit="1" customWidth="1"/>
    <col min="18" max="18" width="17.28515625" style="44" bestFit="1" customWidth="1"/>
    <col min="19" max="19" width="18.42578125" style="44" bestFit="1" customWidth="1"/>
    <col min="20" max="20" width="10.5703125" style="26" customWidth="1"/>
    <col min="21" max="21" width="13.28515625" style="26" customWidth="1"/>
    <col min="22" max="22" width="16.28515625" style="59" customWidth="1"/>
    <col min="23" max="23" width="13.85546875" style="59" customWidth="1"/>
    <col min="24" max="24" width="12.42578125" style="39" customWidth="1"/>
    <col min="25" max="25" width="24.28515625" style="30" customWidth="1"/>
  </cols>
  <sheetData>
    <row r="1" spans="1:25" s="25" customFormat="1" x14ac:dyDescent="0.25">
      <c r="A1" s="185">
        <v>1</v>
      </c>
      <c r="B1" s="185">
        <v>2</v>
      </c>
      <c r="C1" s="185">
        <v>3</v>
      </c>
      <c r="D1" s="185">
        <v>4</v>
      </c>
      <c r="E1" s="185">
        <v>5</v>
      </c>
      <c r="F1" s="185">
        <v>6</v>
      </c>
      <c r="G1" s="185">
        <v>7</v>
      </c>
      <c r="H1" s="185">
        <v>8</v>
      </c>
      <c r="I1" s="185">
        <v>9</v>
      </c>
      <c r="J1" s="185">
        <v>10</v>
      </c>
      <c r="K1" s="185">
        <v>11</v>
      </c>
      <c r="L1" s="186">
        <v>12</v>
      </c>
      <c r="M1" s="186">
        <v>13</v>
      </c>
      <c r="N1" s="186" t="s">
        <v>426</v>
      </c>
      <c r="O1" s="186">
        <v>15</v>
      </c>
      <c r="P1" s="186" t="s">
        <v>427</v>
      </c>
      <c r="Q1" s="186">
        <v>17</v>
      </c>
      <c r="R1" s="186">
        <v>18</v>
      </c>
      <c r="S1" s="186">
        <v>19</v>
      </c>
      <c r="T1" s="186">
        <v>20</v>
      </c>
      <c r="U1" s="186">
        <v>21</v>
      </c>
      <c r="V1" s="186">
        <v>22</v>
      </c>
      <c r="W1" s="186" t="s">
        <v>428</v>
      </c>
      <c r="X1" s="187">
        <v>24</v>
      </c>
      <c r="Y1" s="187">
        <v>25</v>
      </c>
    </row>
    <row r="2" spans="1:25" s="25" customFormat="1" ht="73.5" customHeight="1" x14ac:dyDescent="0.25">
      <c r="A2" s="145" t="s">
        <v>179</v>
      </c>
      <c r="B2" s="145" t="s">
        <v>180</v>
      </c>
      <c r="C2" s="145" t="s">
        <v>429</v>
      </c>
      <c r="D2" s="145" t="s">
        <v>182</v>
      </c>
      <c r="E2" s="146" t="s">
        <v>183</v>
      </c>
      <c r="F2" s="147" t="s">
        <v>184</v>
      </c>
      <c r="G2" s="148" t="s">
        <v>185</v>
      </c>
      <c r="H2" s="149" t="s">
        <v>186</v>
      </c>
      <c r="I2" s="149" t="s">
        <v>187</v>
      </c>
      <c r="J2" s="149" t="s">
        <v>188</v>
      </c>
      <c r="K2" s="149" t="s">
        <v>189</v>
      </c>
      <c r="L2" s="27" t="s">
        <v>190</v>
      </c>
      <c r="M2" s="13" t="s">
        <v>191</v>
      </c>
      <c r="N2" s="13" t="s">
        <v>443</v>
      </c>
      <c r="O2" s="27" t="s">
        <v>441</v>
      </c>
      <c r="P2" s="27" t="s">
        <v>443</v>
      </c>
      <c r="Q2" s="27" t="s">
        <v>438</v>
      </c>
      <c r="R2" s="27" t="s">
        <v>439</v>
      </c>
      <c r="S2" s="27" t="s">
        <v>440</v>
      </c>
      <c r="T2" s="13" t="s">
        <v>425</v>
      </c>
      <c r="U2" s="27" t="s">
        <v>442</v>
      </c>
      <c r="V2" s="11" t="s">
        <v>437</v>
      </c>
      <c r="W2" s="11" t="s">
        <v>443</v>
      </c>
      <c r="X2" s="31" t="s">
        <v>193</v>
      </c>
      <c r="Y2" s="23" t="s">
        <v>194</v>
      </c>
    </row>
    <row r="3" spans="1:25" s="25" customFormat="1" ht="18.75" customHeight="1" x14ac:dyDescent="0.25">
      <c r="A3" s="105"/>
      <c r="B3" s="105"/>
      <c r="C3" s="171" t="s">
        <v>418</v>
      </c>
      <c r="D3" s="108" t="str">
        <f>MunicípiosBASE!D3</f>
        <v>8.514.876 </v>
      </c>
      <c r="E3" s="108">
        <f>MunicípiosBASE!E3</f>
        <v>115</v>
      </c>
      <c r="F3" s="108">
        <f>MunicípiosBASE!F3</f>
        <v>2246000000</v>
      </c>
      <c r="G3" s="108">
        <f>MunicípiosBASE!G3</f>
        <v>28876</v>
      </c>
      <c r="H3" s="108">
        <f>MunicípiosBASE!H3</f>
        <v>190732694</v>
      </c>
      <c r="I3" s="108">
        <f>MunicípiosBASE!I3</f>
        <v>16267197</v>
      </c>
      <c r="J3" s="108">
        <f>MunicípiosBASE!J3</f>
        <v>8673845</v>
      </c>
      <c r="K3" s="108">
        <f>MunicípiosBASE!K3</f>
        <v>7593352</v>
      </c>
      <c r="L3" s="198">
        <f>MunicípiosBASE!L3</f>
        <v>3.1</v>
      </c>
      <c r="M3" s="108">
        <f>MunicípiosBASE!M3</f>
        <v>80954053</v>
      </c>
      <c r="N3" s="201">
        <f>MunicípiosBASE!N3</f>
        <v>0.42443721263644502</v>
      </c>
      <c r="O3" s="108">
        <f>MunicípiosBASE!O3</f>
        <v>38919660</v>
      </c>
      <c r="P3" s="201">
        <f>MunicípiosBASE!P3</f>
        <v>0.20405342777783025</v>
      </c>
      <c r="Q3" s="108">
        <f>MunicípiosBASE!Q3</f>
        <v>14652534</v>
      </c>
      <c r="R3" s="108">
        <f>MunicípiosBASE!R3</f>
        <v>19554985</v>
      </c>
      <c r="S3" s="108">
        <f>MunicípiosBASE!S3</f>
        <v>7826874</v>
      </c>
      <c r="T3" s="199">
        <f>MunicípiosBASE!T3</f>
        <v>3.1</v>
      </c>
      <c r="U3" s="108">
        <f>MunicípiosBASE!U3</f>
        <v>13936791</v>
      </c>
      <c r="V3" s="108">
        <f>MunicípiosBASE!V3</f>
        <v>43204052.100000001</v>
      </c>
      <c r="W3" s="201">
        <f>MunicípiosBASE!W3</f>
        <v>0.22651623690692485</v>
      </c>
      <c r="X3" s="200">
        <f>MunicípiosBASE!X3</f>
        <v>0.755</v>
      </c>
      <c r="Y3" s="208">
        <f>MunicípiosBASE!Y3</f>
        <v>2245197494</v>
      </c>
    </row>
    <row r="4" spans="1:25" s="25" customFormat="1" ht="18.75" customHeight="1" x14ac:dyDescent="0.25">
      <c r="A4" s="114"/>
      <c r="B4" s="114"/>
      <c r="C4" s="171" t="s">
        <v>421</v>
      </c>
      <c r="D4" s="108">
        <f>MunicípiosBASE!D4</f>
        <v>199307</v>
      </c>
      <c r="E4" s="108">
        <f>MunicípiosBASE!E4</f>
        <v>52.4</v>
      </c>
      <c r="F4" s="108">
        <f>MunicípiosBASE!F4</f>
        <v>332837000</v>
      </c>
      <c r="G4" s="108">
        <f>MunicípiosBASE!G4</f>
        <v>30264.9</v>
      </c>
      <c r="H4" s="108">
        <f>MunicípiosBASE!H4</f>
        <v>10439601</v>
      </c>
      <c r="I4" s="108"/>
      <c r="J4" s="108"/>
      <c r="K4" s="108"/>
      <c r="L4" s="198">
        <f>MunicípiosBASE!L4</f>
        <v>3.19</v>
      </c>
      <c r="M4" s="108">
        <f>MunicípiosBASE!M4</f>
        <v>3651244</v>
      </c>
      <c r="N4" s="201">
        <f>MunicípiosBASE!N4</f>
        <v>0.34974938218424251</v>
      </c>
      <c r="O4" s="108">
        <f>MunicípiosBASE!O4</f>
        <v>759742</v>
      </c>
      <c r="P4" s="201">
        <f>MunicípiosBASE!P4</f>
        <v>7.2775003565749299E-2</v>
      </c>
      <c r="Q4" s="108">
        <f>MunicípiosBASE!Q4</f>
        <v>760589</v>
      </c>
      <c r="R4" s="108">
        <f>MunicípiosBASE!R4</f>
        <v>1452046</v>
      </c>
      <c r="S4" s="108">
        <f>MunicípiosBASE!S4</f>
        <v>678867</v>
      </c>
      <c r="T4" s="199">
        <f>MunicípiosBASE!T4</f>
        <v>3.19</v>
      </c>
      <c r="U4" s="108">
        <f>MunicípiosBASE!U4</f>
        <v>400103</v>
      </c>
      <c r="V4" s="108">
        <f>MunicípiosBASE!V4</f>
        <v>1276328.57</v>
      </c>
      <c r="W4" s="201">
        <f>MunicípiosBASE!W4</f>
        <v>0.12225836696249215</v>
      </c>
      <c r="X4" s="200">
        <f>MunicípiosBASE!X4</f>
        <v>0.749</v>
      </c>
      <c r="Y4" s="208">
        <f>MunicípiosBASE!Y4</f>
        <v>53784700</v>
      </c>
    </row>
    <row r="5" spans="1:25" s="25" customFormat="1" ht="18.75" customHeight="1" x14ac:dyDescent="0.25">
      <c r="A5" s="114"/>
      <c r="B5" s="114"/>
      <c r="C5" s="171" t="s">
        <v>420</v>
      </c>
      <c r="D5" s="108">
        <f>MunicípiosBASE!D5</f>
        <v>95733</v>
      </c>
      <c r="E5" s="108">
        <f>MunicípiosBASE!E5</f>
        <v>65.27</v>
      </c>
      <c r="F5" s="108">
        <f>MunicípiosBASE!F5</f>
        <v>214217000</v>
      </c>
      <c r="G5" s="108">
        <f>MunicípiosBASE!G5</f>
        <v>32289.58</v>
      </c>
      <c r="H5" s="108">
        <f>MunicípiosBASE!H5</f>
        <v>6249682</v>
      </c>
      <c r="I5" s="108"/>
      <c r="J5" s="108"/>
      <c r="K5" s="108"/>
      <c r="L5" s="198">
        <f>MunicípiosBASE!L5</f>
        <v>3.24</v>
      </c>
      <c r="M5" s="108">
        <f>MunicípiosBASE!M5</f>
        <v>1365947</v>
      </c>
      <c r="N5" s="201">
        <f>MunicípiosBASE!N5</f>
        <v>0.21856264046714696</v>
      </c>
      <c r="O5" s="108">
        <f>MunicípiosBASE!O5</f>
        <v>291663</v>
      </c>
      <c r="P5" s="201">
        <f>MunicípiosBASE!P5</f>
        <v>4.6668454490964503E-2</v>
      </c>
      <c r="Q5" s="108">
        <f>MunicípiosBASE!Q5</f>
        <v>276882</v>
      </c>
      <c r="R5" s="108">
        <f>MunicípiosBASE!R5</f>
        <v>488011</v>
      </c>
      <c r="S5" s="108">
        <f>MunicípiosBASE!S5</f>
        <v>309391</v>
      </c>
      <c r="T5" s="199">
        <f>MunicípiosBASE!T5</f>
        <v>3.24</v>
      </c>
      <c r="U5" s="108">
        <f>MunicípiosBASE!U5</f>
        <v>131525</v>
      </c>
      <c r="V5" s="108">
        <f>MunicípiosBASE!V5</f>
        <v>426141</v>
      </c>
      <c r="W5" s="201">
        <f>MunicípiosBASE!W5</f>
        <v>6.818602930517105E-2</v>
      </c>
      <c r="X5" s="200">
        <f>MunicípiosBASE!X5</f>
        <v>0.77400000000000002</v>
      </c>
      <c r="Y5" s="208">
        <f>MunicípiosBASE!Y5</f>
        <v>18615683</v>
      </c>
    </row>
    <row r="6" spans="1:25" s="25" customFormat="1" ht="18.75" customHeight="1" x14ac:dyDescent="0.25">
      <c r="A6" s="119"/>
      <c r="B6" s="119"/>
      <c r="C6" s="171" t="s">
        <v>422</v>
      </c>
      <c r="D6" s="108">
        <f>MunicípiosBASE!D6</f>
        <v>281731</v>
      </c>
      <c r="E6" s="108">
        <f>MunicípiosBASE!E6</f>
        <v>37.96</v>
      </c>
      <c r="F6" s="108">
        <f>MunicípiosBASE!F6</f>
        <v>331095000</v>
      </c>
      <c r="G6" s="108">
        <f>MunicípiosBASE!G6</f>
        <v>29657.279999999999</v>
      </c>
      <c r="H6" s="108">
        <f>MunicípiosBASE!H6</f>
        <v>10695532</v>
      </c>
      <c r="I6" s="108"/>
      <c r="J6" s="108"/>
      <c r="K6" s="108"/>
      <c r="L6" s="198">
        <f>MunicípiosBASE!L6</f>
        <v>3</v>
      </c>
      <c r="M6" s="108">
        <f>MunicípiosBASE!M6</f>
        <v>3101432</v>
      </c>
      <c r="N6" s="201">
        <f>MunicípiosBASE!N6</f>
        <v>0.2899745426407962</v>
      </c>
      <c r="O6" s="108">
        <f>MunicípiosBASE!O6</f>
        <v>1008416</v>
      </c>
      <c r="P6" s="201">
        <f>MunicípiosBASE!P6</f>
        <v>9.428385609991162E-2</v>
      </c>
      <c r="Q6" s="108">
        <f>MunicípiosBASE!Q6</f>
        <v>647643</v>
      </c>
      <c r="R6" s="108">
        <f>MunicípiosBASE!R6</f>
        <v>924135</v>
      </c>
      <c r="S6" s="108">
        <f>MunicípiosBASE!S6</f>
        <v>521238</v>
      </c>
      <c r="T6" s="199">
        <f>MunicípiosBASE!T6</f>
        <v>3</v>
      </c>
      <c r="U6" s="108">
        <f>MunicípiosBASE!U6</f>
        <v>427939</v>
      </c>
      <c r="V6" s="108">
        <f>MunicípiosBASE!V6</f>
        <v>1283817</v>
      </c>
      <c r="W6" s="201">
        <f>MunicípiosBASE!W6</f>
        <v>0.12003301939538866</v>
      </c>
      <c r="X6" s="200">
        <f>MunicípiosBASE!X6</f>
        <v>0.746</v>
      </c>
      <c r="Y6" s="208">
        <f>MunicípiosBASE!Y6</f>
        <v>61114150</v>
      </c>
    </row>
    <row r="7" spans="1:25" ht="18.75" customHeight="1" x14ac:dyDescent="0.25">
      <c r="A7" s="119"/>
      <c r="B7" s="119"/>
      <c r="C7" s="112" t="s">
        <v>423</v>
      </c>
      <c r="D7" s="108">
        <f>MunicípiosBASE!D7</f>
        <v>120762</v>
      </c>
      <c r="E7" s="108" t="str">
        <f>MunicípiosBASE!E7</f>
        <v>32.30</v>
      </c>
      <c r="F7" s="108">
        <f>MunicípiosBASE!F7</f>
        <v>48828424.068999961</v>
      </c>
      <c r="G7" s="108">
        <f>MunicípiosBASE!G7</f>
        <v>10292.994520202023</v>
      </c>
      <c r="H7" s="108">
        <f>MunicípiosBASE!H7</f>
        <v>3900340</v>
      </c>
      <c r="I7" s="108">
        <f>MunicípiosBASE!I7</f>
        <v>22598</v>
      </c>
      <c r="J7" s="108">
        <f>MunicípiosBASE!J7</f>
        <v>8708</v>
      </c>
      <c r="K7" s="108">
        <f>MunicípiosBASE!K7</f>
        <v>13890</v>
      </c>
      <c r="L7" s="198">
        <f>MunicípiosBASE!L7</f>
        <v>3.0987373737373725</v>
      </c>
      <c r="M7" s="108">
        <f>MunicípiosBASE!M7</f>
        <v>1339823.4155130105</v>
      </c>
      <c r="N7" s="201">
        <f>MunicípiosBASE!N7</f>
        <v>0.34351451809663014</v>
      </c>
      <c r="O7" s="108">
        <f>MunicípiosBASE!O7</f>
        <v>312209</v>
      </c>
      <c r="P7" s="201">
        <f>MunicípiosBASE!P7</f>
        <v>8.0046611321064318E-2</v>
      </c>
      <c r="Q7" s="108">
        <f>MunicípiosBASE!Q7</f>
        <v>264510</v>
      </c>
      <c r="R7" s="108">
        <f>MunicípiosBASE!R7</f>
        <v>458432</v>
      </c>
      <c r="S7" s="108">
        <f>MunicípiosBASE!S7</f>
        <v>304630</v>
      </c>
      <c r="T7" s="199">
        <f>MunicípiosBASE!T7</f>
        <v>3.0987373737373725</v>
      </c>
      <c r="U7" s="108">
        <f>MunicípiosBASE!U7</f>
        <v>148472</v>
      </c>
      <c r="V7" s="108">
        <f>MunicípiosBASE!V7</f>
        <v>458351.99999999953</v>
      </c>
      <c r="W7" s="201">
        <f>MunicípiosBASE!W7</f>
        <v>0.11751590886948306</v>
      </c>
      <c r="X7" s="200">
        <f>MunicípiosBASE!X7</f>
        <v>0</v>
      </c>
      <c r="Y7" s="208">
        <f>MunicípiosBASE!Y7</f>
        <v>20915909</v>
      </c>
    </row>
    <row r="8" spans="1:25" x14ac:dyDescent="0.25">
      <c r="A8" s="29" t="s">
        <v>281</v>
      </c>
      <c r="B8" s="15">
        <v>4205175</v>
      </c>
      <c r="C8" s="5" t="s">
        <v>317</v>
      </c>
      <c r="D8" s="19">
        <v>105.167</v>
      </c>
      <c r="E8" s="75">
        <f>H8/D8</f>
        <v>28.697214905816463</v>
      </c>
      <c r="F8" s="28">
        <v>15876.6</v>
      </c>
      <c r="G8" s="28">
        <v>5646.02</v>
      </c>
      <c r="H8" s="8">
        <v>3018</v>
      </c>
      <c r="I8" s="154">
        <v>55</v>
      </c>
      <c r="J8" s="9">
        <v>1</v>
      </c>
      <c r="K8" s="9">
        <v>54</v>
      </c>
      <c r="L8" s="40">
        <v>3.4</v>
      </c>
      <c r="M8" s="165">
        <f>SUM(O8:S8)</f>
        <v>2819.4214711729619</v>
      </c>
      <c r="N8" s="163">
        <f>M8/H8</f>
        <v>0.93420194538534196</v>
      </c>
      <c r="O8" s="41">
        <v>1272</v>
      </c>
      <c r="P8" s="206">
        <f>O8/H8</f>
        <v>0.42147117296222664</v>
      </c>
      <c r="Q8" s="41">
        <v>464</v>
      </c>
      <c r="R8" s="41">
        <v>814</v>
      </c>
      <c r="S8" s="41">
        <v>269</v>
      </c>
      <c r="T8" s="42">
        <f>L8</f>
        <v>3.4</v>
      </c>
      <c r="U8" s="41">
        <v>385</v>
      </c>
      <c r="V8" s="61">
        <f>T8*U8</f>
        <v>1309</v>
      </c>
      <c r="W8" s="78">
        <f>V8/H8</f>
        <v>0.43373094764744863</v>
      </c>
      <c r="X8" s="131">
        <v>0.65700000000000003</v>
      </c>
      <c r="Y8" s="173">
        <v>64971</v>
      </c>
    </row>
    <row r="9" spans="1:25" x14ac:dyDescent="0.25">
      <c r="A9" s="29" t="s">
        <v>281</v>
      </c>
      <c r="B9" s="15">
        <v>4203154</v>
      </c>
      <c r="C9" s="5" t="s">
        <v>300</v>
      </c>
      <c r="D9" s="19">
        <v>639.52800000000002</v>
      </c>
      <c r="E9" s="75">
        <f>H9/D9</f>
        <v>5.2851477964999187</v>
      </c>
      <c r="F9" s="28">
        <v>31043.584999999999</v>
      </c>
      <c r="G9" s="28">
        <v>7805.78</v>
      </c>
      <c r="H9" s="8">
        <v>3380</v>
      </c>
      <c r="I9" s="154">
        <v>35</v>
      </c>
      <c r="J9" s="9">
        <v>9</v>
      </c>
      <c r="K9" s="9">
        <v>26</v>
      </c>
      <c r="L9" s="40">
        <v>3.8</v>
      </c>
      <c r="M9" s="165">
        <f>SUM(O9:S9)</f>
        <v>3100.2686390532544</v>
      </c>
      <c r="N9" s="163">
        <f>M9/H9</f>
        <v>0.91723924232344811</v>
      </c>
      <c r="O9" s="41">
        <v>908</v>
      </c>
      <c r="P9" s="206">
        <f>O9/H9</f>
        <v>0.26863905325443788</v>
      </c>
      <c r="Q9" s="41">
        <v>790</v>
      </c>
      <c r="R9" s="41">
        <v>926</v>
      </c>
      <c r="S9" s="41">
        <v>476</v>
      </c>
      <c r="T9" s="42">
        <f>L9</f>
        <v>3.8</v>
      </c>
      <c r="U9" s="41">
        <v>344</v>
      </c>
      <c r="V9" s="61">
        <f>T9*U9</f>
        <v>1307.2</v>
      </c>
      <c r="W9" s="78">
        <f>V9/H9</f>
        <v>0.38674556213017752</v>
      </c>
      <c r="X9" s="131">
        <v>0.622</v>
      </c>
      <c r="Y9" s="173">
        <v>54153</v>
      </c>
    </row>
    <row r="10" spans="1:25" x14ac:dyDescent="0.25">
      <c r="A10" s="29" t="s">
        <v>281</v>
      </c>
      <c r="B10" s="15">
        <v>4209706</v>
      </c>
      <c r="C10" s="5" t="s">
        <v>347</v>
      </c>
      <c r="D10" s="19">
        <v>940.65599999999995</v>
      </c>
      <c r="E10" s="75">
        <f>H10/D10</f>
        <v>12.610348522733073</v>
      </c>
      <c r="F10" s="28">
        <v>73287.061000000002</v>
      </c>
      <c r="G10" s="28">
        <v>5991.42</v>
      </c>
      <c r="H10" s="8">
        <v>11862</v>
      </c>
      <c r="I10" s="154">
        <v>96</v>
      </c>
      <c r="J10" s="9">
        <v>55</v>
      </c>
      <c r="K10" s="9">
        <v>41</v>
      </c>
      <c r="L10" s="40">
        <v>3.4</v>
      </c>
      <c r="M10" s="165">
        <f>SUM(O10:S10)</f>
        <v>7954.1667509694826</v>
      </c>
      <c r="N10" s="163">
        <f>M10/H10</f>
        <v>0.67055865376576318</v>
      </c>
      <c r="O10" s="41">
        <v>1978</v>
      </c>
      <c r="P10" s="206">
        <f>O10/H10</f>
        <v>0.16675096948238072</v>
      </c>
      <c r="Q10" s="41">
        <v>2321</v>
      </c>
      <c r="R10" s="41">
        <v>2773</v>
      </c>
      <c r="S10" s="41">
        <v>882</v>
      </c>
      <c r="T10" s="42">
        <f>L10</f>
        <v>3.4</v>
      </c>
      <c r="U10" s="41">
        <v>1112</v>
      </c>
      <c r="V10" s="61">
        <f>T10*U10</f>
        <v>3780.7999999999997</v>
      </c>
      <c r="W10" s="78">
        <f>V10/H10</f>
        <v>0.31873208565166072</v>
      </c>
      <c r="X10" s="131">
        <v>0.64900000000000002</v>
      </c>
      <c r="Y10" s="173">
        <v>159256</v>
      </c>
    </row>
    <row r="11" spans="1:25" x14ac:dyDescent="0.25">
      <c r="A11" s="29" t="s">
        <v>281</v>
      </c>
      <c r="B11" s="14">
        <v>4215752</v>
      </c>
      <c r="C11" s="4" t="s">
        <v>387</v>
      </c>
      <c r="D11" s="18">
        <v>144.96</v>
      </c>
      <c r="E11" s="75">
        <f>H11/D11</f>
        <v>18.480960264900663</v>
      </c>
      <c r="F11" s="28">
        <v>23030.248</v>
      </c>
      <c r="G11" s="28">
        <v>8837.39</v>
      </c>
      <c r="H11" s="8">
        <v>2679</v>
      </c>
      <c r="I11" s="154">
        <v>43</v>
      </c>
      <c r="J11" s="9">
        <v>10</v>
      </c>
      <c r="K11" s="9">
        <v>33</v>
      </c>
      <c r="L11" s="40">
        <v>3.4</v>
      </c>
      <c r="M11" s="165">
        <f>SUM(O11:S11)</f>
        <v>1565.3240014930943</v>
      </c>
      <c r="N11" s="163">
        <f>M11/H11</f>
        <v>0.5842941401616627</v>
      </c>
      <c r="O11" s="41">
        <v>868</v>
      </c>
      <c r="P11" s="206">
        <f>O11/H11</f>
        <v>0.32400149309443821</v>
      </c>
      <c r="Q11" s="41">
        <v>262</v>
      </c>
      <c r="R11" s="41">
        <v>292</v>
      </c>
      <c r="S11" s="41">
        <v>143</v>
      </c>
      <c r="T11" s="42">
        <f>L11</f>
        <v>3.4</v>
      </c>
      <c r="U11" s="41">
        <v>241</v>
      </c>
      <c r="V11" s="61">
        <f>T11*U11</f>
        <v>819.4</v>
      </c>
      <c r="W11" s="78">
        <f>V11/H11</f>
        <v>0.3058603956700261</v>
      </c>
      <c r="X11" s="131">
        <v>0.67700000000000005</v>
      </c>
      <c r="Y11" s="173">
        <v>34055</v>
      </c>
    </row>
    <row r="12" spans="1:25" x14ac:dyDescent="0.25">
      <c r="A12" s="29" t="s">
        <v>281</v>
      </c>
      <c r="B12" s="15">
        <v>4200101</v>
      </c>
      <c r="C12" s="5" t="s">
        <v>283</v>
      </c>
      <c r="D12" s="19">
        <v>955.36800000000005</v>
      </c>
      <c r="E12" s="75">
        <f>H12/D12</f>
        <v>17.89886200919436</v>
      </c>
      <c r="F12" s="28">
        <v>200058.73800000001</v>
      </c>
      <c r="G12" s="28">
        <v>10794.73</v>
      </c>
      <c r="H12" s="8">
        <v>17100</v>
      </c>
      <c r="I12" s="154">
        <v>251</v>
      </c>
      <c r="J12" s="9">
        <v>36</v>
      </c>
      <c r="K12" s="9">
        <v>215</v>
      </c>
      <c r="L12" s="40">
        <v>3.4</v>
      </c>
      <c r="M12" s="165">
        <f>SUM(O12:S12)</f>
        <v>8954.3247368421053</v>
      </c>
      <c r="N12" s="163">
        <f>M12/H12</f>
        <v>0.52364472145275465</v>
      </c>
      <c r="O12" s="41">
        <v>5553</v>
      </c>
      <c r="P12" s="206">
        <f>O12/H12</f>
        <v>0.32473684210526316</v>
      </c>
      <c r="Q12" s="41">
        <v>1262</v>
      </c>
      <c r="R12" s="41">
        <v>1292</v>
      </c>
      <c r="S12" s="41">
        <v>847</v>
      </c>
      <c r="T12" s="42">
        <f>L12</f>
        <v>3.4</v>
      </c>
      <c r="U12" s="41">
        <v>1538</v>
      </c>
      <c r="V12" s="61">
        <f>T12*U12</f>
        <v>5229.2</v>
      </c>
      <c r="W12" s="78">
        <f>V12/H12</f>
        <v>0.30580116959064324</v>
      </c>
      <c r="X12" s="131">
        <v>0.69599999999999995</v>
      </c>
      <c r="Y12" s="173">
        <v>242945</v>
      </c>
    </row>
    <row r="13" spans="1:25" x14ac:dyDescent="0.25">
      <c r="A13" s="29" t="s">
        <v>281</v>
      </c>
      <c r="B13" s="15">
        <v>4207684</v>
      </c>
      <c r="C13" s="5" t="s">
        <v>334</v>
      </c>
      <c r="D13" s="19">
        <v>261.39100000000002</v>
      </c>
      <c r="E13" s="75">
        <f>H13/D13</f>
        <v>26.02231905459637</v>
      </c>
      <c r="F13" s="28">
        <v>46932.016000000003</v>
      </c>
      <c r="G13" s="28">
        <v>7438.9</v>
      </c>
      <c r="H13" s="8">
        <v>6802</v>
      </c>
      <c r="I13" s="154">
        <v>166</v>
      </c>
      <c r="J13" s="9">
        <v>2</v>
      </c>
      <c r="K13" s="9">
        <v>164</v>
      </c>
      <c r="L13" s="40">
        <v>3.6</v>
      </c>
      <c r="M13" s="165">
        <f>SUM(O13:S13)</f>
        <v>4091.167744780947</v>
      </c>
      <c r="N13" s="163">
        <f>M13/H13</f>
        <v>0.60146541381666374</v>
      </c>
      <c r="O13" s="41">
        <v>1141</v>
      </c>
      <c r="P13" s="206">
        <f>O13/H13</f>
        <v>0.16774478094678036</v>
      </c>
      <c r="Q13" s="41">
        <v>1247</v>
      </c>
      <c r="R13" s="41">
        <v>1083</v>
      </c>
      <c r="S13" s="41">
        <v>620</v>
      </c>
      <c r="T13" s="42">
        <f>L13</f>
        <v>3.6</v>
      </c>
      <c r="U13" s="41">
        <v>554</v>
      </c>
      <c r="V13" s="61">
        <f>T13*U13</f>
        <v>1994.4</v>
      </c>
      <c r="W13" s="78">
        <f>V13/H13</f>
        <v>0.29320788003528375</v>
      </c>
      <c r="X13" s="131">
        <v>0.66</v>
      </c>
      <c r="Y13" s="173">
        <v>85509</v>
      </c>
    </row>
    <row r="14" spans="1:25" x14ac:dyDescent="0.25">
      <c r="A14" s="29" t="s">
        <v>281</v>
      </c>
      <c r="B14" s="15">
        <v>4212270</v>
      </c>
      <c r="C14" s="5" t="s">
        <v>366</v>
      </c>
      <c r="D14" s="19">
        <v>614.43200000000002</v>
      </c>
      <c r="E14" s="75">
        <f>H14/D14</f>
        <v>7.2082834227383987</v>
      </c>
      <c r="F14" s="28">
        <v>31950.510999999999</v>
      </c>
      <c r="G14" s="28">
        <v>5578.93</v>
      </c>
      <c r="H14" s="8">
        <v>4429</v>
      </c>
      <c r="I14" s="154">
        <v>65</v>
      </c>
      <c r="J14" s="9">
        <v>2</v>
      </c>
      <c r="K14" s="9">
        <v>63</v>
      </c>
      <c r="L14" s="40">
        <v>3.6</v>
      </c>
      <c r="M14" s="165">
        <f>SUM(O14:S14)</f>
        <v>2778.3368706254232</v>
      </c>
      <c r="N14" s="163">
        <f>M14/H14</f>
        <v>0.62730568313963042</v>
      </c>
      <c r="O14" s="41">
        <v>1492</v>
      </c>
      <c r="P14" s="206">
        <f>O14/H14</f>
        <v>0.33687062542334612</v>
      </c>
      <c r="Q14" s="41">
        <v>614</v>
      </c>
      <c r="R14" s="41">
        <v>497</v>
      </c>
      <c r="S14" s="41">
        <v>175</v>
      </c>
      <c r="T14" s="42">
        <f>L14</f>
        <v>3.6</v>
      </c>
      <c r="U14" s="41">
        <v>341</v>
      </c>
      <c r="V14" s="61">
        <f>T14*U14</f>
        <v>1227.6000000000001</v>
      </c>
      <c r="W14" s="78">
        <f>V14/H14</f>
        <v>0.277173176789343</v>
      </c>
      <c r="X14" s="131">
        <v>0.65900000000000003</v>
      </c>
      <c r="Y14" s="173">
        <v>61250</v>
      </c>
    </row>
    <row r="15" spans="1:25" x14ac:dyDescent="0.25">
      <c r="A15" s="29" t="s">
        <v>281</v>
      </c>
      <c r="B15" s="15">
        <v>4202875</v>
      </c>
      <c r="C15" s="5" t="s">
        <v>297</v>
      </c>
      <c r="D15" s="19">
        <v>335.51299999999998</v>
      </c>
      <c r="E15" s="75">
        <f>H15/D15</f>
        <v>8.5004157812066907</v>
      </c>
      <c r="F15" s="28">
        <v>26572.893</v>
      </c>
      <c r="G15" s="28">
        <v>8126.27</v>
      </c>
      <c r="H15" s="8">
        <v>2852</v>
      </c>
      <c r="I15" s="154">
        <v>42</v>
      </c>
      <c r="J15" s="9">
        <v>5</v>
      </c>
      <c r="K15" s="9">
        <v>37</v>
      </c>
      <c r="L15" s="40">
        <v>3.2</v>
      </c>
      <c r="M15" s="165">
        <f>SUM(O15:S15)</f>
        <v>1641.1577840112202</v>
      </c>
      <c r="N15" s="163">
        <f>M15/H15</f>
        <v>0.5754410182367532</v>
      </c>
      <c r="O15" s="41">
        <v>450</v>
      </c>
      <c r="P15" s="206">
        <f>O15/H15</f>
        <v>0.15778401122019636</v>
      </c>
      <c r="Q15" s="41">
        <v>455</v>
      </c>
      <c r="R15" s="41">
        <v>552</v>
      </c>
      <c r="S15" s="41">
        <v>184</v>
      </c>
      <c r="T15" s="42">
        <f>L15</f>
        <v>3.2</v>
      </c>
      <c r="U15" s="41">
        <v>211</v>
      </c>
      <c r="V15" s="61">
        <f>T15*U15</f>
        <v>675.2</v>
      </c>
      <c r="W15" s="78">
        <f>V15/H15</f>
        <v>0.23674614305750352</v>
      </c>
      <c r="X15" s="131">
        <v>0.66100000000000003</v>
      </c>
      <c r="Y15" s="173">
        <v>26689</v>
      </c>
    </row>
    <row r="16" spans="1:25" x14ac:dyDescent="0.25">
      <c r="A16" s="29" t="s">
        <v>281</v>
      </c>
      <c r="B16" s="15">
        <v>4203501</v>
      </c>
      <c r="C16" s="5" t="s">
        <v>301</v>
      </c>
      <c r="D16" s="19">
        <v>478.73399999999998</v>
      </c>
      <c r="E16" s="75">
        <f>H16/D16</f>
        <v>19.572455685203057</v>
      </c>
      <c r="F16" s="28">
        <v>112443.46400000001</v>
      </c>
      <c r="G16" s="28">
        <v>12991.73</v>
      </c>
      <c r="H16" s="8">
        <v>9370</v>
      </c>
      <c r="I16" s="154">
        <v>132</v>
      </c>
      <c r="J16" s="9">
        <v>49</v>
      </c>
      <c r="K16" s="9">
        <v>83</v>
      </c>
      <c r="L16" s="40">
        <v>3.2</v>
      </c>
      <c r="M16" s="165">
        <f>SUM(O16:S16)</f>
        <v>4539.1400213447168</v>
      </c>
      <c r="N16" s="163">
        <f>M16/H16</f>
        <v>0.48443330003678942</v>
      </c>
      <c r="O16" s="41">
        <v>1312</v>
      </c>
      <c r="P16" s="206">
        <f>O16/H16</f>
        <v>0.1400213447171825</v>
      </c>
      <c r="Q16" s="41">
        <v>1010</v>
      </c>
      <c r="R16" s="41">
        <v>1397</v>
      </c>
      <c r="S16" s="41">
        <v>820</v>
      </c>
      <c r="T16" s="42">
        <f>L16</f>
        <v>3.2</v>
      </c>
      <c r="U16" s="41">
        <v>626</v>
      </c>
      <c r="V16" s="61">
        <f>T16*U16</f>
        <v>2003.2</v>
      </c>
      <c r="W16" s="78">
        <f>V16/H16</f>
        <v>0.21378868729989328</v>
      </c>
      <c r="X16" s="131">
        <v>0.69</v>
      </c>
      <c r="Y16" s="173">
        <v>91288</v>
      </c>
    </row>
    <row r="17" spans="1:25" x14ac:dyDescent="0.25">
      <c r="A17" s="29" t="s">
        <v>281</v>
      </c>
      <c r="B17" s="16">
        <v>4204152</v>
      </c>
      <c r="C17" s="5" t="s">
        <v>306</v>
      </c>
      <c r="D17" s="19">
        <v>207.40899999999999</v>
      </c>
      <c r="E17" s="75">
        <f>H17/D17</f>
        <v>13.369718768230888</v>
      </c>
      <c r="F17" s="28">
        <v>17787.153999999999</v>
      </c>
      <c r="G17" s="28">
        <v>7230.55</v>
      </c>
      <c r="H17" s="8">
        <v>2773</v>
      </c>
      <c r="I17" s="154">
        <v>43</v>
      </c>
      <c r="J17" s="9">
        <v>5</v>
      </c>
      <c r="K17" s="9">
        <v>38</v>
      </c>
      <c r="L17" s="40">
        <v>3.2</v>
      </c>
      <c r="M17" s="165">
        <f>SUM(O17:S17)</f>
        <v>1465.1092679408582</v>
      </c>
      <c r="N17" s="163">
        <f>M17/H17</f>
        <v>0.52834809518242276</v>
      </c>
      <c r="O17" s="41">
        <v>303</v>
      </c>
      <c r="P17" s="206">
        <f>O17/H17</f>
        <v>0.10926794085827624</v>
      </c>
      <c r="Q17" s="41">
        <v>351</v>
      </c>
      <c r="R17" s="41">
        <v>477</v>
      </c>
      <c r="S17" s="41">
        <v>334</v>
      </c>
      <c r="T17" s="42">
        <f>L17</f>
        <v>3.2</v>
      </c>
      <c r="U17" s="41">
        <v>184</v>
      </c>
      <c r="V17" s="61">
        <f>T17*U17</f>
        <v>588.80000000000007</v>
      </c>
      <c r="W17" s="78">
        <f>V17/H17</f>
        <v>0.21233321312657774</v>
      </c>
      <c r="X17" s="131">
        <v>0.71899999999999997</v>
      </c>
      <c r="Y17" s="173">
        <v>24115</v>
      </c>
    </row>
    <row r="18" spans="1:25" x14ac:dyDescent="0.25">
      <c r="A18" s="29" t="s">
        <v>281</v>
      </c>
      <c r="B18" s="15">
        <v>4211850</v>
      </c>
      <c r="C18" s="5" t="s">
        <v>361</v>
      </c>
      <c r="D18" s="19">
        <v>189.27</v>
      </c>
      <c r="E18" s="75">
        <f>H18/D18</f>
        <v>11.998731970201298</v>
      </c>
      <c r="F18" s="28">
        <v>33564.199999999997</v>
      </c>
      <c r="G18" s="28">
        <v>15907.2</v>
      </c>
      <c r="H18" s="8">
        <v>2271</v>
      </c>
      <c r="I18" s="154">
        <v>27</v>
      </c>
      <c r="J18" s="9">
        <v>0</v>
      </c>
      <c r="K18" s="9">
        <v>27</v>
      </c>
      <c r="L18" s="40">
        <v>3.3</v>
      </c>
      <c r="M18" s="165">
        <f>SUM(O18:S18)</f>
        <v>1122.1928665785997</v>
      </c>
      <c r="N18" s="163">
        <f>M18/H18</f>
        <v>0.49414040800466741</v>
      </c>
      <c r="O18" s="41">
        <v>438</v>
      </c>
      <c r="P18" s="206">
        <f>O18/H18</f>
        <v>0.1928665785997358</v>
      </c>
      <c r="Q18" s="41">
        <v>154</v>
      </c>
      <c r="R18" s="41">
        <v>278</v>
      </c>
      <c r="S18" s="41">
        <v>252</v>
      </c>
      <c r="T18" s="42">
        <f>L18</f>
        <v>3.3</v>
      </c>
      <c r="U18" s="41">
        <v>145</v>
      </c>
      <c r="V18" s="61">
        <f>T18*U18</f>
        <v>478.5</v>
      </c>
      <c r="W18" s="78">
        <f>V18/H18</f>
        <v>0.21070013210039631</v>
      </c>
      <c r="X18" s="131">
        <v>0.69499999999999995</v>
      </c>
      <c r="Y18" s="173">
        <v>21852</v>
      </c>
    </row>
    <row r="19" spans="1:25" x14ac:dyDescent="0.25">
      <c r="A19" s="29" t="s">
        <v>281</v>
      </c>
      <c r="B19" s="15">
        <v>4204103</v>
      </c>
      <c r="C19" s="5" t="s">
        <v>305</v>
      </c>
      <c r="D19" s="19">
        <v>140.578</v>
      </c>
      <c r="E19" s="75">
        <f>H19/D19</f>
        <v>31.342030758724693</v>
      </c>
      <c r="F19" s="28">
        <v>38723.423999999999</v>
      </c>
      <c r="G19" s="28">
        <v>8030.57</v>
      </c>
      <c r="H19" s="8">
        <v>4406</v>
      </c>
      <c r="I19" s="154">
        <v>24</v>
      </c>
      <c r="J19" s="9">
        <v>12</v>
      </c>
      <c r="K19" s="9">
        <v>12</v>
      </c>
      <c r="L19" s="40">
        <v>3.1</v>
      </c>
      <c r="M19" s="165">
        <f>SUM(O19:S19)</f>
        <v>2116.2094870630958</v>
      </c>
      <c r="N19" s="163">
        <f>M19/H19</f>
        <v>0.48030174468068448</v>
      </c>
      <c r="O19" s="41">
        <v>923</v>
      </c>
      <c r="P19" s="206">
        <f>O19/H19</f>
        <v>0.2094870630957785</v>
      </c>
      <c r="Q19" s="41">
        <v>430</v>
      </c>
      <c r="R19" s="41">
        <v>337</v>
      </c>
      <c r="S19" s="41">
        <v>426</v>
      </c>
      <c r="T19" s="42">
        <f>L19</f>
        <v>3.1</v>
      </c>
      <c r="U19" s="41">
        <v>292</v>
      </c>
      <c r="V19" s="61">
        <f>T19*U19</f>
        <v>905.2</v>
      </c>
      <c r="W19" s="78">
        <f>V19/H19</f>
        <v>0.20544711756695416</v>
      </c>
      <c r="X19" s="131">
        <v>0.69099999999999995</v>
      </c>
      <c r="Y19" s="173">
        <v>42401</v>
      </c>
    </row>
    <row r="20" spans="1:25" x14ac:dyDescent="0.25">
      <c r="A20" s="29" t="s">
        <v>281</v>
      </c>
      <c r="B20" s="15">
        <v>4210704</v>
      </c>
      <c r="C20" s="5" t="s">
        <v>353</v>
      </c>
      <c r="D20" s="19">
        <v>432.17700000000002</v>
      </c>
      <c r="E20" s="75">
        <f>H20/D20</f>
        <v>6.5667538994439774</v>
      </c>
      <c r="F20" s="28">
        <v>15855.612999999999</v>
      </c>
      <c r="G20" s="28">
        <v>4234.9399999999996</v>
      </c>
      <c r="H20" s="8">
        <v>2838</v>
      </c>
      <c r="I20" s="154">
        <v>26</v>
      </c>
      <c r="J20" s="9">
        <v>7</v>
      </c>
      <c r="K20" s="9">
        <v>19</v>
      </c>
      <c r="L20" s="40">
        <v>3.4</v>
      </c>
      <c r="M20" s="165">
        <f>SUM(O20:S20)</f>
        <v>2382.1053558844255</v>
      </c>
      <c r="N20" s="163">
        <f>M20/H20</f>
        <v>0.8393605905160062</v>
      </c>
      <c r="O20" s="41">
        <v>299</v>
      </c>
      <c r="P20" s="206">
        <f>O20/H20</f>
        <v>0.10535588442565187</v>
      </c>
      <c r="Q20" s="41">
        <v>425</v>
      </c>
      <c r="R20" s="41">
        <v>926</v>
      </c>
      <c r="S20" s="41">
        <v>732</v>
      </c>
      <c r="T20" s="42">
        <f>L20</f>
        <v>3.4</v>
      </c>
      <c r="U20" s="41">
        <v>171</v>
      </c>
      <c r="V20" s="61">
        <f>T20*U20</f>
        <v>581.4</v>
      </c>
      <c r="W20" s="78">
        <f>V20/H20</f>
        <v>0.20486257928118393</v>
      </c>
      <c r="X20" s="131">
        <v>0.65700000000000003</v>
      </c>
      <c r="Y20" s="173">
        <v>26713</v>
      </c>
    </row>
    <row r="21" spans="1:25" x14ac:dyDescent="0.25">
      <c r="A21" s="29" t="s">
        <v>281</v>
      </c>
      <c r="B21" s="15">
        <v>4202537</v>
      </c>
      <c r="C21" s="5" t="s">
        <v>295</v>
      </c>
      <c r="D21" s="19">
        <v>63.552</v>
      </c>
      <c r="E21" s="75">
        <f>H21/D21</f>
        <v>39.746978851963746</v>
      </c>
      <c r="F21" s="28">
        <v>24705.348000000002</v>
      </c>
      <c r="G21" s="28">
        <v>11911.93</v>
      </c>
      <c r="H21" s="8">
        <v>2526</v>
      </c>
      <c r="I21" s="154">
        <v>24</v>
      </c>
      <c r="J21" s="9">
        <v>1</v>
      </c>
      <c r="K21" s="9">
        <v>23</v>
      </c>
      <c r="L21" s="40">
        <v>3.3</v>
      </c>
      <c r="M21" s="165">
        <f>SUM(O21:S21)</f>
        <v>1443.2862232779098</v>
      </c>
      <c r="N21" s="163">
        <f>M21/H21</f>
        <v>0.57137221824145279</v>
      </c>
      <c r="O21" s="41">
        <v>723</v>
      </c>
      <c r="P21" s="206">
        <f>O21/H21</f>
        <v>0.28622327790973873</v>
      </c>
      <c r="Q21" s="41">
        <v>220</v>
      </c>
      <c r="R21" s="41">
        <v>332</v>
      </c>
      <c r="S21" s="41">
        <v>168</v>
      </c>
      <c r="T21" s="42">
        <f>L21</f>
        <v>3.3</v>
      </c>
      <c r="U21" s="41">
        <v>155</v>
      </c>
      <c r="V21" s="61">
        <f>T21*U21</f>
        <v>511.5</v>
      </c>
      <c r="W21" s="78">
        <f>V21/H21</f>
        <v>0.20249406175771972</v>
      </c>
      <c r="X21" s="131">
        <v>0.71199999999999997</v>
      </c>
      <c r="Y21" s="173">
        <v>27036</v>
      </c>
    </row>
    <row r="22" spans="1:25" x14ac:dyDescent="0.25">
      <c r="A22" s="29" t="s">
        <v>281</v>
      </c>
      <c r="B22" s="14">
        <v>4215687</v>
      </c>
      <c r="C22" s="4" t="s">
        <v>385</v>
      </c>
      <c r="D22" s="18">
        <v>118.997</v>
      </c>
      <c r="E22" s="75">
        <f>H22/D22</f>
        <v>24.336747985243324</v>
      </c>
      <c r="F22" s="28">
        <v>24514.548999999999</v>
      </c>
      <c r="G22" s="28">
        <v>8168.79</v>
      </c>
      <c r="H22" s="8">
        <v>2896</v>
      </c>
      <c r="I22" s="154">
        <v>66</v>
      </c>
      <c r="J22" s="9">
        <v>5</v>
      </c>
      <c r="K22" s="9">
        <v>61</v>
      </c>
      <c r="L22" s="40">
        <v>3.3</v>
      </c>
      <c r="M22" s="165">
        <f>SUM(O22:S22)</f>
        <v>1624.1053176795581</v>
      </c>
      <c r="N22" s="163">
        <f>M22/H22</f>
        <v>0.5608098472650408</v>
      </c>
      <c r="O22" s="41">
        <v>305</v>
      </c>
      <c r="P22" s="206">
        <f>O22/H22</f>
        <v>0.10531767955801105</v>
      </c>
      <c r="Q22" s="41">
        <v>269</v>
      </c>
      <c r="R22" s="41">
        <v>637</v>
      </c>
      <c r="S22" s="41">
        <v>413</v>
      </c>
      <c r="T22" s="42">
        <f>L22</f>
        <v>3.3</v>
      </c>
      <c r="U22" s="41">
        <v>175</v>
      </c>
      <c r="V22" s="61">
        <f>T22*U22</f>
        <v>577.5</v>
      </c>
      <c r="W22" s="78">
        <f>V22/H22</f>
        <v>0.19941298342541436</v>
      </c>
      <c r="X22" s="131">
        <v>0.68200000000000005</v>
      </c>
      <c r="Y22" s="173">
        <v>24682</v>
      </c>
    </row>
    <row r="23" spans="1:25" x14ac:dyDescent="0.25">
      <c r="A23" s="29" t="s">
        <v>281</v>
      </c>
      <c r="B23" s="15">
        <v>4205605</v>
      </c>
      <c r="C23" s="5" t="s">
        <v>324</v>
      </c>
      <c r="D23" s="19">
        <v>121.9</v>
      </c>
      <c r="E23" s="75">
        <f>H23/D23</f>
        <v>28.506972928630024</v>
      </c>
      <c r="F23" s="28">
        <v>41051.311999999998</v>
      </c>
      <c r="G23" s="28">
        <v>10384.85</v>
      </c>
      <c r="H23" s="8">
        <v>3475</v>
      </c>
      <c r="I23" s="154">
        <v>35</v>
      </c>
      <c r="J23" s="9">
        <v>25</v>
      </c>
      <c r="K23" s="9">
        <v>10</v>
      </c>
      <c r="L23" s="40">
        <v>3.1</v>
      </c>
      <c r="M23" s="165">
        <f>SUM(O23:S23)</f>
        <v>1612.1821582733814</v>
      </c>
      <c r="N23" s="163">
        <f>M23/H23</f>
        <v>0.46393731173334718</v>
      </c>
      <c r="O23" s="41">
        <v>633</v>
      </c>
      <c r="P23" s="206">
        <f>O23/H23</f>
        <v>0.18215827338129498</v>
      </c>
      <c r="Q23" s="41">
        <v>282</v>
      </c>
      <c r="R23" s="41">
        <v>455</v>
      </c>
      <c r="S23" s="41">
        <v>242</v>
      </c>
      <c r="T23" s="42">
        <f>L23</f>
        <v>3.1</v>
      </c>
      <c r="U23" s="41">
        <v>222</v>
      </c>
      <c r="V23" s="61">
        <f>T23*U23</f>
        <v>688.2</v>
      </c>
      <c r="W23" s="78">
        <f>V23/H23</f>
        <v>0.1980431654676259</v>
      </c>
      <c r="X23" s="131">
        <v>0.70799999999999996</v>
      </c>
      <c r="Y23" s="173">
        <v>36350</v>
      </c>
    </row>
    <row r="24" spans="1:25" ht="409.5" hidden="1" customHeight="1" x14ac:dyDescent="0.25">
      <c r="A24" s="29" t="s">
        <v>281</v>
      </c>
      <c r="B24" s="15">
        <v>4203006</v>
      </c>
      <c r="C24" s="5" t="s">
        <v>298</v>
      </c>
      <c r="D24" s="19">
        <v>981.90099999999995</v>
      </c>
      <c r="E24" s="75">
        <f>H24/D24</f>
        <v>72.038830798624303</v>
      </c>
      <c r="F24" s="28">
        <v>1027646.7120000001</v>
      </c>
      <c r="G24" s="28">
        <v>14434.86</v>
      </c>
      <c r="H24" s="8">
        <v>70735</v>
      </c>
      <c r="I24" s="154">
        <v>187</v>
      </c>
      <c r="J24" s="9">
        <v>133</v>
      </c>
      <c r="K24" s="9">
        <v>54</v>
      </c>
      <c r="L24" s="40">
        <v>3.2</v>
      </c>
      <c r="M24" s="165">
        <f>SUM(O24:S24)</f>
        <v>20309.032586414083</v>
      </c>
      <c r="N24" s="163">
        <f>M24/H24</f>
        <v>0.28711433641640044</v>
      </c>
      <c r="O24" s="41">
        <v>2305</v>
      </c>
      <c r="P24" s="206">
        <f>O24/H24</f>
        <v>3.2586414080723831E-2</v>
      </c>
      <c r="Q24" s="41">
        <v>3462</v>
      </c>
      <c r="R24" s="41">
        <v>8839</v>
      </c>
      <c r="S24" s="41">
        <v>5703</v>
      </c>
      <c r="T24" s="42">
        <f>L24</f>
        <v>3.2</v>
      </c>
      <c r="U24" s="41">
        <v>1638</v>
      </c>
      <c r="V24" s="61">
        <f>T24*U24</f>
        <v>5241.6000000000004</v>
      </c>
      <c r="W24" s="78">
        <f>V24/H24</f>
        <v>7.4101929737753591E-2</v>
      </c>
      <c r="X24" s="131">
        <v>0.73499999999999999</v>
      </c>
      <c r="Y24" s="173">
        <v>223982</v>
      </c>
    </row>
    <row r="25" spans="1:25" x14ac:dyDescent="0.25">
      <c r="A25" s="29" t="s">
        <v>281</v>
      </c>
      <c r="B25" s="15">
        <v>4205555</v>
      </c>
      <c r="C25" s="5" t="s">
        <v>323</v>
      </c>
      <c r="D25" s="19">
        <v>157.845</v>
      </c>
      <c r="E25" s="75">
        <f>H25/D25</f>
        <v>15.711615825651748</v>
      </c>
      <c r="F25" s="28">
        <v>21655.312999999998</v>
      </c>
      <c r="G25" s="28">
        <v>6729.43</v>
      </c>
      <c r="H25" s="8">
        <v>2480</v>
      </c>
      <c r="I25" s="154">
        <v>23</v>
      </c>
      <c r="J25" s="9">
        <v>1</v>
      </c>
      <c r="K25" s="9">
        <v>22</v>
      </c>
      <c r="L25" s="40">
        <v>3.4</v>
      </c>
      <c r="M25" s="165">
        <f>SUM(O25:S25)</f>
        <v>1227.1245967741936</v>
      </c>
      <c r="N25" s="163">
        <f>M25/H25</f>
        <v>0.49480830515088453</v>
      </c>
      <c r="O25" s="41">
        <v>309</v>
      </c>
      <c r="P25" s="206">
        <f>O25/H25</f>
        <v>0.12459677419354839</v>
      </c>
      <c r="Q25" s="41">
        <v>285</v>
      </c>
      <c r="R25" s="41">
        <v>427</v>
      </c>
      <c r="S25" s="41">
        <v>206</v>
      </c>
      <c r="T25" s="42">
        <f>L25</f>
        <v>3.4</v>
      </c>
      <c r="U25" s="41">
        <v>143</v>
      </c>
      <c r="V25" s="61">
        <f>T25*U25</f>
        <v>486.2</v>
      </c>
      <c r="W25" s="78">
        <f>V25/H25</f>
        <v>0.19604838709677419</v>
      </c>
      <c r="X25" s="131">
        <v>0.68200000000000005</v>
      </c>
      <c r="Y25" s="173">
        <v>19796</v>
      </c>
    </row>
    <row r="26" spans="1:25" x14ac:dyDescent="0.25">
      <c r="A26" s="29" t="s">
        <v>281</v>
      </c>
      <c r="B26" s="15">
        <v>4213351</v>
      </c>
      <c r="C26" s="5" t="s">
        <v>373</v>
      </c>
      <c r="D26" s="19">
        <v>400.97199999999998</v>
      </c>
      <c r="E26" s="75">
        <f>H26/D26</f>
        <v>8.2374829165128745</v>
      </c>
      <c r="F26" s="28">
        <v>74654.47</v>
      </c>
      <c r="G26" s="28">
        <v>20737.349999999999</v>
      </c>
      <c r="H26" s="8">
        <v>3303</v>
      </c>
      <c r="I26" s="154">
        <v>13</v>
      </c>
      <c r="J26" s="9">
        <v>10</v>
      </c>
      <c r="K26" s="9">
        <v>3</v>
      </c>
      <c r="L26" s="40">
        <v>3.4</v>
      </c>
      <c r="M26" s="165">
        <f>SUM(O26:S26)</f>
        <v>1847.0990009082652</v>
      </c>
      <c r="N26" s="163">
        <f>M26/H26</f>
        <v>0.55921858943635039</v>
      </c>
      <c r="O26" s="41">
        <v>327</v>
      </c>
      <c r="P26" s="206">
        <f>O26/H26</f>
        <v>9.9000908265213447E-2</v>
      </c>
      <c r="Q26" s="41">
        <v>436</v>
      </c>
      <c r="R26" s="41">
        <v>834</v>
      </c>
      <c r="S26" s="41">
        <v>250</v>
      </c>
      <c r="T26" s="42">
        <f>L26</f>
        <v>3.4</v>
      </c>
      <c r="U26" s="41">
        <v>188</v>
      </c>
      <c r="V26" s="61">
        <f>T26*U26</f>
        <v>639.19999999999993</v>
      </c>
      <c r="W26" s="78">
        <f>V26/H26</f>
        <v>0.19352104147744473</v>
      </c>
      <c r="X26" s="131">
        <v>0.67300000000000004</v>
      </c>
      <c r="Y26" s="173">
        <v>27384</v>
      </c>
    </row>
    <row r="27" spans="1:25" x14ac:dyDescent="0.25">
      <c r="A27" s="29" t="s">
        <v>281</v>
      </c>
      <c r="B27" s="15">
        <v>4211058</v>
      </c>
      <c r="C27" s="5" t="s">
        <v>356</v>
      </c>
      <c r="D27" s="19">
        <v>162.785</v>
      </c>
      <c r="E27" s="75">
        <f>H27/D27</f>
        <v>57.204287864360971</v>
      </c>
      <c r="F27" s="28">
        <v>67868.517999999996</v>
      </c>
      <c r="G27" s="28">
        <v>6422.08</v>
      </c>
      <c r="H27" s="8">
        <v>9312</v>
      </c>
      <c r="I27" s="154">
        <v>59</v>
      </c>
      <c r="J27" s="9">
        <v>36</v>
      </c>
      <c r="K27" s="9">
        <v>23</v>
      </c>
      <c r="L27" s="40">
        <v>3.3</v>
      </c>
      <c r="M27" s="165">
        <f>SUM(O27:S27)</f>
        <v>4621.1637671821309</v>
      </c>
      <c r="N27" s="163">
        <f>M27/H27</f>
        <v>0.49625899561663778</v>
      </c>
      <c r="O27" s="41">
        <v>1525</v>
      </c>
      <c r="P27" s="206">
        <f>O27/H27</f>
        <v>0.16376718213058419</v>
      </c>
      <c r="Q27" s="41">
        <v>993</v>
      </c>
      <c r="R27" s="41">
        <v>1582</v>
      </c>
      <c r="S27" s="41">
        <v>521</v>
      </c>
      <c r="T27" s="42">
        <f>L27</f>
        <v>3.3</v>
      </c>
      <c r="U27" s="41">
        <v>544</v>
      </c>
      <c r="V27" s="61">
        <f>T27*U27</f>
        <v>1795.1999999999998</v>
      </c>
      <c r="W27" s="78">
        <f>V27/H27</f>
        <v>0.19278350515463916</v>
      </c>
      <c r="X27" s="131">
        <v>0.64300000000000002</v>
      </c>
      <c r="Y27" s="173">
        <v>87738</v>
      </c>
    </row>
    <row r="28" spans="1:25" x14ac:dyDescent="0.25">
      <c r="A28" s="29" t="s">
        <v>281</v>
      </c>
      <c r="B28" s="15">
        <v>4200051</v>
      </c>
      <c r="C28" s="5" t="s">
        <v>282</v>
      </c>
      <c r="D28" s="19">
        <v>235.6</v>
      </c>
      <c r="E28" s="75">
        <f>H28/D28</f>
        <v>11.260611205432937</v>
      </c>
      <c r="F28" s="28">
        <v>16106.397000000001</v>
      </c>
      <c r="G28" s="28">
        <v>6491.9</v>
      </c>
      <c r="H28" s="8">
        <v>2653</v>
      </c>
      <c r="I28" s="154">
        <v>40</v>
      </c>
      <c r="J28" s="9">
        <v>2</v>
      </c>
      <c r="K28" s="9">
        <v>38</v>
      </c>
      <c r="L28" s="40">
        <v>3.1</v>
      </c>
      <c r="M28" s="165">
        <f>SUM(O28:S28)</f>
        <v>1637.1549189596683</v>
      </c>
      <c r="N28" s="163">
        <f>M28/H28</f>
        <v>0.61709571012426245</v>
      </c>
      <c r="O28" s="41">
        <v>411</v>
      </c>
      <c r="P28" s="206">
        <f>O28/H28</f>
        <v>0.15491895966830005</v>
      </c>
      <c r="Q28" s="41">
        <v>197</v>
      </c>
      <c r="R28" s="41">
        <v>522</v>
      </c>
      <c r="S28" s="41">
        <v>507</v>
      </c>
      <c r="T28" s="42">
        <f>L28</f>
        <v>3.1</v>
      </c>
      <c r="U28" s="41">
        <v>158</v>
      </c>
      <c r="V28" s="61">
        <f>T28*U28</f>
        <v>489.8</v>
      </c>
      <c r="W28" s="78">
        <f>V28/H28</f>
        <v>0.18462118356577459</v>
      </c>
      <c r="X28" s="131">
        <v>0.69399999999999995</v>
      </c>
      <c r="Y28" s="173">
        <v>23230</v>
      </c>
    </row>
    <row r="29" spans="1:25" x14ac:dyDescent="0.25">
      <c r="A29" s="29" t="s">
        <v>281</v>
      </c>
      <c r="B29" s="15">
        <v>4213401</v>
      </c>
      <c r="C29" s="5" t="s">
        <v>374</v>
      </c>
      <c r="D29" s="19">
        <v>564.005</v>
      </c>
      <c r="E29" s="75">
        <f>H29/D29</f>
        <v>19.558337248783257</v>
      </c>
      <c r="F29" s="28">
        <v>83759.542000000001</v>
      </c>
      <c r="G29" s="28">
        <v>7272.06</v>
      </c>
      <c r="H29" s="8">
        <v>11031</v>
      </c>
      <c r="I29" s="154">
        <v>40</v>
      </c>
      <c r="J29" s="9">
        <v>18</v>
      </c>
      <c r="K29" s="9">
        <v>22</v>
      </c>
      <c r="L29" s="40">
        <v>3.3</v>
      </c>
      <c r="M29" s="165">
        <f>SUM(O29:S29)</f>
        <v>5114.2357900462339</v>
      </c>
      <c r="N29" s="163">
        <f>M29/H29</f>
        <v>0.46362394978208993</v>
      </c>
      <c r="O29" s="41">
        <v>2601</v>
      </c>
      <c r="P29" s="206">
        <f>O29/H29</f>
        <v>0.2357900462333424</v>
      </c>
      <c r="Q29" s="41">
        <v>797</v>
      </c>
      <c r="R29" s="41">
        <v>1125</v>
      </c>
      <c r="S29" s="41">
        <v>591</v>
      </c>
      <c r="T29" s="42">
        <f>L29</f>
        <v>3.3</v>
      </c>
      <c r="U29" s="41">
        <v>615</v>
      </c>
      <c r="V29" s="61">
        <f>T29*U29</f>
        <v>2029.5</v>
      </c>
      <c r="W29" s="78">
        <f>V29/H29</f>
        <v>0.18398150666304053</v>
      </c>
      <c r="X29" s="131">
        <v>0.69299999999999995</v>
      </c>
      <c r="Y29" s="173">
        <v>122739</v>
      </c>
    </row>
    <row r="30" spans="1:25" x14ac:dyDescent="0.25">
      <c r="A30" s="29" t="s">
        <v>281</v>
      </c>
      <c r="B30" s="15">
        <v>4202081</v>
      </c>
      <c r="C30" s="5" t="s">
        <v>292</v>
      </c>
      <c r="D30" s="19">
        <v>146.255</v>
      </c>
      <c r="E30" s="75">
        <f>H30/D30</f>
        <v>19.869406174147894</v>
      </c>
      <c r="F30" s="28">
        <v>21422.917000000001</v>
      </c>
      <c r="G30" s="28">
        <v>7545.94</v>
      </c>
      <c r="H30" s="8">
        <v>2906</v>
      </c>
      <c r="I30" s="154">
        <v>30</v>
      </c>
      <c r="J30" s="9">
        <v>7</v>
      </c>
      <c r="K30" s="9">
        <v>23</v>
      </c>
      <c r="L30" s="40">
        <v>3.2</v>
      </c>
      <c r="M30" s="165">
        <f>SUM(O30:S30)</f>
        <v>1615.1249139710944</v>
      </c>
      <c r="N30" s="163">
        <f>M30/H30</f>
        <v>0.5557897157505487</v>
      </c>
      <c r="O30" s="41">
        <v>363</v>
      </c>
      <c r="P30" s="206">
        <f>O30/H30</f>
        <v>0.12491397109428769</v>
      </c>
      <c r="Q30" s="41">
        <v>385</v>
      </c>
      <c r="R30" s="41">
        <v>365</v>
      </c>
      <c r="S30" s="41">
        <v>502</v>
      </c>
      <c r="T30" s="42">
        <f>L30</f>
        <v>3.2</v>
      </c>
      <c r="U30" s="41">
        <v>164</v>
      </c>
      <c r="V30" s="61">
        <f>T30*U30</f>
        <v>524.80000000000007</v>
      </c>
      <c r="W30" s="78">
        <f>V30/H30</f>
        <v>0.18059187887130079</v>
      </c>
      <c r="X30" s="131">
        <v>0.67200000000000004</v>
      </c>
      <c r="Y30" s="173">
        <v>27454</v>
      </c>
    </row>
    <row r="31" spans="1:25" x14ac:dyDescent="0.25">
      <c r="A31" s="29" t="s">
        <v>281</v>
      </c>
      <c r="B31" s="15">
        <v>4204459</v>
      </c>
      <c r="C31" s="5" t="s">
        <v>311</v>
      </c>
      <c r="D31" s="19">
        <v>107.408</v>
      </c>
      <c r="E31" s="75">
        <f>H31/D31</f>
        <v>22.884701325785787</v>
      </c>
      <c r="F31" s="28">
        <v>18613.924999999999</v>
      </c>
      <c r="G31" s="28">
        <v>10352.57</v>
      </c>
      <c r="H31" s="8">
        <v>2458</v>
      </c>
      <c r="I31" s="154">
        <v>32</v>
      </c>
      <c r="J31" s="9">
        <v>2</v>
      </c>
      <c r="K31" s="9">
        <v>30</v>
      </c>
      <c r="L31" s="40">
        <v>3.3</v>
      </c>
      <c r="M31" s="165">
        <f>SUM(O31:S31)</f>
        <v>1133.1468673718471</v>
      </c>
      <c r="N31" s="163">
        <f>M31/H31</f>
        <v>0.46100360755567416</v>
      </c>
      <c r="O31" s="41">
        <v>361</v>
      </c>
      <c r="P31" s="206">
        <f>O31/H31</f>
        <v>0.14686737184703011</v>
      </c>
      <c r="Q31" s="41">
        <v>167</v>
      </c>
      <c r="R31" s="41">
        <v>312</v>
      </c>
      <c r="S31" s="41">
        <v>293</v>
      </c>
      <c r="T31" s="42">
        <f>L31</f>
        <v>3.3</v>
      </c>
      <c r="U31" s="41">
        <v>134</v>
      </c>
      <c r="V31" s="61">
        <f>T31*U31</f>
        <v>442.2</v>
      </c>
      <c r="W31" s="78">
        <f>V31/H31</f>
        <v>0.17990235964198534</v>
      </c>
      <c r="X31" s="131">
        <v>0.69599999999999995</v>
      </c>
      <c r="Y31" s="173">
        <v>19679</v>
      </c>
    </row>
    <row r="32" spans="1:25" x14ac:dyDescent="0.25">
      <c r="A32" s="29" t="s">
        <v>281</v>
      </c>
      <c r="B32" s="14">
        <v>4215505</v>
      </c>
      <c r="C32" s="4" t="s">
        <v>383</v>
      </c>
      <c r="D32" s="18">
        <v>1145.3209999999999</v>
      </c>
      <c r="E32" s="75">
        <f>H32/D32</f>
        <v>13.742872085642366</v>
      </c>
      <c r="F32" s="28">
        <v>197218.30499999999</v>
      </c>
      <c r="G32" s="28">
        <v>12192.79</v>
      </c>
      <c r="H32" s="8">
        <v>15740</v>
      </c>
      <c r="I32" s="154">
        <v>49</v>
      </c>
      <c r="J32" s="9">
        <v>33</v>
      </c>
      <c r="K32" s="9">
        <v>16</v>
      </c>
      <c r="L32" s="40">
        <v>3.4</v>
      </c>
      <c r="M32" s="165">
        <f>SUM(O32:S32)</f>
        <v>6352.0954891994916</v>
      </c>
      <c r="N32" s="163">
        <f>M32/H32</f>
        <v>0.40356388114355091</v>
      </c>
      <c r="O32" s="41">
        <v>1503</v>
      </c>
      <c r="P32" s="206">
        <f>O32/H32</f>
        <v>9.5489199491740784E-2</v>
      </c>
      <c r="Q32" s="41">
        <v>1877</v>
      </c>
      <c r="R32" s="41">
        <v>2321</v>
      </c>
      <c r="S32" s="41">
        <v>651</v>
      </c>
      <c r="T32" s="42">
        <f>L32</f>
        <v>3.4</v>
      </c>
      <c r="U32" s="41">
        <v>814</v>
      </c>
      <c r="V32" s="61">
        <f>T32*U32</f>
        <v>2767.6</v>
      </c>
      <c r="W32" s="78">
        <f>V32/H32</f>
        <v>0.17583227445997457</v>
      </c>
      <c r="X32" s="131">
        <v>0.69799999999999995</v>
      </c>
      <c r="Y32" s="173">
        <v>114187</v>
      </c>
    </row>
    <row r="33" spans="1:25" x14ac:dyDescent="0.25">
      <c r="A33" s="29" t="s">
        <v>281</v>
      </c>
      <c r="B33" s="15">
        <v>4211876</v>
      </c>
      <c r="C33" s="5" t="s">
        <v>362</v>
      </c>
      <c r="D33" s="19">
        <v>85.760999999999996</v>
      </c>
      <c r="E33" s="75">
        <f>H33/D33</f>
        <v>20.557129697648115</v>
      </c>
      <c r="F33" s="28">
        <v>15841.055</v>
      </c>
      <c r="G33" s="28">
        <v>7964.33</v>
      </c>
      <c r="H33" s="8">
        <v>1763</v>
      </c>
      <c r="I33" s="154">
        <v>11</v>
      </c>
      <c r="J33" s="9">
        <v>0</v>
      </c>
      <c r="K33" s="9">
        <v>11</v>
      </c>
      <c r="L33" s="40">
        <v>3.2</v>
      </c>
      <c r="M33" s="165">
        <f>SUM(O33:S33)</f>
        <v>879.16732841747023</v>
      </c>
      <c r="N33" s="163">
        <f>M33/H33</f>
        <v>0.49867687374785608</v>
      </c>
      <c r="O33" s="41">
        <v>295</v>
      </c>
      <c r="P33" s="206">
        <f>O33/H33</f>
        <v>0.1673284174702212</v>
      </c>
      <c r="Q33" s="41">
        <v>132</v>
      </c>
      <c r="R33" s="41">
        <v>280</v>
      </c>
      <c r="S33" s="41">
        <v>172</v>
      </c>
      <c r="T33" s="42">
        <f>L33</f>
        <v>3.2</v>
      </c>
      <c r="U33" s="41">
        <v>95</v>
      </c>
      <c r="V33" s="61">
        <f>T33*U33</f>
        <v>304</v>
      </c>
      <c r="W33" s="78">
        <f>V33/H33</f>
        <v>0.17243335224049916</v>
      </c>
      <c r="X33" s="131">
        <v>0.71799999999999997</v>
      </c>
      <c r="Y33" s="173">
        <v>14661</v>
      </c>
    </row>
    <row r="34" spans="1:25" x14ac:dyDescent="0.25">
      <c r="A34" s="29" t="s">
        <v>281</v>
      </c>
      <c r="B34" s="14">
        <v>4215356</v>
      </c>
      <c r="C34" s="4" t="s">
        <v>381</v>
      </c>
      <c r="D34" s="18">
        <v>156.52799999999999</v>
      </c>
      <c r="E34" s="75">
        <f>H34/D34</f>
        <v>25.305376673821936</v>
      </c>
      <c r="F34" s="28">
        <v>28699.147000000001</v>
      </c>
      <c r="G34" s="28">
        <v>8739.08</v>
      </c>
      <c r="H34" s="8">
        <v>3961</v>
      </c>
      <c r="I34" s="154">
        <v>83</v>
      </c>
      <c r="J34" s="9">
        <v>16</v>
      </c>
      <c r="K34" s="9">
        <v>67</v>
      </c>
      <c r="L34" s="40">
        <v>3.4</v>
      </c>
      <c r="M34" s="165">
        <f>SUM(O34:S34)</f>
        <v>2119.1416309012875</v>
      </c>
      <c r="N34" s="163">
        <f>M34/H34</f>
        <v>0.53500167404728294</v>
      </c>
      <c r="O34" s="41">
        <v>561</v>
      </c>
      <c r="P34" s="206">
        <f>O34/H34</f>
        <v>0.14163090128755365</v>
      </c>
      <c r="Q34" s="41">
        <v>294</v>
      </c>
      <c r="R34" s="41">
        <v>573</v>
      </c>
      <c r="S34" s="41">
        <v>691</v>
      </c>
      <c r="T34" s="42">
        <f>L34</f>
        <v>3.4</v>
      </c>
      <c r="U34" s="41">
        <v>199</v>
      </c>
      <c r="V34" s="61">
        <f>T34*U34</f>
        <v>676.6</v>
      </c>
      <c r="W34" s="78">
        <f>V34/H34</f>
        <v>0.17081545064377682</v>
      </c>
      <c r="X34" s="131">
        <v>0.65400000000000003</v>
      </c>
      <c r="Y34" s="173">
        <v>30646</v>
      </c>
    </row>
    <row r="35" spans="1:25" x14ac:dyDescent="0.25">
      <c r="A35" s="29" t="s">
        <v>281</v>
      </c>
      <c r="B35" s="15">
        <v>4209177</v>
      </c>
      <c r="C35" s="5" t="s">
        <v>344</v>
      </c>
      <c r="D35" s="19">
        <v>91.71</v>
      </c>
      <c r="E35" s="75">
        <f>H35/D35</f>
        <v>23.42165521753353</v>
      </c>
      <c r="F35" s="28">
        <v>17196.580000000002</v>
      </c>
      <c r="G35" s="28">
        <v>8123.09</v>
      </c>
      <c r="H35" s="8">
        <v>2148</v>
      </c>
      <c r="I35" s="154">
        <v>16</v>
      </c>
      <c r="J35" s="9">
        <v>2</v>
      </c>
      <c r="K35" s="9">
        <v>14</v>
      </c>
      <c r="L35" s="40">
        <v>3.2</v>
      </c>
      <c r="M35" s="165">
        <f>SUM(O35:S35)</f>
        <v>1432.1056797020483</v>
      </c>
      <c r="N35" s="163">
        <f>M35/H35</f>
        <v>0.66671586578307651</v>
      </c>
      <c r="O35" s="41">
        <v>227</v>
      </c>
      <c r="P35" s="206">
        <f>O35/H35</f>
        <v>0.10567970204841713</v>
      </c>
      <c r="Q35" s="41">
        <v>176</v>
      </c>
      <c r="R35" s="41">
        <v>285</v>
      </c>
      <c r="S35" s="41">
        <v>744</v>
      </c>
      <c r="T35" s="42">
        <f>L35</f>
        <v>3.2</v>
      </c>
      <c r="U35" s="41">
        <v>111</v>
      </c>
      <c r="V35" s="61">
        <f>T35*U35</f>
        <v>355.20000000000005</v>
      </c>
      <c r="W35" s="78">
        <f>V35/H35</f>
        <v>0.16536312849162013</v>
      </c>
      <c r="X35" s="131">
        <v>0.71899999999999997</v>
      </c>
      <c r="Y35" s="173">
        <v>15795</v>
      </c>
    </row>
    <row r="36" spans="1:25" x14ac:dyDescent="0.25">
      <c r="A36" s="29" t="s">
        <v>281</v>
      </c>
      <c r="B36" s="14">
        <v>4219176</v>
      </c>
      <c r="C36" s="4" t="s">
        <v>407</v>
      </c>
      <c r="D36" s="18">
        <v>298.61</v>
      </c>
      <c r="E36" s="75">
        <f>H36/D36</f>
        <v>16.057734168313182</v>
      </c>
      <c r="F36" s="28">
        <v>161055.595</v>
      </c>
      <c r="G36" s="28">
        <v>33813.9</v>
      </c>
      <c r="H36" s="8">
        <v>4795</v>
      </c>
      <c r="I36" s="154">
        <v>18</v>
      </c>
      <c r="J36" s="9">
        <v>12</v>
      </c>
      <c r="K36" s="9">
        <v>6</v>
      </c>
      <c r="L36" s="40">
        <v>3.5</v>
      </c>
      <c r="M36" s="165">
        <f>SUM(O36:S36)</f>
        <v>1743.0805005213765</v>
      </c>
      <c r="N36" s="163">
        <f>M36/H36</f>
        <v>0.36352043806493772</v>
      </c>
      <c r="O36" s="41">
        <v>386</v>
      </c>
      <c r="P36" s="206">
        <f>O36/H36</f>
        <v>8.0500521376433778E-2</v>
      </c>
      <c r="Q36" s="41">
        <v>533</v>
      </c>
      <c r="R36" s="41">
        <v>522</v>
      </c>
      <c r="S36" s="41">
        <v>302</v>
      </c>
      <c r="T36" s="42">
        <f>L36</f>
        <v>3.5</v>
      </c>
      <c r="U36" s="41">
        <v>225</v>
      </c>
      <c r="V36" s="61">
        <f>T36*U36</f>
        <v>787.5</v>
      </c>
      <c r="W36" s="78">
        <f>V36/H36</f>
        <v>0.16423357664233576</v>
      </c>
      <c r="X36" s="131">
        <v>0.71799999999999997</v>
      </c>
      <c r="Y36" s="173">
        <v>34383</v>
      </c>
    </row>
    <row r="37" spans="1:25" x14ac:dyDescent="0.25">
      <c r="A37" s="29" t="s">
        <v>281</v>
      </c>
      <c r="B37" s="15">
        <v>4212007</v>
      </c>
      <c r="C37" s="5" t="s">
        <v>363</v>
      </c>
      <c r="D37" s="19">
        <v>331.77600000000001</v>
      </c>
      <c r="E37" s="75">
        <f>H37/D37</f>
        <v>23.404345100308642</v>
      </c>
      <c r="F37" s="28">
        <v>77820.634000000005</v>
      </c>
      <c r="G37" s="28">
        <v>9979.56</v>
      </c>
      <c r="H37" s="8">
        <v>7765</v>
      </c>
      <c r="I37" s="154">
        <v>50</v>
      </c>
      <c r="J37" s="9">
        <v>16</v>
      </c>
      <c r="K37" s="9">
        <v>34</v>
      </c>
      <c r="L37" s="40">
        <v>3.4</v>
      </c>
      <c r="M37" s="165">
        <f>SUM(O37:S37)</f>
        <v>3103.0933676754667</v>
      </c>
      <c r="N37" s="163">
        <f>M37/H37</f>
        <v>0.39962567516747799</v>
      </c>
      <c r="O37" s="41">
        <v>725</v>
      </c>
      <c r="P37" s="206">
        <f>O37/H37</f>
        <v>9.3367675466838371E-2</v>
      </c>
      <c r="Q37" s="41">
        <v>697</v>
      </c>
      <c r="R37" s="41">
        <v>1330</v>
      </c>
      <c r="S37" s="41">
        <v>351</v>
      </c>
      <c r="T37" s="42">
        <f>L37</f>
        <v>3.4</v>
      </c>
      <c r="U37" s="41">
        <v>373</v>
      </c>
      <c r="V37" s="61">
        <f>T37*U37</f>
        <v>1268.2</v>
      </c>
      <c r="W37" s="78">
        <f>V37/H37</f>
        <v>0.16332260141661301</v>
      </c>
      <c r="X37" s="131">
        <v>0.70399999999999996</v>
      </c>
      <c r="Y37" s="173">
        <v>54520</v>
      </c>
    </row>
    <row r="38" spans="1:25" x14ac:dyDescent="0.25">
      <c r="A38" s="29" t="s">
        <v>281</v>
      </c>
      <c r="B38" s="14">
        <v>4219150</v>
      </c>
      <c r="C38" s="4" t="s">
        <v>406</v>
      </c>
      <c r="D38" s="18">
        <v>350.12400000000002</v>
      </c>
      <c r="E38" s="75">
        <f>H38/D38</f>
        <v>8.0200157658429578</v>
      </c>
      <c r="F38" s="28">
        <v>26018.289000000001</v>
      </c>
      <c r="G38" s="28">
        <v>8133.26</v>
      </c>
      <c r="H38" s="8">
        <v>2808</v>
      </c>
      <c r="I38" s="154">
        <v>37</v>
      </c>
      <c r="J38" s="9">
        <v>5</v>
      </c>
      <c r="K38" s="9">
        <v>32</v>
      </c>
      <c r="L38" s="40">
        <v>3</v>
      </c>
      <c r="M38" s="165">
        <f>SUM(O38:S38)</f>
        <v>1654.1014957264956</v>
      </c>
      <c r="N38" s="163">
        <f>M38/H38</f>
        <v>0.58906748423308253</v>
      </c>
      <c r="O38" s="41">
        <v>285</v>
      </c>
      <c r="P38" s="206">
        <f>O38/H38</f>
        <v>0.1014957264957265</v>
      </c>
      <c r="Q38" s="41">
        <v>229</v>
      </c>
      <c r="R38" s="41">
        <v>632</v>
      </c>
      <c r="S38" s="41">
        <v>508</v>
      </c>
      <c r="T38" s="42">
        <f>L38</f>
        <v>3</v>
      </c>
      <c r="U38" s="41">
        <v>149</v>
      </c>
      <c r="V38" s="61">
        <f>T38*U38</f>
        <v>447</v>
      </c>
      <c r="W38" s="78">
        <f>V38/H38</f>
        <v>0.15918803418803418</v>
      </c>
      <c r="X38" s="133">
        <v>0.629</v>
      </c>
      <c r="Y38" s="173">
        <v>22843</v>
      </c>
    </row>
    <row r="39" spans="1:25" x14ac:dyDescent="0.25">
      <c r="A39" s="29" t="s">
        <v>281</v>
      </c>
      <c r="B39" s="14">
        <v>4217956</v>
      </c>
      <c r="C39" s="4" t="s">
        <v>401</v>
      </c>
      <c r="D39" s="18">
        <v>57.439</v>
      </c>
      <c r="E39" s="75">
        <f>H39/D39</f>
        <v>30.588972649245285</v>
      </c>
      <c r="F39" s="28">
        <v>11608.146000000001</v>
      </c>
      <c r="G39" s="28">
        <v>6023.95</v>
      </c>
      <c r="H39" s="8">
        <v>1757</v>
      </c>
      <c r="I39" s="154">
        <v>29</v>
      </c>
      <c r="J39" s="9">
        <v>2</v>
      </c>
      <c r="K39" s="9">
        <v>27</v>
      </c>
      <c r="L39" s="40">
        <v>3</v>
      </c>
      <c r="M39" s="165">
        <f>SUM(O39:S39)</f>
        <v>1029.1052931132613</v>
      </c>
      <c r="N39" s="163">
        <f>M39/H39</f>
        <v>0.58571729830009178</v>
      </c>
      <c r="O39" s="41">
        <v>185</v>
      </c>
      <c r="P39" s="206">
        <f>O39/H39</f>
        <v>0.10529311326124074</v>
      </c>
      <c r="Q39" s="41">
        <v>131</v>
      </c>
      <c r="R39" s="41">
        <v>368</v>
      </c>
      <c r="S39" s="41">
        <v>345</v>
      </c>
      <c r="T39" s="42">
        <f>L39</f>
        <v>3</v>
      </c>
      <c r="U39" s="41">
        <v>92</v>
      </c>
      <c r="V39" s="61">
        <f>T39*U39</f>
        <v>276</v>
      </c>
      <c r="W39" s="78">
        <f>V39/H39</f>
        <v>0.15708594194649972</v>
      </c>
      <c r="X39" s="131">
        <v>0.71699999999999997</v>
      </c>
      <c r="Y39" s="173">
        <v>12634</v>
      </c>
    </row>
    <row r="40" spans="1:25" x14ac:dyDescent="0.25">
      <c r="A40" s="29" t="s">
        <v>281</v>
      </c>
      <c r="B40" s="15">
        <v>4205431</v>
      </c>
      <c r="C40" s="5" t="s">
        <v>321</v>
      </c>
      <c r="D40" s="19">
        <v>99.575999999999993</v>
      </c>
      <c r="E40" s="75">
        <f>H40/D40</f>
        <v>26.12075198843095</v>
      </c>
      <c r="F40" s="28">
        <v>20349.017</v>
      </c>
      <c r="G40" s="28">
        <v>7933.34</v>
      </c>
      <c r="H40" s="8">
        <v>2601</v>
      </c>
      <c r="I40" s="154">
        <v>19</v>
      </c>
      <c r="J40" s="9">
        <v>9</v>
      </c>
      <c r="K40" s="9">
        <v>10</v>
      </c>
      <c r="L40" s="40">
        <v>3</v>
      </c>
      <c r="M40" s="165">
        <f>SUM(O40:S40)</f>
        <v>1066.232218377547</v>
      </c>
      <c r="N40" s="163">
        <f>M40/H40</f>
        <v>0.40993164874184818</v>
      </c>
      <c r="O40" s="41">
        <v>604</v>
      </c>
      <c r="P40" s="206">
        <f>O40/H40</f>
        <v>0.23221837754709726</v>
      </c>
      <c r="Q40" s="41">
        <v>85</v>
      </c>
      <c r="R40" s="41">
        <v>196</v>
      </c>
      <c r="S40" s="41">
        <v>181</v>
      </c>
      <c r="T40" s="42">
        <f>L40</f>
        <v>3</v>
      </c>
      <c r="U40" s="41">
        <v>134</v>
      </c>
      <c r="V40" s="61">
        <f>T40*U40</f>
        <v>402</v>
      </c>
      <c r="W40" s="78">
        <f>V40/H40</f>
        <v>0.15455594002306805</v>
      </c>
      <c r="X40" s="131">
        <v>0.71499999999999997</v>
      </c>
      <c r="Y40" s="173">
        <v>22910</v>
      </c>
    </row>
    <row r="41" spans="1:25" x14ac:dyDescent="0.25">
      <c r="A41" s="29" t="s">
        <v>281</v>
      </c>
      <c r="B41" s="14">
        <v>4216107</v>
      </c>
      <c r="C41" s="4" t="s">
        <v>390</v>
      </c>
      <c r="D41" s="18">
        <v>383.65300000000002</v>
      </c>
      <c r="E41" s="75">
        <f>H41/D41</f>
        <v>24.751533286589705</v>
      </c>
      <c r="F41" s="28">
        <v>104041.19100000001</v>
      </c>
      <c r="G41" s="28">
        <v>11859.25</v>
      </c>
      <c r="H41" s="8">
        <v>9496</v>
      </c>
      <c r="I41" s="154">
        <v>56</v>
      </c>
      <c r="J41" s="9">
        <v>33</v>
      </c>
      <c r="K41" s="9">
        <v>23</v>
      </c>
      <c r="L41" s="40">
        <v>3.2</v>
      </c>
      <c r="M41" s="165">
        <f>SUM(O41:S41)</f>
        <v>3963.1794439764112</v>
      </c>
      <c r="N41" s="163">
        <f>M41/H41</f>
        <v>0.41735251094949571</v>
      </c>
      <c r="O41" s="41">
        <v>1704</v>
      </c>
      <c r="P41" s="206">
        <f>O41/H41</f>
        <v>0.17944397641112048</v>
      </c>
      <c r="Q41" s="41">
        <v>585</v>
      </c>
      <c r="R41" s="41">
        <v>1062</v>
      </c>
      <c r="S41" s="41">
        <v>612</v>
      </c>
      <c r="T41" s="42">
        <f>L41</f>
        <v>3.2</v>
      </c>
      <c r="U41" s="41">
        <v>458</v>
      </c>
      <c r="V41" s="61">
        <f>T41*U41</f>
        <v>1465.6000000000001</v>
      </c>
      <c r="W41" s="78">
        <f>V41/H41</f>
        <v>0.15433866891322665</v>
      </c>
      <c r="X41" s="131">
        <v>0.76500000000000001</v>
      </c>
      <c r="Y41" s="173">
        <v>73372</v>
      </c>
    </row>
    <row r="42" spans="1:25" x14ac:dyDescent="0.25">
      <c r="A42" s="29" t="s">
        <v>281</v>
      </c>
      <c r="B42" s="15">
        <v>4212239</v>
      </c>
      <c r="C42" s="5" t="s">
        <v>365</v>
      </c>
      <c r="D42" s="19">
        <v>178.607</v>
      </c>
      <c r="E42" s="75">
        <f>H42/D42</f>
        <v>22.843449584842698</v>
      </c>
      <c r="F42" s="28">
        <v>33604.576000000001</v>
      </c>
      <c r="G42" s="28">
        <v>8311.7900000000009</v>
      </c>
      <c r="H42" s="8">
        <v>4080</v>
      </c>
      <c r="I42" s="154">
        <v>34</v>
      </c>
      <c r="J42" s="9">
        <v>13</v>
      </c>
      <c r="K42" s="9">
        <v>21</v>
      </c>
      <c r="L42" s="40">
        <v>3.2</v>
      </c>
      <c r="M42" s="165">
        <f>SUM(O42:S42)</f>
        <v>1905.1242647058823</v>
      </c>
      <c r="N42" s="163">
        <f>M42/H42</f>
        <v>0.4669422217416378</v>
      </c>
      <c r="O42" s="41">
        <v>507</v>
      </c>
      <c r="P42" s="206">
        <f>O42/H42</f>
        <v>0.12426470588235294</v>
      </c>
      <c r="Q42" s="41">
        <v>425</v>
      </c>
      <c r="R42" s="41">
        <v>628</v>
      </c>
      <c r="S42" s="41">
        <v>345</v>
      </c>
      <c r="T42" s="42">
        <f>L42</f>
        <v>3.2</v>
      </c>
      <c r="U42" s="41">
        <v>191</v>
      </c>
      <c r="V42" s="61">
        <f>T42*U42</f>
        <v>611.20000000000005</v>
      </c>
      <c r="W42" s="78">
        <f>V42/H42</f>
        <v>0.14980392156862746</v>
      </c>
      <c r="X42" s="131">
        <v>0.7</v>
      </c>
      <c r="Y42" s="173">
        <v>28901</v>
      </c>
    </row>
    <row r="43" spans="1:25" x14ac:dyDescent="0.25">
      <c r="A43" s="29" t="s">
        <v>281</v>
      </c>
      <c r="B43" s="15">
        <v>4202099</v>
      </c>
      <c r="C43" s="5" t="s">
        <v>293</v>
      </c>
      <c r="D43" s="19">
        <v>93.468999999999994</v>
      </c>
      <c r="E43" s="75">
        <f>H43/D43</f>
        <v>20.092223090008453</v>
      </c>
      <c r="F43" s="28">
        <v>16296.700999999999</v>
      </c>
      <c r="G43" s="28">
        <v>8243.15</v>
      </c>
      <c r="H43" s="8">
        <v>1878</v>
      </c>
      <c r="I43" s="154">
        <v>14</v>
      </c>
      <c r="J43" s="9">
        <v>0</v>
      </c>
      <c r="K43" s="9">
        <v>14</v>
      </c>
      <c r="L43" s="40">
        <v>3.3</v>
      </c>
      <c r="M43" s="165">
        <f>SUM(O43:S43)</f>
        <v>1013.1325878594249</v>
      </c>
      <c r="N43" s="163">
        <f>M43/H43</f>
        <v>0.53947422143739343</v>
      </c>
      <c r="O43" s="41">
        <v>249</v>
      </c>
      <c r="P43" s="206">
        <f>O43/H43</f>
        <v>0.13258785942492013</v>
      </c>
      <c r="Q43" s="41">
        <v>151</v>
      </c>
      <c r="R43" s="41">
        <v>305</v>
      </c>
      <c r="S43" s="41">
        <v>308</v>
      </c>
      <c r="T43" s="42">
        <f>L43</f>
        <v>3.3</v>
      </c>
      <c r="U43" s="41">
        <v>84</v>
      </c>
      <c r="V43" s="61">
        <f>T43*U43</f>
        <v>277.2</v>
      </c>
      <c r="W43" s="78">
        <f>V43/H43</f>
        <v>0.14760383386581469</v>
      </c>
      <c r="X43" s="131">
        <v>0.70099999999999996</v>
      </c>
      <c r="Y43" s="173">
        <v>11891</v>
      </c>
    </row>
    <row r="44" spans="1:25" x14ac:dyDescent="0.25">
      <c r="A44" s="29" t="s">
        <v>281</v>
      </c>
      <c r="B44" s="15">
        <v>4205357</v>
      </c>
      <c r="C44" s="5" t="s">
        <v>320</v>
      </c>
      <c r="D44" s="19">
        <v>58.707999999999998</v>
      </c>
      <c r="E44" s="75">
        <f>H44/D44</f>
        <v>27.049124480479662</v>
      </c>
      <c r="F44" s="28">
        <v>12259.311</v>
      </c>
      <c r="G44" s="28">
        <v>7553.49</v>
      </c>
      <c r="H44" s="8">
        <v>1588</v>
      </c>
      <c r="I44" s="154">
        <v>12</v>
      </c>
      <c r="J44" s="9">
        <v>0</v>
      </c>
      <c r="K44" s="9">
        <v>12</v>
      </c>
      <c r="L44" s="40">
        <v>3.2</v>
      </c>
      <c r="M44" s="165">
        <f>SUM(O44:S44)</f>
        <v>740.00881612090677</v>
      </c>
      <c r="N44" s="163">
        <f>M44/H44</f>
        <v>0.46600051393004205</v>
      </c>
      <c r="O44" s="41">
        <v>14</v>
      </c>
      <c r="P44" s="206">
        <f>O44/H44</f>
        <v>8.8161209068010078E-3</v>
      </c>
      <c r="Q44" s="41">
        <v>113</v>
      </c>
      <c r="R44" s="41">
        <v>307</v>
      </c>
      <c r="S44" s="41">
        <v>306</v>
      </c>
      <c r="T44" s="42">
        <f>L44</f>
        <v>3.2</v>
      </c>
      <c r="U44" s="41">
        <v>72</v>
      </c>
      <c r="V44" s="61">
        <f>T44*U44</f>
        <v>230.4</v>
      </c>
      <c r="W44" s="78">
        <f>V44/H44</f>
        <v>0.14508816120906801</v>
      </c>
      <c r="X44" s="131">
        <v>0.70799999999999996</v>
      </c>
      <c r="Y44" s="173">
        <v>9842</v>
      </c>
    </row>
    <row r="45" spans="1:25" x14ac:dyDescent="0.25">
      <c r="A45" s="29" t="s">
        <v>281</v>
      </c>
      <c r="B45" s="14">
        <v>4217758</v>
      </c>
      <c r="C45" s="4" t="s">
        <v>399</v>
      </c>
      <c r="D45" s="18">
        <v>112.70099999999999</v>
      </c>
      <c r="E45" s="75">
        <f>H45/D45</f>
        <v>24.542816833923393</v>
      </c>
      <c r="F45" s="28">
        <v>18484.66</v>
      </c>
      <c r="G45" s="28">
        <v>6996.46</v>
      </c>
      <c r="H45" s="8">
        <v>2766</v>
      </c>
      <c r="I45" s="154">
        <v>23</v>
      </c>
      <c r="J45" s="9">
        <v>1</v>
      </c>
      <c r="K45" s="9">
        <v>22</v>
      </c>
      <c r="L45" s="40">
        <v>3.2</v>
      </c>
      <c r="M45" s="165">
        <f>SUM(O45:S45)</f>
        <v>1680.1182212581346</v>
      </c>
      <c r="N45" s="163">
        <f>M45/H45</f>
        <v>0.60741801202390977</v>
      </c>
      <c r="O45" s="41">
        <v>327</v>
      </c>
      <c r="P45" s="206">
        <f>O45/H45</f>
        <v>0.11822125813449023</v>
      </c>
      <c r="Q45" s="41">
        <v>296</v>
      </c>
      <c r="R45" s="41">
        <v>693</v>
      </c>
      <c r="S45" s="41">
        <v>364</v>
      </c>
      <c r="T45" s="42">
        <f>L45</f>
        <v>3.2</v>
      </c>
      <c r="U45" s="41">
        <v>124</v>
      </c>
      <c r="V45" s="61">
        <f>T45*U45</f>
        <v>396.8</v>
      </c>
      <c r="W45" s="78">
        <f>V45/H45</f>
        <v>0.14345625451916125</v>
      </c>
      <c r="X45" s="131">
        <v>0.70699999999999996</v>
      </c>
      <c r="Y45" s="173">
        <v>15883</v>
      </c>
    </row>
    <row r="46" spans="1:25" x14ac:dyDescent="0.25">
      <c r="A46" s="29" t="s">
        <v>281</v>
      </c>
      <c r="B46" s="14">
        <v>4215208</v>
      </c>
      <c r="C46" s="4" t="s">
        <v>380</v>
      </c>
      <c r="D46" s="18">
        <v>223.749</v>
      </c>
      <c r="E46" s="75">
        <f>H46/D46</f>
        <v>24.809049425919223</v>
      </c>
      <c r="F46" s="28">
        <v>42107.853999999999</v>
      </c>
      <c r="G46" s="28">
        <v>8705.3700000000008</v>
      </c>
      <c r="H46" s="8">
        <v>5551</v>
      </c>
      <c r="I46" s="154">
        <v>75</v>
      </c>
      <c r="J46" s="9">
        <v>23</v>
      </c>
      <c r="K46" s="9">
        <v>52</v>
      </c>
      <c r="L46" s="40">
        <v>3.1</v>
      </c>
      <c r="M46" s="165">
        <f>SUM(O46:S46)</f>
        <v>2296.1145739506396</v>
      </c>
      <c r="N46" s="163">
        <f>M46/H46</f>
        <v>0.41363980795363714</v>
      </c>
      <c r="O46" s="41">
        <v>636</v>
      </c>
      <c r="P46" s="206">
        <f>O46/H46</f>
        <v>0.11457395063952441</v>
      </c>
      <c r="Q46" s="41">
        <v>207</v>
      </c>
      <c r="R46" s="41">
        <v>795</v>
      </c>
      <c r="S46" s="41">
        <v>658</v>
      </c>
      <c r="T46" s="42">
        <f>L46</f>
        <v>3.1</v>
      </c>
      <c r="U46" s="41">
        <v>250</v>
      </c>
      <c r="V46" s="61">
        <f>T46*U46</f>
        <v>775</v>
      </c>
      <c r="W46" s="78">
        <f>V46/H46</f>
        <v>0.13961448387677897</v>
      </c>
      <c r="X46" s="131">
        <v>0.69199999999999995</v>
      </c>
      <c r="Y46" s="173">
        <v>39437</v>
      </c>
    </row>
    <row r="47" spans="1:25" x14ac:dyDescent="0.25">
      <c r="A47" s="29" t="s">
        <v>281</v>
      </c>
      <c r="B47" s="15">
        <v>4205001</v>
      </c>
      <c r="C47" s="5" t="s">
        <v>316</v>
      </c>
      <c r="D47" s="19">
        <v>377.70400000000001</v>
      </c>
      <c r="E47" s="75">
        <f>H47/D47</f>
        <v>39.186770592845193</v>
      </c>
      <c r="F47" s="28">
        <v>91757.335999999996</v>
      </c>
      <c r="G47" s="28">
        <v>6292.51</v>
      </c>
      <c r="H47" s="8">
        <v>14801</v>
      </c>
      <c r="I47" s="154">
        <v>152</v>
      </c>
      <c r="J47" s="9">
        <v>89</v>
      </c>
      <c r="K47" s="9">
        <v>63</v>
      </c>
      <c r="L47" s="40">
        <v>3.2</v>
      </c>
      <c r="M47" s="165">
        <f>SUM(O47:S47)</f>
        <v>5272.1018174447672</v>
      </c>
      <c r="N47" s="163">
        <f>M47/H47</f>
        <v>0.35619902827138483</v>
      </c>
      <c r="O47" s="41">
        <v>1507</v>
      </c>
      <c r="P47" s="206">
        <f>O47/H47</f>
        <v>0.10181744476724545</v>
      </c>
      <c r="Q47" s="41">
        <v>1510</v>
      </c>
      <c r="R47" s="41">
        <v>1411</v>
      </c>
      <c r="S47" s="41">
        <v>844</v>
      </c>
      <c r="T47" s="42">
        <f>L47</f>
        <v>3.2</v>
      </c>
      <c r="U47" s="41">
        <v>642</v>
      </c>
      <c r="V47" s="61">
        <f>T47*U47</f>
        <v>2054.4</v>
      </c>
      <c r="W47" s="78">
        <f>V47/H47</f>
        <v>0.13880143233565301</v>
      </c>
      <c r="X47" s="131">
        <v>0.70599999999999996</v>
      </c>
      <c r="Y47" s="173">
        <v>87197</v>
      </c>
    </row>
    <row r="48" spans="1:25" x14ac:dyDescent="0.25">
      <c r="A48" s="29" t="s">
        <v>281</v>
      </c>
      <c r="B48" s="15">
        <v>4203105</v>
      </c>
      <c r="C48" s="5" t="s">
        <v>299</v>
      </c>
      <c r="D48" s="19">
        <v>171.71100000000001</v>
      </c>
      <c r="E48" s="75">
        <f>H48/D48</f>
        <v>36.212007384500701</v>
      </c>
      <c r="F48" s="28">
        <v>62092.580999999998</v>
      </c>
      <c r="G48" s="28">
        <v>10929.87</v>
      </c>
      <c r="H48" s="8">
        <v>6218</v>
      </c>
      <c r="I48" s="154">
        <v>31</v>
      </c>
      <c r="J48" s="9">
        <v>10</v>
      </c>
      <c r="K48" s="9">
        <v>21</v>
      </c>
      <c r="L48" s="40">
        <v>3.3</v>
      </c>
      <c r="M48" s="165">
        <f>SUM(O48:S48)</f>
        <v>2241.2259568993245</v>
      </c>
      <c r="N48" s="163">
        <f>M48/H48</f>
        <v>0.36044161416843429</v>
      </c>
      <c r="O48" s="41">
        <v>1405</v>
      </c>
      <c r="P48" s="206">
        <f>O48/H48</f>
        <v>0.22595689932454166</v>
      </c>
      <c r="Q48" s="41">
        <v>370</v>
      </c>
      <c r="R48" s="41">
        <v>325</v>
      </c>
      <c r="S48" s="41">
        <v>141</v>
      </c>
      <c r="T48" s="42">
        <f>L48</f>
        <v>3.3</v>
      </c>
      <c r="U48" s="41">
        <v>260</v>
      </c>
      <c r="V48" s="61">
        <f>T48*U48</f>
        <v>858</v>
      </c>
      <c r="W48" s="78">
        <f>V48/H48</f>
        <v>0.1379864908330653</v>
      </c>
      <c r="X48" s="131">
        <v>0.72799999999999998</v>
      </c>
      <c r="Y48" s="173">
        <v>46179</v>
      </c>
    </row>
    <row r="49" spans="1:25" x14ac:dyDescent="0.25">
      <c r="A49" s="29" t="s">
        <v>281</v>
      </c>
      <c r="B49" s="15">
        <v>4209458</v>
      </c>
      <c r="C49" s="5" t="s">
        <v>346</v>
      </c>
      <c r="D49" s="19">
        <v>65.927999999999997</v>
      </c>
      <c r="E49" s="75">
        <f>H49/D49</f>
        <v>22.600412571289894</v>
      </c>
      <c r="F49" s="28">
        <v>19578.416000000001</v>
      </c>
      <c r="G49" s="28">
        <v>11887.32</v>
      </c>
      <c r="H49" s="8">
        <v>1490</v>
      </c>
      <c r="I49" s="154">
        <v>2</v>
      </c>
      <c r="J49" s="9">
        <v>0</v>
      </c>
      <c r="K49" s="9">
        <v>2</v>
      </c>
      <c r="L49" s="40">
        <v>3.4</v>
      </c>
      <c r="M49" s="165">
        <f>SUM(O49:S49)</f>
        <v>667.0818791946308</v>
      </c>
      <c r="N49" s="163">
        <f>M49/H49</f>
        <v>0.4477059591910274</v>
      </c>
      <c r="O49" s="41">
        <v>122</v>
      </c>
      <c r="P49" s="206">
        <f>O49/H49</f>
        <v>8.1879194630872482E-2</v>
      </c>
      <c r="Q49" s="41">
        <v>106</v>
      </c>
      <c r="R49" s="41">
        <v>259</v>
      </c>
      <c r="S49" s="41">
        <v>180</v>
      </c>
      <c r="T49" s="42">
        <f>L49</f>
        <v>3.4</v>
      </c>
      <c r="U49" s="41">
        <v>60</v>
      </c>
      <c r="V49" s="61">
        <f>T49*U49</f>
        <v>204</v>
      </c>
      <c r="W49" s="78">
        <f>V49/H49</f>
        <v>0.13691275167785236</v>
      </c>
      <c r="X49" s="131">
        <v>0.77100000000000002</v>
      </c>
      <c r="Y49" s="173">
        <v>9506</v>
      </c>
    </row>
    <row r="50" spans="1:25" x14ac:dyDescent="0.25">
      <c r="A50" s="29" t="s">
        <v>281</v>
      </c>
      <c r="B50" s="14">
        <v>4219101</v>
      </c>
      <c r="C50" s="4" t="s">
        <v>405</v>
      </c>
      <c r="D50" s="18">
        <v>166.45</v>
      </c>
      <c r="E50" s="75">
        <f>H50/D50</f>
        <v>21.237608891559027</v>
      </c>
      <c r="F50" s="28">
        <v>40540.841999999997</v>
      </c>
      <c r="G50" s="28">
        <v>11864.45</v>
      </c>
      <c r="H50" s="8">
        <v>3535</v>
      </c>
      <c r="I50" s="154">
        <v>19</v>
      </c>
      <c r="J50" s="9">
        <v>4</v>
      </c>
      <c r="K50" s="9">
        <v>15</v>
      </c>
      <c r="L50" s="40">
        <v>3.3</v>
      </c>
      <c r="M50" s="165">
        <f>SUM(O50:S50)</f>
        <v>1672.0628005657709</v>
      </c>
      <c r="N50" s="163">
        <f>M50/H50</f>
        <v>0.47300220666641324</v>
      </c>
      <c r="O50" s="41">
        <v>222</v>
      </c>
      <c r="P50" s="206">
        <f>O50/H50</f>
        <v>6.2800565770862807E-2</v>
      </c>
      <c r="Q50" s="41">
        <v>317</v>
      </c>
      <c r="R50" s="41">
        <v>735</v>
      </c>
      <c r="S50" s="41">
        <v>398</v>
      </c>
      <c r="T50" s="42">
        <f>L50</f>
        <v>3.3</v>
      </c>
      <c r="U50" s="41">
        <v>134</v>
      </c>
      <c r="V50" s="61">
        <f>T50*U50</f>
        <v>442.2</v>
      </c>
      <c r="W50" s="78">
        <f>V50/H50</f>
        <v>0.12509193776520508</v>
      </c>
      <c r="X50" s="131">
        <v>0.68600000000000005</v>
      </c>
      <c r="Y50" s="173">
        <v>18792</v>
      </c>
    </row>
    <row r="51" spans="1:25" x14ac:dyDescent="0.25">
      <c r="A51" s="29" t="s">
        <v>281</v>
      </c>
      <c r="B51" s="15">
        <v>4211454</v>
      </c>
      <c r="C51" s="5" t="s">
        <v>358</v>
      </c>
      <c r="D51" s="19">
        <v>137.583</v>
      </c>
      <c r="E51" s="75">
        <f>H51/D51</f>
        <v>31.014006090868786</v>
      </c>
      <c r="F51" s="28">
        <v>40826.531000000003</v>
      </c>
      <c r="G51" s="28">
        <v>9479.11</v>
      </c>
      <c r="H51" s="8">
        <v>4267</v>
      </c>
      <c r="I51" s="154">
        <v>27</v>
      </c>
      <c r="J51" s="9">
        <v>5</v>
      </c>
      <c r="K51" s="9">
        <v>22</v>
      </c>
      <c r="L51" s="40">
        <v>3.3</v>
      </c>
      <c r="M51" s="165">
        <f>SUM(O51:S51)</f>
        <v>1899.0928052495899</v>
      </c>
      <c r="N51" s="163">
        <f>M51/H51</f>
        <v>0.44506510551900397</v>
      </c>
      <c r="O51" s="41">
        <v>396</v>
      </c>
      <c r="P51" s="206">
        <f>O51/H51</f>
        <v>9.2805249589875793E-2</v>
      </c>
      <c r="Q51" s="41">
        <v>198</v>
      </c>
      <c r="R51" s="41">
        <v>677</v>
      </c>
      <c r="S51" s="41">
        <v>628</v>
      </c>
      <c r="T51" s="42">
        <f>L51</f>
        <v>3.3</v>
      </c>
      <c r="U51" s="41">
        <v>158</v>
      </c>
      <c r="V51" s="61">
        <f>T51*U51</f>
        <v>521.4</v>
      </c>
      <c r="W51" s="78">
        <f>V51/H51</f>
        <v>0.12219357862666978</v>
      </c>
      <c r="X51" s="131">
        <v>0.73599999999999999</v>
      </c>
      <c r="Y51" s="173">
        <v>24844</v>
      </c>
    </row>
    <row r="52" spans="1:25" x14ac:dyDescent="0.25">
      <c r="A52" s="29" t="s">
        <v>281</v>
      </c>
      <c r="B52" s="15">
        <v>4200804</v>
      </c>
      <c r="C52" s="5" t="s">
        <v>288</v>
      </c>
      <c r="D52" s="19">
        <v>228.58</v>
      </c>
      <c r="E52" s="75">
        <f>H52/D52</f>
        <v>27.902703648613176</v>
      </c>
      <c r="F52" s="28">
        <v>54373.37</v>
      </c>
      <c r="G52" s="28">
        <v>9358.58</v>
      </c>
      <c r="H52" s="8">
        <v>6378</v>
      </c>
      <c r="I52" s="154">
        <v>59</v>
      </c>
      <c r="J52" s="9">
        <v>7</v>
      </c>
      <c r="K52" s="9">
        <v>52</v>
      </c>
      <c r="L52" s="40">
        <v>3.2</v>
      </c>
      <c r="M52" s="165">
        <f>SUM(O52:S52)</f>
        <v>1885.0597365945437</v>
      </c>
      <c r="N52" s="163">
        <f>M52/H52</f>
        <v>0.2955565595162345</v>
      </c>
      <c r="O52" s="41">
        <v>381</v>
      </c>
      <c r="P52" s="206">
        <f>O52/H52</f>
        <v>5.9736594543744123E-2</v>
      </c>
      <c r="Q52" s="41">
        <v>565</v>
      </c>
      <c r="R52" s="41">
        <v>661</v>
      </c>
      <c r="S52" s="41">
        <v>278</v>
      </c>
      <c r="T52" s="42">
        <f>L52</f>
        <v>3.2</v>
      </c>
      <c r="U52" s="41">
        <v>243</v>
      </c>
      <c r="V52" s="61">
        <f>T52*U52</f>
        <v>777.6</v>
      </c>
      <c r="W52" s="78">
        <f>V52/H52</f>
        <v>0.12191909689557856</v>
      </c>
      <c r="X52" s="131">
        <v>0.69899999999999995</v>
      </c>
      <c r="Y52" s="173">
        <v>28761</v>
      </c>
    </row>
    <row r="53" spans="1:25" x14ac:dyDescent="0.25">
      <c r="A53" s="29" t="s">
        <v>281</v>
      </c>
      <c r="B53" s="15">
        <v>4200507</v>
      </c>
      <c r="C53" s="5" t="s">
        <v>285</v>
      </c>
      <c r="D53" s="19">
        <v>139.13200000000001</v>
      </c>
      <c r="E53" s="75">
        <f>H53/D53</f>
        <v>43.907943535635219</v>
      </c>
      <c r="F53" s="28">
        <v>38500.843999999997</v>
      </c>
      <c r="G53" s="28">
        <v>7172.29</v>
      </c>
      <c r="H53" s="8">
        <v>6109</v>
      </c>
      <c r="I53" s="154">
        <v>35</v>
      </c>
      <c r="J53" s="9">
        <v>12</v>
      </c>
      <c r="K53" s="9">
        <v>23</v>
      </c>
      <c r="L53" s="40">
        <v>3.1</v>
      </c>
      <c r="M53" s="165">
        <f>SUM(O53:S53)</f>
        <v>2026.0820101489605</v>
      </c>
      <c r="N53" s="163">
        <f>M53/H53</f>
        <v>0.33165526438843684</v>
      </c>
      <c r="O53" s="41">
        <v>501</v>
      </c>
      <c r="P53" s="206">
        <f>O53/H53</f>
        <v>8.2010148960550006E-2</v>
      </c>
      <c r="Q53" s="41">
        <v>485</v>
      </c>
      <c r="R53" s="41">
        <v>543</v>
      </c>
      <c r="S53" s="41">
        <v>497</v>
      </c>
      <c r="T53" s="42">
        <f>L53</f>
        <v>3.1</v>
      </c>
      <c r="U53" s="41">
        <v>236</v>
      </c>
      <c r="V53" s="61">
        <f>T53*U53</f>
        <v>731.6</v>
      </c>
      <c r="W53" s="78">
        <f>V53/H53</f>
        <v>0.11975773449009658</v>
      </c>
      <c r="X53" s="131">
        <v>0.71299999999999997</v>
      </c>
      <c r="Y53" s="173">
        <v>32081</v>
      </c>
    </row>
    <row r="54" spans="1:25" x14ac:dyDescent="0.25">
      <c r="A54" s="29" t="s">
        <v>281</v>
      </c>
      <c r="B54" s="15">
        <v>4204004</v>
      </c>
      <c r="C54" s="5" t="s">
        <v>304</v>
      </c>
      <c r="D54" s="19">
        <v>198.03299999999999</v>
      </c>
      <c r="E54" s="75">
        <f>H54/D54</f>
        <v>48.264683158867463</v>
      </c>
      <c r="F54" s="28">
        <v>229587.25899999999</v>
      </c>
      <c r="G54" s="28">
        <v>24447.58</v>
      </c>
      <c r="H54" s="8">
        <v>9558</v>
      </c>
      <c r="I54" s="154">
        <v>15</v>
      </c>
      <c r="J54" s="9">
        <v>9</v>
      </c>
      <c r="K54" s="9">
        <v>6</v>
      </c>
      <c r="L54" s="40">
        <v>3.2</v>
      </c>
      <c r="M54" s="165">
        <f>SUM(O54:S54)</f>
        <v>3855.0630885122409</v>
      </c>
      <c r="N54" s="163">
        <f>M54/H54</f>
        <v>0.40333365646706854</v>
      </c>
      <c r="O54" s="41">
        <v>603</v>
      </c>
      <c r="P54" s="206">
        <f>O54/H54</f>
        <v>6.308851224105462E-2</v>
      </c>
      <c r="Q54" s="41">
        <v>884</v>
      </c>
      <c r="R54" s="41">
        <v>1464</v>
      </c>
      <c r="S54" s="41">
        <v>904</v>
      </c>
      <c r="T54" s="42">
        <f>L54</f>
        <v>3.2</v>
      </c>
      <c r="U54" s="41">
        <v>356</v>
      </c>
      <c r="V54" s="61">
        <f>T54*U54</f>
        <v>1139.2</v>
      </c>
      <c r="W54" s="78">
        <f>V54/H54</f>
        <v>0.11918811466834066</v>
      </c>
      <c r="X54" s="131">
        <v>0.71399999999999997</v>
      </c>
      <c r="Y54" s="173">
        <v>47931</v>
      </c>
    </row>
    <row r="55" spans="1:25" x14ac:dyDescent="0.25">
      <c r="A55" s="29" t="s">
        <v>281</v>
      </c>
      <c r="B55" s="15">
        <v>4213302</v>
      </c>
      <c r="C55" s="5" t="s">
        <v>372</v>
      </c>
      <c r="D55" s="19">
        <v>566.75400000000002</v>
      </c>
      <c r="E55" s="75">
        <f>H55/D55</f>
        <v>8.6369041947652772</v>
      </c>
      <c r="F55" s="28">
        <v>56831.457000000002</v>
      </c>
      <c r="G55" s="28">
        <v>10468.129999999999</v>
      </c>
      <c r="H55" s="8">
        <v>4895</v>
      </c>
      <c r="I55" s="154">
        <v>20</v>
      </c>
      <c r="J55" s="9">
        <v>8</v>
      </c>
      <c r="K55" s="9">
        <v>12</v>
      </c>
      <c r="L55" s="40">
        <v>3.2</v>
      </c>
      <c r="M55" s="165">
        <f>SUM(O55:S55)</f>
        <v>1887.0547497446373</v>
      </c>
      <c r="N55" s="163">
        <f>M55/H55</f>
        <v>0.3855065883032967</v>
      </c>
      <c r="O55" s="41">
        <v>268</v>
      </c>
      <c r="P55" s="206">
        <f>O55/H55</f>
        <v>5.4749744637385085E-2</v>
      </c>
      <c r="Q55" s="41">
        <v>577</v>
      </c>
      <c r="R55" s="41">
        <v>771</v>
      </c>
      <c r="S55" s="41">
        <v>271</v>
      </c>
      <c r="T55" s="42">
        <f>L55</f>
        <v>3.2</v>
      </c>
      <c r="U55" s="41">
        <v>182</v>
      </c>
      <c r="V55" s="61">
        <f>T55*U55</f>
        <v>582.4</v>
      </c>
      <c r="W55" s="78">
        <f>V55/H55</f>
        <v>0.11897854954034728</v>
      </c>
      <c r="X55" s="131">
        <v>0.68899999999999995</v>
      </c>
      <c r="Y55" s="173">
        <v>27857</v>
      </c>
    </row>
    <row r="56" spans="1:25" x14ac:dyDescent="0.25">
      <c r="A56" s="29" t="s">
        <v>281</v>
      </c>
      <c r="B56" s="15">
        <v>4207759</v>
      </c>
      <c r="C56" s="5" t="s">
        <v>336</v>
      </c>
      <c r="D56" s="19">
        <v>164.375</v>
      </c>
      <c r="E56" s="75">
        <f>H56/D56</f>
        <v>25.873764258555134</v>
      </c>
      <c r="F56" s="28">
        <v>32467.067999999999</v>
      </c>
      <c r="G56" s="28">
        <v>8365.64</v>
      </c>
      <c r="H56" s="8">
        <v>4253</v>
      </c>
      <c r="I56" s="154">
        <v>30</v>
      </c>
      <c r="J56" s="9">
        <v>9</v>
      </c>
      <c r="K56" s="9">
        <v>21</v>
      </c>
      <c r="L56" s="40">
        <v>3.3</v>
      </c>
      <c r="M56" s="165">
        <f>SUM(O56:S56)</f>
        <v>2034.0524335762991</v>
      </c>
      <c r="N56" s="163">
        <f>M56/H56</f>
        <v>0.47826297521192079</v>
      </c>
      <c r="O56" s="41">
        <v>223</v>
      </c>
      <c r="P56" s="206">
        <f>O56/H56</f>
        <v>5.2433576299082997E-2</v>
      </c>
      <c r="Q56" s="41">
        <v>334</v>
      </c>
      <c r="R56" s="41">
        <v>757</v>
      </c>
      <c r="S56" s="41">
        <v>720</v>
      </c>
      <c r="T56" s="42">
        <f>L56</f>
        <v>3.3</v>
      </c>
      <c r="U56" s="41">
        <v>151</v>
      </c>
      <c r="V56" s="61">
        <f>T56*U56</f>
        <v>498.29999999999995</v>
      </c>
      <c r="W56" s="78">
        <f>V56/H56</f>
        <v>0.11716435457324241</v>
      </c>
      <c r="X56" s="131">
        <v>0.72199999999999998</v>
      </c>
      <c r="Y56" s="173">
        <v>20960</v>
      </c>
    </row>
    <row r="57" spans="1:25" x14ac:dyDescent="0.25">
      <c r="A57" s="29" t="s">
        <v>281</v>
      </c>
      <c r="B57" s="15">
        <v>4215075</v>
      </c>
      <c r="C57" s="5" t="s">
        <v>379</v>
      </c>
      <c r="D57" s="19">
        <v>190.279</v>
      </c>
      <c r="E57" s="75">
        <f>H57/D57</f>
        <v>25.425822082310713</v>
      </c>
      <c r="F57" s="28">
        <v>38730.004000000001</v>
      </c>
      <c r="G57" s="28">
        <v>8668.31</v>
      </c>
      <c r="H57" s="8">
        <v>4838</v>
      </c>
      <c r="I57" s="154">
        <v>44</v>
      </c>
      <c r="J57" s="9">
        <v>3</v>
      </c>
      <c r="K57" s="9">
        <v>41</v>
      </c>
      <c r="L57" s="40">
        <v>3.2</v>
      </c>
      <c r="M57" s="165">
        <f>SUM(O57:S57)</f>
        <v>1721.0801984291029</v>
      </c>
      <c r="N57" s="163">
        <f>M57/H57</f>
        <v>0.35574208318088113</v>
      </c>
      <c r="O57" s="41">
        <v>388</v>
      </c>
      <c r="P57" s="206">
        <f>O57/H57</f>
        <v>8.0198429102935093E-2</v>
      </c>
      <c r="Q57" s="41">
        <v>255</v>
      </c>
      <c r="R57" s="41">
        <v>593</v>
      </c>
      <c r="S57" s="41">
        <v>485</v>
      </c>
      <c r="T57" s="42">
        <f>L57</f>
        <v>3.2</v>
      </c>
      <c r="U57" s="41">
        <v>175</v>
      </c>
      <c r="V57" s="61">
        <f>T57*U57</f>
        <v>560</v>
      </c>
      <c r="W57" s="78">
        <f>V57/H57</f>
        <v>0.11575031004547334</v>
      </c>
      <c r="X57" s="131">
        <v>0.71399999999999997</v>
      </c>
      <c r="Y57" s="173">
        <v>25571</v>
      </c>
    </row>
    <row r="58" spans="1:25" x14ac:dyDescent="0.25">
      <c r="A58" s="29" t="s">
        <v>281</v>
      </c>
      <c r="B58" s="15">
        <v>4214409</v>
      </c>
      <c r="C58" s="5" t="s">
        <v>378</v>
      </c>
      <c r="D58" s="19">
        <v>317.19</v>
      </c>
      <c r="E58" s="75">
        <f>H58/D58</f>
        <v>19.379551688262556</v>
      </c>
      <c r="F58" s="28">
        <v>53043.959000000003</v>
      </c>
      <c r="G58" s="28">
        <v>8333.69</v>
      </c>
      <c r="H58" s="8">
        <v>6147</v>
      </c>
      <c r="I58" s="154">
        <v>19</v>
      </c>
      <c r="J58" s="9">
        <v>9</v>
      </c>
      <c r="K58" s="9">
        <v>10</v>
      </c>
      <c r="L58" s="40">
        <v>3.2</v>
      </c>
      <c r="M58" s="165">
        <f>SUM(O58:S58)</f>
        <v>2515.1215226939971</v>
      </c>
      <c r="N58" s="163">
        <f>M58/H58</f>
        <v>0.409162440653001</v>
      </c>
      <c r="O58" s="41">
        <v>747</v>
      </c>
      <c r="P58" s="206">
        <f>O58/H58</f>
        <v>0.12152269399707175</v>
      </c>
      <c r="Q58" s="41">
        <v>533</v>
      </c>
      <c r="R58" s="41">
        <v>642</v>
      </c>
      <c r="S58" s="41">
        <v>593</v>
      </c>
      <c r="T58" s="42">
        <f>L58</f>
        <v>3.2</v>
      </c>
      <c r="U58" s="41">
        <v>219</v>
      </c>
      <c r="V58" s="61">
        <f>T58*U58</f>
        <v>700.80000000000007</v>
      </c>
      <c r="W58" s="78">
        <f>V58/H58</f>
        <v>0.11400683260126893</v>
      </c>
      <c r="X58" s="131">
        <v>0.69699999999999995</v>
      </c>
      <c r="Y58" s="173">
        <v>36204</v>
      </c>
    </row>
    <row r="59" spans="1:25" x14ac:dyDescent="0.25">
      <c r="A59" s="29" t="s">
        <v>281</v>
      </c>
      <c r="B59" s="15">
        <v>4211652</v>
      </c>
      <c r="C59" s="5" t="s">
        <v>359</v>
      </c>
      <c r="D59" s="19">
        <v>151.672</v>
      </c>
      <c r="E59" s="75">
        <f>H59/D59</f>
        <v>18.1312305501345</v>
      </c>
      <c r="F59" s="28">
        <v>42918.623</v>
      </c>
      <c r="G59" s="28">
        <v>15432.8</v>
      </c>
      <c r="H59" s="8">
        <v>2750</v>
      </c>
      <c r="I59" s="154">
        <v>26</v>
      </c>
      <c r="J59" s="9">
        <v>3</v>
      </c>
      <c r="K59" s="9">
        <v>23</v>
      </c>
      <c r="L59" s="40">
        <v>3.4</v>
      </c>
      <c r="M59" s="165">
        <f>SUM(O59:S59)</f>
        <v>1000.1381818181818</v>
      </c>
      <c r="N59" s="163">
        <f>M59/H59</f>
        <v>0.36368661157024795</v>
      </c>
      <c r="O59" s="41">
        <v>380</v>
      </c>
      <c r="P59" s="206">
        <f>O59/H59</f>
        <v>0.13818181818181818</v>
      </c>
      <c r="Q59" s="41">
        <v>125</v>
      </c>
      <c r="R59" s="41">
        <v>283</v>
      </c>
      <c r="S59" s="41">
        <v>212</v>
      </c>
      <c r="T59" s="42">
        <f>L59</f>
        <v>3.4</v>
      </c>
      <c r="U59" s="41">
        <v>92</v>
      </c>
      <c r="V59" s="61">
        <f>T59*U59</f>
        <v>312.8</v>
      </c>
      <c r="W59" s="78">
        <f>V59/H59</f>
        <v>0.11374545454545455</v>
      </c>
      <c r="X59" s="131">
        <v>0.70599999999999996</v>
      </c>
      <c r="Y59" s="173">
        <v>16094</v>
      </c>
    </row>
    <row r="60" spans="1:25" x14ac:dyDescent="0.25">
      <c r="A60" s="29" t="s">
        <v>281</v>
      </c>
      <c r="B60" s="15">
        <v>4204806</v>
      </c>
      <c r="C60" s="5" t="s">
        <v>314</v>
      </c>
      <c r="D60" s="19">
        <v>952.28300000000002</v>
      </c>
      <c r="E60" s="75">
        <f>H60/D60</f>
        <v>39.666779728295054</v>
      </c>
      <c r="F60" s="28">
        <v>383277.29800000001</v>
      </c>
      <c r="G60" s="28">
        <v>10147.93</v>
      </c>
      <c r="H60" s="8">
        <v>37774</v>
      </c>
      <c r="I60" s="154">
        <v>182</v>
      </c>
      <c r="J60" s="9">
        <v>133</v>
      </c>
      <c r="K60" s="9">
        <v>49</v>
      </c>
      <c r="L60" s="40">
        <v>3.2</v>
      </c>
      <c r="M60" s="165">
        <f>SUM(O60:S60)</f>
        <v>14147.051887541696</v>
      </c>
      <c r="N60" s="163">
        <f>M60/H60</f>
        <v>0.37451823708216486</v>
      </c>
      <c r="O60" s="41">
        <v>1960</v>
      </c>
      <c r="P60" s="206">
        <f>O60/H60</f>
        <v>5.1887541695346005E-2</v>
      </c>
      <c r="Q60" s="41">
        <v>3664</v>
      </c>
      <c r="R60" s="41">
        <v>5828</v>
      </c>
      <c r="S60" s="41">
        <v>2695</v>
      </c>
      <c r="T60" s="42">
        <f>L60</f>
        <v>3.2</v>
      </c>
      <c r="U60" s="41">
        <v>1335</v>
      </c>
      <c r="V60" s="61">
        <f>T60*U60</f>
        <v>4272</v>
      </c>
      <c r="W60" s="78">
        <f>V60/H60</f>
        <v>0.11309366230740721</v>
      </c>
      <c r="X60" s="131">
        <v>0.72099999999999997</v>
      </c>
      <c r="Y60" s="173">
        <v>180538</v>
      </c>
    </row>
    <row r="61" spans="1:25" x14ac:dyDescent="0.25">
      <c r="A61" s="29" t="s">
        <v>281</v>
      </c>
      <c r="B61" s="15">
        <v>4207858</v>
      </c>
      <c r="C61" s="5" t="s">
        <v>338</v>
      </c>
      <c r="D61" s="19">
        <v>69.802000000000007</v>
      </c>
      <c r="E61" s="75">
        <f>H61/D61</f>
        <v>30.027792899916903</v>
      </c>
      <c r="F61" s="28">
        <v>16209.151</v>
      </c>
      <c r="G61" s="28">
        <v>8020.36</v>
      </c>
      <c r="H61" s="8">
        <v>2096</v>
      </c>
      <c r="I61" s="154">
        <v>10</v>
      </c>
      <c r="J61" s="9">
        <v>0</v>
      </c>
      <c r="K61" s="9">
        <v>10</v>
      </c>
      <c r="L61" s="40">
        <v>3.2</v>
      </c>
      <c r="M61" s="165">
        <f>SUM(O61:S61)</f>
        <v>919.07347328244271</v>
      </c>
      <c r="N61" s="163">
        <f>M61/H61</f>
        <v>0.4384892525202494</v>
      </c>
      <c r="O61" s="41">
        <v>154</v>
      </c>
      <c r="P61" s="206">
        <f>O61/H61</f>
        <v>7.3473282442748089E-2</v>
      </c>
      <c r="Q61" s="41">
        <v>107</v>
      </c>
      <c r="R61" s="41">
        <v>432</v>
      </c>
      <c r="S61" s="41">
        <v>226</v>
      </c>
      <c r="T61" s="42">
        <f>L61</f>
        <v>3.2</v>
      </c>
      <c r="U61" s="41">
        <v>73</v>
      </c>
      <c r="V61" s="61">
        <f>T61*U61</f>
        <v>233.60000000000002</v>
      </c>
      <c r="W61" s="78">
        <f>V61/H61</f>
        <v>0.11145038167938932</v>
      </c>
      <c r="X61" s="131">
        <v>0.70699999999999996</v>
      </c>
      <c r="Y61" s="173">
        <v>10546</v>
      </c>
    </row>
    <row r="62" spans="1:25" x14ac:dyDescent="0.25">
      <c r="A62" s="29" t="s">
        <v>281</v>
      </c>
      <c r="B62" s="15">
        <v>4208955</v>
      </c>
      <c r="C62" s="5" t="s">
        <v>342</v>
      </c>
      <c r="D62" s="19">
        <v>68.096999999999994</v>
      </c>
      <c r="E62" s="75">
        <f>H62/D62</f>
        <v>25.933594725171449</v>
      </c>
      <c r="F62" s="28">
        <v>13201.72</v>
      </c>
      <c r="G62" s="28">
        <v>7178.75</v>
      </c>
      <c r="H62" s="8">
        <v>1766</v>
      </c>
      <c r="I62" s="154">
        <v>15</v>
      </c>
      <c r="J62" s="9">
        <v>3</v>
      </c>
      <c r="K62" s="9">
        <v>12</v>
      </c>
      <c r="L62" s="40">
        <v>3.3</v>
      </c>
      <c r="M62" s="165">
        <f>SUM(O62:S62)</f>
        <v>678.02151755379396</v>
      </c>
      <c r="N62" s="163">
        <f>M62/H62</f>
        <v>0.38393064414144618</v>
      </c>
      <c r="O62" s="41">
        <v>38</v>
      </c>
      <c r="P62" s="206">
        <f>O62/H62</f>
        <v>2.1517553793884484E-2</v>
      </c>
      <c r="Q62" s="41">
        <v>126</v>
      </c>
      <c r="R62" s="41">
        <v>252</v>
      </c>
      <c r="S62" s="41">
        <v>262</v>
      </c>
      <c r="T62" s="42">
        <f>L62</f>
        <v>3.3</v>
      </c>
      <c r="U62" s="41">
        <v>59</v>
      </c>
      <c r="V62" s="61">
        <f>T62*U62</f>
        <v>194.7</v>
      </c>
      <c r="W62" s="78">
        <f>V62/H62</f>
        <v>0.11024915062287655</v>
      </c>
      <c r="X62" s="131">
        <v>0.70899999999999996</v>
      </c>
      <c r="Y62" s="173">
        <v>7193</v>
      </c>
    </row>
    <row r="63" spans="1:25" x14ac:dyDescent="0.25">
      <c r="A63" s="29" t="s">
        <v>281</v>
      </c>
      <c r="B63" s="15">
        <v>4207809</v>
      </c>
      <c r="C63" s="5" t="s">
        <v>337</v>
      </c>
      <c r="D63" s="19">
        <v>321.55900000000003</v>
      </c>
      <c r="E63" s="75">
        <f>H63/D63</f>
        <v>29.649302305331211</v>
      </c>
      <c r="F63" s="28">
        <v>71537.952999999994</v>
      </c>
      <c r="G63" s="28">
        <v>7597.49</v>
      </c>
      <c r="H63" s="8">
        <v>9534</v>
      </c>
      <c r="I63" s="154">
        <v>35</v>
      </c>
      <c r="J63" s="9">
        <v>19</v>
      </c>
      <c r="K63" s="9">
        <v>16</v>
      </c>
      <c r="L63" s="40">
        <v>3.3</v>
      </c>
      <c r="M63" s="165">
        <f>SUM(O63:S63)</f>
        <v>4806.047514159849</v>
      </c>
      <c r="N63" s="163">
        <f>M63/H63</f>
        <v>0.50409560668762843</v>
      </c>
      <c r="O63" s="41">
        <v>453</v>
      </c>
      <c r="P63" s="206">
        <f>O63/H63</f>
        <v>4.751415984896161E-2</v>
      </c>
      <c r="Q63" s="41">
        <v>688</v>
      </c>
      <c r="R63" s="41">
        <v>1945</v>
      </c>
      <c r="S63" s="41">
        <v>1720</v>
      </c>
      <c r="T63" s="42">
        <f>L63</f>
        <v>3.3</v>
      </c>
      <c r="U63" s="41">
        <v>307</v>
      </c>
      <c r="V63" s="61">
        <f>T63*U63</f>
        <v>1013.0999999999999</v>
      </c>
      <c r="W63" s="78">
        <f>V63/H63</f>
        <v>0.10626179987413467</v>
      </c>
      <c r="X63" s="131">
        <v>0.74199999999999999</v>
      </c>
      <c r="Y63" s="173">
        <v>41696</v>
      </c>
    </row>
    <row r="64" spans="1:25" x14ac:dyDescent="0.25">
      <c r="A64" s="29" t="s">
        <v>281</v>
      </c>
      <c r="B64" s="14">
        <v>4216057</v>
      </c>
      <c r="C64" s="4" t="s">
        <v>389</v>
      </c>
      <c r="D64" s="18">
        <v>348.96300000000002</v>
      </c>
      <c r="E64" s="75">
        <f>H64/D64</f>
        <v>14.382613629525192</v>
      </c>
      <c r="F64" s="28">
        <v>69645.528999999995</v>
      </c>
      <c r="G64" s="28">
        <v>13920.75</v>
      </c>
      <c r="H64" s="8">
        <v>5019</v>
      </c>
      <c r="I64" s="154">
        <v>29</v>
      </c>
      <c r="J64" s="9">
        <v>28</v>
      </c>
      <c r="K64" s="9">
        <v>1</v>
      </c>
      <c r="L64" s="40">
        <v>3.2</v>
      </c>
      <c r="M64" s="165">
        <f>SUM(O64:S64)</f>
        <v>1890.0697350069736</v>
      </c>
      <c r="N64" s="163">
        <f>M64/H64</f>
        <v>0.37658293186032549</v>
      </c>
      <c r="O64" s="41">
        <v>350</v>
      </c>
      <c r="P64" s="206">
        <f>O64/H64</f>
        <v>6.9735006973500699E-2</v>
      </c>
      <c r="Q64" s="41">
        <v>331</v>
      </c>
      <c r="R64" s="41">
        <v>839</v>
      </c>
      <c r="S64" s="41">
        <v>370</v>
      </c>
      <c r="T64" s="42">
        <f>L64</f>
        <v>3.2</v>
      </c>
      <c r="U64" s="41">
        <v>166</v>
      </c>
      <c r="V64" s="61">
        <f>T64*U64</f>
        <v>531.20000000000005</v>
      </c>
      <c r="W64" s="78">
        <f>V64/H64</f>
        <v>0.10583781629806735</v>
      </c>
      <c r="X64" s="131">
        <v>0.66500000000000004</v>
      </c>
      <c r="Y64" s="173">
        <v>25742</v>
      </c>
    </row>
    <row r="65" spans="1:25" x14ac:dyDescent="0.25">
      <c r="A65" s="29" t="s">
        <v>281</v>
      </c>
      <c r="B65" s="14">
        <v>4215695</v>
      </c>
      <c r="C65" s="4" t="s">
        <v>386</v>
      </c>
      <c r="D65" s="18">
        <v>73.561999999999998</v>
      </c>
      <c r="E65" s="75">
        <f>H65/D65</f>
        <v>19.915173595062669</v>
      </c>
      <c r="F65" s="28">
        <v>14780.38</v>
      </c>
      <c r="G65" s="28">
        <v>9560.4</v>
      </c>
      <c r="H65" s="8">
        <v>1465</v>
      </c>
      <c r="I65" s="154">
        <v>18</v>
      </c>
      <c r="J65" s="9">
        <v>5</v>
      </c>
      <c r="K65" s="9">
        <v>13</v>
      </c>
      <c r="L65" s="40">
        <v>3.4</v>
      </c>
      <c r="M65" s="165">
        <f>SUM(O65:S65)</f>
        <v>704.04982935153589</v>
      </c>
      <c r="N65" s="163">
        <f>M65/H65</f>
        <v>0.48058008829456372</v>
      </c>
      <c r="O65" s="41">
        <v>73</v>
      </c>
      <c r="P65" s="206">
        <f>O65/H65</f>
        <v>4.9829351535836175E-2</v>
      </c>
      <c r="Q65" s="41">
        <v>87</v>
      </c>
      <c r="R65" s="41">
        <v>242</v>
      </c>
      <c r="S65" s="41">
        <v>302</v>
      </c>
      <c r="T65" s="42">
        <f>L65</f>
        <v>3.4</v>
      </c>
      <c r="U65" s="41">
        <v>45</v>
      </c>
      <c r="V65" s="61">
        <f>T65*U65</f>
        <v>153</v>
      </c>
      <c r="W65" s="78">
        <f>V65/H65</f>
        <v>0.10443686006825939</v>
      </c>
      <c r="X65" s="131">
        <v>0.72799999999999998</v>
      </c>
      <c r="Y65" s="173">
        <v>6094</v>
      </c>
    </row>
    <row r="66" spans="1:25" x14ac:dyDescent="0.25">
      <c r="A66" s="29" t="s">
        <v>281</v>
      </c>
      <c r="B66" s="14">
        <v>4218855</v>
      </c>
      <c r="C66" s="4" t="s">
        <v>404</v>
      </c>
      <c r="D66" s="18">
        <v>93.058000000000007</v>
      </c>
      <c r="E66" s="75">
        <f>H66/D66</f>
        <v>31.270820348599795</v>
      </c>
      <c r="F66" s="28">
        <v>32391.763999999999</v>
      </c>
      <c r="G66" s="28">
        <v>9744.81</v>
      </c>
      <c r="H66" s="8">
        <v>2910</v>
      </c>
      <c r="I66" s="154">
        <v>25</v>
      </c>
      <c r="J66" s="9">
        <v>4</v>
      </c>
      <c r="K66" s="9">
        <v>21</v>
      </c>
      <c r="L66" s="40">
        <v>3.3</v>
      </c>
      <c r="M66" s="165">
        <f>SUM(O66:S66)</f>
        <v>1007.0938144329897</v>
      </c>
      <c r="N66" s="163">
        <f>M66/H66</f>
        <v>0.34608034860240194</v>
      </c>
      <c r="O66" s="41">
        <v>273</v>
      </c>
      <c r="P66" s="206">
        <f>O66/H66</f>
        <v>9.3814432989690721E-2</v>
      </c>
      <c r="Q66" s="41">
        <v>325</v>
      </c>
      <c r="R66" s="41">
        <v>273</v>
      </c>
      <c r="S66" s="41">
        <v>136</v>
      </c>
      <c r="T66" s="42">
        <f>L66</f>
        <v>3.3</v>
      </c>
      <c r="U66" s="41">
        <v>92</v>
      </c>
      <c r="V66" s="61">
        <f>T66*U66</f>
        <v>303.59999999999997</v>
      </c>
      <c r="W66" s="78">
        <f>V66/H66</f>
        <v>0.10432989690721649</v>
      </c>
      <c r="X66" s="131">
        <v>0.70499999999999996</v>
      </c>
      <c r="Y66" s="173">
        <v>11585</v>
      </c>
    </row>
    <row r="67" spans="1:25" x14ac:dyDescent="0.25">
      <c r="A67" s="29" t="s">
        <v>281</v>
      </c>
      <c r="B67" s="15">
        <v>4202578</v>
      </c>
      <c r="C67" s="5" t="s">
        <v>296</v>
      </c>
      <c r="D67" s="19">
        <v>67.899000000000001</v>
      </c>
      <c r="E67" s="75">
        <f>H67/D67</f>
        <v>31.399578786138235</v>
      </c>
      <c r="F67" s="28">
        <v>15881.433999999999</v>
      </c>
      <c r="G67" s="28">
        <v>7624.31</v>
      </c>
      <c r="H67" s="8">
        <v>2132</v>
      </c>
      <c r="I67" s="154">
        <v>2</v>
      </c>
      <c r="J67" s="9">
        <v>1</v>
      </c>
      <c r="K67" s="9">
        <v>1</v>
      </c>
      <c r="L67" s="40">
        <v>3.2</v>
      </c>
      <c r="M67" s="165">
        <f>SUM(O67:S67)</f>
        <v>962.15994371482179</v>
      </c>
      <c r="N67" s="163">
        <f>M67/H67</f>
        <v>0.45129453269925973</v>
      </c>
      <c r="O67" s="41">
        <v>341</v>
      </c>
      <c r="P67" s="206">
        <f>O67/H67</f>
        <v>0.15994371482176359</v>
      </c>
      <c r="Q67" s="41">
        <v>137</v>
      </c>
      <c r="R67" s="41">
        <v>252</v>
      </c>
      <c r="S67" s="41">
        <v>232</v>
      </c>
      <c r="T67" s="42">
        <f>L67</f>
        <v>3.2</v>
      </c>
      <c r="U67" s="41">
        <v>68</v>
      </c>
      <c r="V67" s="61">
        <f>T67*U67</f>
        <v>217.60000000000002</v>
      </c>
      <c r="W67" s="78">
        <f>V67/H67</f>
        <v>0.10206378986866793</v>
      </c>
      <c r="X67" s="131">
        <v>0.71799999999999997</v>
      </c>
      <c r="Y67" s="173">
        <v>11439</v>
      </c>
    </row>
    <row r="68" spans="1:25" x14ac:dyDescent="0.25">
      <c r="A68" s="29" t="s">
        <v>281</v>
      </c>
      <c r="B68" s="15">
        <v>4202156</v>
      </c>
      <c r="C68" s="5" t="s">
        <v>294</v>
      </c>
      <c r="D68" s="19">
        <v>93.603999999999999</v>
      </c>
      <c r="E68" s="75">
        <f>H68/D68</f>
        <v>28.15050638861587</v>
      </c>
      <c r="F68" s="28">
        <v>21669.805</v>
      </c>
      <c r="G68" s="28">
        <v>9953.98</v>
      </c>
      <c r="H68" s="8">
        <v>2635</v>
      </c>
      <c r="I68" s="154">
        <v>19</v>
      </c>
      <c r="J68" s="9">
        <v>7</v>
      </c>
      <c r="K68" s="9">
        <v>12</v>
      </c>
      <c r="L68" s="40">
        <v>3.3</v>
      </c>
      <c r="M68" s="165">
        <f>SUM(O68:S68)</f>
        <v>1215.0406072106261</v>
      </c>
      <c r="N68" s="163">
        <f>M68/H68</f>
        <v>0.46111597996608206</v>
      </c>
      <c r="O68" s="41">
        <v>107</v>
      </c>
      <c r="P68" s="206">
        <f>O68/H68</f>
        <v>4.0607210626185955E-2</v>
      </c>
      <c r="Q68" s="41">
        <v>237</v>
      </c>
      <c r="R68" s="41">
        <v>553</v>
      </c>
      <c r="S68" s="41">
        <v>318</v>
      </c>
      <c r="T68" s="42">
        <f>L68</f>
        <v>3.3</v>
      </c>
      <c r="U68" s="41">
        <v>81</v>
      </c>
      <c r="V68" s="61">
        <f>T68*U68</f>
        <v>267.3</v>
      </c>
      <c r="W68" s="78">
        <f>V68/H68</f>
        <v>0.10144212523719165</v>
      </c>
      <c r="X68" s="131">
        <v>0.70499999999999996</v>
      </c>
      <c r="Y68" s="173">
        <v>11275</v>
      </c>
    </row>
    <row r="69" spans="1:25" x14ac:dyDescent="0.25">
      <c r="A69" s="29" t="s">
        <v>281</v>
      </c>
      <c r="B69" s="14">
        <v>4217154</v>
      </c>
      <c r="C69" s="4" t="s">
        <v>394</v>
      </c>
      <c r="D69" s="18">
        <v>71.921999999999997</v>
      </c>
      <c r="E69" s="75">
        <f>H69/D69</f>
        <v>26.473123661744669</v>
      </c>
      <c r="F69" s="28">
        <v>11976.233</v>
      </c>
      <c r="G69" s="28">
        <v>7307.04</v>
      </c>
      <c r="H69" s="8">
        <v>1904</v>
      </c>
      <c r="I69" s="154">
        <v>19</v>
      </c>
      <c r="J69" s="9">
        <v>2</v>
      </c>
      <c r="K69" s="9">
        <v>17</v>
      </c>
      <c r="L69" s="40">
        <v>3.2</v>
      </c>
      <c r="M69" s="165">
        <f>SUM(O69:S69)</f>
        <v>736.05777310924373</v>
      </c>
      <c r="N69" s="163">
        <f>M69/H69</f>
        <v>0.3865849648683003</v>
      </c>
      <c r="O69" s="41">
        <v>110</v>
      </c>
      <c r="P69" s="206">
        <f>O69/H69</f>
        <v>5.7773109243697482E-2</v>
      </c>
      <c r="Q69" s="41">
        <v>139</v>
      </c>
      <c r="R69" s="41">
        <v>211</v>
      </c>
      <c r="S69" s="41">
        <v>276</v>
      </c>
      <c r="T69" s="42">
        <f>L69</f>
        <v>3.2</v>
      </c>
      <c r="U69" s="41">
        <v>60</v>
      </c>
      <c r="V69" s="61">
        <f>T69*U69</f>
        <v>192</v>
      </c>
      <c r="W69" s="78">
        <f>V69/H69</f>
        <v>0.10084033613445378</v>
      </c>
      <c r="X69" s="131">
        <v>0.71</v>
      </c>
      <c r="Y69" s="173">
        <v>7998</v>
      </c>
    </row>
    <row r="70" spans="1:25" x14ac:dyDescent="0.25">
      <c r="A70" s="29" t="s">
        <v>281</v>
      </c>
      <c r="B70" s="15">
        <v>4205209</v>
      </c>
      <c r="C70" s="5" t="s">
        <v>318</v>
      </c>
      <c r="D70" s="19">
        <v>207.68600000000001</v>
      </c>
      <c r="E70" s="75">
        <f>H70/D70</f>
        <v>20.959525437439211</v>
      </c>
      <c r="F70" s="28">
        <v>41901.008999999998</v>
      </c>
      <c r="G70" s="28">
        <v>10358.719999999999</v>
      </c>
      <c r="H70" s="8">
        <v>4353</v>
      </c>
      <c r="I70" s="154">
        <v>3</v>
      </c>
      <c r="J70" s="9">
        <v>1</v>
      </c>
      <c r="K70" s="9">
        <v>2</v>
      </c>
      <c r="L70" s="40">
        <v>3</v>
      </c>
      <c r="M70" s="165">
        <f>SUM(O70:S70)</f>
        <v>1668.0900528371239</v>
      </c>
      <c r="N70" s="163">
        <f>M70/H70</f>
        <v>0.38320469856125061</v>
      </c>
      <c r="O70" s="41">
        <v>392</v>
      </c>
      <c r="P70" s="206">
        <f>O70/H70</f>
        <v>9.0052837123822657E-2</v>
      </c>
      <c r="Q70" s="41">
        <v>293</v>
      </c>
      <c r="R70" s="41">
        <v>615</v>
      </c>
      <c r="S70" s="41">
        <v>368</v>
      </c>
      <c r="T70" s="42">
        <f>L70</f>
        <v>3</v>
      </c>
      <c r="U70" s="41">
        <v>140</v>
      </c>
      <c r="V70" s="61">
        <f>T70*U70</f>
        <v>420</v>
      </c>
      <c r="W70" s="78">
        <f>V70/H70</f>
        <v>9.648518263266713E-2</v>
      </c>
      <c r="X70" s="131">
        <v>0.72299999999999998</v>
      </c>
      <c r="Y70" s="173">
        <v>22596</v>
      </c>
    </row>
    <row r="71" spans="1:25" x14ac:dyDescent="0.25">
      <c r="A71" s="29" t="s">
        <v>281</v>
      </c>
      <c r="B71" s="15">
        <v>4206405</v>
      </c>
      <c r="C71" s="5" t="s">
        <v>325</v>
      </c>
      <c r="D71" s="19">
        <v>330.64600000000002</v>
      </c>
      <c r="E71" s="75">
        <f>H71/D71</f>
        <v>31.749968243982991</v>
      </c>
      <c r="F71" s="28">
        <v>103641.79300000001</v>
      </c>
      <c r="G71" s="28">
        <v>10111.39</v>
      </c>
      <c r="H71" s="8">
        <v>10498</v>
      </c>
      <c r="I71" s="154">
        <v>44</v>
      </c>
      <c r="J71" s="9">
        <v>20</v>
      </c>
      <c r="K71" s="9">
        <v>24</v>
      </c>
      <c r="L71" s="40">
        <v>3.2</v>
      </c>
      <c r="M71" s="165">
        <f>SUM(O71:S71)</f>
        <v>3278.0685844922841</v>
      </c>
      <c r="N71" s="163">
        <f>M71/H71</f>
        <v>0.31225648547268853</v>
      </c>
      <c r="O71" s="41">
        <v>720</v>
      </c>
      <c r="P71" s="206">
        <f>O71/H71</f>
        <v>6.8584492284244625E-2</v>
      </c>
      <c r="Q71" s="41">
        <v>575</v>
      </c>
      <c r="R71" s="41">
        <v>1178</v>
      </c>
      <c r="S71" s="41">
        <v>805</v>
      </c>
      <c r="T71" s="42">
        <f>L71</f>
        <v>3.2</v>
      </c>
      <c r="U71" s="41">
        <v>312</v>
      </c>
      <c r="V71" s="61">
        <f>T71*U71</f>
        <v>998.40000000000009</v>
      </c>
      <c r="W71" s="78">
        <f>V71/H71</f>
        <v>9.5103829300819218E-2</v>
      </c>
      <c r="X71" s="131">
        <v>0.751</v>
      </c>
      <c r="Y71" s="173">
        <v>46761</v>
      </c>
    </row>
    <row r="72" spans="1:25" x14ac:dyDescent="0.25">
      <c r="A72" s="29" t="s">
        <v>281</v>
      </c>
      <c r="B72" s="15">
        <v>4212106</v>
      </c>
      <c r="C72" s="5" t="s">
        <v>364</v>
      </c>
      <c r="D72" s="19">
        <v>350.69</v>
      </c>
      <c r="E72" s="75">
        <f>H72/D72</f>
        <v>45.684222532721208</v>
      </c>
      <c r="F72" s="28">
        <v>228190.53400000001</v>
      </c>
      <c r="G72" s="28">
        <v>15253.38</v>
      </c>
      <c r="H72" s="8">
        <v>16021</v>
      </c>
      <c r="I72" s="154">
        <v>57</v>
      </c>
      <c r="J72" s="9">
        <v>24</v>
      </c>
      <c r="K72" s="9">
        <v>33</v>
      </c>
      <c r="L72" s="40">
        <v>3</v>
      </c>
      <c r="M72" s="165">
        <f>SUM(O72:S72)</f>
        <v>5035.0624804943509</v>
      </c>
      <c r="N72" s="163">
        <f>M72/H72</f>
        <v>0.31427891395632923</v>
      </c>
      <c r="O72" s="41">
        <v>1001</v>
      </c>
      <c r="P72" s="206">
        <f>O72/H72</f>
        <v>6.2480494351164095E-2</v>
      </c>
      <c r="Q72" s="41">
        <v>1045</v>
      </c>
      <c r="R72" s="41">
        <v>1877</v>
      </c>
      <c r="S72" s="41">
        <v>1112</v>
      </c>
      <c r="T72" s="42">
        <f>L72</f>
        <v>3</v>
      </c>
      <c r="U72" s="41">
        <v>493</v>
      </c>
      <c r="V72" s="61">
        <f>T72*U72</f>
        <v>1479</v>
      </c>
      <c r="W72" s="78">
        <f>V72/H72</f>
        <v>9.2316334810561132E-2</v>
      </c>
      <c r="X72" s="131">
        <v>0.73699999999999999</v>
      </c>
      <c r="Y72" s="173">
        <v>65375</v>
      </c>
    </row>
    <row r="73" spans="1:25" x14ac:dyDescent="0.25">
      <c r="A73" s="29" t="s">
        <v>281</v>
      </c>
      <c r="B73" s="15">
        <v>4205308</v>
      </c>
      <c r="C73" s="5" t="s">
        <v>319</v>
      </c>
      <c r="D73" s="19">
        <v>339.637</v>
      </c>
      <c r="E73" s="75">
        <f>H73/D73</f>
        <v>31.380562188454142</v>
      </c>
      <c r="F73" s="28">
        <v>153430.62899999999</v>
      </c>
      <c r="G73" s="28">
        <v>13105.89</v>
      </c>
      <c r="H73" s="8">
        <v>10658</v>
      </c>
      <c r="I73" s="154">
        <v>11</v>
      </c>
      <c r="J73" s="9">
        <v>5</v>
      </c>
      <c r="K73" s="9">
        <v>6</v>
      </c>
      <c r="L73" s="40">
        <v>3.3</v>
      </c>
      <c r="M73" s="165">
        <f>SUM(O73:S73)</f>
        <v>3614.0562019140552</v>
      </c>
      <c r="N73" s="163">
        <f>M73/H73</f>
        <v>0.33909328222124746</v>
      </c>
      <c r="O73" s="41">
        <v>599</v>
      </c>
      <c r="P73" s="206">
        <f>O73/H73</f>
        <v>5.6201914055169826E-2</v>
      </c>
      <c r="Q73" s="41">
        <v>762</v>
      </c>
      <c r="R73" s="41">
        <v>1516</v>
      </c>
      <c r="S73" s="41">
        <v>737</v>
      </c>
      <c r="T73" s="42">
        <f>L73</f>
        <v>3.3</v>
      </c>
      <c r="U73" s="41">
        <v>296</v>
      </c>
      <c r="V73" s="61">
        <f>T73*U73</f>
        <v>976.8</v>
      </c>
      <c r="W73" s="78">
        <f>V73/H73</f>
        <v>9.1649465190467252E-2</v>
      </c>
      <c r="X73" s="131">
        <v>0.75800000000000001</v>
      </c>
      <c r="Y73" s="173">
        <v>41869</v>
      </c>
    </row>
    <row r="74" spans="1:25" x14ac:dyDescent="0.25">
      <c r="A74" s="29" t="s">
        <v>281</v>
      </c>
      <c r="B74" s="15">
        <v>4206751</v>
      </c>
      <c r="C74" s="5" t="s">
        <v>329</v>
      </c>
      <c r="D74" s="19">
        <v>147.32900000000001</v>
      </c>
      <c r="E74" s="75">
        <f>H74/D74</f>
        <v>13.201745752703133</v>
      </c>
      <c r="F74" s="28">
        <v>17396.852999999999</v>
      </c>
      <c r="G74" s="28">
        <v>9229.1</v>
      </c>
      <c r="H74" s="8">
        <v>1945</v>
      </c>
      <c r="I74" s="154">
        <v>7</v>
      </c>
      <c r="J74" s="9">
        <v>1</v>
      </c>
      <c r="K74" s="9">
        <v>6</v>
      </c>
      <c r="L74" s="40">
        <v>3.1</v>
      </c>
      <c r="M74" s="165">
        <f>SUM(O74:S74)</f>
        <v>644.07197943444726</v>
      </c>
      <c r="N74" s="163">
        <f>M74/H74</f>
        <v>0.33114240587889321</v>
      </c>
      <c r="O74" s="41">
        <v>140</v>
      </c>
      <c r="P74" s="206">
        <f>O74/H74</f>
        <v>7.1979434447300775E-2</v>
      </c>
      <c r="Q74" s="41">
        <v>98</v>
      </c>
      <c r="R74" s="41">
        <v>246</v>
      </c>
      <c r="S74" s="41">
        <v>160</v>
      </c>
      <c r="T74" s="42">
        <f>L74</f>
        <v>3.1</v>
      </c>
      <c r="U74" s="41">
        <v>55</v>
      </c>
      <c r="V74" s="61">
        <f>T74*U74</f>
        <v>170.5</v>
      </c>
      <c r="W74" s="78">
        <f>V74/H74</f>
        <v>8.7660668380462728E-2</v>
      </c>
      <c r="X74" s="131">
        <v>0.72499999999999998</v>
      </c>
      <c r="Y74" s="173">
        <v>8343</v>
      </c>
    </row>
    <row r="75" spans="1:25" x14ac:dyDescent="0.25">
      <c r="A75" s="29" t="s">
        <v>281</v>
      </c>
      <c r="B75" s="15">
        <v>4208609</v>
      </c>
      <c r="C75" s="5" t="s">
        <v>341</v>
      </c>
      <c r="D75" s="19">
        <v>191.11699999999999</v>
      </c>
      <c r="E75" s="75">
        <f>H75/D75</f>
        <v>21.144115908056321</v>
      </c>
      <c r="F75" s="28">
        <v>50380.767999999996</v>
      </c>
      <c r="G75" s="28">
        <v>12406</v>
      </c>
      <c r="H75" s="8">
        <v>4041</v>
      </c>
      <c r="I75" s="154">
        <v>10</v>
      </c>
      <c r="J75" s="9">
        <v>2</v>
      </c>
      <c r="K75" s="9">
        <v>8</v>
      </c>
      <c r="L75" s="40">
        <v>3.2</v>
      </c>
      <c r="M75" s="165">
        <f>SUM(O75:S75)</f>
        <v>1322.075971294234</v>
      </c>
      <c r="N75" s="163">
        <f>M75/H75</f>
        <v>0.32716554597729125</v>
      </c>
      <c r="O75" s="41">
        <v>307</v>
      </c>
      <c r="P75" s="206">
        <f>O75/H75</f>
        <v>7.597129423410047E-2</v>
      </c>
      <c r="Q75" s="41">
        <v>292</v>
      </c>
      <c r="R75" s="41">
        <v>356</v>
      </c>
      <c r="S75" s="41">
        <v>367</v>
      </c>
      <c r="T75" s="42">
        <f>L75</f>
        <v>3.2</v>
      </c>
      <c r="U75" s="41">
        <v>107</v>
      </c>
      <c r="V75" s="61">
        <f>T75*U75</f>
        <v>342.40000000000003</v>
      </c>
      <c r="W75" s="78">
        <f>V75/H75</f>
        <v>8.4731502103439757E-2</v>
      </c>
      <c r="X75" s="131">
        <v>0.73199999999999998</v>
      </c>
      <c r="Y75" s="173">
        <v>13817</v>
      </c>
    </row>
    <row r="76" spans="1:25" x14ac:dyDescent="0.25">
      <c r="A76" s="29" t="s">
        <v>281</v>
      </c>
      <c r="B76" s="15">
        <v>4214151</v>
      </c>
      <c r="C76" s="5" t="s">
        <v>376</v>
      </c>
      <c r="D76" s="19">
        <v>86.215000000000003</v>
      </c>
      <c r="E76" s="75">
        <f>H76/D76</f>
        <v>31.989792959461809</v>
      </c>
      <c r="F76" s="28">
        <v>18802.724999999999</v>
      </c>
      <c r="G76" s="28">
        <v>7709.19</v>
      </c>
      <c r="H76" s="8">
        <v>2758</v>
      </c>
      <c r="I76" s="154">
        <v>15</v>
      </c>
      <c r="J76" s="9">
        <v>2</v>
      </c>
      <c r="K76" s="9">
        <v>13</v>
      </c>
      <c r="L76" s="40">
        <v>3.3</v>
      </c>
      <c r="M76" s="165">
        <f>SUM(O76:S76)</f>
        <v>1204.0369833212471</v>
      </c>
      <c r="N76" s="163">
        <f>M76/H76</f>
        <v>0.43656163282133686</v>
      </c>
      <c r="O76" s="41">
        <v>102</v>
      </c>
      <c r="P76" s="206">
        <f>O76/H76</f>
        <v>3.698332124728064E-2</v>
      </c>
      <c r="Q76" s="41">
        <v>162</v>
      </c>
      <c r="R76" s="41">
        <v>327</v>
      </c>
      <c r="S76" s="41">
        <v>613</v>
      </c>
      <c r="T76" s="42">
        <f>L76</f>
        <v>3.3</v>
      </c>
      <c r="U76" s="41">
        <v>70</v>
      </c>
      <c r="V76" s="61">
        <f>T76*U76</f>
        <v>231</v>
      </c>
      <c r="W76" s="78">
        <f>V76/H76</f>
        <v>8.3756345177664976E-2</v>
      </c>
      <c r="X76" s="131">
        <v>0.70599999999999996</v>
      </c>
      <c r="Y76" s="173">
        <v>9449</v>
      </c>
    </row>
    <row r="77" spans="1:25" x14ac:dyDescent="0.25">
      <c r="A77" s="29" t="s">
        <v>281</v>
      </c>
      <c r="B77" s="15">
        <v>4206652</v>
      </c>
      <c r="C77" s="5" t="s">
        <v>327</v>
      </c>
      <c r="D77" s="19">
        <v>204.75700000000001</v>
      </c>
      <c r="E77" s="75">
        <f>H77/D77</f>
        <v>22.83194225350049</v>
      </c>
      <c r="F77" s="28">
        <v>69202.194000000003</v>
      </c>
      <c r="G77" s="28">
        <v>14618.12</v>
      </c>
      <c r="H77" s="8">
        <v>4675</v>
      </c>
      <c r="I77" s="154">
        <v>20</v>
      </c>
      <c r="J77" s="9">
        <v>5</v>
      </c>
      <c r="K77" s="9">
        <v>15</v>
      </c>
      <c r="L77" s="40">
        <v>3.3</v>
      </c>
      <c r="M77" s="165">
        <f>SUM(O77:S77)</f>
        <v>2027.0791443850267</v>
      </c>
      <c r="N77" s="163">
        <f>M77/H77</f>
        <v>0.43359981698075439</v>
      </c>
      <c r="O77" s="41">
        <v>370</v>
      </c>
      <c r="P77" s="206">
        <f>O77/H77</f>
        <v>7.9144385026737971E-2</v>
      </c>
      <c r="Q77" s="41">
        <v>253</v>
      </c>
      <c r="R77" s="41">
        <v>844</v>
      </c>
      <c r="S77" s="41">
        <v>560</v>
      </c>
      <c r="T77" s="42">
        <f>L77</f>
        <v>3.3</v>
      </c>
      <c r="U77" s="41">
        <v>118</v>
      </c>
      <c r="V77" s="61">
        <f>T77*U77</f>
        <v>389.4</v>
      </c>
      <c r="W77" s="78">
        <f>V77/H77</f>
        <v>8.3294117647058824E-2</v>
      </c>
      <c r="X77" s="131">
        <v>0.71699999999999997</v>
      </c>
      <c r="Y77" s="173">
        <v>16978</v>
      </c>
    </row>
    <row r="78" spans="1:25" x14ac:dyDescent="0.25">
      <c r="A78" s="29" t="s">
        <v>281</v>
      </c>
      <c r="B78" s="15">
        <v>4213153</v>
      </c>
      <c r="C78" s="5" t="s">
        <v>371</v>
      </c>
      <c r="D78" s="19">
        <v>62.631999999999998</v>
      </c>
      <c r="E78" s="75">
        <f>H78/D78</f>
        <v>42.454336441435686</v>
      </c>
      <c r="F78" s="28">
        <v>18726.485000000001</v>
      </c>
      <c r="G78" s="28">
        <v>7864.97</v>
      </c>
      <c r="H78" s="8">
        <v>2659</v>
      </c>
      <c r="I78" s="154">
        <v>17</v>
      </c>
      <c r="J78" s="9">
        <v>6</v>
      </c>
      <c r="K78" s="9">
        <v>11</v>
      </c>
      <c r="L78" s="40">
        <v>3.3</v>
      </c>
      <c r="M78" s="165">
        <f>SUM(O78:S78)</f>
        <v>1166.0236931177135</v>
      </c>
      <c r="N78" s="163">
        <f>M78/H78</f>
        <v>0.43851962885209234</v>
      </c>
      <c r="O78" s="41">
        <v>63</v>
      </c>
      <c r="P78" s="206">
        <f>O78/H78</f>
        <v>2.3693117713426099E-2</v>
      </c>
      <c r="Q78" s="41">
        <v>165</v>
      </c>
      <c r="R78" s="41">
        <v>551</v>
      </c>
      <c r="S78" s="41">
        <v>387</v>
      </c>
      <c r="T78" s="42">
        <f>L78</f>
        <v>3.3</v>
      </c>
      <c r="U78" s="41">
        <v>67</v>
      </c>
      <c r="V78" s="61">
        <f>T78*U78</f>
        <v>221.1</v>
      </c>
      <c r="W78" s="78">
        <f>V78/H78</f>
        <v>8.3151560737119212E-2</v>
      </c>
      <c r="X78" s="131">
        <v>0.751</v>
      </c>
      <c r="Y78" s="173">
        <v>8542</v>
      </c>
    </row>
    <row r="79" spans="1:25" x14ac:dyDescent="0.25">
      <c r="A79" s="29" t="s">
        <v>281</v>
      </c>
      <c r="B79" s="14">
        <v>4216701</v>
      </c>
      <c r="C79" s="4" t="s">
        <v>392</v>
      </c>
      <c r="D79" s="18">
        <v>279.58100000000002</v>
      </c>
      <c r="E79" s="75">
        <f>H79/D79</f>
        <v>48.90174940357177</v>
      </c>
      <c r="F79" s="28">
        <v>153722.421</v>
      </c>
      <c r="G79" s="28">
        <v>11837.55</v>
      </c>
      <c r="H79" s="8">
        <v>13672</v>
      </c>
      <c r="I79" s="154">
        <v>88</v>
      </c>
      <c r="J79" s="9">
        <v>13</v>
      </c>
      <c r="K79" s="9">
        <v>75</v>
      </c>
      <c r="L79" s="40">
        <v>3.1</v>
      </c>
      <c r="M79" s="165">
        <f>SUM(O79:S79)</f>
        <v>3412.0489321240493</v>
      </c>
      <c r="N79" s="163">
        <f>M79/H79</f>
        <v>0.24956472587215106</v>
      </c>
      <c r="O79" s="41">
        <v>669</v>
      </c>
      <c r="P79" s="206">
        <f>O79/H79</f>
        <v>4.8932124049151551E-2</v>
      </c>
      <c r="Q79" s="41">
        <v>853</v>
      </c>
      <c r="R79" s="41">
        <v>1067</v>
      </c>
      <c r="S79" s="41">
        <v>823</v>
      </c>
      <c r="T79" s="42">
        <f>L79</f>
        <v>3.1</v>
      </c>
      <c r="U79" s="41">
        <v>363</v>
      </c>
      <c r="V79" s="61">
        <f>T79*U79</f>
        <v>1125.3</v>
      </c>
      <c r="W79" s="78">
        <f>V79/H79</f>
        <v>8.2306904622586302E-2</v>
      </c>
      <c r="X79" s="131">
        <v>0.73099999999999998</v>
      </c>
      <c r="Y79" s="173">
        <v>48718</v>
      </c>
    </row>
    <row r="80" spans="1:25" x14ac:dyDescent="0.25">
      <c r="A80" s="29" t="s">
        <v>281</v>
      </c>
      <c r="B80" s="15">
        <v>4214201</v>
      </c>
      <c r="C80" s="5" t="s">
        <v>377</v>
      </c>
      <c r="D80" s="19">
        <v>279.279</v>
      </c>
      <c r="E80" s="75">
        <f>H80/D80</f>
        <v>36.705230253617351</v>
      </c>
      <c r="F80" s="28">
        <v>167629.73300000001</v>
      </c>
      <c r="G80" s="28">
        <v>16653.060000000001</v>
      </c>
      <c r="H80" s="8">
        <v>10251</v>
      </c>
      <c r="I80" s="154">
        <v>71</v>
      </c>
      <c r="J80" s="9">
        <v>24</v>
      </c>
      <c r="K80" s="9">
        <v>47</v>
      </c>
      <c r="L80" s="40">
        <v>3.3</v>
      </c>
      <c r="M80" s="165">
        <f>SUM(O80:S80)</f>
        <v>2797.0569700517021</v>
      </c>
      <c r="N80" s="163">
        <f>M80/H80</f>
        <v>0.27285698664049379</v>
      </c>
      <c r="O80" s="41">
        <v>584</v>
      </c>
      <c r="P80" s="206">
        <f>O80/H80</f>
        <v>5.6970051702272949E-2</v>
      </c>
      <c r="Q80" s="41">
        <v>460</v>
      </c>
      <c r="R80" s="41">
        <v>1107</v>
      </c>
      <c r="S80" s="41">
        <v>646</v>
      </c>
      <c r="T80" s="42">
        <f>L80</f>
        <v>3.3</v>
      </c>
      <c r="U80" s="41">
        <v>253</v>
      </c>
      <c r="V80" s="61">
        <f>T80*U80</f>
        <v>834.9</v>
      </c>
      <c r="W80" s="78">
        <f>V80/H80</f>
        <v>8.1445712613403567E-2</v>
      </c>
      <c r="X80" s="131">
        <v>0.73</v>
      </c>
      <c r="Y80" s="173">
        <v>36981</v>
      </c>
    </row>
    <row r="81" spans="1:25" x14ac:dyDescent="0.25">
      <c r="A81" s="29" t="s">
        <v>281</v>
      </c>
      <c r="B81" s="15">
        <v>4205506</v>
      </c>
      <c r="C81" s="5" t="s">
        <v>322</v>
      </c>
      <c r="D81" s="19">
        <v>546.24900000000002</v>
      </c>
      <c r="E81" s="75">
        <f>H81/D81</f>
        <v>63.258697041092979</v>
      </c>
      <c r="F81" s="28">
        <v>399609.51199999999</v>
      </c>
      <c r="G81" s="28">
        <v>10831.29</v>
      </c>
      <c r="H81" s="8">
        <v>34555</v>
      </c>
      <c r="I81" s="154">
        <v>107</v>
      </c>
      <c r="J81" s="9">
        <v>56</v>
      </c>
      <c r="K81" s="9">
        <v>51</v>
      </c>
      <c r="L81" s="40">
        <v>3.3</v>
      </c>
      <c r="M81" s="165">
        <f>SUM(O81:S81)</f>
        <v>13403.054145565042</v>
      </c>
      <c r="N81" s="163">
        <f>M81/H81</f>
        <v>0.3878759700641019</v>
      </c>
      <c r="O81" s="41">
        <v>1871</v>
      </c>
      <c r="P81" s="206">
        <f>O81/H81</f>
        <v>5.4145565041238602E-2</v>
      </c>
      <c r="Q81" s="41">
        <v>3100</v>
      </c>
      <c r="R81" s="41">
        <v>5807</v>
      </c>
      <c r="S81" s="41">
        <v>2625</v>
      </c>
      <c r="T81" s="42">
        <f>L81</f>
        <v>3.3</v>
      </c>
      <c r="U81" s="41">
        <v>849</v>
      </c>
      <c r="V81" s="61">
        <f>T81*U81</f>
        <v>2801.7</v>
      </c>
      <c r="W81" s="78">
        <f>V81/H81</f>
        <v>8.1079438576182897E-2</v>
      </c>
      <c r="X81" s="131">
        <v>0.73099999999999998</v>
      </c>
      <c r="Y81" s="173">
        <v>129185</v>
      </c>
    </row>
    <row r="82" spans="1:25" x14ac:dyDescent="0.25">
      <c r="A82" s="29" t="s">
        <v>281</v>
      </c>
      <c r="B82" s="14">
        <v>4219705</v>
      </c>
      <c r="C82" s="4" t="s">
        <v>411</v>
      </c>
      <c r="D82" s="18">
        <v>294.71499999999997</v>
      </c>
      <c r="E82" s="75">
        <f>H82/D82</f>
        <v>87.192711602734846</v>
      </c>
      <c r="F82" s="28">
        <v>344664.02</v>
      </c>
      <c r="G82" s="28">
        <v>13908.96</v>
      </c>
      <c r="H82" s="8">
        <v>25697</v>
      </c>
      <c r="I82" s="154">
        <v>42</v>
      </c>
      <c r="J82" s="9">
        <v>29</v>
      </c>
      <c r="K82" s="9">
        <v>13</v>
      </c>
      <c r="L82" s="40">
        <v>3.2</v>
      </c>
      <c r="M82" s="165">
        <f>SUM(O82:S82)</f>
        <v>6539.0387983033033</v>
      </c>
      <c r="N82" s="163">
        <f>M82/H82</f>
        <v>0.25446701164740254</v>
      </c>
      <c r="O82" s="41">
        <v>997</v>
      </c>
      <c r="P82" s="206">
        <f>O82/H82</f>
        <v>3.8798303303887616E-2</v>
      </c>
      <c r="Q82" s="41">
        <v>1614</v>
      </c>
      <c r="R82" s="41">
        <v>2011</v>
      </c>
      <c r="S82" s="41">
        <v>1917</v>
      </c>
      <c r="T82" s="42">
        <f>L82</f>
        <v>3.2</v>
      </c>
      <c r="U82" s="41">
        <v>644</v>
      </c>
      <c r="V82" s="61">
        <f>T82*U82</f>
        <v>2060.8000000000002</v>
      </c>
      <c r="W82" s="78">
        <f>V82/H82</f>
        <v>8.0196131844184157E-2</v>
      </c>
      <c r="X82" s="131">
        <v>0.752</v>
      </c>
      <c r="Y82" s="173">
        <v>81683</v>
      </c>
    </row>
    <row r="83" spans="1:25" x14ac:dyDescent="0.25">
      <c r="A83" s="29" t="s">
        <v>281</v>
      </c>
      <c r="B83" s="15">
        <v>4204400</v>
      </c>
      <c r="C83" s="5" t="s">
        <v>310</v>
      </c>
      <c r="D83" s="19">
        <v>234.15700000000001</v>
      </c>
      <c r="E83" s="75">
        <f>H83/D83</f>
        <v>43.616035395055455</v>
      </c>
      <c r="F83" s="28">
        <v>110519.034</v>
      </c>
      <c r="G83" s="28">
        <v>10415.52</v>
      </c>
      <c r="H83" s="8">
        <v>10213</v>
      </c>
      <c r="I83" s="154">
        <v>38</v>
      </c>
      <c r="J83" s="9">
        <v>17</v>
      </c>
      <c r="K83" s="9">
        <v>21</v>
      </c>
      <c r="L83" s="40">
        <v>3.3</v>
      </c>
      <c r="M83" s="165">
        <f>SUM(O83:S83)</f>
        <v>3040.0321159306768</v>
      </c>
      <c r="N83" s="163">
        <f>M83/H83</f>
        <v>0.2976629899080267</v>
      </c>
      <c r="O83" s="41">
        <v>328</v>
      </c>
      <c r="P83" s="206">
        <f>O83/H83</f>
        <v>3.2115930676588661E-2</v>
      </c>
      <c r="Q83" s="41">
        <v>827</v>
      </c>
      <c r="R83" s="41">
        <v>816</v>
      </c>
      <c r="S83" s="41">
        <v>1069</v>
      </c>
      <c r="T83" s="42">
        <f>L83</f>
        <v>3.3</v>
      </c>
      <c r="U83" s="41">
        <v>244</v>
      </c>
      <c r="V83" s="61">
        <f>T83*U83</f>
        <v>805.19999999999993</v>
      </c>
      <c r="W83" s="78">
        <f>V83/H83</f>
        <v>7.8840693234113385E-2</v>
      </c>
      <c r="X83" s="131">
        <v>0.74399999999999999</v>
      </c>
      <c r="Y83" s="173">
        <v>28487</v>
      </c>
    </row>
    <row r="84" spans="1:25" x14ac:dyDescent="0.25">
      <c r="A84" s="29" t="s">
        <v>281</v>
      </c>
      <c r="B84" s="15">
        <v>4204350</v>
      </c>
      <c r="C84" s="5" t="s">
        <v>309</v>
      </c>
      <c r="D84" s="19">
        <v>83.768000000000001</v>
      </c>
      <c r="E84" s="75">
        <f>H84/D84</f>
        <v>45.208194059784162</v>
      </c>
      <c r="F84" s="28">
        <v>81299.413</v>
      </c>
      <c r="G84" s="28">
        <v>25263.96</v>
      </c>
      <c r="H84" s="8">
        <v>3787</v>
      </c>
      <c r="I84" s="154">
        <v>6</v>
      </c>
      <c r="J84" s="9">
        <v>1</v>
      </c>
      <c r="K84" s="9">
        <v>5</v>
      </c>
      <c r="L84" s="40">
        <v>3.4</v>
      </c>
      <c r="M84" s="165">
        <f>SUM(O84:S84)</f>
        <v>911.06179033535784</v>
      </c>
      <c r="N84" s="163">
        <f>M84/H84</f>
        <v>0.24057612630983835</v>
      </c>
      <c r="O84" s="41">
        <v>234</v>
      </c>
      <c r="P84" s="206">
        <f>O84/H84</f>
        <v>6.1790335357803011E-2</v>
      </c>
      <c r="Q84" s="41">
        <v>159</v>
      </c>
      <c r="R84" s="41">
        <v>242</v>
      </c>
      <c r="S84" s="41">
        <v>276</v>
      </c>
      <c r="T84" s="42">
        <f>L84</f>
        <v>3.4</v>
      </c>
      <c r="U84" s="41">
        <v>87</v>
      </c>
      <c r="V84" s="61">
        <f>T84*U84</f>
        <v>295.8</v>
      </c>
      <c r="W84" s="78">
        <f>V84/H84</f>
        <v>7.8109321362556119E-2</v>
      </c>
      <c r="X84" s="131">
        <v>0.747</v>
      </c>
      <c r="Y84" s="173">
        <v>13594</v>
      </c>
    </row>
    <row r="85" spans="1:25" x14ac:dyDescent="0.25">
      <c r="A85" s="29" t="s">
        <v>281</v>
      </c>
      <c r="B85" s="15">
        <v>4208005</v>
      </c>
      <c r="C85" s="5" t="s">
        <v>339</v>
      </c>
      <c r="D85" s="19">
        <v>165.46299999999999</v>
      </c>
      <c r="E85" s="75">
        <f>H85/D85</f>
        <v>38.842520684382613</v>
      </c>
      <c r="F85" s="28">
        <v>78899.31</v>
      </c>
      <c r="G85" s="28">
        <v>11528.25</v>
      </c>
      <c r="H85" s="8">
        <v>6427</v>
      </c>
      <c r="I85" s="154">
        <v>9</v>
      </c>
      <c r="J85" s="9">
        <v>4</v>
      </c>
      <c r="K85" s="9">
        <v>5</v>
      </c>
      <c r="L85" s="40">
        <v>3.1</v>
      </c>
      <c r="M85" s="165">
        <f>SUM(O85:S85)</f>
        <v>2421.0493231678856</v>
      </c>
      <c r="N85" s="163">
        <f>M85/H85</f>
        <v>0.37669975465503119</v>
      </c>
      <c r="O85" s="41">
        <v>317</v>
      </c>
      <c r="P85" s="206">
        <f>O85/H85</f>
        <v>4.9323167885483118E-2</v>
      </c>
      <c r="Q85" s="41">
        <v>377</v>
      </c>
      <c r="R85" s="41">
        <v>684</v>
      </c>
      <c r="S85" s="41">
        <v>1043</v>
      </c>
      <c r="T85" s="42">
        <f>L85</f>
        <v>3.1</v>
      </c>
      <c r="U85" s="41">
        <v>157</v>
      </c>
      <c r="V85" s="61">
        <f>T85*U85</f>
        <v>486.7</v>
      </c>
      <c r="W85" s="78">
        <f>V85/H85</f>
        <v>7.5727400031118719E-2</v>
      </c>
      <c r="X85" s="131">
        <v>0.77500000000000002</v>
      </c>
      <c r="Y85" s="173">
        <v>20809</v>
      </c>
    </row>
    <row r="86" spans="1:25" x14ac:dyDescent="0.25">
      <c r="A86" s="29" t="s">
        <v>281</v>
      </c>
      <c r="B86" s="15">
        <v>4210555</v>
      </c>
      <c r="C86" s="5" t="s">
        <v>352</v>
      </c>
      <c r="D86" s="19">
        <v>103.616</v>
      </c>
      <c r="E86" s="75">
        <f>H86/D86</f>
        <v>21.261195182211242</v>
      </c>
      <c r="F86" s="28">
        <v>24007.595000000001</v>
      </c>
      <c r="G86" s="28">
        <v>9891.8799999999992</v>
      </c>
      <c r="H86" s="8">
        <v>2203</v>
      </c>
      <c r="I86" s="154">
        <v>8</v>
      </c>
      <c r="J86" s="9">
        <v>5</v>
      </c>
      <c r="K86" s="9">
        <v>3</v>
      </c>
      <c r="L86" s="40">
        <v>3.6</v>
      </c>
      <c r="M86" s="165">
        <f>SUM(O86:S86)</f>
        <v>636.03676804357701</v>
      </c>
      <c r="N86" s="163">
        <f>M86/H86</f>
        <v>0.28871392103657606</v>
      </c>
      <c r="O86" s="41">
        <v>81</v>
      </c>
      <c r="P86" s="206">
        <f>O86/H86</f>
        <v>3.6768043576940537E-2</v>
      </c>
      <c r="Q86" s="41">
        <v>94</v>
      </c>
      <c r="R86" s="41">
        <v>216</v>
      </c>
      <c r="S86" s="41">
        <v>245</v>
      </c>
      <c r="T86" s="42">
        <f>L86</f>
        <v>3.6</v>
      </c>
      <c r="U86" s="41">
        <v>46</v>
      </c>
      <c r="V86" s="61">
        <f>T86*U86</f>
        <v>165.6</v>
      </c>
      <c r="W86" s="78">
        <f>V86/H86</f>
        <v>7.5170222423967314E-2</v>
      </c>
      <c r="X86" s="131">
        <v>0.74299999999999999</v>
      </c>
      <c r="Y86" s="173">
        <v>6281</v>
      </c>
    </row>
    <row r="87" spans="1:25" x14ac:dyDescent="0.25">
      <c r="A87" s="29" t="s">
        <v>281</v>
      </c>
      <c r="B87" s="15">
        <v>4201653</v>
      </c>
      <c r="C87" s="5" t="s">
        <v>291</v>
      </c>
      <c r="D87" s="19">
        <v>90.709000000000003</v>
      </c>
      <c r="E87" s="75">
        <f>H87/D87</f>
        <v>24.870740499840146</v>
      </c>
      <c r="F87" s="28">
        <v>20937.432000000001</v>
      </c>
      <c r="G87" s="28">
        <v>10119.59</v>
      </c>
      <c r="H87" s="8">
        <v>2256</v>
      </c>
      <c r="I87" s="154">
        <v>10</v>
      </c>
      <c r="J87" s="9">
        <v>0</v>
      </c>
      <c r="K87" s="9">
        <v>10</v>
      </c>
      <c r="L87" s="40">
        <v>3.6</v>
      </c>
      <c r="M87" s="165">
        <f>SUM(O87:S87)</f>
        <v>685.03546099290782</v>
      </c>
      <c r="N87" s="163">
        <f>M87/H87</f>
        <v>0.30365047029827474</v>
      </c>
      <c r="O87" s="41">
        <v>80</v>
      </c>
      <c r="P87" s="206">
        <f>O87/H87</f>
        <v>3.5460992907801421E-2</v>
      </c>
      <c r="Q87" s="41">
        <v>104</v>
      </c>
      <c r="R87" s="41">
        <v>259</v>
      </c>
      <c r="S87" s="41">
        <v>242</v>
      </c>
      <c r="T87" s="42">
        <f>L87</f>
        <v>3.6</v>
      </c>
      <c r="U87" s="41">
        <v>47</v>
      </c>
      <c r="V87" s="61">
        <f>T87*U87</f>
        <v>169.20000000000002</v>
      </c>
      <c r="W87" s="78">
        <f>V87/H87</f>
        <v>7.5000000000000011E-2</v>
      </c>
      <c r="X87" s="131">
        <v>0.71499999999999997</v>
      </c>
      <c r="Y87" s="173">
        <v>6422</v>
      </c>
    </row>
    <row r="88" spans="1:25" x14ac:dyDescent="0.25">
      <c r="A88" s="29" t="s">
        <v>281</v>
      </c>
      <c r="B88" s="15">
        <v>4204707</v>
      </c>
      <c r="C88" s="5" t="s">
        <v>312</v>
      </c>
      <c r="D88" s="19">
        <v>220.29300000000001</v>
      </c>
      <c r="E88" s="75">
        <f>H88/D88</f>
        <v>48.176746424080655</v>
      </c>
      <c r="F88" s="28">
        <v>221693.13099999999</v>
      </c>
      <c r="G88" s="28">
        <v>22424.959999999999</v>
      </c>
      <c r="H88" s="8">
        <v>10613</v>
      </c>
      <c r="I88" s="154">
        <v>31</v>
      </c>
      <c r="J88" s="9">
        <v>15</v>
      </c>
      <c r="K88" s="9">
        <v>16</v>
      </c>
      <c r="L88" s="40">
        <v>3</v>
      </c>
      <c r="M88" s="165">
        <f>SUM(O88:S88)</f>
        <v>3053.0505040987468</v>
      </c>
      <c r="N88" s="163">
        <f>M88/H88</f>
        <v>0.2876708286157304</v>
      </c>
      <c r="O88" s="41">
        <v>536</v>
      </c>
      <c r="P88" s="206">
        <f>O88/H88</f>
        <v>5.0504098746819936E-2</v>
      </c>
      <c r="Q88" s="41">
        <v>557</v>
      </c>
      <c r="R88" s="41">
        <v>1082</v>
      </c>
      <c r="S88" s="41">
        <v>878</v>
      </c>
      <c r="T88" s="42">
        <f>L88</f>
        <v>3</v>
      </c>
      <c r="U88" s="41">
        <v>264</v>
      </c>
      <c r="V88" s="61">
        <f>T88*U88</f>
        <v>792</v>
      </c>
      <c r="W88" s="78">
        <f>V88/H88</f>
        <v>7.4625459342316028E-2</v>
      </c>
      <c r="X88" s="131">
        <v>0.74199999999999999</v>
      </c>
      <c r="Y88" s="173">
        <v>37898</v>
      </c>
    </row>
    <row r="89" spans="1:25" x14ac:dyDescent="0.25">
      <c r="A89" s="29" t="s">
        <v>281</v>
      </c>
      <c r="B89" s="15">
        <v>4206603</v>
      </c>
      <c r="C89" s="5" t="s">
        <v>326</v>
      </c>
      <c r="D89" s="19">
        <v>100.55</v>
      </c>
      <c r="E89" s="75">
        <f>H89/D89</f>
        <v>48.811536548980605</v>
      </c>
      <c r="F89" s="28">
        <v>40282.993000000002</v>
      </c>
      <c r="G89" s="28">
        <v>8670.4699999999993</v>
      </c>
      <c r="H89" s="8">
        <v>4908</v>
      </c>
      <c r="I89" s="154">
        <v>13</v>
      </c>
      <c r="J89" s="9">
        <v>2</v>
      </c>
      <c r="K89" s="9">
        <v>11</v>
      </c>
      <c r="L89" s="40">
        <v>3</v>
      </c>
      <c r="M89" s="165">
        <f>SUM(O89:S89)</f>
        <v>1418.1016707416463</v>
      </c>
      <c r="N89" s="163">
        <f>M89/H89</f>
        <v>0.28893677072975676</v>
      </c>
      <c r="O89" s="41">
        <v>499</v>
      </c>
      <c r="P89" s="206">
        <f>O89/H89</f>
        <v>0.10167074164629177</v>
      </c>
      <c r="Q89" s="41">
        <v>247</v>
      </c>
      <c r="R89" s="41">
        <v>438</v>
      </c>
      <c r="S89" s="41">
        <v>234</v>
      </c>
      <c r="T89" s="42">
        <f>L89</f>
        <v>3</v>
      </c>
      <c r="U89" s="41">
        <v>120</v>
      </c>
      <c r="V89" s="61">
        <f>T89*U89</f>
        <v>360</v>
      </c>
      <c r="W89" s="78">
        <f>V89/H89</f>
        <v>7.3349633251833746E-2</v>
      </c>
      <c r="X89" s="131">
        <v>0.73</v>
      </c>
      <c r="Y89" s="173">
        <v>18626</v>
      </c>
    </row>
    <row r="90" spans="1:25" x14ac:dyDescent="0.25">
      <c r="A90" s="29" t="s">
        <v>281</v>
      </c>
      <c r="B90" s="14">
        <v>4217907</v>
      </c>
      <c r="C90" s="4" t="s">
        <v>400</v>
      </c>
      <c r="D90" s="18">
        <v>389.18400000000003</v>
      </c>
      <c r="E90" s="75">
        <f>H90/D90</f>
        <v>22.287658279888173</v>
      </c>
      <c r="F90" s="28">
        <v>122235.52</v>
      </c>
      <c r="G90" s="28">
        <v>15055.49</v>
      </c>
      <c r="H90" s="8">
        <v>8674</v>
      </c>
      <c r="I90" s="154">
        <v>19</v>
      </c>
      <c r="J90" s="9">
        <v>7</v>
      </c>
      <c r="K90" s="9">
        <v>12</v>
      </c>
      <c r="L90" s="40">
        <v>3.1</v>
      </c>
      <c r="M90" s="165">
        <f>SUM(O90:S90)</f>
        <v>2376.0510721697028</v>
      </c>
      <c r="N90" s="163">
        <f>M90/H90</f>
        <v>0.27392795390473862</v>
      </c>
      <c r="O90" s="41">
        <v>443</v>
      </c>
      <c r="P90" s="206">
        <f>O90/H90</f>
        <v>5.1072169702559372E-2</v>
      </c>
      <c r="Q90" s="41">
        <v>482</v>
      </c>
      <c r="R90" s="41">
        <v>756</v>
      </c>
      <c r="S90" s="41">
        <v>695</v>
      </c>
      <c r="T90" s="42">
        <f>L90</f>
        <v>3.1</v>
      </c>
      <c r="U90" s="41">
        <v>203</v>
      </c>
      <c r="V90" s="61">
        <f>T90*U90</f>
        <v>629.30000000000007</v>
      </c>
      <c r="W90" s="78">
        <f>V90/H90</f>
        <v>7.2550149873184241E-2</v>
      </c>
      <c r="X90" s="131">
        <v>0.73699999999999999</v>
      </c>
      <c r="Y90" s="173">
        <v>28681</v>
      </c>
    </row>
    <row r="91" spans="1:25" x14ac:dyDescent="0.25">
      <c r="A91" s="29" t="s">
        <v>281</v>
      </c>
      <c r="B91" s="14">
        <v>4215406</v>
      </c>
      <c r="C91" s="4" t="s">
        <v>382</v>
      </c>
      <c r="D91" s="18">
        <v>105.042</v>
      </c>
      <c r="E91" s="75">
        <f>H91/D91</f>
        <v>40.945526551284246</v>
      </c>
      <c r="F91" s="28">
        <v>96599.457999999999</v>
      </c>
      <c r="G91" s="28">
        <v>23215.439999999999</v>
      </c>
      <c r="H91" s="8">
        <v>4301</v>
      </c>
      <c r="I91" s="154">
        <v>11</v>
      </c>
      <c r="J91" s="9">
        <v>7</v>
      </c>
      <c r="K91" s="9">
        <v>4</v>
      </c>
      <c r="L91" s="40">
        <v>3.1</v>
      </c>
      <c r="M91" s="165">
        <f>SUM(O91:S91)</f>
        <v>1016.0709137409905</v>
      </c>
      <c r="N91" s="163">
        <f>M91/H91</f>
        <v>0.23624062165565926</v>
      </c>
      <c r="O91" s="41">
        <v>305</v>
      </c>
      <c r="P91" s="206">
        <f>O91/H91</f>
        <v>7.0913740990467336E-2</v>
      </c>
      <c r="Q91" s="41">
        <v>185</v>
      </c>
      <c r="R91" s="41">
        <v>378</v>
      </c>
      <c r="S91" s="41">
        <v>148</v>
      </c>
      <c r="T91" s="42">
        <f>L91</f>
        <v>3.1</v>
      </c>
      <c r="U91" s="41">
        <v>98</v>
      </c>
      <c r="V91" s="61">
        <f>T91*U91</f>
        <v>303.8</v>
      </c>
      <c r="W91" s="78">
        <f>V91/H91</f>
        <v>7.0634736107881888E-2</v>
      </c>
      <c r="X91" s="131">
        <v>0.78400000000000003</v>
      </c>
      <c r="Y91" s="173">
        <v>14532</v>
      </c>
    </row>
    <row r="92" spans="1:25" x14ac:dyDescent="0.25">
      <c r="A92" s="29" t="s">
        <v>281</v>
      </c>
      <c r="B92" s="15">
        <v>4204202</v>
      </c>
      <c r="C92" s="5" t="s">
        <v>307</v>
      </c>
      <c r="D92" s="19">
        <v>624.30799999999999</v>
      </c>
      <c r="E92" s="75">
        <f>H92/D92</f>
        <v>294.02314242329106</v>
      </c>
      <c r="F92" s="28">
        <v>2889818.1170000001</v>
      </c>
      <c r="G92" s="28">
        <v>17073.650000000001</v>
      </c>
      <c r="H92" s="8">
        <v>183561</v>
      </c>
      <c r="I92" s="154">
        <v>263</v>
      </c>
      <c r="J92" s="9">
        <v>181</v>
      </c>
      <c r="K92" s="9">
        <v>82</v>
      </c>
      <c r="L92" s="40">
        <v>3.1</v>
      </c>
      <c r="M92" s="165">
        <f>SUM(O92:S92)</f>
        <v>33474.034005044647</v>
      </c>
      <c r="N92" s="163">
        <f>M92/H92</f>
        <v>0.18235918307834806</v>
      </c>
      <c r="O92" s="41">
        <v>6242</v>
      </c>
      <c r="P92" s="206">
        <f>O92/H92</f>
        <v>3.4005044644559577E-2</v>
      </c>
      <c r="Q92" s="41">
        <v>10332</v>
      </c>
      <c r="R92" s="41">
        <v>11797</v>
      </c>
      <c r="S92" s="41">
        <v>5103</v>
      </c>
      <c r="T92" s="42">
        <f>L92</f>
        <v>3.1</v>
      </c>
      <c r="U92" s="41">
        <v>4117</v>
      </c>
      <c r="V92" s="61">
        <f>T92*U92</f>
        <v>12762.7</v>
      </c>
      <c r="W92" s="78">
        <f>V92/H92</f>
        <v>6.9528385659263142E-2</v>
      </c>
      <c r="X92" s="131">
        <v>0.79</v>
      </c>
      <c r="Y92" s="173">
        <v>523368</v>
      </c>
    </row>
    <row r="93" spans="1:25" x14ac:dyDescent="0.25">
      <c r="A93" s="29" t="s">
        <v>281</v>
      </c>
      <c r="B93" s="15">
        <v>4206702</v>
      </c>
      <c r="C93" s="5" t="s">
        <v>328</v>
      </c>
      <c r="D93" s="19">
        <v>222.405</v>
      </c>
      <c r="E93" s="75">
        <f>H93/D93</f>
        <v>95.469975944785418</v>
      </c>
      <c r="F93" s="28">
        <v>245678.81200000001</v>
      </c>
      <c r="G93" s="28">
        <v>11464.25</v>
      </c>
      <c r="H93" s="8">
        <v>21233</v>
      </c>
      <c r="I93" s="154">
        <v>25</v>
      </c>
      <c r="J93" s="9">
        <v>17</v>
      </c>
      <c r="K93" s="9">
        <v>8</v>
      </c>
      <c r="L93" s="40">
        <v>3.1</v>
      </c>
      <c r="M93" s="165">
        <f>SUM(O93:S93)</f>
        <v>5045.0404087976258</v>
      </c>
      <c r="N93" s="163">
        <f>M93/H93</f>
        <v>0.2376037492957955</v>
      </c>
      <c r="O93" s="41">
        <v>858</v>
      </c>
      <c r="P93" s="206">
        <f>O93/H93</f>
        <v>4.0408797626336361E-2</v>
      </c>
      <c r="Q93" s="41">
        <v>862</v>
      </c>
      <c r="R93" s="41">
        <v>2137</v>
      </c>
      <c r="S93" s="41">
        <v>1188</v>
      </c>
      <c r="T93" s="42">
        <f>L93</f>
        <v>3.1</v>
      </c>
      <c r="U93" s="41">
        <v>476</v>
      </c>
      <c r="V93" s="61">
        <f>T93*U93</f>
        <v>1475.6000000000001</v>
      </c>
      <c r="W93" s="78">
        <f>V93/H93</f>
        <v>6.9495596477181745E-2</v>
      </c>
      <c r="X93" s="131">
        <v>0.75800000000000001</v>
      </c>
      <c r="Y93" s="173">
        <v>71088</v>
      </c>
    </row>
    <row r="94" spans="1:25" x14ac:dyDescent="0.25">
      <c r="A94" s="29" t="s">
        <v>281</v>
      </c>
      <c r="B94" s="15">
        <v>4206801</v>
      </c>
      <c r="C94" s="5" t="s">
        <v>330</v>
      </c>
      <c r="D94" s="19">
        <v>150.512</v>
      </c>
      <c r="E94" s="75">
        <f>H94/D94</f>
        <v>22.410173275220579</v>
      </c>
      <c r="F94" s="28">
        <v>32279.425999999999</v>
      </c>
      <c r="G94" s="28">
        <v>9584.15</v>
      </c>
      <c r="H94" s="8">
        <v>3373</v>
      </c>
      <c r="I94" s="154">
        <v>6</v>
      </c>
      <c r="J94" s="9">
        <v>1</v>
      </c>
      <c r="K94" s="9">
        <v>5</v>
      </c>
      <c r="L94" s="40">
        <v>3</v>
      </c>
      <c r="M94" s="165">
        <f>SUM(O94:S94)</f>
        <v>1237.0830121553513</v>
      </c>
      <c r="N94" s="163">
        <f>M94/H94</f>
        <v>0.36676045424113585</v>
      </c>
      <c r="O94" s="41">
        <v>280</v>
      </c>
      <c r="P94" s="206">
        <f>O94/H94</f>
        <v>8.3012155351319297E-2</v>
      </c>
      <c r="Q94" s="41">
        <v>167</v>
      </c>
      <c r="R94" s="41">
        <v>430</v>
      </c>
      <c r="S94" s="41">
        <v>360</v>
      </c>
      <c r="T94" s="42">
        <f>L94</f>
        <v>3</v>
      </c>
      <c r="U94" s="41">
        <v>78</v>
      </c>
      <c r="V94" s="61">
        <f>T94*U94</f>
        <v>234</v>
      </c>
      <c r="W94" s="78">
        <f>V94/H94</f>
        <v>6.9374444115031131E-2</v>
      </c>
      <c r="X94" s="131">
        <v>0.70799999999999996</v>
      </c>
      <c r="Y94" s="173">
        <v>11747</v>
      </c>
    </row>
    <row r="95" spans="1:25" x14ac:dyDescent="0.25">
      <c r="A95" s="29" t="s">
        <v>281</v>
      </c>
      <c r="B95" s="14">
        <v>4216909</v>
      </c>
      <c r="C95" s="4" t="s">
        <v>393</v>
      </c>
      <c r="D95" s="18">
        <v>369.47800000000001</v>
      </c>
      <c r="E95" s="75">
        <f>H95/D95</f>
        <v>58.994040240555591</v>
      </c>
      <c r="F95" s="28">
        <v>333770.40700000001</v>
      </c>
      <c r="G95" s="28">
        <v>16603.009999999998</v>
      </c>
      <c r="H95" s="8">
        <v>21797</v>
      </c>
      <c r="I95" s="154">
        <v>104</v>
      </c>
      <c r="J95" s="9">
        <v>34</v>
      </c>
      <c r="K95" s="9">
        <v>70</v>
      </c>
      <c r="L95" s="40">
        <v>3.2</v>
      </c>
      <c r="M95" s="165">
        <f>SUM(O95:S95)</f>
        <v>5835.0240400055054</v>
      </c>
      <c r="N95" s="163">
        <f>M95/H95</f>
        <v>0.26769849245334243</v>
      </c>
      <c r="O95" s="41">
        <v>524</v>
      </c>
      <c r="P95" s="206">
        <f>O95/H95</f>
        <v>2.4040005505344773E-2</v>
      </c>
      <c r="Q95" s="41">
        <v>1108</v>
      </c>
      <c r="R95" s="41">
        <v>3011</v>
      </c>
      <c r="S95" s="41">
        <v>1192</v>
      </c>
      <c r="T95" s="42">
        <f>L95</f>
        <v>3.2</v>
      </c>
      <c r="U95" s="41">
        <v>456</v>
      </c>
      <c r="V95" s="61">
        <f>T95*U95</f>
        <v>1459.2</v>
      </c>
      <c r="W95" s="78">
        <f>V95/H95</f>
        <v>6.6944992430150937E-2</v>
      </c>
      <c r="X95" s="131">
        <v>0.749</v>
      </c>
      <c r="Y95" s="173">
        <v>60083</v>
      </c>
    </row>
    <row r="96" spans="1:25" x14ac:dyDescent="0.25">
      <c r="A96" s="29" t="s">
        <v>281</v>
      </c>
      <c r="B96" s="14">
        <v>4216008</v>
      </c>
      <c r="C96" s="4" t="s">
        <v>388</v>
      </c>
      <c r="D96" s="18">
        <v>158.988</v>
      </c>
      <c r="E96" s="75">
        <f>H96/D96</f>
        <v>64.684127103932369</v>
      </c>
      <c r="F96" s="28">
        <v>81617.312000000005</v>
      </c>
      <c r="G96" s="28">
        <v>9289.4699999999993</v>
      </c>
      <c r="H96" s="8">
        <v>10284</v>
      </c>
      <c r="I96" s="154">
        <v>18</v>
      </c>
      <c r="J96" s="9">
        <v>4</v>
      </c>
      <c r="K96" s="9">
        <v>14</v>
      </c>
      <c r="L96" s="40">
        <v>3.2</v>
      </c>
      <c r="M96" s="165">
        <f>SUM(O96:S96)</f>
        <v>1781.0248930377286</v>
      </c>
      <c r="N96" s="163">
        <f>M96/H96</f>
        <v>0.17318406194454769</v>
      </c>
      <c r="O96" s="41">
        <v>256</v>
      </c>
      <c r="P96" s="206">
        <f>O96/H96</f>
        <v>2.4893037728510307E-2</v>
      </c>
      <c r="Q96" s="41">
        <v>406</v>
      </c>
      <c r="R96" s="41">
        <v>777</v>
      </c>
      <c r="S96" s="41">
        <v>342</v>
      </c>
      <c r="T96" s="42">
        <f>L96</f>
        <v>3.2</v>
      </c>
      <c r="U96" s="41">
        <v>208</v>
      </c>
      <c r="V96" s="61">
        <f>T96*U96</f>
        <v>665.6</v>
      </c>
      <c r="W96" s="78">
        <f>V96/H96</f>
        <v>6.4721898094126804E-2</v>
      </c>
      <c r="X96" s="131">
        <v>0.76900000000000002</v>
      </c>
      <c r="Y96" s="173">
        <v>27535</v>
      </c>
    </row>
    <row r="97" spans="1:25" x14ac:dyDescent="0.25">
      <c r="A97" s="29" t="s">
        <v>281</v>
      </c>
      <c r="B97" s="15">
        <v>4204905</v>
      </c>
      <c r="C97" s="5" t="s">
        <v>315</v>
      </c>
      <c r="D97" s="19">
        <v>285.57100000000003</v>
      </c>
      <c r="E97" s="75">
        <f>H97/D97</f>
        <v>30.248169456982673</v>
      </c>
      <c r="F97" s="28">
        <v>88688.794999999998</v>
      </c>
      <c r="G97" s="28">
        <v>10835.53</v>
      </c>
      <c r="H97" s="8">
        <v>8638</v>
      </c>
      <c r="I97" s="154">
        <v>36</v>
      </c>
      <c r="J97" s="9">
        <v>7</v>
      </c>
      <c r="K97" s="9">
        <v>29</v>
      </c>
      <c r="L97" s="40">
        <v>3.3</v>
      </c>
      <c r="M97" s="165">
        <f>SUM(O97:S97)</f>
        <v>1861.0342671914796</v>
      </c>
      <c r="N97" s="163">
        <f>M97/H97</f>
        <v>0.21544735670195411</v>
      </c>
      <c r="O97" s="41">
        <v>296</v>
      </c>
      <c r="P97" s="206">
        <f>O97/H97</f>
        <v>3.4267191479509143E-2</v>
      </c>
      <c r="Q97" s="41">
        <v>361</v>
      </c>
      <c r="R97" s="41">
        <v>619</v>
      </c>
      <c r="S97" s="41">
        <v>585</v>
      </c>
      <c r="T97" s="42">
        <f>L97</f>
        <v>3.3</v>
      </c>
      <c r="U97" s="41">
        <v>166</v>
      </c>
      <c r="V97" s="61">
        <f>T97*U97</f>
        <v>547.79999999999995</v>
      </c>
      <c r="W97" s="78">
        <f>V97/H97</f>
        <v>6.3417457744848346E-2</v>
      </c>
      <c r="X97" s="131">
        <v>0.74299999999999999</v>
      </c>
      <c r="Y97" s="173">
        <v>23248</v>
      </c>
    </row>
    <row r="98" spans="1:25" x14ac:dyDescent="0.25">
      <c r="A98" s="29" t="s">
        <v>281</v>
      </c>
      <c r="B98" s="15">
        <v>4213906</v>
      </c>
      <c r="C98" s="5" t="s">
        <v>375</v>
      </c>
      <c r="D98" s="19">
        <v>76.94</v>
      </c>
      <c r="E98" s="75">
        <f>H98/D98</f>
        <v>22.40707044450221</v>
      </c>
      <c r="F98" s="28">
        <v>16392.03</v>
      </c>
      <c r="G98" s="28">
        <v>7739.39</v>
      </c>
      <c r="H98" s="8">
        <v>1724</v>
      </c>
      <c r="I98" s="154">
        <v>8</v>
      </c>
      <c r="J98" s="9">
        <v>3</v>
      </c>
      <c r="K98" s="9">
        <v>5</v>
      </c>
      <c r="L98" s="40">
        <v>3.2</v>
      </c>
      <c r="M98" s="165">
        <f>SUM(O98:S98)</f>
        <v>431.07772621809744</v>
      </c>
      <c r="N98" s="163">
        <f>M98/H98</f>
        <v>0.25004508481328158</v>
      </c>
      <c r="O98" s="41">
        <v>134</v>
      </c>
      <c r="P98" s="206">
        <f>O98/H98</f>
        <v>7.77262180974478E-2</v>
      </c>
      <c r="Q98" s="41">
        <v>34</v>
      </c>
      <c r="R98" s="41">
        <v>91</v>
      </c>
      <c r="S98" s="41">
        <v>172</v>
      </c>
      <c r="T98" s="42">
        <f>L98</f>
        <v>3.2</v>
      </c>
      <c r="U98" s="41">
        <v>34</v>
      </c>
      <c r="V98" s="61">
        <f>T98*U98</f>
        <v>108.80000000000001</v>
      </c>
      <c r="W98" s="78">
        <f>V98/H98</f>
        <v>6.3109048723897915E-2</v>
      </c>
      <c r="X98" s="131">
        <v>0.77</v>
      </c>
      <c r="Y98" s="173">
        <v>6484</v>
      </c>
    </row>
    <row r="99" spans="1:25" x14ac:dyDescent="0.25">
      <c r="A99" s="29" t="s">
        <v>281</v>
      </c>
      <c r="B99" s="15">
        <v>4211405</v>
      </c>
      <c r="C99" s="5" t="s">
        <v>357</v>
      </c>
      <c r="D99" s="19">
        <v>64.400000000000006</v>
      </c>
      <c r="E99" s="75">
        <f>H99/D99</f>
        <v>66.381987577639748</v>
      </c>
      <c r="F99" s="28">
        <v>41511.122000000003</v>
      </c>
      <c r="G99" s="28">
        <v>10889.59</v>
      </c>
      <c r="H99" s="8">
        <v>4275</v>
      </c>
      <c r="I99" s="154">
        <v>6</v>
      </c>
      <c r="J99" s="9">
        <v>5</v>
      </c>
      <c r="K99" s="9">
        <v>1</v>
      </c>
      <c r="L99" s="40">
        <v>3.2</v>
      </c>
      <c r="M99" s="165">
        <f>SUM(O99:S99)</f>
        <v>1030.0622222222223</v>
      </c>
      <c r="N99" s="163">
        <f>M99/H99</f>
        <v>0.24095022742040287</v>
      </c>
      <c r="O99" s="41">
        <v>266</v>
      </c>
      <c r="P99" s="206">
        <f>O99/H99</f>
        <v>6.222222222222222E-2</v>
      </c>
      <c r="Q99" s="41">
        <v>152</v>
      </c>
      <c r="R99" s="41">
        <v>403</v>
      </c>
      <c r="S99" s="41">
        <v>209</v>
      </c>
      <c r="T99" s="42">
        <f>L99</f>
        <v>3.2</v>
      </c>
      <c r="U99" s="41">
        <v>79</v>
      </c>
      <c r="V99" s="61">
        <f>T99*U99</f>
        <v>252.8</v>
      </c>
      <c r="W99" s="78">
        <f>V99/H99</f>
        <v>5.9134502923976609E-2</v>
      </c>
      <c r="X99" s="131">
        <v>0.76500000000000001</v>
      </c>
      <c r="Y99" s="173">
        <v>10937</v>
      </c>
    </row>
    <row r="100" spans="1:25" x14ac:dyDescent="0.25">
      <c r="A100" s="29" t="s">
        <v>281</v>
      </c>
      <c r="B100" s="15">
        <v>4210902</v>
      </c>
      <c r="C100" s="5" t="s">
        <v>354</v>
      </c>
      <c r="D100" s="19">
        <v>92.716999999999999</v>
      </c>
      <c r="E100" s="75">
        <f>H100/D100</f>
        <v>43.648953266391274</v>
      </c>
      <c r="F100" s="28">
        <v>31318.116000000002</v>
      </c>
      <c r="G100" s="28">
        <v>8355.9500000000007</v>
      </c>
      <c r="H100" s="8">
        <v>4047</v>
      </c>
      <c r="I100" s="154">
        <v>9</v>
      </c>
      <c r="J100" s="9">
        <v>3</v>
      </c>
      <c r="K100" s="9">
        <v>6</v>
      </c>
      <c r="L100" s="40">
        <v>3.2</v>
      </c>
      <c r="M100" s="165">
        <f>SUM(O100:S100)</f>
        <v>1145.058561897702</v>
      </c>
      <c r="N100" s="163">
        <f>M100/H100</f>
        <v>0.28294009436562934</v>
      </c>
      <c r="O100" s="41">
        <v>237</v>
      </c>
      <c r="P100" s="206">
        <f>O100/H100</f>
        <v>5.8561897702001479E-2</v>
      </c>
      <c r="Q100" s="41">
        <v>120</v>
      </c>
      <c r="R100" s="41">
        <v>344</v>
      </c>
      <c r="S100" s="41">
        <v>444</v>
      </c>
      <c r="T100" s="42">
        <f>L100</f>
        <v>3.2</v>
      </c>
      <c r="U100" s="41">
        <v>73</v>
      </c>
      <c r="V100" s="61">
        <f>T100*U100</f>
        <v>233.60000000000002</v>
      </c>
      <c r="W100" s="78">
        <f>V100/H100</f>
        <v>5.7721769211761802E-2</v>
      </c>
      <c r="X100" s="131">
        <v>0.76</v>
      </c>
      <c r="Y100" s="173">
        <v>12564</v>
      </c>
    </row>
    <row r="101" spans="1:25" x14ac:dyDescent="0.25">
      <c r="A101" s="29" t="s">
        <v>281</v>
      </c>
      <c r="B101" s="15">
        <v>4203600</v>
      </c>
      <c r="C101" s="5" t="s">
        <v>302</v>
      </c>
      <c r="D101" s="19">
        <v>1659.625</v>
      </c>
      <c r="E101" s="75">
        <f>H101/D101</f>
        <v>19.780974617760037</v>
      </c>
      <c r="F101" s="28">
        <v>436115.40100000001</v>
      </c>
      <c r="G101" s="28">
        <v>14397.52</v>
      </c>
      <c r="H101" s="8">
        <v>32829</v>
      </c>
      <c r="I101" s="154">
        <v>109</v>
      </c>
      <c r="J101" s="9">
        <v>52</v>
      </c>
      <c r="K101" s="9">
        <v>57</v>
      </c>
      <c r="L101" s="40">
        <v>3.1</v>
      </c>
      <c r="M101" s="165">
        <f>SUM(O101:S101)</f>
        <v>9841.0184288281707</v>
      </c>
      <c r="N101" s="163">
        <f>M101/H101</f>
        <v>0.29976601263602826</v>
      </c>
      <c r="O101" s="41">
        <v>605</v>
      </c>
      <c r="P101" s="206">
        <f>O101/H101</f>
        <v>1.8428828170215357E-2</v>
      </c>
      <c r="Q101" s="41">
        <v>1733</v>
      </c>
      <c r="R101" s="41">
        <v>4681</v>
      </c>
      <c r="S101" s="41">
        <v>2822</v>
      </c>
      <c r="T101" s="42">
        <f>L101</f>
        <v>3.1</v>
      </c>
      <c r="U101" s="41">
        <v>602</v>
      </c>
      <c r="V101" s="61">
        <f>T101*U101</f>
        <v>1866.2</v>
      </c>
      <c r="W101" s="78">
        <f>V101/H101</f>
        <v>5.6846081208687442E-2</v>
      </c>
      <c r="X101" s="131">
        <v>0.74199999999999999</v>
      </c>
      <c r="Y101" s="173">
        <v>74924</v>
      </c>
    </row>
    <row r="102" spans="1:25" x14ac:dyDescent="0.25">
      <c r="A102" s="29" t="s">
        <v>281</v>
      </c>
      <c r="B102" s="15">
        <v>4210050</v>
      </c>
      <c r="C102" s="5" t="s">
        <v>350</v>
      </c>
      <c r="D102" s="19">
        <v>260.072</v>
      </c>
      <c r="E102" s="75">
        <f>H102/D102</f>
        <v>7.0211326094312341</v>
      </c>
      <c r="F102" s="28">
        <v>14342.105</v>
      </c>
      <c r="G102" s="28">
        <v>8582.9500000000007</v>
      </c>
      <c r="H102" s="8">
        <v>1826</v>
      </c>
      <c r="I102" s="154">
        <v>11</v>
      </c>
      <c r="J102" s="9">
        <v>1</v>
      </c>
      <c r="K102" s="9">
        <v>10</v>
      </c>
      <c r="L102" s="40">
        <v>3.3</v>
      </c>
      <c r="M102" s="165">
        <f>SUM(O102:S102)</f>
        <v>580.15060240963862</v>
      </c>
      <c r="N102" s="163">
        <f>M102/H102</f>
        <v>0.31771664973145597</v>
      </c>
      <c r="O102" s="41">
        <v>275</v>
      </c>
      <c r="P102" s="206">
        <f>O102/H102</f>
        <v>0.15060240963855423</v>
      </c>
      <c r="Q102" s="41">
        <v>109</v>
      </c>
      <c r="R102" s="41">
        <v>121</v>
      </c>
      <c r="S102" s="41">
        <v>75</v>
      </c>
      <c r="T102" s="42">
        <f>L102</f>
        <v>3.3</v>
      </c>
      <c r="U102" s="41">
        <v>31</v>
      </c>
      <c r="V102" s="61">
        <f>T102*U102</f>
        <v>102.3</v>
      </c>
      <c r="W102" s="78">
        <f>V102/H102</f>
        <v>5.602409638554217E-2</v>
      </c>
      <c r="X102" s="131">
        <v>0.66200000000000003</v>
      </c>
      <c r="Y102" s="173">
        <v>5877</v>
      </c>
    </row>
    <row r="103" spans="1:25" x14ac:dyDescent="0.25">
      <c r="A103" s="29" t="s">
        <v>281</v>
      </c>
      <c r="B103" s="15">
        <v>4211009</v>
      </c>
      <c r="C103" s="5" t="s">
        <v>355</v>
      </c>
      <c r="D103" s="19">
        <v>200.98</v>
      </c>
      <c r="E103" s="75">
        <f>H103/D103</f>
        <v>50.90556274256145</v>
      </c>
      <c r="F103" s="28">
        <v>141422.133</v>
      </c>
      <c r="G103" s="28">
        <v>16902.37</v>
      </c>
      <c r="H103" s="8">
        <v>10231</v>
      </c>
      <c r="I103" s="154">
        <v>45</v>
      </c>
      <c r="J103" s="9">
        <v>8</v>
      </c>
      <c r="K103" s="9">
        <v>37</v>
      </c>
      <c r="L103" s="40">
        <v>3.3</v>
      </c>
      <c r="M103" s="165">
        <f>SUM(O103:S103)</f>
        <v>2415.0214055322058</v>
      </c>
      <c r="N103" s="163">
        <f>M103/H103</f>
        <v>0.23604939942646913</v>
      </c>
      <c r="O103" s="41">
        <v>219</v>
      </c>
      <c r="P103" s="206">
        <f>O103/H103</f>
        <v>2.1405532206040464E-2</v>
      </c>
      <c r="Q103" s="41">
        <v>451</v>
      </c>
      <c r="R103" s="41">
        <v>835</v>
      </c>
      <c r="S103" s="41">
        <v>910</v>
      </c>
      <c r="T103" s="42">
        <f>L103</f>
        <v>3.3</v>
      </c>
      <c r="U103" s="41">
        <v>172</v>
      </c>
      <c r="V103" s="61">
        <f>T103*U103</f>
        <v>567.6</v>
      </c>
      <c r="W103" s="78">
        <f>V103/H103</f>
        <v>5.5478447854559673E-2</v>
      </c>
      <c r="X103" s="131">
        <v>0.748</v>
      </c>
      <c r="Y103" s="173">
        <v>21774</v>
      </c>
    </row>
    <row r="104" spans="1:25" x14ac:dyDescent="0.25">
      <c r="A104" s="29" t="s">
        <v>281</v>
      </c>
      <c r="B104" s="15">
        <v>4209003</v>
      </c>
      <c r="C104" s="5" t="s">
        <v>343</v>
      </c>
      <c r="D104" s="19">
        <v>232.35400000000001</v>
      </c>
      <c r="E104" s="75">
        <f>H104/D104</f>
        <v>116.22352100673972</v>
      </c>
      <c r="F104" s="28">
        <v>619933.88500000001</v>
      </c>
      <c r="G104" s="28">
        <v>24947.040000000001</v>
      </c>
      <c r="H104" s="8">
        <v>27005</v>
      </c>
      <c r="I104" s="154">
        <v>26</v>
      </c>
      <c r="J104" s="9">
        <v>26</v>
      </c>
      <c r="K104" s="9">
        <v>0</v>
      </c>
      <c r="L104" s="40">
        <v>3</v>
      </c>
      <c r="M104" s="165">
        <f>SUM(O104:S104)</f>
        <v>5779.0330679503795</v>
      </c>
      <c r="N104" s="163">
        <f>M104/H104</f>
        <v>0.2139986323995697</v>
      </c>
      <c r="O104" s="41">
        <v>893</v>
      </c>
      <c r="P104" s="206">
        <f>O104/H104</f>
        <v>3.3067950379559341E-2</v>
      </c>
      <c r="Q104" s="41">
        <v>958</v>
      </c>
      <c r="R104" s="41">
        <v>2135</v>
      </c>
      <c r="S104" s="41">
        <v>1793</v>
      </c>
      <c r="T104" s="42">
        <f>L104</f>
        <v>3</v>
      </c>
      <c r="U104" s="41">
        <v>484</v>
      </c>
      <c r="V104" s="61">
        <f>T104*U104</f>
        <v>1452</v>
      </c>
      <c r="W104" s="78">
        <f>V104/H104</f>
        <v>5.3767820773930754E-2</v>
      </c>
      <c r="X104" s="131">
        <v>0.82699999999999996</v>
      </c>
      <c r="Y104" s="173">
        <v>73717</v>
      </c>
    </row>
    <row r="105" spans="1:25" x14ac:dyDescent="0.25">
      <c r="A105" s="29" t="s">
        <v>281</v>
      </c>
      <c r="B105" s="15">
        <v>4213005</v>
      </c>
      <c r="C105" s="5" t="s">
        <v>369</v>
      </c>
      <c r="D105" s="19">
        <v>65.704999999999998</v>
      </c>
      <c r="E105" s="75">
        <f>H105/D105</f>
        <v>47.895898333460167</v>
      </c>
      <c r="F105" s="28">
        <v>39784.997000000003</v>
      </c>
      <c r="G105" s="28">
        <v>13481.87</v>
      </c>
      <c r="H105" s="8">
        <v>3147</v>
      </c>
      <c r="I105" s="154">
        <v>3</v>
      </c>
      <c r="J105" s="9">
        <v>1</v>
      </c>
      <c r="K105" s="9">
        <v>2</v>
      </c>
      <c r="L105" s="40">
        <v>3.4</v>
      </c>
      <c r="M105" s="165">
        <f>SUM(O105:S105)</f>
        <v>938.09056244041949</v>
      </c>
      <c r="N105" s="163">
        <f>M105/H105</f>
        <v>0.29809042340019687</v>
      </c>
      <c r="O105" s="41">
        <v>285</v>
      </c>
      <c r="P105" s="206">
        <f>O105/H105</f>
        <v>9.0562440419447096E-2</v>
      </c>
      <c r="Q105" s="41">
        <v>262</v>
      </c>
      <c r="R105" s="41">
        <v>251</v>
      </c>
      <c r="S105" s="41">
        <v>140</v>
      </c>
      <c r="T105" s="42">
        <f>L105</f>
        <v>3.4</v>
      </c>
      <c r="U105" s="41">
        <v>49</v>
      </c>
      <c r="V105" s="61">
        <f>T105*U105</f>
        <v>166.6</v>
      </c>
      <c r="W105" s="78">
        <f>V105/H105</f>
        <v>5.2939307276771527E-2</v>
      </c>
      <c r="X105" s="131">
        <v>0.77700000000000002</v>
      </c>
      <c r="Y105" s="173">
        <v>6879</v>
      </c>
    </row>
    <row r="106" spans="1:25" x14ac:dyDescent="0.25">
      <c r="A106" s="29" t="s">
        <v>281</v>
      </c>
      <c r="B106" s="14">
        <v>4217550</v>
      </c>
      <c r="C106" s="4" t="s">
        <v>398</v>
      </c>
      <c r="D106" s="18">
        <v>90.444000000000003</v>
      </c>
      <c r="E106" s="75">
        <f>H106/D106</f>
        <v>36.320817301313518</v>
      </c>
      <c r="F106" s="28">
        <v>22463.434000000001</v>
      </c>
      <c r="G106" s="28">
        <v>7495.31</v>
      </c>
      <c r="H106" s="8">
        <v>3285</v>
      </c>
      <c r="I106" s="154">
        <v>10</v>
      </c>
      <c r="J106" s="9">
        <v>2</v>
      </c>
      <c r="K106" s="9">
        <v>8</v>
      </c>
      <c r="L106" s="40">
        <v>3.3</v>
      </c>
      <c r="M106" s="165">
        <f>SUM(O106:S106)</f>
        <v>1048.0605783866058</v>
      </c>
      <c r="N106" s="163">
        <f>M106/H106</f>
        <v>0.31904431609942341</v>
      </c>
      <c r="O106" s="41">
        <v>199</v>
      </c>
      <c r="P106" s="206">
        <f>O106/H106</f>
        <v>6.0578386605783865E-2</v>
      </c>
      <c r="Q106" s="41">
        <v>159</v>
      </c>
      <c r="R106" s="41">
        <v>311</v>
      </c>
      <c r="S106" s="41">
        <v>379</v>
      </c>
      <c r="T106" s="42">
        <f>L106</f>
        <v>3.3</v>
      </c>
      <c r="U106" s="41">
        <v>51</v>
      </c>
      <c r="V106" s="61">
        <f>T106*U106</f>
        <v>168.29999999999998</v>
      </c>
      <c r="W106" s="78">
        <f>V106/H106</f>
        <v>5.1232876712328762E-2</v>
      </c>
      <c r="X106" s="131">
        <v>0.77300000000000002</v>
      </c>
      <c r="Y106" s="173">
        <v>7579</v>
      </c>
    </row>
    <row r="107" spans="1:25" x14ac:dyDescent="0.25">
      <c r="A107" s="29" t="s">
        <v>281</v>
      </c>
      <c r="B107" s="15">
        <v>4200754</v>
      </c>
      <c r="C107" s="5" t="s">
        <v>287</v>
      </c>
      <c r="D107" s="19">
        <v>103.592</v>
      </c>
      <c r="E107" s="75">
        <f>H107/D107</f>
        <v>19.354776430612404</v>
      </c>
      <c r="F107" s="28">
        <v>22857.761999999999</v>
      </c>
      <c r="G107" s="28">
        <v>12210.34</v>
      </c>
      <c r="H107" s="8">
        <v>2005</v>
      </c>
      <c r="I107" s="154">
        <v>9</v>
      </c>
      <c r="J107" s="9">
        <v>1</v>
      </c>
      <c r="K107" s="9">
        <v>8</v>
      </c>
      <c r="L107" s="40">
        <v>3</v>
      </c>
      <c r="M107" s="165">
        <f>SUM(O107:S107)</f>
        <v>533.02942643391521</v>
      </c>
      <c r="N107" s="163">
        <f>M107/H107</f>
        <v>0.26585008799696519</v>
      </c>
      <c r="O107" s="41">
        <v>59</v>
      </c>
      <c r="P107" s="206">
        <f>O107/H107</f>
        <v>2.9426433915211971E-2</v>
      </c>
      <c r="Q107" s="41">
        <v>69</v>
      </c>
      <c r="R107" s="41">
        <v>185</v>
      </c>
      <c r="S107" s="41">
        <v>220</v>
      </c>
      <c r="T107" s="42">
        <f>L107</f>
        <v>3</v>
      </c>
      <c r="U107" s="41">
        <v>34</v>
      </c>
      <c r="V107" s="61">
        <f>T107*U107</f>
        <v>102</v>
      </c>
      <c r="W107" s="78">
        <f>V107/H107</f>
        <v>5.0872817955112219E-2</v>
      </c>
      <c r="X107" s="131">
        <v>0.755</v>
      </c>
      <c r="Y107" s="173">
        <v>3907</v>
      </c>
    </row>
    <row r="108" spans="1:25" x14ac:dyDescent="0.25">
      <c r="A108" s="29" t="s">
        <v>281</v>
      </c>
      <c r="B108" s="14">
        <v>4217204</v>
      </c>
      <c r="C108" s="4" t="s">
        <v>395</v>
      </c>
      <c r="D108" s="18">
        <v>234.39599999999999</v>
      </c>
      <c r="E108" s="75">
        <f>H108/D108</f>
        <v>154.84479257325211</v>
      </c>
      <c r="F108" s="28">
        <v>433916.29</v>
      </c>
      <c r="G108" s="28">
        <v>13124.72</v>
      </c>
      <c r="H108" s="8">
        <v>36295</v>
      </c>
      <c r="I108" s="154">
        <v>65</v>
      </c>
      <c r="J108" s="9">
        <v>46</v>
      </c>
      <c r="K108" s="9">
        <v>19</v>
      </c>
      <c r="L108" s="40">
        <v>3</v>
      </c>
      <c r="M108" s="165">
        <f>SUM(O108:S108)</f>
        <v>5523.0184873949584</v>
      </c>
      <c r="N108" s="163">
        <f>M108/H108</f>
        <v>0.15217022971194263</v>
      </c>
      <c r="O108" s="41">
        <v>671</v>
      </c>
      <c r="P108" s="206">
        <f>O108/H108</f>
        <v>1.8487394957983194E-2</v>
      </c>
      <c r="Q108" s="41">
        <v>1233</v>
      </c>
      <c r="R108" s="41">
        <v>2120</v>
      </c>
      <c r="S108" s="41">
        <v>1499</v>
      </c>
      <c r="T108" s="42">
        <f>L108</f>
        <v>3</v>
      </c>
      <c r="U108" s="41">
        <v>605</v>
      </c>
      <c r="V108" s="61">
        <f>T108*U108</f>
        <v>1815</v>
      </c>
      <c r="W108" s="78">
        <f>V108/H108</f>
        <v>5.0006888001102083E-2</v>
      </c>
      <c r="X108" s="131">
        <v>0.80100000000000005</v>
      </c>
      <c r="Y108" s="173">
        <v>83743</v>
      </c>
    </row>
    <row r="109" spans="1:25" x14ac:dyDescent="0.25">
      <c r="A109" s="29" t="s">
        <v>281</v>
      </c>
      <c r="B109" s="14">
        <v>4215554</v>
      </c>
      <c r="C109" s="4" t="s">
        <v>384</v>
      </c>
      <c r="D109" s="18">
        <v>80.981999999999999</v>
      </c>
      <c r="E109" s="75">
        <f>H109/D109</f>
        <v>29.413943839371711</v>
      </c>
      <c r="F109" s="28">
        <v>22338.434000000001</v>
      </c>
      <c r="G109" s="28">
        <v>9505.7199999999993</v>
      </c>
      <c r="H109" s="8">
        <v>2382</v>
      </c>
      <c r="I109" s="154">
        <v>9</v>
      </c>
      <c r="J109" s="9">
        <v>1</v>
      </c>
      <c r="K109" s="9">
        <v>8</v>
      </c>
      <c r="L109" s="40">
        <v>3.3</v>
      </c>
      <c r="M109" s="165">
        <f>SUM(O109:S109)</f>
        <v>1025.0235096557515</v>
      </c>
      <c r="N109" s="163">
        <f>M109/H109</f>
        <v>0.43032053302088641</v>
      </c>
      <c r="O109" s="41">
        <v>56</v>
      </c>
      <c r="P109" s="206">
        <f>O109/H109</f>
        <v>2.3509655751469353E-2</v>
      </c>
      <c r="Q109" s="41">
        <v>70</v>
      </c>
      <c r="R109" s="41">
        <v>278</v>
      </c>
      <c r="S109" s="41">
        <v>621</v>
      </c>
      <c r="T109" s="42">
        <f>L109</f>
        <v>3.3</v>
      </c>
      <c r="U109" s="41">
        <v>36</v>
      </c>
      <c r="V109" s="61">
        <f>T109*U109</f>
        <v>118.8</v>
      </c>
      <c r="W109" s="78">
        <f>V109/H109</f>
        <v>4.9874055415617125E-2</v>
      </c>
      <c r="X109" s="131">
        <v>0.72699999999999998</v>
      </c>
      <c r="Y109" s="173">
        <v>5074</v>
      </c>
    </row>
    <row r="110" spans="1:25" x14ac:dyDescent="0.25">
      <c r="A110" s="29" t="s">
        <v>281</v>
      </c>
      <c r="B110" s="14">
        <v>4219853</v>
      </c>
      <c r="C110" s="4" t="s">
        <v>412</v>
      </c>
      <c r="D110" s="18">
        <v>190.149</v>
      </c>
      <c r="E110" s="75">
        <f>H110/D110</f>
        <v>15.729769812094725</v>
      </c>
      <c r="F110" s="28">
        <v>17115.412</v>
      </c>
      <c r="G110" s="28">
        <v>6022.31</v>
      </c>
      <c r="H110" s="8">
        <v>2991</v>
      </c>
      <c r="I110" s="154">
        <v>11</v>
      </c>
      <c r="J110" s="9">
        <v>10</v>
      </c>
      <c r="K110" s="9">
        <v>1</v>
      </c>
      <c r="L110" s="40">
        <v>2.9</v>
      </c>
      <c r="M110" s="165">
        <f>SUM(O110:S110)</f>
        <v>1329.0789033767969</v>
      </c>
      <c r="N110" s="163">
        <f>M110/H110</f>
        <v>0.44435937926338914</v>
      </c>
      <c r="O110" s="41">
        <v>236</v>
      </c>
      <c r="P110" s="206">
        <f>O110/H110</f>
        <v>7.8903376797057834E-2</v>
      </c>
      <c r="Q110" s="41">
        <v>179</v>
      </c>
      <c r="R110" s="41">
        <v>406</v>
      </c>
      <c r="S110" s="41">
        <v>508</v>
      </c>
      <c r="T110" s="42">
        <f>L110</f>
        <v>2.9</v>
      </c>
      <c r="U110" s="41">
        <v>51</v>
      </c>
      <c r="V110" s="61">
        <f>T110*U110</f>
        <v>147.9</v>
      </c>
      <c r="W110" s="78">
        <f>V110/H110</f>
        <v>4.9448345035105319E-2</v>
      </c>
      <c r="X110" s="131">
        <v>0.76100000000000001</v>
      </c>
      <c r="Y110" s="173">
        <v>8350</v>
      </c>
    </row>
    <row r="111" spans="1:25" x14ac:dyDescent="0.25">
      <c r="A111" s="29" t="s">
        <v>281</v>
      </c>
      <c r="B111" s="15">
        <v>4200556</v>
      </c>
      <c r="C111" s="5" t="s">
        <v>286</v>
      </c>
      <c r="D111" s="19">
        <v>75.162000000000006</v>
      </c>
      <c r="E111" s="75">
        <f>H111/D111</f>
        <v>32.250339267182881</v>
      </c>
      <c r="F111" s="28">
        <v>29623.205000000002</v>
      </c>
      <c r="G111" s="28">
        <v>14026.14</v>
      </c>
      <c r="H111" s="8">
        <v>2424</v>
      </c>
      <c r="I111" s="154">
        <v>13</v>
      </c>
      <c r="J111" s="9">
        <v>2</v>
      </c>
      <c r="K111" s="9">
        <v>11</v>
      </c>
      <c r="L111" s="40">
        <v>3.3</v>
      </c>
      <c r="M111" s="165">
        <f>SUM(O111:S111)</f>
        <v>653.02846534653463</v>
      </c>
      <c r="N111" s="163">
        <f>M111/H111</f>
        <v>0.26940118207365288</v>
      </c>
      <c r="O111" s="41">
        <v>69</v>
      </c>
      <c r="P111" s="206">
        <f>O111/H111</f>
        <v>2.8465346534653466E-2</v>
      </c>
      <c r="Q111" s="41">
        <v>82</v>
      </c>
      <c r="R111" s="41">
        <v>274</v>
      </c>
      <c r="S111" s="41">
        <v>228</v>
      </c>
      <c r="T111" s="42">
        <f>L111</f>
        <v>3.3</v>
      </c>
      <c r="U111" s="41">
        <v>36</v>
      </c>
      <c r="V111" s="61">
        <f>T111*U111</f>
        <v>118.8</v>
      </c>
      <c r="W111" s="78">
        <f>V111/H111</f>
        <v>4.9009900990099012E-2</v>
      </c>
      <c r="X111" s="131">
        <v>0.745</v>
      </c>
      <c r="Y111" s="173">
        <v>5527</v>
      </c>
    </row>
    <row r="112" spans="1:25" x14ac:dyDescent="0.25">
      <c r="A112" s="29" t="s">
        <v>281</v>
      </c>
      <c r="B112" s="15">
        <v>4207700</v>
      </c>
      <c r="C112" s="5" t="s">
        <v>335</v>
      </c>
      <c r="D112" s="19">
        <v>247.06700000000001</v>
      </c>
      <c r="E112" s="75">
        <f>H112/D112</f>
        <v>29.22284238688291</v>
      </c>
      <c r="F112" s="28">
        <v>115289.33199999999</v>
      </c>
      <c r="G112" s="28">
        <v>17233.080000000002</v>
      </c>
      <c r="H112" s="8">
        <v>7220</v>
      </c>
      <c r="I112" s="154">
        <v>18</v>
      </c>
      <c r="J112" s="9">
        <v>0</v>
      </c>
      <c r="K112" s="9">
        <v>18</v>
      </c>
      <c r="L112" s="40">
        <v>3.2</v>
      </c>
      <c r="M112" s="165">
        <f>SUM(O112:S112)</f>
        <v>1954.0380886426592</v>
      </c>
      <c r="N112" s="163">
        <f>M112/H112</f>
        <v>0.27064239454884476</v>
      </c>
      <c r="O112" s="41">
        <v>275</v>
      </c>
      <c r="P112" s="206">
        <f>O112/H112</f>
        <v>3.8088642659279776E-2</v>
      </c>
      <c r="Q112" s="41">
        <v>333</v>
      </c>
      <c r="R112" s="41">
        <v>643</v>
      </c>
      <c r="S112" s="41">
        <v>703</v>
      </c>
      <c r="T112" s="42">
        <f>L112</f>
        <v>3.2</v>
      </c>
      <c r="U112" s="41">
        <v>110</v>
      </c>
      <c r="V112" s="61">
        <f>T112*U112</f>
        <v>352</v>
      </c>
      <c r="W112" s="78">
        <f>V112/H112</f>
        <v>4.8753462603878119E-2</v>
      </c>
      <c r="X112" s="131">
        <v>0.73799999999999999</v>
      </c>
      <c r="Y112" s="173">
        <v>14873</v>
      </c>
    </row>
    <row r="113" spans="1:25" x14ac:dyDescent="0.25">
      <c r="A113" s="29" t="s">
        <v>281</v>
      </c>
      <c r="B113" s="15">
        <v>4201604</v>
      </c>
      <c r="C113" s="5" t="s">
        <v>290</v>
      </c>
      <c r="D113" s="19">
        <v>94.332999999999998</v>
      </c>
      <c r="E113" s="75">
        <f>H113/D113</f>
        <v>37.102604602843122</v>
      </c>
      <c r="F113" s="28">
        <v>31880.722000000002</v>
      </c>
      <c r="G113" s="28">
        <v>8887.85</v>
      </c>
      <c r="H113" s="8">
        <v>3500</v>
      </c>
      <c r="I113" s="154">
        <v>6</v>
      </c>
      <c r="J113" s="9">
        <v>2</v>
      </c>
      <c r="K113" s="9">
        <v>4</v>
      </c>
      <c r="L113" s="40">
        <v>3.1</v>
      </c>
      <c r="M113" s="165">
        <f>SUM(O113:S113)</f>
        <v>806.04485714285715</v>
      </c>
      <c r="N113" s="163">
        <f>M113/H113</f>
        <v>0.23029853061224489</v>
      </c>
      <c r="O113" s="41">
        <v>157</v>
      </c>
      <c r="P113" s="206">
        <f>O113/H113</f>
        <v>4.4857142857142859E-2</v>
      </c>
      <c r="Q113" s="41">
        <v>87</v>
      </c>
      <c r="R113" s="41">
        <v>327</v>
      </c>
      <c r="S113" s="41">
        <v>235</v>
      </c>
      <c r="T113" s="42">
        <f>L113</f>
        <v>3.1</v>
      </c>
      <c r="U113" s="41">
        <v>54</v>
      </c>
      <c r="V113" s="61">
        <f>T113*U113</f>
        <v>167.4</v>
      </c>
      <c r="W113" s="78">
        <f>V113/H113</f>
        <v>4.7828571428571429E-2</v>
      </c>
      <c r="X113" s="131">
        <v>0.76400000000000001</v>
      </c>
      <c r="Y113" s="173">
        <v>8329</v>
      </c>
    </row>
    <row r="114" spans="1:25" x14ac:dyDescent="0.25">
      <c r="A114" s="29" t="s">
        <v>281</v>
      </c>
      <c r="B114" s="15">
        <v>4209854</v>
      </c>
      <c r="C114" s="5" t="s">
        <v>348</v>
      </c>
      <c r="D114" s="19">
        <v>195.05600000000001</v>
      </c>
      <c r="E114" s="75">
        <f>H114/D114</f>
        <v>23.798293823312278</v>
      </c>
      <c r="F114" s="28">
        <v>49142.366000000002</v>
      </c>
      <c r="G114" s="28">
        <v>10850.6</v>
      </c>
      <c r="H114" s="8">
        <v>4642</v>
      </c>
      <c r="I114" s="154">
        <v>7</v>
      </c>
      <c r="J114" s="9">
        <v>1</v>
      </c>
      <c r="K114" s="9">
        <v>6</v>
      </c>
      <c r="L114" s="40">
        <v>3.3</v>
      </c>
      <c r="M114" s="165">
        <f>SUM(O114:S114)</f>
        <v>1480.0381301163293</v>
      </c>
      <c r="N114" s="163">
        <f>M114/H114</f>
        <v>0.31883630549683956</v>
      </c>
      <c r="O114" s="41">
        <v>177</v>
      </c>
      <c r="P114" s="206">
        <f>O114/H114</f>
        <v>3.8130116329168462E-2</v>
      </c>
      <c r="Q114" s="41">
        <v>225</v>
      </c>
      <c r="R114" s="41">
        <v>467</v>
      </c>
      <c r="S114" s="41">
        <v>611</v>
      </c>
      <c r="T114" s="42">
        <f>L114</f>
        <v>3.3</v>
      </c>
      <c r="U114" s="41">
        <v>62</v>
      </c>
      <c r="V114" s="61">
        <f>T114*U114</f>
        <v>204.6</v>
      </c>
      <c r="W114" s="78">
        <f>V114/H114</f>
        <v>4.4075829383886253E-2</v>
      </c>
      <c r="X114" s="131">
        <v>0.74299999999999999</v>
      </c>
      <c r="Y114" s="173">
        <v>8820</v>
      </c>
    </row>
    <row r="115" spans="1:25" x14ac:dyDescent="0.25">
      <c r="A115" s="29" t="s">
        <v>281</v>
      </c>
      <c r="B115" s="15">
        <v>4210506</v>
      </c>
      <c r="C115" s="5" t="s">
        <v>351</v>
      </c>
      <c r="D115" s="19">
        <v>169.447</v>
      </c>
      <c r="E115" s="75">
        <f>H115/D115</f>
        <v>130.4478686550957</v>
      </c>
      <c r="F115" s="28">
        <v>248437.49600000001</v>
      </c>
      <c r="G115" s="28">
        <v>13104.63</v>
      </c>
      <c r="H115" s="8">
        <v>22104</v>
      </c>
      <c r="I115" s="154">
        <v>32</v>
      </c>
      <c r="J115" s="9">
        <v>12</v>
      </c>
      <c r="K115" s="9">
        <v>20</v>
      </c>
      <c r="L115" s="40">
        <v>3</v>
      </c>
      <c r="M115" s="165">
        <f>SUM(O115:S115)</f>
        <v>4758.0283659066226</v>
      </c>
      <c r="N115" s="163">
        <f>M115/H115</f>
        <v>0.21525644073048419</v>
      </c>
      <c r="O115" s="41">
        <v>627</v>
      </c>
      <c r="P115" s="206">
        <f>O115/H115</f>
        <v>2.8365906623235612E-2</v>
      </c>
      <c r="Q115" s="41">
        <v>707</v>
      </c>
      <c r="R115" s="41">
        <v>1871</v>
      </c>
      <c r="S115" s="41">
        <v>1553</v>
      </c>
      <c r="T115" s="42">
        <f>L115</f>
        <v>3</v>
      </c>
      <c r="U115" s="41">
        <v>324</v>
      </c>
      <c r="V115" s="61">
        <f>T115*U115</f>
        <v>972</v>
      </c>
      <c r="W115" s="78">
        <f>V115/H115</f>
        <v>4.3973941368078175E-2</v>
      </c>
      <c r="X115" s="131">
        <v>0.78100000000000003</v>
      </c>
      <c r="Y115" s="173">
        <v>40729</v>
      </c>
    </row>
    <row r="116" spans="1:25" x14ac:dyDescent="0.25">
      <c r="A116" s="29" t="s">
        <v>281</v>
      </c>
      <c r="B116" s="14">
        <v>4219507</v>
      </c>
      <c r="C116" s="4" t="s">
        <v>409</v>
      </c>
      <c r="D116" s="18">
        <v>377.553</v>
      </c>
      <c r="E116" s="75">
        <f>H116/D116</f>
        <v>116.81009023898632</v>
      </c>
      <c r="F116" s="28">
        <v>550799.35199999996</v>
      </c>
      <c r="G116" s="28">
        <v>13654.26</v>
      </c>
      <c r="H116" s="8">
        <v>44102</v>
      </c>
      <c r="I116" s="154">
        <v>109</v>
      </c>
      <c r="J116" s="9">
        <v>79</v>
      </c>
      <c r="K116" s="9">
        <v>30</v>
      </c>
      <c r="L116" s="40">
        <v>3.2</v>
      </c>
      <c r="M116" s="165">
        <f>SUM(O116:S116)</f>
        <v>10362.018253140446</v>
      </c>
      <c r="N116" s="163">
        <f>M116/H116</f>
        <v>0.23495574470864011</v>
      </c>
      <c r="O116" s="41">
        <v>805</v>
      </c>
      <c r="P116" s="206">
        <f>O116/H116</f>
        <v>1.8253140447145256E-2</v>
      </c>
      <c r="Q116" s="41">
        <v>1571</v>
      </c>
      <c r="R116" s="41">
        <v>3629</v>
      </c>
      <c r="S116" s="41">
        <v>4357</v>
      </c>
      <c r="T116" s="42">
        <f>L116</f>
        <v>3.2</v>
      </c>
      <c r="U116" s="41">
        <v>598</v>
      </c>
      <c r="V116" s="61">
        <f>T116*U116</f>
        <v>1913.6000000000001</v>
      </c>
      <c r="W116" s="78">
        <f>V116/H116</f>
        <v>4.3390322434356719E-2</v>
      </c>
      <c r="X116" s="131">
        <v>0.77500000000000002</v>
      </c>
      <c r="Y116" s="173">
        <v>81577</v>
      </c>
    </row>
    <row r="117" spans="1:25" x14ac:dyDescent="0.25">
      <c r="A117" s="29" t="s">
        <v>281</v>
      </c>
      <c r="B117" s="15">
        <v>4204301</v>
      </c>
      <c r="C117" s="5" t="s">
        <v>308</v>
      </c>
      <c r="D117" s="19">
        <v>797.26</v>
      </c>
      <c r="E117" s="75">
        <f>H117/D117</f>
        <v>86.078569099164639</v>
      </c>
      <c r="F117" s="28">
        <v>1304249.69</v>
      </c>
      <c r="G117" s="28">
        <v>19657.12</v>
      </c>
      <c r="H117" s="8">
        <v>68627</v>
      </c>
      <c r="I117" s="154">
        <v>117</v>
      </c>
      <c r="J117" s="9">
        <v>51</v>
      </c>
      <c r="K117" s="9">
        <v>66</v>
      </c>
      <c r="L117" s="40">
        <v>3</v>
      </c>
      <c r="M117" s="165">
        <f>SUM(O117:S117)</f>
        <v>10308.033558220526</v>
      </c>
      <c r="N117" s="163">
        <f>M117/H117</f>
        <v>0.15020376175879066</v>
      </c>
      <c r="O117" s="41">
        <v>2303</v>
      </c>
      <c r="P117" s="206">
        <f>O117/H117</f>
        <v>3.355822052544917E-2</v>
      </c>
      <c r="Q117" s="41">
        <v>1721</v>
      </c>
      <c r="R117" s="41">
        <v>3231</v>
      </c>
      <c r="S117" s="41">
        <v>3053</v>
      </c>
      <c r="T117" s="42">
        <f>L117</f>
        <v>3</v>
      </c>
      <c r="U117" s="41">
        <v>992</v>
      </c>
      <c r="V117" s="61">
        <f>T117*U117</f>
        <v>2976</v>
      </c>
      <c r="W117" s="78">
        <f>V117/H117</f>
        <v>4.3364856397627757E-2</v>
      </c>
      <c r="X117" s="131">
        <v>0.8</v>
      </c>
      <c r="Y117" s="173">
        <v>159786</v>
      </c>
    </row>
    <row r="118" spans="1:25" x14ac:dyDescent="0.25">
      <c r="A118" s="29" t="s">
        <v>281</v>
      </c>
      <c r="B118" s="15">
        <v>4204756</v>
      </c>
      <c r="C118" s="5" t="s">
        <v>313</v>
      </c>
      <c r="D118" s="19">
        <v>54.511000000000003</v>
      </c>
      <c r="E118" s="75">
        <f>H118/D118</f>
        <v>34.525141714516337</v>
      </c>
      <c r="F118" s="28">
        <v>16573.357</v>
      </c>
      <c r="G118" s="28">
        <v>9624.48</v>
      </c>
      <c r="H118" s="8">
        <v>1882</v>
      </c>
      <c r="I118" s="154">
        <v>5</v>
      </c>
      <c r="J118" s="9">
        <v>0</v>
      </c>
      <c r="K118" s="9">
        <v>5</v>
      </c>
      <c r="L118" s="40">
        <v>3.4</v>
      </c>
      <c r="M118" s="165">
        <f>SUM(O118:S118)</f>
        <v>371.01700318809776</v>
      </c>
      <c r="N118" s="163">
        <f>M118/H118</f>
        <v>0.19713974664617309</v>
      </c>
      <c r="O118" s="41">
        <v>32</v>
      </c>
      <c r="P118" s="206">
        <f>O118/H118</f>
        <v>1.7003188097768331E-2</v>
      </c>
      <c r="Q118" s="41">
        <v>58</v>
      </c>
      <c r="R118" s="41">
        <v>125</v>
      </c>
      <c r="S118" s="41">
        <v>156</v>
      </c>
      <c r="T118" s="42">
        <f>L118</f>
        <v>3.4</v>
      </c>
      <c r="U118" s="41">
        <v>24</v>
      </c>
      <c r="V118" s="61">
        <f>T118*U118</f>
        <v>81.599999999999994</v>
      </c>
      <c r="W118" s="78">
        <f>V118/H118</f>
        <v>4.3358129649309241E-2</v>
      </c>
      <c r="X118" s="131">
        <v>0.754</v>
      </c>
      <c r="Y118" s="173">
        <v>3312</v>
      </c>
    </row>
    <row r="119" spans="1:25" x14ac:dyDescent="0.25">
      <c r="A119" s="29" t="s">
        <v>281</v>
      </c>
      <c r="B119" s="15">
        <v>4213104</v>
      </c>
      <c r="C119" s="5" t="s">
        <v>370</v>
      </c>
      <c r="D119" s="19">
        <v>145.70099999999999</v>
      </c>
      <c r="E119" s="75">
        <f>H119/D119</f>
        <v>32.84809301240211</v>
      </c>
      <c r="F119" s="28">
        <v>67795.986999999994</v>
      </c>
      <c r="G119" s="28">
        <v>10629.66</v>
      </c>
      <c r="H119" s="8">
        <v>4786</v>
      </c>
      <c r="I119" s="154">
        <v>14</v>
      </c>
      <c r="J119" s="9">
        <v>3</v>
      </c>
      <c r="K119" s="9">
        <v>11</v>
      </c>
      <c r="L119" s="40">
        <v>2.8</v>
      </c>
      <c r="M119" s="165">
        <f>SUM(O119:S119)</f>
        <v>857.05077308817386</v>
      </c>
      <c r="N119" s="163">
        <f>M119/H119</f>
        <v>0.17907454515005722</v>
      </c>
      <c r="O119" s="41">
        <v>243</v>
      </c>
      <c r="P119" s="206">
        <f>O119/H119</f>
        <v>5.0773088173840367E-2</v>
      </c>
      <c r="Q119" s="41">
        <v>151</v>
      </c>
      <c r="R119" s="41">
        <v>309</v>
      </c>
      <c r="S119" s="41">
        <v>154</v>
      </c>
      <c r="T119" s="42">
        <f>L119</f>
        <v>2.8</v>
      </c>
      <c r="U119" s="41">
        <v>74</v>
      </c>
      <c r="V119" s="61">
        <f>T119*U119</f>
        <v>207.2</v>
      </c>
      <c r="W119" s="78">
        <f>V119/H119</f>
        <v>4.3292937735060592E-2</v>
      </c>
      <c r="X119" s="131">
        <v>0.75800000000000001</v>
      </c>
      <c r="Y119" s="173">
        <v>10114</v>
      </c>
    </row>
    <row r="120" spans="1:25" x14ac:dyDescent="0.25">
      <c r="A120" s="29" t="s">
        <v>281</v>
      </c>
      <c r="B120" s="14">
        <v>4217501</v>
      </c>
      <c r="C120" s="4" t="s">
        <v>397</v>
      </c>
      <c r="D120" s="18">
        <v>312.54000000000002</v>
      </c>
      <c r="E120" s="75">
        <f>H120/D120</f>
        <v>54.143469635886603</v>
      </c>
      <c r="F120" s="28">
        <v>473888.80900000001</v>
      </c>
      <c r="G120" s="28">
        <v>27260.06</v>
      </c>
      <c r="H120" s="8">
        <v>16922</v>
      </c>
      <c r="I120" s="154">
        <v>29</v>
      </c>
      <c r="J120" s="9">
        <v>7</v>
      </c>
      <c r="K120" s="9">
        <v>22</v>
      </c>
      <c r="L120" s="40">
        <v>3.1</v>
      </c>
      <c r="M120" s="165">
        <f>SUM(O120:S120)</f>
        <v>2590.0427254461647</v>
      </c>
      <c r="N120" s="163">
        <f>M120/H120</f>
        <v>0.1530577192675904</v>
      </c>
      <c r="O120" s="41">
        <v>723</v>
      </c>
      <c r="P120" s="206">
        <f>O120/H120</f>
        <v>4.2725446164755938E-2</v>
      </c>
      <c r="Q120" s="41">
        <v>399</v>
      </c>
      <c r="R120" s="41">
        <v>708</v>
      </c>
      <c r="S120" s="41">
        <v>760</v>
      </c>
      <c r="T120" s="42">
        <f>L120</f>
        <v>3.1</v>
      </c>
      <c r="U120" s="41">
        <v>234</v>
      </c>
      <c r="V120" s="61">
        <f>T120*U120</f>
        <v>725.4</v>
      </c>
      <c r="W120" s="78">
        <f>V120/H120</f>
        <v>4.286727337194185E-2</v>
      </c>
      <c r="X120" s="131">
        <v>0.77900000000000003</v>
      </c>
      <c r="Y120" s="173">
        <v>38658</v>
      </c>
    </row>
    <row r="121" spans="1:25" x14ac:dyDescent="0.25">
      <c r="A121" s="29" t="s">
        <v>281</v>
      </c>
      <c r="B121" s="14">
        <v>4218509</v>
      </c>
      <c r="C121" s="4" t="s">
        <v>402</v>
      </c>
      <c r="D121" s="18">
        <v>185.20500000000001</v>
      </c>
      <c r="E121" s="75">
        <f>H121/D121</f>
        <v>34.243135984449658</v>
      </c>
      <c r="F121" s="28">
        <v>174546.29</v>
      </c>
      <c r="G121" s="28">
        <v>32631.57</v>
      </c>
      <c r="H121" s="8">
        <v>6342</v>
      </c>
      <c r="I121" s="154">
        <v>8</v>
      </c>
      <c r="J121" s="9">
        <v>1</v>
      </c>
      <c r="K121" s="9">
        <v>7</v>
      </c>
      <c r="L121" s="40">
        <v>3</v>
      </c>
      <c r="M121" s="165">
        <f>SUM(O121:S121)</f>
        <v>1274.0294859665721</v>
      </c>
      <c r="N121" s="163">
        <f>M121/H121</f>
        <v>0.20088765152421509</v>
      </c>
      <c r="O121" s="41">
        <v>187</v>
      </c>
      <c r="P121" s="206">
        <f>O121/H121</f>
        <v>2.9485966572059288E-2</v>
      </c>
      <c r="Q121" s="41">
        <v>227</v>
      </c>
      <c r="R121" s="41">
        <v>446</v>
      </c>
      <c r="S121" s="41">
        <v>414</v>
      </c>
      <c r="T121" s="42">
        <f>L121</f>
        <v>3</v>
      </c>
      <c r="U121" s="41">
        <v>88</v>
      </c>
      <c r="V121" s="61">
        <f>T121*U121</f>
        <v>264</v>
      </c>
      <c r="W121" s="78">
        <f>V121/H121</f>
        <v>4.1627246925260174E-2</v>
      </c>
      <c r="X121" s="131">
        <v>0.79500000000000004</v>
      </c>
      <c r="Y121" s="173">
        <v>14215</v>
      </c>
    </row>
    <row r="122" spans="1:25" x14ac:dyDescent="0.25">
      <c r="A122" s="29" t="s">
        <v>281</v>
      </c>
      <c r="B122" s="15">
        <v>4201273</v>
      </c>
      <c r="C122" s="5" t="s">
        <v>289</v>
      </c>
      <c r="D122" s="19">
        <v>132.232</v>
      </c>
      <c r="E122" s="75">
        <f>H122/D122</f>
        <v>31.709419807610868</v>
      </c>
      <c r="F122" s="28">
        <v>35485.427000000003</v>
      </c>
      <c r="G122" s="28">
        <v>8422.84</v>
      </c>
      <c r="H122" s="8">
        <v>4193</v>
      </c>
      <c r="I122" s="154">
        <v>14</v>
      </c>
      <c r="J122" s="9">
        <v>2</v>
      </c>
      <c r="K122" s="9">
        <v>12</v>
      </c>
      <c r="L122" s="40">
        <v>3.1</v>
      </c>
      <c r="M122" s="165">
        <f>SUM(O122:S122)</f>
        <v>1666.025995707131</v>
      </c>
      <c r="N122" s="163">
        <f>M122/H122</f>
        <v>0.3973350812561724</v>
      </c>
      <c r="O122" s="41">
        <v>109</v>
      </c>
      <c r="P122" s="206">
        <f>O122/H122</f>
        <v>2.5995707130932508E-2</v>
      </c>
      <c r="Q122" s="41">
        <v>220</v>
      </c>
      <c r="R122" s="41">
        <v>459</v>
      </c>
      <c r="S122" s="41">
        <v>878</v>
      </c>
      <c r="T122" s="42">
        <f>L122</f>
        <v>3.1</v>
      </c>
      <c r="U122" s="41">
        <v>56</v>
      </c>
      <c r="V122" s="61">
        <f>T122*U122</f>
        <v>173.6</v>
      </c>
      <c r="W122" s="78">
        <f>V122/H122</f>
        <v>4.1402337228714524E-2</v>
      </c>
      <c r="X122" s="131">
        <v>0.73299999999999998</v>
      </c>
      <c r="Y122" s="173">
        <v>7090</v>
      </c>
    </row>
    <row r="123" spans="1:25" x14ac:dyDescent="0.25">
      <c r="A123" s="29" t="s">
        <v>281</v>
      </c>
      <c r="B123" s="15">
        <v>4200408</v>
      </c>
      <c r="C123" s="5" t="s">
        <v>284</v>
      </c>
      <c r="D123" s="19">
        <v>1313.0139999999999</v>
      </c>
      <c r="E123" s="75">
        <f>H123/D123</f>
        <v>5.3007812559500511</v>
      </c>
      <c r="F123" s="28">
        <v>124796.625</v>
      </c>
      <c r="G123" s="28">
        <v>18149.599999999999</v>
      </c>
      <c r="H123" s="8">
        <v>6960</v>
      </c>
      <c r="I123" s="154">
        <v>44</v>
      </c>
      <c r="J123" s="9">
        <v>5</v>
      </c>
      <c r="K123" s="9">
        <v>39</v>
      </c>
      <c r="L123" s="40">
        <v>3.3</v>
      </c>
      <c r="M123" s="165">
        <f>SUM(O123:S123)</f>
        <v>2365.021264367816</v>
      </c>
      <c r="N123" s="163">
        <f>M123/H123</f>
        <v>0.33980190579997355</v>
      </c>
      <c r="O123" s="41">
        <v>148</v>
      </c>
      <c r="P123" s="206">
        <f>O123/H123</f>
        <v>2.1264367816091954E-2</v>
      </c>
      <c r="Q123" s="41">
        <v>389</v>
      </c>
      <c r="R123" s="41">
        <v>1173</v>
      </c>
      <c r="S123" s="41">
        <v>655</v>
      </c>
      <c r="T123" s="42">
        <f>L123</f>
        <v>3.3</v>
      </c>
      <c r="U123" s="41">
        <v>87</v>
      </c>
      <c r="V123" s="61">
        <f>T123*U123</f>
        <v>287.09999999999997</v>
      </c>
      <c r="W123" s="78">
        <f>V123/H123</f>
        <v>4.1249999999999995E-2</v>
      </c>
      <c r="X123" s="131">
        <v>0.69799999999999995</v>
      </c>
      <c r="Y123" s="173">
        <v>13079</v>
      </c>
    </row>
    <row r="124" spans="1:25" x14ac:dyDescent="0.25">
      <c r="A124" s="29" t="s">
        <v>281</v>
      </c>
      <c r="B124" s="15">
        <v>4207601</v>
      </c>
      <c r="C124" s="5" t="s">
        <v>332</v>
      </c>
      <c r="D124" s="19">
        <v>150.304</v>
      </c>
      <c r="E124" s="75">
        <f>H124/D124</f>
        <v>31.615925058548008</v>
      </c>
      <c r="F124" s="28">
        <v>31428.758999999998</v>
      </c>
      <c r="G124" s="28">
        <v>5980.73</v>
      </c>
      <c r="H124" s="8">
        <v>4752</v>
      </c>
      <c r="I124" s="154">
        <v>28</v>
      </c>
      <c r="J124" s="9">
        <v>2</v>
      </c>
      <c r="K124" s="9">
        <v>26</v>
      </c>
      <c r="L124" s="40">
        <v>3</v>
      </c>
      <c r="M124" s="165">
        <f>SUM(O124:S124)</f>
        <v>1146.0319865319866</v>
      </c>
      <c r="N124" s="163">
        <f>M124/H124</f>
        <v>0.24116834733417228</v>
      </c>
      <c r="O124" s="41">
        <v>152</v>
      </c>
      <c r="P124" s="206">
        <f>O124/H124</f>
        <v>3.1986531986531987E-2</v>
      </c>
      <c r="Q124" s="41">
        <v>147</v>
      </c>
      <c r="R124" s="41">
        <v>406</v>
      </c>
      <c r="S124" s="41">
        <v>441</v>
      </c>
      <c r="T124" s="42">
        <f>L124</f>
        <v>3</v>
      </c>
      <c r="U124" s="41">
        <v>65</v>
      </c>
      <c r="V124" s="61">
        <f>T124*U124</f>
        <v>195</v>
      </c>
      <c r="W124" s="78">
        <f>V124/H124</f>
        <v>4.1035353535353536E-2</v>
      </c>
      <c r="X124" s="131">
        <v>0.73599999999999999</v>
      </c>
      <c r="Y124" s="173">
        <v>7082</v>
      </c>
    </row>
    <row r="125" spans="1:25" x14ac:dyDescent="0.25">
      <c r="A125" s="29" t="s">
        <v>281</v>
      </c>
      <c r="B125" s="15">
        <v>4212908</v>
      </c>
      <c r="C125" s="5" t="s">
        <v>368</v>
      </c>
      <c r="D125" s="19">
        <v>128.298</v>
      </c>
      <c r="E125" s="75">
        <f>H125/D125</f>
        <v>127.32076883505589</v>
      </c>
      <c r="F125" s="28">
        <v>191969.87700000001</v>
      </c>
      <c r="G125" s="28">
        <v>14315.43</v>
      </c>
      <c r="H125" s="8">
        <v>16335</v>
      </c>
      <c r="I125" s="154">
        <v>20</v>
      </c>
      <c r="J125" s="9">
        <v>9</v>
      </c>
      <c r="K125" s="9">
        <v>11</v>
      </c>
      <c r="L125" s="40">
        <v>3.2</v>
      </c>
      <c r="M125" s="165">
        <f>SUM(O125:S125)</f>
        <v>4204.0238751147845</v>
      </c>
      <c r="N125" s="163">
        <f>M125/H125</f>
        <v>0.25736295531770947</v>
      </c>
      <c r="O125" s="41">
        <v>390</v>
      </c>
      <c r="P125" s="206">
        <f>O125/H125</f>
        <v>2.3875114784205693E-2</v>
      </c>
      <c r="Q125" s="41">
        <v>539</v>
      </c>
      <c r="R125" s="41">
        <v>1633</v>
      </c>
      <c r="S125" s="41">
        <v>1642</v>
      </c>
      <c r="T125" s="42">
        <f>L125</f>
        <v>3.2</v>
      </c>
      <c r="U125" s="41">
        <v>197</v>
      </c>
      <c r="V125" s="61">
        <f>T125*U125</f>
        <v>630.40000000000009</v>
      </c>
      <c r="W125" s="78">
        <f>V125/H125</f>
        <v>3.8591980410162235E-2</v>
      </c>
      <c r="X125" s="131">
        <v>0.78300000000000003</v>
      </c>
      <c r="Y125" s="173">
        <v>24881</v>
      </c>
    </row>
    <row r="126" spans="1:25" x14ac:dyDescent="0.25">
      <c r="A126" s="29" t="s">
        <v>281</v>
      </c>
      <c r="B126" s="14">
        <v>4219606</v>
      </c>
      <c r="C126" s="4" t="s">
        <v>410</v>
      </c>
      <c r="D126" s="18">
        <v>215.06899999999999</v>
      </c>
      <c r="E126" s="75">
        <f>H126/D126</f>
        <v>19.258935504419512</v>
      </c>
      <c r="F126" s="28">
        <v>65034.716</v>
      </c>
      <c r="G126" s="28">
        <v>16038.15</v>
      </c>
      <c r="H126" s="8">
        <v>4142</v>
      </c>
      <c r="I126" s="154">
        <v>11</v>
      </c>
      <c r="J126" s="9">
        <v>1</v>
      </c>
      <c r="K126" s="9">
        <v>10</v>
      </c>
      <c r="L126" s="40">
        <v>3.5</v>
      </c>
      <c r="M126" s="165">
        <f>SUM(O126:S126)</f>
        <v>682.02535007242875</v>
      </c>
      <c r="N126" s="163">
        <f>M126/H126</f>
        <v>0.16466087640570468</v>
      </c>
      <c r="O126" s="41">
        <v>105</v>
      </c>
      <c r="P126" s="206">
        <f>O126/H126</f>
        <v>2.5350072428778368E-2</v>
      </c>
      <c r="Q126" s="41">
        <v>156</v>
      </c>
      <c r="R126" s="41">
        <v>301</v>
      </c>
      <c r="S126" s="41">
        <v>120</v>
      </c>
      <c r="T126" s="42">
        <f>L126</f>
        <v>3.5</v>
      </c>
      <c r="U126" s="41">
        <v>44</v>
      </c>
      <c r="V126" s="61">
        <f>T126*U126</f>
        <v>154</v>
      </c>
      <c r="W126" s="78">
        <f>V126/H126</f>
        <v>3.7180106228874937E-2</v>
      </c>
      <c r="X126" s="131">
        <v>0.749</v>
      </c>
      <c r="Y126" s="173">
        <v>5497</v>
      </c>
    </row>
    <row r="127" spans="1:25" x14ac:dyDescent="0.25">
      <c r="A127" s="29" t="s">
        <v>281</v>
      </c>
      <c r="B127" s="14">
        <v>4217303</v>
      </c>
      <c r="C127" s="4" t="s">
        <v>396</v>
      </c>
      <c r="D127" s="18">
        <v>205.554</v>
      </c>
      <c r="E127" s="75">
        <f>H127/D127</f>
        <v>43.861953549918759</v>
      </c>
      <c r="F127" s="28">
        <v>114681.379</v>
      </c>
      <c r="G127" s="28">
        <v>14553.47</v>
      </c>
      <c r="H127" s="8">
        <v>9016</v>
      </c>
      <c r="I127" s="154">
        <v>10</v>
      </c>
      <c r="J127" s="9">
        <v>2</v>
      </c>
      <c r="K127" s="9">
        <v>8</v>
      </c>
      <c r="L127" s="40">
        <v>3.4</v>
      </c>
      <c r="M127" s="165">
        <f>SUM(O127:S127)</f>
        <v>1767.0164152617569</v>
      </c>
      <c r="N127" s="163">
        <f>M127/H127</f>
        <v>0.19598673638661901</v>
      </c>
      <c r="O127" s="41">
        <v>148</v>
      </c>
      <c r="P127" s="206">
        <f>O127/H127</f>
        <v>1.6415261756876662E-2</v>
      </c>
      <c r="Q127" s="41">
        <v>201</v>
      </c>
      <c r="R127" s="41">
        <v>603</v>
      </c>
      <c r="S127" s="41">
        <v>815</v>
      </c>
      <c r="T127" s="42">
        <f>L127</f>
        <v>3.4</v>
      </c>
      <c r="U127" s="41">
        <v>97</v>
      </c>
      <c r="V127" s="61">
        <f>T127*U127</f>
        <v>329.8</v>
      </c>
      <c r="W127" s="78">
        <f>V127/H127</f>
        <v>3.6579414374445431E-2</v>
      </c>
      <c r="X127" s="131">
        <v>0.755</v>
      </c>
      <c r="Y127" s="173">
        <v>12905</v>
      </c>
    </row>
    <row r="128" spans="1:25" x14ac:dyDescent="0.25">
      <c r="A128" s="29" t="s">
        <v>281</v>
      </c>
      <c r="B128" s="14">
        <v>4219309</v>
      </c>
      <c r="C128" s="4" t="s">
        <v>408</v>
      </c>
      <c r="D128" s="18">
        <v>377.85199999999998</v>
      </c>
      <c r="E128" s="75">
        <f>H128/D128</f>
        <v>124.92722018144671</v>
      </c>
      <c r="F128" s="28">
        <v>1070832.46</v>
      </c>
      <c r="G128" s="28">
        <v>22975.29</v>
      </c>
      <c r="H128" s="8">
        <v>47204</v>
      </c>
      <c r="I128" s="154">
        <v>28</v>
      </c>
      <c r="J128" s="9">
        <v>20</v>
      </c>
      <c r="K128" s="9">
        <v>8</v>
      </c>
      <c r="L128" s="40">
        <v>3.1</v>
      </c>
      <c r="M128" s="165">
        <f>SUM(O128:S128)</f>
        <v>8963.01953224303</v>
      </c>
      <c r="N128" s="163">
        <f>M128/H128</f>
        <v>0.1898783902263162</v>
      </c>
      <c r="O128" s="41">
        <v>922</v>
      </c>
      <c r="P128" s="206">
        <f>O128/H128</f>
        <v>1.9532243030251674E-2</v>
      </c>
      <c r="Q128" s="41">
        <v>1618</v>
      </c>
      <c r="R128" s="41">
        <v>3714</v>
      </c>
      <c r="S128" s="41">
        <v>2709</v>
      </c>
      <c r="T128" s="42">
        <f>L128</f>
        <v>3.1</v>
      </c>
      <c r="U128" s="41">
        <v>555</v>
      </c>
      <c r="V128" s="61">
        <f>T128*U128</f>
        <v>1720.5</v>
      </c>
      <c r="W128" s="78">
        <f>V128/H128</f>
        <v>3.6448182357427333E-2</v>
      </c>
      <c r="X128" s="131">
        <v>0.76400000000000001</v>
      </c>
      <c r="Y128" s="173">
        <v>78610</v>
      </c>
    </row>
    <row r="129" spans="1:25" x14ac:dyDescent="0.25">
      <c r="A129" s="29" t="s">
        <v>281</v>
      </c>
      <c r="B129" s="15">
        <v>4208401</v>
      </c>
      <c r="C129" s="5" t="s">
        <v>340</v>
      </c>
      <c r="D129" s="19">
        <v>280.11599999999999</v>
      </c>
      <c r="E129" s="75">
        <f>H129/D129</f>
        <v>55.084322209370406</v>
      </c>
      <c r="F129" s="28">
        <v>298682.49599999998</v>
      </c>
      <c r="G129" s="28">
        <v>22447.200000000001</v>
      </c>
      <c r="H129" s="8">
        <v>15430</v>
      </c>
      <c r="I129" s="154">
        <v>48</v>
      </c>
      <c r="J129" s="9">
        <v>9</v>
      </c>
      <c r="K129" s="9">
        <v>39</v>
      </c>
      <c r="L129" s="40">
        <v>3.1</v>
      </c>
      <c r="M129" s="165">
        <f>SUM(O129:S129)</f>
        <v>3219.0221646143873</v>
      </c>
      <c r="N129" s="163">
        <f>M129/H129</f>
        <v>0.20862100872419878</v>
      </c>
      <c r="O129" s="41">
        <v>342</v>
      </c>
      <c r="P129" s="206">
        <f>O129/H129</f>
        <v>2.2164614387556708E-2</v>
      </c>
      <c r="Q129" s="41">
        <v>526</v>
      </c>
      <c r="R129" s="41">
        <v>1045</v>
      </c>
      <c r="S129" s="41">
        <v>1306</v>
      </c>
      <c r="T129" s="42">
        <f>L129</f>
        <v>3.1</v>
      </c>
      <c r="U129" s="41">
        <v>178</v>
      </c>
      <c r="V129" s="61">
        <f>T129*U129</f>
        <v>551.80000000000007</v>
      </c>
      <c r="W129" s="78">
        <f>V129/H129</f>
        <v>3.5761503564484771E-2</v>
      </c>
      <c r="X129" s="131">
        <v>0.77100000000000002</v>
      </c>
      <c r="Y129" s="173">
        <v>24825</v>
      </c>
    </row>
    <row r="130" spans="1:25" x14ac:dyDescent="0.25">
      <c r="A130" s="29" t="s">
        <v>281</v>
      </c>
      <c r="B130" s="14">
        <v>4218756</v>
      </c>
      <c r="C130" s="4" t="s">
        <v>403</v>
      </c>
      <c r="D130" s="18">
        <v>132.90899999999999</v>
      </c>
      <c r="E130" s="75">
        <f>H130/D130</f>
        <v>34.85843697567509</v>
      </c>
      <c r="F130" s="28">
        <v>40845.044000000002</v>
      </c>
      <c r="G130" s="28">
        <v>9419.98</v>
      </c>
      <c r="H130" s="8">
        <v>4633</v>
      </c>
      <c r="I130" s="154">
        <v>18</v>
      </c>
      <c r="J130" s="9">
        <v>0</v>
      </c>
      <c r="K130" s="9">
        <v>18</v>
      </c>
      <c r="L130" s="40">
        <v>3.3</v>
      </c>
      <c r="M130" s="165">
        <f>SUM(O130:S130)</f>
        <v>1285.014893157781</v>
      </c>
      <c r="N130" s="163">
        <f>M130/H130</f>
        <v>0.27736129789721153</v>
      </c>
      <c r="O130" s="41">
        <v>69</v>
      </c>
      <c r="P130" s="206">
        <f>O130/H130</f>
        <v>1.4893157781135334E-2</v>
      </c>
      <c r="Q130" s="41">
        <v>146</v>
      </c>
      <c r="R130" s="41">
        <v>433</v>
      </c>
      <c r="S130" s="41">
        <v>637</v>
      </c>
      <c r="T130" s="42">
        <f>L130</f>
        <v>3.3</v>
      </c>
      <c r="U130" s="41">
        <v>50</v>
      </c>
      <c r="V130" s="61">
        <f>T130*U130</f>
        <v>165</v>
      </c>
      <c r="W130" s="78">
        <f>V130/H130</f>
        <v>3.5614072954888838E-2</v>
      </c>
      <c r="X130" s="131">
        <v>0.752</v>
      </c>
      <c r="Y130" s="173">
        <v>6966</v>
      </c>
    </row>
    <row r="131" spans="1:25" x14ac:dyDescent="0.25">
      <c r="A131" s="29" t="s">
        <v>281</v>
      </c>
      <c r="B131" s="15">
        <v>4211801</v>
      </c>
      <c r="C131" s="5" t="s">
        <v>360</v>
      </c>
      <c r="D131" s="19">
        <v>206.22900000000001</v>
      </c>
      <c r="E131" s="75">
        <f>H131/D131</f>
        <v>35.741820985409419</v>
      </c>
      <c r="F131" s="28">
        <v>61890.991000000002</v>
      </c>
      <c r="G131" s="28">
        <v>7910.4</v>
      </c>
      <c r="H131" s="8">
        <v>7371</v>
      </c>
      <c r="I131" s="154">
        <v>10</v>
      </c>
      <c r="J131" s="9">
        <v>4</v>
      </c>
      <c r="K131" s="9">
        <v>6</v>
      </c>
      <c r="L131" s="40">
        <v>3.1</v>
      </c>
      <c r="M131" s="165">
        <f>SUM(O131:S131)</f>
        <v>1689.0271333604667</v>
      </c>
      <c r="N131" s="163">
        <f>M131/H131</f>
        <v>0.22914491023748021</v>
      </c>
      <c r="O131" s="41">
        <v>200</v>
      </c>
      <c r="P131" s="206">
        <f>O131/H131</f>
        <v>2.71333604666938E-2</v>
      </c>
      <c r="Q131" s="41">
        <v>277</v>
      </c>
      <c r="R131" s="41">
        <v>576</v>
      </c>
      <c r="S131" s="41">
        <v>636</v>
      </c>
      <c r="T131" s="42">
        <f>L131</f>
        <v>3.1</v>
      </c>
      <c r="U131" s="41">
        <v>81</v>
      </c>
      <c r="V131" s="61">
        <f>T131*U131</f>
        <v>251.1</v>
      </c>
      <c r="W131" s="78">
        <f>V131/H131</f>
        <v>3.4065934065934063E-2</v>
      </c>
      <c r="X131" s="131">
        <v>0.77400000000000002</v>
      </c>
      <c r="Y131" s="173">
        <v>11827</v>
      </c>
    </row>
    <row r="132" spans="1:25" x14ac:dyDescent="0.25">
      <c r="A132" s="29" t="s">
        <v>281</v>
      </c>
      <c r="B132" s="15">
        <v>4207650</v>
      </c>
      <c r="C132" s="5" t="s">
        <v>333</v>
      </c>
      <c r="D132" s="19">
        <v>202.369</v>
      </c>
      <c r="E132" s="75">
        <f>H132/D132</f>
        <v>41.572572874303873</v>
      </c>
      <c r="F132" s="28">
        <v>80708.494999999995</v>
      </c>
      <c r="G132" s="28">
        <v>10543.24</v>
      </c>
      <c r="H132" s="8">
        <v>8413</v>
      </c>
      <c r="I132" s="154">
        <v>37</v>
      </c>
      <c r="J132" s="9">
        <v>3</v>
      </c>
      <c r="K132" s="9">
        <v>34</v>
      </c>
      <c r="L132" s="40">
        <v>3.2</v>
      </c>
      <c r="M132" s="165">
        <f>SUM(O132:S132)</f>
        <v>1823.0209200047545</v>
      </c>
      <c r="N132" s="163">
        <f>M132/H132</f>
        <v>0.216690944966689</v>
      </c>
      <c r="O132" s="41">
        <v>176</v>
      </c>
      <c r="P132" s="206">
        <f>O132/H132</f>
        <v>2.0920004754546535E-2</v>
      </c>
      <c r="Q132" s="41">
        <v>243</v>
      </c>
      <c r="R132" s="41">
        <v>652</v>
      </c>
      <c r="S132" s="41">
        <v>752</v>
      </c>
      <c r="T132" s="42">
        <f>L132</f>
        <v>3.2</v>
      </c>
      <c r="U132" s="41">
        <v>85</v>
      </c>
      <c r="V132" s="61">
        <f>T132*U132</f>
        <v>272</v>
      </c>
      <c r="W132" s="78">
        <f>V132/H132</f>
        <v>3.2330916438844642E-2</v>
      </c>
      <c r="X132" s="131">
        <v>0.75900000000000001</v>
      </c>
      <c r="Y132" s="173">
        <v>12262</v>
      </c>
    </row>
    <row r="133" spans="1:25" x14ac:dyDescent="0.25">
      <c r="A133" s="29" t="s">
        <v>281</v>
      </c>
      <c r="B133" s="15">
        <v>4210035</v>
      </c>
      <c r="C133" s="5" t="s">
        <v>349</v>
      </c>
      <c r="D133" s="19">
        <v>116.83199999999999</v>
      </c>
      <c r="E133" s="75">
        <f>H133/D133</f>
        <v>47.923514105724465</v>
      </c>
      <c r="F133" s="28">
        <v>53322.819000000003</v>
      </c>
      <c r="G133" s="28">
        <v>9310.7800000000007</v>
      </c>
      <c r="H133" s="8">
        <v>5599</v>
      </c>
      <c r="I133" s="154">
        <v>4</v>
      </c>
      <c r="J133" s="9">
        <v>3</v>
      </c>
      <c r="K133" s="9">
        <v>1</v>
      </c>
      <c r="L133" s="40">
        <v>2.9</v>
      </c>
      <c r="M133" s="165">
        <f>SUM(O133:S133)</f>
        <v>1970.0153598856939</v>
      </c>
      <c r="N133" s="163">
        <f>M133/H133</f>
        <v>0.35185128770953633</v>
      </c>
      <c r="O133" s="41">
        <v>86</v>
      </c>
      <c r="P133" s="206">
        <f>O133/H133</f>
        <v>1.5359885693873906E-2</v>
      </c>
      <c r="Q133" s="41">
        <v>100</v>
      </c>
      <c r="R133" s="41">
        <v>684</v>
      </c>
      <c r="S133" s="41">
        <v>1100</v>
      </c>
      <c r="T133" s="42">
        <f>L133</f>
        <v>2.9</v>
      </c>
      <c r="U133" s="41">
        <v>62</v>
      </c>
      <c r="V133" s="61">
        <f>T133*U133</f>
        <v>179.79999999999998</v>
      </c>
      <c r="W133" s="78">
        <f>V133/H133</f>
        <v>3.211287729951777E-2</v>
      </c>
      <c r="X133" s="131">
        <v>0.78900000000000003</v>
      </c>
      <c r="Y133" s="173">
        <v>7659</v>
      </c>
    </row>
    <row r="134" spans="1:25" x14ac:dyDescent="0.25">
      <c r="A134" s="29" t="s">
        <v>281</v>
      </c>
      <c r="B134" s="15">
        <v>4212601</v>
      </c>
      <c r="C134" s="5" t="s">
        <v>367</v>
      </c>
      <c r="D134" s="19">
        <v>96.406999999999996</v>
      </c>
      <c r="E134" s="75">
        <f>H134/D134</f>
        <v>30.993600049788917</v>
      </c>
      <c r="F134" s="28">
        <v>33813.048000000003</v>
      </c>
      <c r="G134" s="28">
        <v>10384.84</v>
      </c>
      <c r="H134" s="8">
        <v>2988</v>
      </c>
      <c r="I134" s="154">
        <v>13</v>
      </c>
      <c r="J134" s="9">
        <v>2</v>
      </c>
      <c r="K134" s="9">
        <v>11</v>
      </c>
      <c r="L134" s="40">
        <v>3</v>
      </c>
      <c r="M134" s="165">
        <f>SUM(O134:S134)</f>
        <v>1038.0267737617135</v>
      </c>
      <c r="N134" s="163">
        <f>M134/H134</f>
        <v>0.34739851866188537</v>
      </c>
      <c r="O134" s="41">
        <v>80</v>
      </c>
      <c r="P134" s="206">
        <f>O134/H134</f>
        <v>2.677376171352075E-2</v>
      </c>
      <c r="Q134" s="41">
        <v>72</v>
      </c>
      <c r="R134" s="41">
        <v>199</v>
      </c>
      <c r="S134" s="41">
        <v>687</v>
      </c>
      <c r="T134" s="42">
        <f>L134</f>
        <v>3</v>
      </c>
      <c r="U134" s="41">
        <v>30</v>
      </c>
      <c r="V134" s="61">
        <f>T134*U134</f>
        <v>90</v>
      </c>
      <c r="W134" s="78">
        <f>V134/H134</f>
        <v>3.0120481927710843E-2</v>
      </c>
      <c r="X134" s="131">
        <v>0.76600000000000001</v>
      </c>
      <c r="Y134" s="173">
        <v>3824</v>
      </c>
    </row>
    <row r="135" spans="1:25" x14ac:dyDescent="0.25">
      <c r="A135" s="29" t="s">
        <v>281</v>
      </c>
      <c r="B135" s="15">
        <v>4209201</v>
      </c>
      <c r="C135" s="5" t="s">
        <v>345</v>
      </c>
      <c r="D135" s="19">
        <v>68.453000000000003</v>
      </c>
      <c r="E135" s="75">
        <f>H135/D135</f>
        <v>32.095014097263814</v>
      </c>
      <c r="F135" s="28">
        <v>21296.387999999999</v>
      </c>
      <c r="G135" s="28">
        <v>9545.67</v>
      </c>
      <c r="H135" s="8">
        <v>2197</v>
      </c>
      <c r="I135" s="154">
        <v>3</v>
      </c>
      <c r="J135" s="9">
        <v>1</v>
      </c>
      <c r="K135" s="9">
        <v>2</v>
      </c>
      <c r="L135" s="40">
        <v>3.2</v>
      </c>
      <c r="M135" s="165">
        <f>SUM(O135:S135)</f>
        <v>534.02230314064627</v>
      </c>
      <c r="N135" s="163">
        <f>M135/H135</f>
        <v>0.24306886806583808</v>
      </c>
      <c r="O135" s="41">
        <v>49</v>
      </c>
      <c r="P135" s="206">
        <f>O135/H135</f>
        <v>2.2303140646335911E-2</v>
      </c>
      <c r="Q135" s="41">
        <v>54</v>
      </c>
      <c r="R135" s="41">
        <v>167</v>
      </c>
      <c r="S135" s="41">
        <v>264</v>
      </c>
      <c r="T135" s="42">
        <f>L135</f>
        <v>3.2</v>
      </c>
      <c r="U135" s="41">
        <v>20</v>
      </c>
      <c r="V135" s="61">
        <f>T135*U135</f>
        <v>64</v>
      </c>
      <c r="W135" s="78">
        <f>V135/H135</f>
        <v>2.9130632680928539E-2</v>
      </c>
      <c r="X135" s="131">
        <v>0.78100000000000003</v>
      </c>
      <c r="Y135" s="173">
        <v>3456</v>
      </c>
    </row>
    <row r="136" spans="1:25" x14ac:dyDescent="0.25">
      <c r="A136" s="29" t="s">
        <v>281</v>
      </c>
      <c r="B136" s="14">
        <v>4216255</v>
      </c>
      <c r="C136" s="4" t="s">
        <v>391</v>
      </c>
      <c r="D136" s="18">
        <v>163.65</v>
      </c>
      <c r="E136" s="75">
        <f>H136/D136</f>
        <v>36.877482432019555</v>
      </c>
      <c r="F136" s="28">
        <v>66814.247000000003</v>
      </c>
      <c r="G136" s="28">
        <v>12736.23</v>
      </c>
      <c r="H136" s="8">
        <v>6035</v>
      </c>
      <c r="I136" s="154">
        <v>9</v>
      </c>
      <c r="J136" s="9">
        <v>1</v>
      </c>
      <c r="K136" s="9">
        <v>8</v>
      </c>
      <c r="L136" s="40">
        <v>3.1</v>
      </c>
      <c r="M136" s="165">
        <f>SUM(O136:S136)</f>
        <v>1114.0154101077051</v>
      </c>
      <c r="N136" s="163">
        <f>M136/H136</f>
        <v>0.18459244575106962</v>
      </c>
      <c r="O136" s="41">
        <v>93</v>
      </c>
      <c r="P136" s="206">
        <f>O136/H136</f>
        <v>1.5410107705053853E-2</v>
      </c>
      <c r="Q136" s="41">
        <v>93</v>
      </c>
      <c r="R136" s="41">
        <v>337</v>
      </c>
      <c r="S136" s="41">
        <v>591</v>
      </c>
      <c r="T136" s="42">
        <f>L136</f>
        <v>3.1</v>
      </c>
      <c r="U136" s="41">
        <v>43</v>
      </c>
      <c r="V136" s="61">
        <f>T136*U136</f>
        <v>133.30000000000001</v>
      </c>
      <c r="W136" s="78">
        <f>V136/H136</f>
        <v>2.2087821043910525E-2</v>
      </c>
      <c r="X136" s="131">
        <v>0.76100000000000001</v>
      </c>
      <c r="Y136" s="173">
        <v>6132</v>
      </c>
    </row>
    <row r="137" spans="1:25" x14ac:dyDescent="0.25">
      <c r="A137" s="29" t="s">
        <v>281</v>
      </c>
      <c r="B137" s="15">
        <v>4203907</v>
      </c>
      <c r="C137" s="5" t="s">
        <v>303</v>
      </c>
      <c r="D137" s="19">
        <v>333.98</v>
      </c>
      <c r="E137" s="75">
        <f>H137/D137</f>
        <v>62.192346847116589</v>
      </c>
      <c r="F137" s="28">
        <v>471986.95199999999</v>
      </c>
      <c r="G137" s="28">
        <v>20963.22</v>
      </c>
      <c r="H137" s="8">
        <v>20771</v>
      </c>
      <c r="I137" s="154">
        <v>29</v>
      </c>
      <c r="J137" s="9">
        <v>25</v>
      </c>
      <c r="K137" s="9">
        <v>4</v>
      </c>
      <c r="L137" s="40">
        <v>3</v>
      </c>
      <c r="M137" s="165">
        <f>SUM(O137:S137)</f>
        <v>4602.0220499735206</v>
      </c>
      <c r="N137" s="163">
        <f>M137/H137</f>
        <v>0.22155996581645182</v>
      </c>
      <c r="O137" s="41">
        <v>458</v>
      </c>
      <c r="P137" s="206">
        <f>O137/H137</f>
        <v>2.2049973520774157E-2</v>
      </c>
      <c r="Q137" s="41">
        <v>606</v>
      </c>
      <c r="R137" s="41">
        <v>1768</v>
      </c>
      <c r="S137" s="41">
        <v>1770</v>
      </c>
      <c r="T137" s="42">
        <f>L137</f>
        <v>3</v>
      </c>
      <c r="U137" s="41">
        <v>146</v>
      </c>
      <c r="V137" s="61">
        <f>T137*U137</f>
        <v>438</v>
      </c>
      <c r="W137" s="78">
        <f>V137/H137</f>
        <v>2.1087092581002359E-2</v>
      </c>
      <c r="X137" s="131">
        <v>0.752</v>
      </c>
      <c r="Y137" s="173">
        <v>19442</v>
      </c>
    </row>
    <row r="138" spans="1:25" x14ac:dyDescent="0.25">
      <c r="A138" s="29" t="s">
        <v>281</v>
      </c>
      <c r="B138" s="15">
        <v>4207577</v>
      </c>
      <c r="C138" s="5" t="s">
        <v>331</v>
      </c>
      <c r="D138" s="19">
        <v>114.735</v>
      </c>
      <c r="E138" s="75">
        <f>H138/D138</f>
        <v>23.907264566174227</v>
      </c>
      <c r="F138" s="28">
        <v>30772.988000000001</v>
      </c>
      <c r="G138" s="28">
        <v>11465.35</v>
      </c>
      <c r="H138" s="8">
        <v>2743</v>
      </c>
      <c r="I138" s="154">
        <v>4</v>
      </c>
      <c r="J138" s="9">
        <v>3</v>
      </c>
      <c r="K138" s="9">
        <v>1</v>
      </c>
      <c r="L138" s="40">
        <v>3.1</v>
      </c>
      <c r="M138" s="165">
        <f>SUM(O138:S138)</f>
        <v>257.0295297119942</v>
      </c>
      <c r="N138" s="163">
        <f>M138/H138</f>
        <v>9.3703802301128042E-2</v>
      </c>
      <c r="O138" s="41">
        <v>81</v>
      </c>
      <c r="P138" s="206">
        <f>O138/H138</f>
        <v>2.9529711994166971E-2</v>
      </c>
      <c r="Q138" s="41">
        <v>31</v>
      </c>
      <c r="R138" s="41">
        <v>55</v>
      </c>
      <c r="S138" s="41">
        <v>90</v>
      </c>
      <c r="T138" s="42">
        <f>L138</f>
        <v>3.1</v>
      </c>
      <c r="U138" s="41">
        <v>16</v>
      </c>
      <c r="V138" s="61">
        <f>T138*U138</f>
        <v>49.6</v>
      </c>
      <c r="W138" s="78">
        <f>V138/H138</f>
        <v>1.8082391542107182E-2</v>
      </c>
      <c r="X138" s="131">
        <v>0.79500000000000004</v>
      </c>
      <c r="Y138" s="173">
        <v>3062</v>
      </c>
    </row>
    <row r="139" spans="1:25" s="50" customFormat="1" x14ac:dyDescent="0.25">
      <c r="A139" s="46" t="s">
        <v>415</v>
      </c>
      <c r="B139" s="47"/>
      <c r="C139" s="47"/>
      <c r="D139" s="48">
        <f>SUM(D8:D138)</f>
        <v>34079.046000000002</v>
      </c>
      <c r="E139" s="48">
        <f t="shared" ref="E139:V139" si="0">SUM(E8:E138)</f>
        <v>4926.8043711304817</v>
      </c>
      <c r="F139" s="45">
        <f t="shared" si="0"/>
        <v>18275270.997000001</v>
      </c>
      <c r="G139" s="45">
        <f t="shared" si="0"/>
        <v>1529095.2900000003</v>
      </c>
      <c r="H139" s="48">
        <f t="shared" si="0"/>
        <v>1326152</v>
      </c>
      <c r="I139" s="48">
        <f t="shared" si="0"/>
        <v>5011</v>
      </c>
      <c r="J139" s="48">
        <f t="shared" si="0"/>
        <v>1867</v>
      </c>
      <c r="K139" s="48">
        <f t="shared" si="0"/>
        <v>3144</v>
      </c>
      <c r="L139" s="48">
        <f t="shared" si="0"/>
        <v>422.00000000000023</v>
      </c>
      <c r="M139" s="48">
        <f t="shared" si="0"/>
        <v>389683.23365511838</v>
      </c>
      <c r="N139" s="48"/>
      <c r="O139" s="49">
        <f t="shared" si="0"/>
        <v>78445</v>
      </c>
      <c r="P139" s="49"/>
      <c r="Q139" s="49">
        <f t="shared" si="0"/>
        <v>77757</v>
      </c>
      <c r="R139" s="49">
        <f t="shared" si="0"/>
        <v>136859</v>
      </c>
      <c r="S139" s="49">
        <f t="shared" si="0"/>
        <v>96611</v>
      </c>
      <c r="T139" s="137">
        <f>SUM(T8:T138)/131</f>
        <v>3.2213740458015283</v>
      </c>
      <c r="U139" s="48">
        <f t="shared" si="0"/>
        <v>36088</v>
      </c>
      <c r="V139" s="58">
        <f t="shared" si="0"/>
        <v>116100.00000000006</v>
      </c>
      <c r="W139" s="58"/>
      <c r="X139" s="45"/>
      <c r="Y139" s="45">
        <f>SUM(Y8:Y138)</f>
        <v>5192299</v>
      </c>
    </row>
    <row r="142" spans="1:25" x14ac:dyDescent="0.25">
      <c r="O142" s="189"/>
    </row>
    <row r="143" spans="1:25" x14ac:dyDescent="0.25">
      <c r="O143" s="189"/>
    </row>
  </sheetData>
  <sortState ref="A8:Y138">
    <sortCondition descending="1" ref="W8:W138"/>
  </sortState>
  <pageMargins left="0.17" right="0.22" top="0.38" bottom="0.38" header="0.31496062992125984" footer="0.31496062992125984"/>
  <pageSetup paperSize="9" scale="37" orientation="landscape" r:id="rId1"/>
  <rowBreaks count="1" manualBreakCount="1">
    <brk id="72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6"/>
  <sheetViews>
    <sheetView tabSelected="1" view="pageBreakPreview" topLeftCell="B1" zoomScale="60" zoomScaleNormal="100" workbookViewId="0">
      <pane ySplit="6" topLeftCell="A76" activePane="bottomLeft" state="frozen"/>
      <selection pane="bottomLeft" activeCell="G240" sqref="G240"/>
    </sheetView>
  </sheetViews>
  <sheetFormatPr defaultRowHeight="15" x14ac:dyDescent="0.25"/>
  <cols>
    <col min="2" max="2" width="10.5703125" customWidth="1"/>
    <col min="3" max="3" width="32.140625" customWidth="1"/>
    <col min="4" max="4" width="14" style="30" bestFit="1" customWidth="1"/>
    <col min="5" max="5" width="15.42578125" style="30" bestFit="1" customWidth="1"/>
    <col min="6" max="6" width="24.42578125" style="30" customWidth="1"/>
    <col min="7" max="7" width="18.42578125" style="30" customWidth="1"/>
    <col min="8" max="8" width="14.7109375" customWidth="1"/>
    <col min="9" max="9" width="14.42578125" style="26" bestFit="1" customWidth="1"/>
    <col min="10" max="10" width="13.42578125" style="26" bestFit="1" customWidth="1"/>
    <col min="11" max="11" width="15.42578125" style="26" bestFit="1" customWidth="1"/>
    <col min="12" max="12" width="15.85546875" style="26" customWidth="1"/>
    <col min="13" max="13" width="14.140625" style="26" bestFit="1" customWidth="1"/>
    <col min="14" max="14" width="14.42578125" style="26" customWidth="1"/>
    <col min="15" max="15" width="19" style="26" customWidth="1"/>
    <col min="16" max="16" width="14.140625" style="26" customWidth="1"/>
    <col min="17" max="17" width="19.140625" style="26" customWidth="1"/>
    <col min="18" max="18" width="19.85546875" style="26" customWidth="1"/>
    <col min="19" max="19" width="13.28515625" style="26" customWidth="1"/>
    <col min="20" max="20" width="13.7109375" style="26" bestFit="1" customWidth="1"/>
    <col min="21" max="21" width="19.42578125" style="26" bestFit="1" customWidth="1"/>
    <col min="22" max="22" width="19.28515625" style="59" customWidth="1"/>
    <col min="23" max="23" width="14.42578125" style="59" customWidth="1"/>
    <col min="24" max="24" width="9.140625" style="26"/>
    <col min="25" max="25" width="25" style="57" customWidth="1"/>
  </cols>
  <sheetData>
    <row r="1" spans="1:25" s="25" customFormat="1" ht="63.75" x14ac:dyDescent="0.25">
      <c r="A1" s="145" t="s">
        <v>179</v>
      </c>
      <c r="B1" s="145" t="s">
        <v>180</v>
      </c>
      <c r="C1" s="145" t="s">
        <v>429</v>
      </c>
      <c r="D1" s="145" t="s">
        <v>182</v>
      </c>
      <c r="E1" s="146" t="s">
        <v>183</v>
      </c>
      <c r="F1" s="147" t="s">
        <v>184</v>
      </c>
      <c r="G1" s="148" t="s">
        <v>185</v>
      </c>
      <c r="H1" s="149" t="s">
        <v>186</v>
      </c>
      <c r="I1" s="149" t="s">
        <v>187</v>
      </c>
      <c r="J1" s="149" t="s">
        <v>188</v>
      </c>
      <c r="K1" s="149" t="s">
        <v>189</v>
      </c>
      <c r="L1" s="27" t="s">
        <v>190</v>
      </c>
      <c r="M1" s="13" t="s">
        <v>191</v>
      </c>
      <c r="N1" s="13" t="s">
        <v>443</v>
      </c>
      <c r="O1" s="27" t="s">
        <v>441</v>
      </c>
      <c r="P1" s="27" t="s">
        <v>443</v>
      </c>
      <c r="Q1" s="27" t="s">
        <v>438</v>
      </c>
      <c r="R1" s="27" t="s">
        <v>439</v>
      </c>
      <c r="S1" s="27" t="s">
        <v>440</v>
      </c>
      <c r="T1" s="13" t="s">
        <v>425</v>
      </c>
      <c r="U1" s="27" t="s">
        <v>442</v>
      </c>
      <c r="V1" s="11" t="s">
        <v>437</v>
      </c>
      <c r="W1" s="11" t="s">
        <v>443</v>
      </c>
      <c r="X1" s="31" t="s">
        <v>193</v>
      </c>
      <c r="Y1" s="23" t="s">
        <v>194</v>
      </c>
    </row>
    <row r="2" spans="1:25" s="25" customFormat="1" x14ac:dyDescent="0.25">
      <c r="A2" s="105"/>
      <c r="B2" s="105"/>
      <c r="C2" s="171" t="s">
        <v>418</v>
      </c>
      <c r="D2" s="106" t="str">
        <f>MunicípiosBASE!D3</f>
        <v>8.514.876 </v>
      </c>
      <c r="E2" s="106">
        <f>MunicípiosBASE!E3</f>
        <v>115</v>
      </c>
      <c r="F2" s="208">
        <f>MunicípiosBASE!F3</f>
        <v>2246000000</v>
      </c>
      <c r="G2" s="208">
        <f>MunicípiosBASE!G3</f>
        <v>28876</v>
      </c>
      <c r="H2" s="106">
        <f>MunicípiosBASE!H3</f>
        <v>190732694</v>
      </c>
      <c r="I2" s="106">
        <f>MunicípiosBASE!I3</f>
        <v>16267197</v>
      </c>
      <c r="J2" s="106">
        <f>MunicípiosBASE!J3</f>
        <v>8673845</v>
      </c>
      <c r="K2" s="106">
        <f>MunicípiosBASE!K3</f>
        <v>7593352</v>
      </c>
      <c r="L2" s="106">
        <f>MunicípiosBASE!L3</f>
        <v>3.1</v>
      </c>
      <c r="M2" s="106">
        <f>MunicípiosBASE!M3</f>
        <v>80954053</v>
      </c>
      <c r="N2" s="201">
        <f>MunicípiosBASE!N3</f>
        <v>0.42443721263644502</v>
      </c>
      <c r="O2" s="106">
        <f>MunicípiosBASE!O3</f>
        <v>38919660</v>
      </c>
      <c r="P2" s="201">
        <f>MunicípiosBASE!P3</f>
        <v>0.20405342777783025</v>
      </c>
      <c r="Q2" s="106">
        <f>MunicípiosBASE!Q3</f>
        <v>14652534</v>
      </c>
      <c r="R2" s="106">
        <f>MunicípiosBASE!R3</f>
        <v>19554985</v>
      </c>
      <c r="S2" s="106">
        <f>MunicípiosBASE!S3</f>
        <v>7826874</v>
      </c>
      <c r="T2" s="209">
        <f>MunicípiosBASE!T3</f>
        <v>3.1</v>
      </c>
      <c r="U2" s="106">
        <f>MunicípiosBASE!U3</f>
        <v>13936791</v>
      </c>
      <c r="V2" s="106">
        <f>MunicípiosBASE!V3</f>
        <v>43204052.100000001</v>
      </c>
      <c r="W2" s="201">
        <f>MunicípiosBASE!W3</f>
        <v>0.22651623690692485</v>
      </c>
      <c r="X2" s="106">
        <f>MunicípiosBASE!X3</f>
        <v>0.755</v>
      </c>
      <c r="Y2" s="208">
        <f>MunicípiosBASE!Y3</f>
        <v>2245197494</v>
      </c>
    </row>
    <row r="3" spans="1:25" s="25" customFormat="1" x14ac:dyDescent="0.25">
      <c r="A3" s="114"/>
      <c r="B3" s="114"/>
      <c r="C3" s="171" t="s">
        <v>421</v>
      </c>
      <c r="D3" s="106">
        <f>MunicípiosBASE!D4</f>
        <v>199307</v>
      </c>
      <c r="E3" s="106">
        <f>MunicípiosBASE!E4</f>
        <v>52.4</v>
      </c>
      <c r="F3" s="208">
        <f>MunicípiosBASE!F4</f>
        <v>332837000</v>
      </c>
      <c r="G3" s="208">
        <f>MunicípiosBASE!G4</f>
        <v>30264.9</v>
      </c>
      <c r="H3" s="106">
        <f>MunicípiosBASE!H4</f>
        <v>10439601</v>
      </c>
      <c r="I3" s="106"/>
      <c r="J3" s="106"/>
      <c r="K3" s="106"/>
      <c r="L3" s="106">
        <f>MunicípiosBASE!L4</f>
        <v>3.19</v>
      </c>
      <c r="M3" s="106">
        <f>MunicípiosBASE!M4</f>
        <v>3651244</v>
      </c>
      <c r="N3" s="201">
        <f>MunicípiosBASE!N4</f>
        <v>0.34974938218424251</v>
      </c>
      <c r="O3" s="106">
        <f>MunicípiosBASE!O4</f>
        <v>759742</v>
      </c>
      <c r="P3" s="201">
        <f>MunicípiosBASE!P4</f>
        <v>7.2775003565749299E-2</v>
      </c>
      <c r="Q3" s="106">
        <f>MunicípiosBASE!Q4</f>
        <v>760589</v>
      </c>
      <c r="R3" s="106">
        <f>MunicípiosBASE!R4</f>
        <v>1452046</v>
      </c>
      <c r="S3" s="106">
        <f>MunicípiosBASE!S4</f>
        <v>678867</v>
      </c>
      <c r="T3" s="209">
        <f>MunicípiosBASE!T4</f>
        <v>3.19</v>
      </c>
      <c r="U3" s="106">
        <f>MunicípiosBASE!U4</f>
        <v>400103</v>
      </c>
      <c r="V3" s="106">
        <f>MunicípiosBASE!V4</f>
        <v>1276328.57</v>
      </c>
      <c r="W3" s="201">
        <f>MunicípiosBASE!W4</f>
        <v>0.12225836696249215</v>
      </c>
      <c r="X3" s="106">
        <f>MunicípiosBASE!X4</f>
        <v>0.749</v>
      </c>
      <c r="Y3" s="208">
        <f>MunicípiosBASE!Y4</f>
        <v>53784700</v>
      </c>
    </row>
    <row r="4" spans="1:25" s="25" customFormat="1" x14ac:dyDescent="0.25">
      <c r="A4" s="114"/>
      <c r="B4" s="114"/>
      <c r="C4" s="171" t="s">
        <v>420</v>
      </c>
      <c r="D4" s="106">
        <f>MunicípiosBASE!D5</f>
        <v>95733</v>
      </c>
      <c r="E4" s="106">
        <f>MunicípiosBASE!E5</f>
        <v>65.27</v>
      </c>
      <c r="F4" s="208">
        <f>MunicípiosBASE!F5</f>
        <v>214217000</v>
      </c>
      <c r="G4" s="208">
        <f>MunicípiosBASE!G5</f>
        <v>32289.58</v>
      </c>
      <c r="H4" s="106">
        <f>MunicípiosBASE!H5</f>
        <v>6249682</v>
      </c>
      <c r="I4" s="106"/>
      <c r="J4" s="106"/>
      <c r="K4" s="106"/>
      <c r="L4" s="106">
        <f>MunicípiosBASE!L5</f>
        <v>3.24</v>
      </c>
      <c r="M4" s="106">
        <f>MunicípiosBASE!M5</f>
        <v>1365947</v>
      </c>
      <c r="N4" s="201">
        <f>MunicípiosBASE!N5</f>
        <v>0.21856264046714696</v>
      </c>
      <c r="O4" s="106">
        <f>MunicípiosBASE!O5</f>
        <v>291663</v>
      </c>
      <c r="P4" s="201">
        <f>MunicípiosBASE!P5</f>
        <v>4.6668454490964503E-2</v>
      </c>
      <c r="Q4" s="106">
        <f>MunicípiosBASE!Q5</f>
        <v>276882</v>
      </c>
      <c r="R4" s="106">
        <f>MunicípiosBASE!R5</f>
        <v>488011</v>
      </c>
      <c r="S4" s="106">
        <f>MunicípiosBASE!S5</f>
        <v>309391</v>
      </c>
      <c r="T4" s="209">
        <f>MunicípiosBASE!T5</f>
        <v>3.24</v>
      </c>
      <c r="U4" s="106">
        <f>MunicípiosBASE!U5</f>
        <v>131525</v>
      </c>
      <c r="V4" s="106">
        <f>MunicípiosBASE!V5</f>
        <v>426141</v>
      </c>
      <c r="W4" s="201">
        <f>MunicípiosBASE!W5</f>
        <v>6.818602930517105E-2</v>
      </c>
      <c r="X4" s="106">
        <f>MunicípiosBASE!X5</f>
        <v>0.77400000000000002</v>
      </c>
      <c r="Y4" s="208">
        <f>MunicípiosBASE!Y5</f>
        <v>18615683</v>
      </c>
    </row>
    <row r="5" spans="1:25" s="25" customFormat="1" x14ac:dyDescent="0.25">
      <c r="A5" s="119"/>
      <c r="B5" s="119"/>
      <c r="C5" s="171" t="s">
        <v>422</v>
      </c>
      <c r="D5" s="106">
        <f>MunicípiosBASE!D6</f>
        <v>281731</v>
      </c>
      <c r="E5" s="106">
        <f>MunicípiosBASE!E6</f>
        <v>37.96</v>
      </c>
      <c r="F5" s="208">
        <f>MunicípiosBASE!F6</f>
        <v>331095000</v>
      </c>
      <c r="G5" s="208">
        <f>MunicípiosBASE!G6</f>
        <v>29657.279999999999</v>
      </c>
      <c r="H5" s="106">
        <f>MunicípiosBASE!H6</f>
        <v>10695532</v>
      </c>
      <c r="I5" s="106"/>
      <c r="J5" s="106"/>
      <c r="K5" s="106"/>
      <c r="L5" s="106">
        <f>MunicípiosBASE!L6</f>
        <v>3</v>
      </c>
      <c r="M5" s="106">
        <f>MunicípiosBASE!M6</f>
        <v>3101432</v>
      </c>
      <c r="N5" s="201">
        <f>MunicípiosBASE!N6</f>
        <v>0.2899745426407962</v>
      </c>
      <c r="O5" s="106">
        <f>MunicípiosBASE!O6</f>
        <v>1008416</v>
      </c>
      <c r="P5" s="201">
        <f>MunicípiosBASE!P6</f>
        <v>9.428385609991162E-2</v>
      </c>
      <c r="Q5" s="106">
        <f>MunicípiosBASE!Q6</f>
        <v>647643</v>
      </c>
      <c r="R5" s="106">
        <f>MunicípiosBASE!R6</f>
        <v>924135</v>
      </c>
      <c r="S5" s="106">
        <f>MunicípiosBASE!S6</f>
        <v>521238</v>
      </c>
      <c r="T5" s="209">
        <f>MunicípiosBASE!T6</f>
        <v>3</v>
      </c>
      <c r="U5" s="106">
        <f>MunicípiosBASE!U6</f>
        <v>427939</v>
      </c>
      <c r="V5" s="106">
        <f>MunicípiosBASE!V6</f>
        <v>1283817</v>
      </c>
      <c r="W5" s="201">
        <f>MunicípiosBASE!W6</f>
        <v>0.12003301939538866</v>
      </c>
      <c r="X5" s="106">
        <f>MunicípiosBASE!X6</f>
        <v>0.746</v>
      </c>
      <c r="Y5" s="208">
        <f>MunicípiosBASE!Y6</f>
        <v>61114150</v>
      </c>
    </row>
    <row r="6" spans="1:25" s="25" customFormat="1" ht="15.75" thickBot="1" x14ac:dyDescent="0.3">
      <c r="A6" s="218"/>
      <c r="B6" s="218"/>
      <c r="C6" s="219" t="s">
        <v>423</v>
      </c>
      <c r="D6" s="220">
        <f>MunicípiosBASE!D7</f>
        <v>120762</v>
      </c>
      <c r="E6" s="220" t="str">
        <f>MunicípiosBASE!E7</f>
        <v>32.30</v>
      </c>
      <c r="F6" s="221">
        <f>MunicípiosBASE!F7</f>
        <v>48828424.068999961</v>
      </c>
      <c r="G6" s="221">
        <f>MunicípiosBASE!G7</f>
        <v>10292.994520202023</v>
      </c>
      <c r="H6" s="220">
        <f>MunicípiosBASE!H7</f>
        <v>3900340</v>
      </c>
      <c r="I6" s="220">
        <f>MunicípiosBASE!I7</f>
        <v>22598</v>
      </c>
      <c r="J6" s="220">
        <f>MunicípiosBASE!J7</f>
        <v>8708</v>
      </c>
      <c r="K6" s="220">
        <f>MunicípiosBASE!K7</f>
        <v>13890</v>
      </c>
      <c r="L6" s="221">
        <f>MunicípiosBASE!L7</f>
        <v>3.0987373737373725</v>
      </c>
      <c r="M6" s="220">
        <f>MunicípiosBASE!M7</f>
        <v>1339823.4155130105</v>
      </c>
      <c r="N6" s="223">
        <f>MunicípiosBASE!N7</f>
        <v>0.34351451809663014</v>
      </c>
      <c r="O6" s="220">
        <f>MunicípiosBASE!O7</f>
        <v>312209</v>
      </c>
      <c r="P6" s="223">
        <f>MunicípiosBASE!P7</f>
        <v>8.0046611321064318E-2</v>
      </c>
      <c r="Q6" s="220">
        <f>MunicípiosBASE!Q7</f>
        <v>264510</v>
      </c>
      <c r="R6" s="220">
        <f>MunicípiosBASE!R7</f>
        <v>458432</v>
      </c>
      <c r="S6" s="220">
        <f>MunicípiosBASE!S7</f>
        <v>304630</v>
      </c>
      <c r="T6" s="222">
        <f>MunicípiosBASE!T7</f>
        <v>3.0987373737373725</v>
      </c>
      <c r="U6" s="220">
        <f>MunicípiosBASE!U7</f>
        <v>148472</v>
      </c>
      <c r="V6" s="220">
        <f>MunicípiosBASE!V7</f>
        <v>458351.99999999953</v>
      </c>
      <c r="W6" s="223">
        <f>MunicípiosBASE!W7</f>
        <v>0.11751590886948306</v>
      </c>
      <c r="X6" s="220">
        <f>MunicípiosBASE!X7</f>
        <v>0</v>
      </c>
      <c r="Y6" s="221">
        <f>MunicípiosBASE!Y7</f>
        <v>20915909</v>
      </c>
    </row>
    <row r="7" spans="1:25" x14ac:dyDescent="0.25">
      <c r="A7" s="210" t="s">
        <v>237</v>
      </c>
      <c r="B7" s="211">
        <v>4315404</v>
      </c>
      <c r="C7" s="212" t="s">
        <v>128</v>
      </c>
      <c r="D7" s="213">
        <v>302.64</v>
      </c>
      <c r="E7" s="214">
        <f>H7/D7</f>
        <v>33.776103621464451</v>
      </c>
      <c r="F7" s="215">
        <v>34526.949999999997</v>
      </c>
      <c r="G7" s="215">
        <v>3996.64</v>
      </c>
      <c r="H7" s="216">
        <v>10222</v>
      </c>
      <c r="I7" s="153">
        <v>417</v>
      </c>
      <c r="J7" s="99">
        <v>33</v>
      </c>
      <c r="K7" s="99">
        <v>384</v>
      </c>
      <c r="L7" s="100">
        <v>3.7</v>
      </c>
      <c r="M7" s="164">
        <f>SUM(O7:S7)</f>
        <v>6975.4293680297396</v>
      </c>
      <c r="N7" s="163">
        <f>M7/H7</f>
        <v>0.68239379456366067</v>
      </c>
      <c r="O7" s="202">
        <v>4389</v>
      </c>
      <c r="P7" s="217">
        <f>O7/H7</f>
        <v>0.42936802973977695</v>
      </c>
      <c r="Q7" s="202">
        <v>742</v>
      </c>
      <c r="R7" s="202">
        <v>1425</v>
      </c>
      <c r="S7" s="202">
        <v>419</v>
      </c>
      <c r="T7" s="101">
        <f>L7</f>
        <v>3.7</v>
      </c>
      <c r="U7" s="202">
        <v>1317</v>
      </c>
      <c r="V7" s="169">
        <f>T7*U7</f>
        <v>4872.9000000000005</v>
      </c>
      <c r="W7" s="203">
        <f>V7/H7</f>
        <v>0.47670710232831154</v>
      </c>
      <c r="X7" s="130">
        <v>0.63100000000000001</v>
      </c>
      <c r="Y7" s="172">
        <v>312421</v>
      </c>
    </row>
    <row r="8" spans="1:25" x14ac:dyDescent="0.25">
      <c r="A8" s="29" t="s">
        <v>237</v>
      </c>
      <c r="B8" s="15">
        <v>4302055</v>
      </c>
      <c r="C8" s="5" t="s">
        <v>12</v>
      </c>
      <c r="D8" s="19">
        <v>132.39599999999999</v>
      </c>
      <c r="E8" s="75">
        <f>H8/D8</f>
        <v>17.424997734070516</v>
      </c>
      <c r="F8" s="28">
        <v>11371.617</v>
      </c>
      <c r="G8" s="28">
        <v>4548.6499999999996</v>
      </c>
      <c r="H8" s="8">
        <v>2307</v>
      </c>
      <c r="I8" s="154">
        <v>81</v>
      </c>
      <c r="J8" s="9">
        <v>0</v>
      </c>
      <c r="K8" s="9">
        <v>81</v>
      </c>
      <c r="L8" s="40">
        <v>3.7</v>
      </c>
      <c r="M8" s="165">
        <f>SUM(O8:S8)</f>
        <v>1599.4104898136106</v>
      </c>
      <c r="N8" s="163">
        <f>M8/H8</f>
        <v>0.69328586467863484</v>
      </c>
      <c r="O8" s="41">
        <v>947</v>
      </c>
      <c r="P8" s="103">
        <f>O8/H8</f>
        <v>0.41048981361074988</v>
      </c>
      <c r="Q8" s="41">
        <v>178</v>
      </c>
      <c r="R8" s="41">
        <v>223</v>
      </c>
      <c r="S8" s="41">
        <v>251</v>
      </c>
      <c r="T8" s="42">
        <f>L8</f>
        <v>3.7</v>
      </c>
      <c r="U8" s="41">
        <v>284</v>
      </c>
      <c r="V8" s="61">
        <f>T8*U8</f>
        <v>1050.8</v>
      </c>
      <c r="W8" s="204">
        <f>V8/H8</f>
        <v>0.4554833116601647</v>
      </c>
      <c r="X8" s="131">
        <v>0.61899999999999999</v>
      </c>
      <c r="Y8" s="173">
        <v>58905</v>
      </c>
    </row>
    <row r="9" spans="1:25" x14ac:dyDescent="0.25">
      <c r="A9" s="29" t="s">
        <v>237</v>
      </c>
      <c r="B9" s="16">
        <v>4310876</v>
      </c>
      <c r="C9" s="5" t="s">
        <v>86</v>
      </c>
      <c r="D9" s="19">
        <v>315.67200000000003</v>
      </c>
      <c r="E9" s="75">
        <f>H9/D9</f>
        <v>7.9417876783496784</v>
      </c>
      <c r="F9" s="28">
        <v>14008.429</v>
      </c>
      <c r="G9" s="28">
        <v>5664.55</v>
      </c>
      <c r="H9" s="8">
        <v>2507</v>
      </c>
      <c r="I9" s="154">
        <v>93</v>
      </c>
      <c r="J9" s="9">
        <v>3</v>
      </c>
      <c r="K9" s="9">
        <v>90</v>
      </c>
      <c r="L9" s="40">
        <v>3.1</v>
      </c>
      <c r="M9" s="165">
        <f>SUM(O9:S9)</f>
        <v>1744.4299960111687</v>
      </c>
      <c r="N9" s="163">
        <f>M9/H9</f>
        <v>0.69582369206668071</v>
      </c>
      <c r="O9" s="41">
        <v>1078</v>
      </c>
      <c r="P9" s="103">
        <f>O9/H9</f>
        <v>0.42999601116872754</v>
      </c>
      <c r="Q9" s="41">
        <v>192</v>
      </c>
      <c r="R9" s="41">
        <v>301</v>
      </c>
      <c r="S9" s="41">
        <v>173</v>
      </c>
      <c r="T9" s="42">
        <f>L9</f>
        <v>3.1</v>
      </c>
      <c r="U9" s="41">
        <v>324</v>
      </c>
      <c r="V9" s="61">
        <f>T9*U9</f>
        <v>1004.4</v>
      </c>
      <c r="W9" s="204">
        <f>V9/H9</f>
        <v>0.40063821300358993</v>
      </c>
      <c r="X9" s="131">
        <v>0.66200000000000003</v>
      </c>
      <c r="Y9" s="173">
        <v>44369</v>
      </c>
    </row>
    <row r="10" spans="1:25" x14ac:dyDescent="0.25">
      <c r="A10" s="29" t="s">
        <v>237</v>
      </c>
      <c r="B10" s="15">
        <v>4319737</v>
      </c>
      <c r="C10" s="5" t="s">
        <v>273</v>
      </c>
      <c r="D10" s="19">
        <v>107.971</v>
      </c>
      <c r="E10" s="75">
        <f>H10/D10</f>
        <v>24.515842216891571</v>
      </c>
      <c r="F10" s="28">
        <v>11352.306</v>
      </c>
      <c r="G10" s="28">
        <v>4356.22</v>
      </c>
      <c r="H10" s="8">
        <v>2647</v>
      </c>
      <c r="I10" s="154">
        <v>67</v>
      </c>
      <c r="J10" s="9">
        <v>5</v>
      </c>
      <c r="K10" s="9">
        <v>62</v>
      </c>
      <c r="L10" s="40">
        <v>3.6</v>
      </c>
      <c r="M10" s="165">
        <f>SUM(O10:S10)</f>
        <v>1705.3622969399321</v>
      </c>
      <c r="N10" s="163">
        <f>M10/H10</f>
        <v>0.64426229578388061</v>
      </c>
      <c r="O10" s="41">
        <v>959</v>
      </c>
      <c r="P10" s="103">
        <f>O10/H10</f>
        <v>0.36229693993199846</v>
      </c>
      <c r="Q10" s="41">
        <v>225</v>
      </c>
      <c r="R10" s="41">
        <v>363</v>
      </c>
      <c r="S10" s="41">
        <v>158</v>
      </c>
      <c r="T10" s="42">
        <f>L10</f>
        <v>3.6</v>
      </c>
      <c r="U10" s="41">
        <v>291</v>
      </c>
      <c r="V10" s="61">
        <f>T10*U10</f>
        <v>1047.6000000000001</v>
      </c>
      <c r="W10" s="204">
        <f>V10/H10</f>
        <v>0.39576879486210809</v>
      </c>
      <c r="X10" s="131">
        <v>0.64200000000000002</v>
      </c>
      <c r="Y10" s="173">
        <v>48108</v>
      </c>
    </row>
    <row r="11" spans="1:25" x14ac:dyDescent="0.25">
      <c r="A11" s="29" t="s">
        <v>237</v>
      </c>
      <c r="B11" s="15">
        <v>4306072</v>
      </c>
      <c r="C11" s="5" t="s">
        <v>46</v>
      </c>
      <c r="D11" s="19">
        <v>97.715999999999994</v>
      </c>
      <c r="E11" s="75">
        <f>H11/D11</f>
        <v>28.920545253592046</v>
      </c>
      <c r="F11" s="28">
        <v>16930.338</v>
      </c>
      <c r="G11" s="28">
        <v>6085.67</v>
      </c>
      <c r="H11" s="8">
        <v>2826</v>
      </c>
      <c r="I11" s="154">
        <v>85</v>
      </c>
      <c r="J11" s="9">
        <v>12</v>
      </c>
      <c r="K11" s="9">
        <v>73</v>
      </c>
      <c r="L11" s="40">
        <v>3</v>
      </c>
      <c r="M11" s="165">
        <f>SUM(O11:S11)</f>
        <v>1922.3517338995046</v>
      </c>
      <c r="N11" s="163">
        <f>M11/H11</f>
        <v>0.68023769777052534</v>
      </c>
      <c r="O11" s="41">
        <v>994</v>
      </c>
      <c r="P11" s="103">
        <f>O11/H11</f>
        <v>0.35173389950460016</v>
      </c>
      <c r="Q11" s="41">
        <v>252</v>
      </c>
      <c r="R11" s="41">
        <v>340</v>
      </c>
      <c r="S11" s="41">
        <v>336</v>
      </c>
      <c r="T11" s="42">
        <f>L11</f>
        <v>3</v>
      </c>
      <c r="U11" s="41">
        <v>335</v>
      </c>
      <c r="V11" s="61">
        <f>T11*U11</f>
        <v>1005</v>
      </c>
      <c r="W11" s="204">
        <f>V11/H11</f>
        <v>0.35562632696390656</v>
      </c>
      <c r="X11" s="131">
        <v>0.66</v>
      </c>
      <c r="Y11" s="173">
        <v>42406</v>
      </c>
    </row>
    <row r="12" spans="1:25" x14ac:dyDescent="0.25">
      <c r="A12" s="29" t="s">
        <v>237</v>
      </c>
      <c r="B12" s="15">
        <v>4310850</v>
      </c>
      <c r="C12" s="5" t="s">
        <v>85</v>
      </c>
      <c r="D12" s="19">
        <v>128.053</v>
      </c>
      <c r="E12" s="75">
        <f>H12/D12</f>
        <v>32.103894481191382</v>
      </c>
      <c r="F12" s="28">
        <v>25988.755000000001</v>
      </c>
      <c r="G12" s="28">
        <v>6180.44</v>
      </c>
      <c r="H12" s="8">
        <v>4111</v>
      </c>
      <c r="I12" s="154">
        <v>116</v>
      </c>
      <c r="J12" s="9">
        <v>6</v>
      </c>
      <c r="K12" s="9">
        <v>110</v>
      </c>
      <c r="L12" s="40">
        <v>3</v>
      </c>
      <c r="M12" s="165">
        <f>SUM(O12:S12)</f>
        <v>2414.2415470688397</v>
      </c>
      <c r="N12" s="163">
        <f>M12/H12</f>
        <v>0.58726381587663334</v>
      </c>
      <c r="O12" s="41">
        <v>993</v>
      </c>
      <c r="P12" s="103">
        <f>O12/H12</f>
        <v>0.24154706883969837</v>
      </c>
      <c r="Q12" s="41">
        <v>344</v>
      </c>
      <c r="R12" s="41">
        <v>600</v>
      </c>
      <c r="S12" s="41">
        <v>477</v>
      </c>
      <c r="T12" s="42">
        <f>L12</f>
        <v>3</v>
      </c>
      <c r="U12" s="41">
        <v>469</v>
      </c>
      <c r="V12" s="61">
        <f>T12*U12</f>
        <v>1407</v>
      </c>
      <c r="W12" s="204">
        <f>V12/H12</f>
        <v>0.34225249331063001</v>
      </c>
      <c r="X12" s="131">
        <v>0.65800000000000003</v>
      </c>
      <c r="Y12" s="173">
        <v>64101</v>
      </c>
    </row>
    <row r="13" spans="1:25" x14ac:dyDescent="0.25">
      <c r="A13" s="29" t="s">
        <v>237</v>
      </c>
      <c r="B13" s="15">
        <v>4319208</v>
      </c>
      <c r="C13" s="5" t="s">
        <v>150</v>
      </c>
      <c r="D13" s="19">
        <v>485.32600000000002</v>
      </c>
      <c r="E13" s="75">
        <f>H13/D13</f>
        <v>11.800315664110309</v>
      </c>
      <c r="F13" s="28">
        <v>32337.784</v>
      </c>
      <c r="G13" s="28">
        <v>5290</v>
      </c>
      <c r="H13" s="8">
        <v>5727</v>
      </c>
      <c r="I13" s="154">
        <v>123</v>
      </c>
      <c r="J13" s="9">
        <v>66</v>
      </c>
      <c r="K13" s="9">
        <v>57</v>
      </c>
      <c r="L13" s="40">
        <v>2.8</v>
      </c>
      <c r="M13" s="165">
        <f>SUM(O13:S13)</f>
        <v>3734.4323380478436</v>
      </c>
      <c r="N13" s="163">
        <f>M13/H13</f>
        <v>0.65207479274451607</v>
      </c>
      <c r="O13" s="41">
        <v>2476</v>
      </c>
      <c r="P13" s="103">
        <f>O13/H13</f>
        <v>0.43233804784354812</v>
      </c>
      <c r="Q13" s="41">
        <v>411</v>
      </c>
      <c r="R13" s="41">
        <v>566</v>
      </c>
      <c r="S13" s="41">
        <v>281</v>
      </c>
      <c r="T13" s="42">
        <f>L13</f>
        <v>2.8</v>
      </c>
      <c r="U13" s="41">
        <v>687</v>
      </c>
      <c r="V13" s="61">
        <f>T13*U13</f>
        <v>1923.6</v>
      </c>
      <c r="W13" s="204">
        <f>V13/H13</f>
        <v>0.33588266107909898</v>
      </c>
      <c r="X13" s="131">
        <v>0.64500000000000002</v>
      </c>
      <c r="Y13" s="173">
        <v>125154</v>
      </c>
    </row>
    <row r="14" spans="1:25" x14ac:dyDescent="0.25">
      <c r="A14" s="29" t="s">
        <v>237</v>
      </c>
      <c r="B14" s="15">
        <v>4305900</v>
      </c>
      <c r="C14" s="5" t="s">
        <v>43</v>
      </c>
      <c r="D14" s="19">
        <v>492.12400000000002</v>
      </c>
      <c r="E14" s="75">
        <f>H14/D14</f>
        <v>15.743999479805902</v>
      </c>
      <c r="F14" s="28">
        <v>52767.421999999999</v>
      </c>
      <c r="G14" s="28">
        <v>6847.58</v>
      </c>
      <c r="H14" s="8">
        <v>7748</v>
      </c>
      <c r="I14" s="154">
        <v>144</v>
      </c>
      <c r="J14" s="9">
        <v>80</v>
      </c>
      <c r="K14" s="9">
        <v>64</v>
      </c>
      <c r="L14" s="40">
        <v>3</v>
      </c>
      <c r="M14" s="165">
        <f>SUM(O14:S14)</f>
        <v>3658.3009808982965</v>
      </c>
      <c r="N14" s="163">
        <f>M14/H14</f>
        <v>0.47216068416343526</v>
      </c>
      <c r="O14" s="41">
        <v>2332</v>
      </c>
      <c r="P14" s="103">
        <f>O14/H14</f>
        <v>0.30098089829633456</v>
      </c>
      <c r="Q14" s="41">
        <v>557</v>
      </c>
      <c r="R14" s="41">
        <v>624</v>
      </c>
      <c r="S14" s="41">
        <v>145</v>
      </c>
      <c r="T14" s="42">
        <f>L14</f>
        <v>3</v>
      </c>
      <c r="U14" s="41">
        <v>833</v>
      </c>
      <c r="V14" s="61">
        <f>T14*U14</f>
        <v>2499</v>
      </c>
      <c r="W14" s="204">
        <f>V14/H14</f>
        <v>0.32253484770263297</v>
      </c>
      <c r="X14" s="131">
        <v>0.66500000000000004</v>
      </c>
      <c r="Y14" s="173">
        <v>142165</v>
      </c>
    </row>
    <row r="15" spans="1:25" x14ac:dyDescent="0.25">
      <c r="A15" s="29" t="s">
        <v>237</v>
      </c>
      <c r="B15" s="15">
        <v>4305371</v>
      </c>
      <c r="C15" s="5" t="s">
        <v>35</v>
      </c>
      <c r="D15" s="19">
        <v>198.125</v>
      </c>
      <c r="E15" s="75">
        <f>H15/D15</f>
        <v>17.519242902208202</v>
      </c>
      <c r="F15" s="28">
        <v>21073.225999999999</v>
      </c>
      <c r="G15" s="28">
        <v>5648.14</v>
      </c>
      <c r="H15" s="8">
        <v>3471</v>
      </c>
      <c r="I15" s="154">
        <v>29</v>
      </c>
      <c r="J15" s="9">
        <v>1</v>
      </c>
      <c r="K15" s="9">
        <v>28</v>
      </c>
      <c r="L15" s="40">
        <v>3.7</v>
      </c>
      <c r="M15" s="165">
        <f>SUM(O15:S15)</f>
        <v>1563.2912705272256</v>
      </c>
      <c r="N15" s="163">
        <f>M15/H15</f>
        <v>0.45038642193236117</v>
      </c>
      <c r="O15" s="41">
        <v>1011</v>
      </c>
      <c r="P15" s="103">
        <f>O15/H15</f>
        <v>0.29127052722558339</v>
      </c>
      <c r="Q15" s="41">
        <v>160</v>
      </c>
      <c r="R15" s="41">
        <v>238</v>
      </c>
      <c r="S15" s="41">
        <v>154</v>
      </c>
      <c r="T15" s="42">
        <f>L15</f>
        <v>3.7</v>
      </c>
      <c r="U15" s="41">
        <v>299</v>
      </c>
      <c r="V15" s="61">
        <f>T15*U15</f>
        <v>1106.3</v>
      </c>
      <c r="W15" s="204">
        <f>V15/H15</f>
        <v>0.3187265917602996</v>
      </c>
      <c r="X15" s="131">
        <v>0.62</v>
      </c>
      <c r="Y15" s="173">
        <v>53832</v>
      </c>
    </row>
    <row r="16" spans="1:25" x14ac:dyDescent="0.25">
      <c r="A16" s="29" t="s">
        <v>237</v>
      </c>
      <c r="B16" s="15">
        <v>4310504</v>
      </c>
      <c r="C16" s="5" t="s">
        <v>82</v>
      </c>
      <c r="D16" s="19">
        <v>182.185</v>
      </c>
      <c r="E16" s="75">
        <f>H16/D16</f>
        <v>44.339544968027006</v>
      </c>
      <c r="F16" s="28">
        <v>54605.059000000001</v>
      </c>
      <c r="G16" s="28">
        <v>6580.51</v>
      </c>
      <c r="H16" s="8">
        <v>8078</v>
      </c>
      <c r="I16" s="154">
        <v>163</v>
      </c>
      <c r="J16" s="9">
        <v>40</v>
      </c>
      <c r="K16" s="9">
        <v>123</v>
      </c>
      <c r="L16" s="40">
        <v>3</v>
      </c>
      <c r="M16" s="165">
        <f>SUM(O16:S16)</f>
        <v>4532.2421391433527</v>
      </c>
      <c r="N16" s="163">
        <f>M16/H16</f>
        <v>0.56105993304572332</v>
      </c>
      <c r="O16" s="41">
        <v>1956</v>
      </c>
      <c r="P16" s="103">
        <f>O16/H16</f>
        <v>0.24213914335231493</v>
      </c>
      <c r="Q16" s="41">
        <v>902</v>
      </c>
      <c r="R16" s="41">
        <v>917</v>
      </c>
      <c r="S16" s="41">
        <v>757</v>
      </c>
      <c r="T16" s="42">
        <f>L16</f>
        <v>3</v>
      </c>
      <c r="U16" s="41">
        <v>856</v>
      </c>
      <c r="V16" s="61">
        <f>T16*U16</f>
        <v>2568</v>
      </c>
      <c r="W16" s="204">
        <f>V16/H16</f>
        <v>0.31790047041346869</v>
      </c>
      <c r="X16" s="131">
        <v>0.69099999999999995</v>
      </c>
      <c r="Y16" s="173">
        <v>122988</v>
      </c>
    </row>
    <row r="17" spans="1:25" x14ac:dyDescent="0.25">
      <c r="A17" s="29" t="s">
        <v>237</v>
      </c>
      <c r="B17" s="15">
        <v>4304002</v>
      </c>
      <c r="C17" s="5" t="s">
        <v>24</v>
      </c>
      <c r="D17" s="19">
        <v>222.10300000000001</v>
      </c>
      <c r="E17" s="75">
        <f>H17/D17</f>
        <v>24.578686465288627</v>
      </c>
      <c r="F17" s="28">
        <v>44855.788</v>
      </c>
      <c r="G17" s="28">
        <v>6997.78</v>
      </c>
      <c r="H17" s="8">
        <v>5459</v>
      </c>
      <c r="I17" s="154">
        <v>74</v>
      </c>
      <c r="J17" s="9">
        <v>56</v>
      </c>
      <c r="K17" s="9">
        <v>18</v>
      </c>
      <c r="L17" s="40">
        <v>3</v>
      </c>
      <c r="M17" s="165">
        <f>SUM(O17:S17)</f>
        <v>3436.1568052756916</v>
      </c>
      <c r="N17" s="163">
        <f>M17/H17</f>
        <v>0.62944803174128805</v>
      </c>
      <c r="O17" s="41">
        <v>856</v>
      </c>
      <c r="P17" s="103">
        <f>O17/H17</f>
        <v>0.15680527569151859</v>
      </c>
      <c r="Q17" s="41">
        <v>905</v>
      </c>
      <c r="R17" s="41">
        <v>933</v>
      </c>
      <c r="S17" s="41">
        <v>742</v>
      </c>
      <c r="T17" s="42">
        <f>L17</f>
        <v>3</v>
      </c>
      <c r="U17" s="41">
        <v>574</v>
      </c>
      <c r="V17" s="61">
        <f>T17*U17</f>
        <v>1722</v>
      </c>
      <c r="W17" s="204">
        <f>V17/H17</f>
        <v>0.31544238871588204</v>
      </c>
      <c r="X17" s="131">
        <v>0.70299999999999996</v>
      </c>
      <c r="Y17" s="173">
        <v>67558</v>
      </c>
    </row>
    <row r="18" spans="1:25" x14ac:dyDescent="0.25">
      <c r="A18" s="29" t="s">
        <v>237</v>
      </c>
      <c r="B18" s="15">
        <v>4310413</v>
      </c>
      <c r="C18" s="5" t="s">
        <v>80</v>
      </c>
      <c r="D18" s="19">
        <v>114.13500000000001</v>
      </c>
      <c r="E18" s="75">
        <f>H18/D18</f>
        <v>19.862443597494195</v>
      </c>
      <c r="F18" s="28">
        <v>13011.83</v>
      </c>
      <c r="G18" s="28">
        <v>5428.38</v>
      </c>
      <c r="H18" s="8">
        <v>2267</v>
      </c>
      <c r="I18" s="154">
        <v>34</v>
      </c>
      <c r="J18" s="9">
        <v>20</v>
      </c>
      <c r="K18" s="9">
        <v>14</v>
      </c>
      <c r="L18" s="40">
        <v>3</v>
      </c>
      <c r="M18" s="165">
        <f>SUM(O18:S18)</f>
        <v>1474.2492280546978</v>
      </c>
      <c r="N18" s="163">
        <f>M18/H18</f>
        <v>0.65030843760683632</v>
      </c>
      <c r="O18" s="41">
        <v>565</v>
      </c>
      <c r="P18" s="103">
        <f>O18/H18</f>
        <v>0.24922805469783854</v>
      </c>
      <c r="Q18" s="41">
        <v>476</v>
      </c>
      <c r="R18" s="41">
        <v>354</v>
      </c>
      <c r="S18" s="41">
        <v>79</v>
      </c>
      <c r="T18" s="42">
        <f>L18</f>
        <v>3</v>
      </c>
      <c r="U18" s="41">
        <v>238</v>
      </c>
      <c r="V18" s="61">
        <f>T18*U18</f>
        <v>714</v>
      </c>
      <c r="W18" s="204">
        <f>V18/H18</f>
        <v>0.31495368328187029</v>
      </c>
      <c r="X18" s="131">
        <v>0.67300000000000004</v>
      </c>
      <c r="Y18" s="173">
        <v>31687</v>
      </c>
    </row>
    <row r="19" spans="1:25" x14ac:dyDescent="0.25">
      <c r="A19" s="29" t="s">
        <v>237</v>
      </c>
      <c r="B19" s="15">
        <v>4315552</v>
      </c>
      <c r="C19" s="5" t="s">
        <v>262</v>
      </c>
      <c r="D19" s="19">
        <v>236.96600000000001</v>
      </c>
      <c r="E19" s="75">
        <f>H19/D19</f>
        <v>15.259573103314398</v>
      </c>
      <c r="F19" s="28">
        <v>22343.036</v>
      </c>
      <c r="G19" s="28">
        <v>5432.3</v>
      </c>
      <c r="H19" s="8">
        <v>3616</v>
      </c>
      <c r="I19" s="154">
        <v>75</v>
      </c>
      <c r="J19" s="9">
        <v>6</v>
      </c>
      <c r="K19" s="9">
        <v>69</v>
      </c>
      <c r="L19" s="40">
        <v>3.1</v>
      </c>
      <c r="M19" s="165">
        <f>SUM(O19:S19)</f>
        <v>1856.2618915929204</v>
      </c>
      <c r="N19" s="163">
        <f>M19/H19</f>
        <v>0.51334676205556429</v>
      </c>
      <c r="O19" s="41">
        <v>947</v>
      </c>
      <c r="P19" s="103">
        <f>O19/H19</f>
        <v>0.26189159292035397</v>
      </c>
      <c r="Q19" s="41">
        <v>242</v>
      </c>
      <c r="R19" s="41">
        <v>368</v>
      </c>
      <c r="S19" s="41">
        <v>299</v>
      </c>
      <c r="T19" s="42">
        <f>L19</f>
        <v>3.1</v>
      </c>
      <c r="U19" s="41">
        <v>367</v>
      </c>
      <c r="V19" s="61">
        <f>T19*U19</f>
        <v>1137.7</v>
      </c>
      <c r="W19" s="204">
        <f>V19/H19</f>
        <v>0.3146294247787611</v>
      </c>
      <c r="X19" s="131">
        <v>0.65600000000000003</v>
      </c>
      <c r="Y19" s="173">
        <v>49757</v>
      </c>
    </row>
    <row r="20" spans="1:25" x14ac:dyDescent="0.25">
      <c r="A20" s="29" t="s">
        <v>237</v>
      </c>
      <c r="B20" s="15">
        <v>4311429</v>
      </c>
      <c r="C20" s="5" t="s">
        <v>89</v>
      </c>
      <c r="D20" s="19">
        <v>67.903000000000006</v>
      </c>
      <c r="E20" s="75">
        <f>H20/D20</f>
        <v>36.6257750025772</v>
      </c>
      <c r="F20" s="28">
        <v>11257.147000000001</v>
      </c>
      <c r="G20" s="28">
        <v>4741.8500000000004</v>
      </c>
      <c r="H20" s="8">
        <v>2487</v>
      </c>
      <c r="I20" s="154">
        <v>81</v>
      </c>
      <c r="J20" s="9">
        <v>7</v>
      </c>
      <c r="K20" s="9">
        <v>74</v>
      </c>
      <c r="L20" s="40">
        <v>3.1</v>
      </c>
      <c r="M20" s="165">
        <f>SUM(O20:S20)</f>
        <v>1453.3920386007237</v>
      </c>
      <c r="N20" s="163">
        <f>M20/H20</f>
        <v>0.58439567293957528</v>
      </c>
      <c r="O20" s="41">
        <v>975</v>
      </c>
      <c r="P20" s="103">
        <f>O20/H20</f>
        <v>0.39203860072376356</v>
      </c>
      <c r="Q20" s="41">
        <v>125</v>
      </c>
      <c r="R20" s="41">
        <v>253</v>
      </c>
      <c r="S20" s="41">
        <v>100</v>
      </c>
      <c r="T20" s="42">
        <f>L20</f>
        <v>3.1</v>
      </c>
      <c r="U20" s="41">
        <v>244</v>
      </c>
      <c r="V20" s="61">
        <f>T20*U20</f>
        <v>756.4</v>
      </c>
      <c r="W20" s="204">
        <f>V20/H20</f>
        <v>0.30414153598713306</v>
      </c>
      <c r="X20" s="131">
        <v>0.61299999999999999</v>
      </c>
      <c r="Y20" s="173">
        <v>34488</v>
      </c>
    </row>
    <row r="21" spans="1:25" x14ac:dyDescent="0.25">
      <c r="A21" s="29" t="s">
        <v>237</v>
      </c>
      <c r="B21" s="15">
        <v>4309126</v>
      </c>
      <c r="C21" s="5" t="s">
        <v>73</v>
      </c>
      <c r="D21" s="19">
        <v>131.39500000000001</v>
      </c>
      <c r="E21" s="75">
        <f>H21/D21</f>
        <v>17.268541420906427</v>
      </c>
      <c r="F21" s="28">
        <v>11057.75</v>
      </c>
      <c r="G21" s="28">
        <v>4471.3900000000003</v>
      </c>
      <c r="H21" s="8">
        <v>2269</v>
      </c>
      <c r="I21" s="154">
        <v>36</v>
      </c>
      <c r="J21" s="9">
        <v>0</v>
      </c>
      <c r="K21" s="9">
        <v>36</v>
      </c>
      <c r="L21" s="40">
        <v>3.1</v>
      </c>
      <c r="M21" s="165">
        <f>SUM(O21:S21)</f>
        <v>1419.3186425738211</v>
      </c>
      <c r="N21" s="163">
        <f>M21/H21</f>
        <v>0.62552606547986822</v>
      </c>
      <c r="O21" s="41">
        <v>723</v>
      </c>
      <c r="P21" s="103">
        <f>O21/H21</f>
        <v>0.31864257382106653</v>
      </c>
      <c r="Q21" s="41">
        <v>192</v>
      </c>
      <c r="R21" s="41">
        <v>303</v>
      </c>
      <c r="S21" s="41">
        <v>201</v>
      </c>
      <c r="T21" s="42">
        <f>L21</f>
        <v>3.1</v>
      </c>
      <c r="U21" s="41">
        <v>220</v>
      </c>
      <c r="V21" s="61">
        <f>T21*U21</f>
        <v>682</v>
      </c>
      <c r="W21" s="204">
        <f>V21/H21</f>
        <v>0.30057293962097842</v>
      </c>
      <c r="X21" s="131">
        <v>0.68500000000000005</v>
      </c>
      <c r="Y21" s="173">
        <v>34390</v>
      </c>
    </row>
    <row r="22" spans="1:25" x14ac:dyDescent="0.25">
      <c r="A22" s="29" t="s">
        <v>237</v>
      </c>
      <c r="B22" s="15">
        <v>4311155</v>
      </c>
      <c r="C22" s="5" t="s">
        <v>254</v>
      </c>
      <c r="D22" s="19">
        <v>1235.885</v>
      </c>
      <c r="E22" s="75">
        <f>H22/D22</f>
        <v>6.7393001776055215</v>
      </c>
      <c r="F22" s="28">
        <v>65162.563999999998</v>
      </c>
      <c r="G22" s="28">
        <v>7429.32</v>
      </c>
      <c r="H22" s="8">
        <v>8329</v>
      </c>
      <c r="I22" s="154">
        <v>113</v>
      </c>
      <c r="J22" s="9">
        <v>17</v>
      </c>
      <c r="K22" s="9">
        <v>96</v>
      </c>
      <c r="L22" s="40">
        <v>3.1</v>
      </c>
      <c r="M22" s="165">
        <f>SUM(O22:S22)</f>
        <v>4117.2606555408811</v>
      </c>
      <c r="N22" s="163">
        <f>M22/H22</f>
        <v>0.49432832939619176</v>
      </c>
      <c r="O22" s="41">
        <v>2171</v>
      </c>
      <c r="P22" s="103">
        <f>O22/H22</f>
        <v>0.26065554088125825</v>
      </c>
      <c r="Q22" s="41">
        <v>754</v>
      </c>
      <c r="R22" s="41">
        <v>849</v>
      </c>
      <c r="S22" s="41">
        <v>343</v>
      </c>
      <c r="T22" s="42">
        <f>L22</f>
        <v>3.1</v>
      </c>
      <c r="U22" s="41">
        <v>796</v>
      </c>
      <c r="V22" s="61">
        <f>T22*U22</f>
        <v>2467.6</v>
      </c>
      <c r="W22" s="204">
        <f>V22/H22</f>
        <v>0.29626605835034214</v>
      </c>
      <c r="X22" s="131">
        <v>0.68600000000000005</v>
      </c>
      <c r="Y22" s="173">
        <v>126750</v>
      </c>
    </row>
    <row r="23" spans="1:25" x14ac:dyDescent="0.25">
      <c r="A23" s="29" t="s">
        <v>237</v>
      </c>
      <c r="B23" s="15">
        <v>4306353</v>
      </c>
      <c r="C23" s="5" t="s">
        <v>51</v>
      </c>
      <c r="D23" s="19">
        <v>216.84800000000001</v>
      </c>
      <c r="E23" s="75">
        <f>H23/D23</f>
        <v>13.216631004205711</v>
      </c>
      <c r="F23" s="28">
        <v>18818.707999999999</v>
      </c>
      <c r="G23" s="28">
        <v>6052.98</v>
      </c>
      <c r="H23" s="8">
        <v>2866</v>
      </c>
      <c r="I23" s="154">
        <v>71</v>
      </c>
      <c r="J23" s="9">
        <v>7</v>
      </c>
      <c r="K23" s="9">
        <v>64</v>
      </c>
      <c r="L23" s="40">
        <v>2.9</v>
      </c>
      <c r="M23" s="165">
        <f>SUM(O23:S23)</f>
        <v>1950.248778785764</v>
      </c>
      <c r="N23" s="163">
        <f>M23/H23</f>
        <v>0.68047759203969438</v>
      </c>
      <c r="O23" s="41">
        <v>713</v>
      </c>
      <c r="P23" s="103">
        <f>O23/H23</f>
        <v>0.24877878576413121</v>
      </c>
      <c r="Q23" s="41">
        <v>363</v>
      </c>
      <c r="R23" s="41">
        <v>471</v>
      </c>
      <c r="S23" s="41">
        <v>403</v>
      </c>
      <c r="T23" s="42">
        <f>L23</f>
        <v>2.9</v>
      </c>
      <c r="U23" s="41">
        <v>287</v>
      </c>
      <c r="V23" s="61">
        <f>T23*U23</f>
        <v>832.3</v>
      </c>
      <c r="W23" s="204">
        <f>V23/H23</f>
        <v>0.2904047452896022</v>
      </c>
      <c r="X23" s="131">
        <v>0.65400000000000003</v>
      </c>
      <c r="Y23" s="173">
        <v>37045</v>
      </c>
    </row>
    <row r="24" spans="1:25" x14ac:dyDescent="0.25">
      <c r="A24" s="29" t="s">
        <v>237</v>
      </c>
      <c r="B24" s="15">
        <v>4305157</v>
      </c>
      <c r="C24" s="5" t="s">
        <v>32</v>
      </c>
      <c r="D24" s="19">
        <v>73.459000000000003</v>
      </c>
      <c r="E24" s="75">
        <f>H24/D24</f>
        <v>32.902707632829198</v>
      </c>
      <c r="F24" s="28">
        <v>13045.763000000001</v>
      </c>
      <c r="G24" s="28">
        <v>5486.02</v>
      </c>
      <c r="H24" s="8">
        <v>2417</v>
      </c>
      <c r="I24" s="154">
        <v>67</v>
      </c>
      <c r="J24" s="9">
        <v>7</v>
      </c>
      <c r="K24" s="9">
        <v>60</v>
      </c>
      <c r="L24" s="40">
        <v>3.1</v>
      </c>
      <c r="M24" s="165">
        <f>SUM(O24:S24)</f>
        <v>1470.2395531650807</v>
      </c>
      <c r="N24" s="163">
        <f>M24/H24</f>
        <v>0.60829108529792331</v>
      </c>
      <c r="O24" s="41">
        <v>579</v>
      </c>
      <c r="P24" s="103">
        <f>O24/H24</f>
        <v>0.23955316508067853</v>
      </c>
      <c r="Q24" s="41">
        <v>196</v>
      </c>
      <c r="R24" s="41">
        <v>395</v>
      </c>
      <c r="S24" s="41">
        <v>300</v>
      </c>
      <c r="T24" s="42">
        <f>L24</f>
        <v>3.1</v>
      </c>
      <c r="U24" s="41">
        <v>226</v>
      </c>
      <c r="V24" s="61">
        <f>T24*U24</f>
        <v>700.6</v>
      </c>
      <c r="W24" s="204">
        <f>V24/H24</f>
        <v>0.28986346710798511</v>
      </c>
      <c r="X24" s="131">
        <v>0.67400000000000004</v>
      </c>
      <c r="Y24" s="173">
        <v>37904</v>
      </c>
    </row>
    <row r="25" spans="1:25" x14ac:dyDescent="0.25">
      <c r="A25" s="29" t="s">
        <v>237</v>
      </c>
      <c r="B25" s="15">
        <v>4306924</v>
      </c>
      <c r="C25" s="5" t="s">
        <v>53</v>
      </c>
      <c r="D25" s="19">
        <v>71.192999999999998</v>
      </c>
      <c r="E25" s="75">
        <f>H25/D25</f>
        <v>21.49087691205596</v>
      </c>
      <c r="F25" s="28">
        <v>12989.397000000001</v>
      </c>
      <c r="G25" s="28">
        <v>7448.05</v>
      </c>
      <c r="H25" s="8">
        <v>1530</v>
      </c>
      <c r="I25" s="154">
        <v>39</v>
      </c>
      <c r="J25" s="9">
        <v>1</v>
      </c>
      <c r="K25" s="9">
        <v>38</v>
      </c>
      <c r="L25" s="40">
        <v>3.5</v>
      </c>
      <c r="M25" s="165">
        <f>SUM(O25:S25)</f>
        <v>969.32875816993464</v>
      </c>
      <c r="N25" s="163">
        <f>M25/H25</f>
        <v>0.63354820795420563</v>
      </c>
      <c r="O25" s="41">
        <v>503</v>
      </c>
      <c r="P25" s="103">
        <f>O25/H25</f>
        <v>0.32875816993464052</v>
      </c>
      <c r="Q25" s="41">
        <v>89</v>
      </c>
      <c r="R25" s="41">
        <v>205</v>
      </c>
      <c r="S25" s="41">
        <v>172</v>
      </c>
      <c r="T25" s="42">
        <f>L25</f>
        <v>3.5</v>
      </c>
      <c r="U25" s="41">
        <v>126</v>
      </c>
      <c r="V25" s="61">
        <f>T25*U25</f>
        <v>441</v>
      </c>
      <c r="W25" s="204">
        <f>V25/H25</f>
        <v>0.28823529411764703</v>
      </c>
      <c r="X25" s="131">
        <v>0.71699999999999997</v>
      </c>
      <c r="Y25" s="173">
        <v>34570</v>
      </c>
    </row>
    <row r="26" spans="1:25" x14ac:dyDescent="0.25">
      <c r="A26" s="29" t="s">
        <v>237</v>
      </c>
      <c r="B26" s="15">
        <v>4323754</v>
      </c>
      <c r="C26" s="5" t="s">
        <v>280</v>
      </c>
      <c r="D26" s="19">
        <v>259.60899999999998</v>
      </c>
      <c r="E26" s="75">
        <f>H26/D26</f>
        <v>13.42403383549877</v>
      </c>
      <c r="F26" s="28">
        <v>22770.207999999999</v>
      </c>
      <c r="G26" s="28">
        <v>6137.52</v>
      </c>
      <c r="H26" s="8">
        <v>3485</v>
      </c>
      <c r="I26" s="154">
        <v>80</v>
      </c>
      <c r="J26" s="9">
        <v>1</v>
      </c>
      <c r="K26" s="9">
        <v>79</v>
      </c>
      <c r="L26" s="40">
        <v>2.9</v>
      </c>
      <c r="M26" s="165">
        <f>SUM(O26:S26)</f>
        <v>2014.2832137733142</v>
      </c>
      <c r="N26" s="163">
        <f>M26/H26</f>
        <v>0.57798657497082184</v>
      </c>
      <c r="O26" s="41">
        <v>987</v>
      </c>
      <c r="P26" s="103">
        <f>O26/H26</f>
        <v>0.28321377331420372</v>
      </c>
      <c r="Q26" s="41">
        <v>231</v>
      </c>
      <c r="R26" s="41">
        <v>485</v>
      </c>
      <c r="S26" s="41">
        <v>311</v>
      </c>
      <c r="T26" s="42">
        <f>L26</f>
        <v>2.9</v>
      </c>
      <c r="U26" s="41">
        <v>343</v>
      </c>
      <c r="V26" s="61">
        <f>T26*U26</f>
        <v>994.69999999999993</v>
      </c>
      <c r="W26" s="204">
        <f>V26/H26</f>
        <v>0.28542324246771877</v>
      </c>
      <c r="X26" s="131">
        <v>0.65500000000000003</v>
      </c>
      <c r="Y26" s="173">
        <v>44019</v>
      </c>
    </row>
    <row r="27" spans="1:25" x14ac:dyDescent="0.25">
      <c r="A27" s="29" t="s">
        <v>237</v>
      </c>
      <c r="B27" s="15">
        <v>4300646</v>
      </c>
      <c r="C27" s="5" t="s">
        <v>5</v>
      </c>
      <c r="D27" s="19">
        <v>93.49</v>
      </c>
      <c r="E27" s="75">
        <f>H27/D27</f>
        <v>78.329233073055946</v>
      </c>
      <c r="F27" s="28">
        <v>41492.892</v>
      </c>
      <c r="G27" s="28">
        <v>5160.8100000000004</v>
      </c>
      <c r="H27" s="8">
        <v>7323</v>
      </c>
      <c r="I27" s="154">
        <v>108</v>
      </c>
      <c r="J27" s="9">
        <v>15</v>
      </c>
      <c r="K27" s="9">
        <v>93</v>
      </c>
      <c r="L27" s="40">
        <v>3.1</v>
      </c>
      <c r="M27" s="165">
        <f>SUM(O27:S27)</f>
        <v>4496.216031681005</v>
      </c>
      <c r="N27" s="163">
        <f>M27/H27</f>
        <v>0.61398552938426942</v>
      </c>
      <c r="O27" s="41">
        <v>1582</v>
      </c>
      <c r="P27" s="103">
        <f>O27/H27</f>
        <v>0.21603168100505257</v>
      </c>
      <c r="Q27" s="41">
        <v>1002</v>
      </c>
      <c r="R27" s="41">
        <v>1337</v>
      </c>
      <c r="S27" s="41">
        <v>575</v>
      </c>
      <c r="T27" s="42">
        <f>L27</f>
        <v>3.1</v>
      </c>
      <c r="U27" s="41">
        <v>672</v>
      </c>
      <c r="V27" s="61">
        <f>T27*U27</f>
        <v>2083.2000000000003</v>
      </c>
      <c r="W27" s="204">
        <f>V27/H27</f>
        <v>0.28447357640311349</v>
      </c>
      <c r="X27" s="132">
        <v>0.68200000000000005</v>
      </c>
      <c r="Y27" s="173">
        <v>86128</v>
      </c>
    </row>
    <row r="28" spans="1:25" x14ac:dyDescent="0.25">
      <c r="A28" s="29" t="s">
        <v>237</v>
      </c>
      <c r="B28" s="15">
        <v>4320578</v>
      </c>
      <c r="C28" s="5" t="s">
        <v>158</v>
      </c>
      <c r="D28" s="19">
        <v>129.995</v>
      </c>
      <c r="E28" s="75">
        <f>H28/D28</f>
        <v>16.354475172122005</v>
      </c>
      <c r="F28" s="28">
        <v>14133.976000000001</v>
      </c>
      <c r="G28" s="28">
        <v>6483.48</v>
      </c>
      <c r="H28" s="8">
        <v>2126</v>
      </c>
      <c r="I28" s="154">
        <v>39</v>
      </c>
      <c r="J28" s="9">
        <v>0</v>
      </c>
      <c r="K28" s="9">
        <v>39</v>
      </c>
      <c r="L28" s="40">
        <v>3</v>
      </c>
      <c r="M28" s="165">
        <f>SUM(O28:S28)</f>
        <v>1079.2530573847603</v>
      </c>
      <c r="N28" s="163">
        <f>M28/H28</f>
        <v>0.50764489999283169</v>
      </c>
      <c r="O28" s="41">
        <v>538</v>
      </c>
      <c r="P28" s="103">
        <f>O28/H28</f>
        <v>0.25305738476011291</v>
      </c>
      <c r="Q28" s="41">
        <v>137</v>
      </c>
      <c r="R28" s="41">
        <v>217</v>
      </c>
      <c r="S28" s="41">
        <v>187</v>
      </c>
      <c r="T28" s="42">
        <f>L28</f>
        <v>3</v>
      </c>
      <c r="U28" s="41">
        <v>199</v>
      </c>
      <c r="V28" s="61">
        <f>T28*U28</f>
        <v>597</v>
      </c>
      <c r="W28" s="204">
        <f>V28/H28</f>
        <v>0.28080903104421451</v>
      </c>
      <c r="X28" s="131">
        <v>0.68300000000000005</v>
      </c>
      <c r="Y28" s="173">
        <v>22400</v>
      </c>
    </row>
    <row r="29" spans="1:25" x14ac:dyDescent="0.25">
      <c r="A29" s="29" t="s">
        <v>237</v>
      </c>
      <c r="B29" s="15">
        <v>4311254</v>
      </c>
      <c r="C29" s="5" t="s">
        <v>256</v>
      </c>
      <c r="D29" s="19">
        <v>383.65800000000002</v>
      </c>
      <c r="E29" s="75">
        <f>H29/D29</f>
        <v>16.121128713593876</v>
      </c>
      <c r="F29" s="28">
        <v>32087.522000000001</v>
      </c>
      <c r="G29" s="28">
        <v>5229.3900000000003</v>
      </c>
      <c r="H29" s="8">
        <v>6185</v>
      </c>
      <c r="I29" s="154">
        <v>105</v>
      </c>
      <c r="J29" s="9">
        <v>26</v>
      </c>
      <c r="K29" s="9">
        <v>79</v>
      </c>
      <c r="L29" s="40">
        <v>3.2</v>
      </c>
      <c r="M29" s="165">
        <f>SUM(O29:S29)</f>
        <v>4190.1416329830236</v>
      </c>
      <c r="N29" s="163">
        <f>M29/H29</f>
        <v>0.67746833192934897</v>
      </c>
      <c r="O29" s="41">
        <v>876</v>
      </c>
      <c r="P29" s="103">
        <f>O29/H29</f>
        <v>0.14163298302344382</v>
      </c>
      <c r="Q29" s="41">
        <v>1009</v>
      </c>
      <c r="R29" s="41">
        <v>1480</v>
      </c>
      <c r="S29" s="41">
        <v>825</v>
      </c>
      <c r="T29" s="42">
        <f>L29</f>
        <v>3.2</v>
      </c>
      <c r="U29" s="41">
        <v>541</v>
      </c>
      <c r="V29" s="61">
        <f>T29*U29</f>
        <v>1731.2</v>
      </c>
      <c r="W29" s="204">
        <f>V29/H29</f>
        <v>0.27990299110751821</v>
      </c>
      <c r="X29" s="131">
        <v>0.64300000000000002</v>
      </c>
      <c r="Y29" s="173">
        <v>68676</v>
      </c>
    </row>
    <row r="30" spans="1:25" x14ac:dyDescent="0.25">
      <c r="A30" s="29" t="s">
        <v>237</v>
      </c>
      <c r="B30" s="15">
        <v>4318457</v>
      </c>
      <c r="C30" s="5" t="s">
        <v>269</v>
      </c>
      <c r="D30" s="19">
        <v>98.07</v>
      </c>
      <c r="E30" s="75">
        <f>H30/D30</f>
        <v>27.735291118588766</v>
      </c>
      <c r="F30" s="28">
        <v>13685.014999999999</v>
      </c>
      <c r="G30" s="28">
        <v>4793.3500000000004</v>
      </c>
      <c r="H30" s="8">
        <v>2720</v>
      </c>
      <c r="I30" s="154">
        <v>64</v>
      </c>
      <c r="J30" s="9">
        <v>6</v>
      </c>
      <c r="K30" s="9">
        <v>58</v>
      </c>
      <c r="L30" s="40">
        <v>3</v>
      </c>
      <c r="M30" s="165">
        <f>SUM(O30:S30)</f>
        <v>1542.2963235294119</v>
      </c>
      <c r="N30" s="163">
        <f>M30/H30</f>
        <v>0.56702070717993081</v>
      </c>
      <c r="O30" s="41">
        <v>806</v>
      </c>
      <c r="P30" s="103">
        <f>O30/H30</f>
        <v>0.29632352941176471</v>
      </c>
      <c r="Q30" s="41">
        <v>113</v>
      </c>
      <c r="R30" s="41">
        <v>380</v>
      </c>
      <c r="S30" s="41">
        <v>243</v>
      </c>
      <c r="T30" s="42">
        <f>L30</f>
        <v>3</v>
      </c>
      <c r="U30" s="41">
        <v>248</v>
      </c>
      <c r="V30" s="61">
        <f>T30*U30</f>
        <v>744</v>
      </c>
      <c r="W30" s="204">
        <f>V30/H30</f>
        <v>0.27352941176470591</v>
      </c>
      <c r="X30" s="131">
        <v>0.65100000000000002</v>
      </c>
      <c r="Y30" s="173">
        <v>34183</v>
      </c>
    </row>
    <row r="31" spans="1:25" x14ac:dyDescent="0.25">
      <c r="A31" s="29" t="s">
        <v>237</v>
      </c>
      <c r="B31" s="15">
        <v>4312302</v>
      </c>
      <c r="C31" s="5" t="s">
        <v>98</v>
      </c>
      <c r="D31" s="19">
        <v>130.42500000000001</v>
      </c>
      <c r="E31" s="75">
        <f>H31/D31</f>
        <v>37.224458501054244</v>
      </c>
      <c r="F31" s="28">
        <v>24293.278999999999</v>
      </c>
      <c r="G31" s="28">
        <v>5485.05</v>
      </c>
      <c r="H31" s="8">
        <v>4855</v>
      </c>
      <c r="I31" s="154">
        <v>105</v>
      </c>
      <c r="J31" s="9">
        <v>16</v>
      </c>
      <c r="K31" s="9">
        <v>89</v>
      </c>
      <c r="L31" s="40">
        <v>3</v>
      </c>
      <c r="M31" s="165">
        <f>SUM(O31:S31)</f>
        <v>2545.208238928939</v>
      </c>
      <c r="N31" s="163">
        <f>M31/H31</f>
        <v>0.52424474540245913</v>
      </c>
      <c r="O31" s="41">
        <v>1011</v>
      </c>
      <c r="P31" s="103">
        <f>O31/H31</f>
        <v>0.2082389289392379</v>
      </c>
      <c r="Q31" s="41">
        <v>281</v>
      </c>
      <c r="R31" s="41">
        <v>750</v>
      </c>
      <c r="S31" s="41">
        <v>503</v>
      </c>
      <c r="T31" s="42">
        <f>L31</f>
        <v>3</v>
      </c>
      <c r="U31" s="41">
        <v>434</v>
      </c>
      <c r="V31" s="61">
        <f>T31*U31</f>
        <v>1302</v>
      </c>
      <c r="W31" s="204">
        <f>V31/H31</f>
        <v>0.26817713697219364</v>
      </c>
      <c r="X31" s="131">
        <v>0.72499999999999998</v>
      </c>
      <c r="Y31" s="173">
        <v>75600</v>
      </c>
    </row>
    <row r="32" spans="1:25" x14ac:dyDescent="0.25">
      <c r="A32" s="29" t="s">
        <v>237</v>
      </c>
      <c r="B32" s="15">
        <v>4321956</v>
      </c>
      <c r="C32" s="5" t="s">
        <v>167</v>
      </c>
      <c r="D32" s="19">
        <v>268.41699999999997</v>
      </c>
      <c r="E32" s="75">
        <f>H32/D32</f>
        <v>21.559737274464734</v>
      </c>
      <c r="F32" s="28">
        <v>33724.353999999999</v>
      </c>
      <c r="G32" s="28">
        <v>6372.7</v>
      </c>
      <c r="H32" s="8">
        <v>5787</v>
      </c>
      <c r="I32" s="154">
        <v>143</v>
      </c>
      <c r="J32" s="9">
        <v>35</v>
      </c>
      <c r="K32" s="9">
        <v>108</v>
      </c>
      <c r="L32" s="40">
        <v>3</v>
      </c>
      <c r="M32" s="165">
        <f>SUM(O32:S32)</f>
        <v>3341.279246587178</v>
      </c>
      <c r="N32" s="163">
        <f>M32/H32</f>
        <v>0.57737674902145808</v>
      </c>
      <c r="O32" s="41">
        <v>1616</v>
      </c>
      <c r="P32" s="103">
        <f>O32/H32</f>
        <v>0.27924658717815792</v>
      </c>
      <c r="Q32" s="41">
        <v>446</v>
      </c>
      <c r="R32" s="41">
        <v>848</v>
      </c>
      <c r="S32" s="41">
        <v>431</v>
      </c>
      <c r="T32" s="42">
        <f>L32</f>
        <v>3</v>
      </c>
      <c r="U32" s="41">
        <v>516</v>
      </c>
      <c r="V32" s="61">
        <f>T32*U32</f>
        <v>1548</v>
      </c>
      <c r="W32" s="204">
        <f>V32/H32</f>
        <v>0.26749611197511663</v>
      </c>
      <c r="X32" s="131">
        <v>0.68700000000000006</v>
      </c>
      <c r="Y32" s="173">
        <v>79784</v>
      </c>
    </row>
    <row r="33" spans="1:25" x14ac:dyDescent="0.25">
      <c r="A33" s="29" t="s">
        <v>237</v>
      </c>
      <c r="B33" s="17">
        <v>4302378</v>
      </c>
      <c r="C33" s="5" t="s">
        <v>16</v>
      </c>
      <c r="D33" s="19">
        <v>88.757000000000005</v>
      </c>
      <c r="E33" s="75">
        <f>H33/D33</f>
        <v>26.228917155829961</v>
      </c>
      <c r="F33" s="28">
        <v>15879.629000000001</v>
      </c>
      <c r="G33" s="28">
        <v>5593.39</v>
      </c>
      <c r="H33" s="8">
        <v>2328</v>
      </c>
      <c r="I33" s="154">
        <v>39</v>
      </c>
      <c r="J33" s="9">
        <v>11</v>
      </c>
      <c r="K33" s="9">
        <v>28</v>
      </c>
      <c r="L33" s="40">
        <v>3</v>
      </c>
      <c r="M33" s="165">
        <f>SUM(O33:S33)</f>
        <v>1411.2908075601374</v>
      </c>
      <c r="N33" s="163">
        <f>M33/H33</f>
        <v>0.60622457369421712</v>
      </c>
      <c r="O33" s="41">
        <v>677</v>
      </c>
      <c r="P33" s="103">
        <f>O33/H33</f>
        <v>0.29080756013745707</v>
      </c>
      <c r="Q33" s="41">
        <v>154</v>
      </c>
      <c r="R33" s="41">
        <v>307</v>
      </c>
      <c r="S33" s="41">
        <v>273</v>
      </c>
      <c r="T33" s="42">
        <f>L33</f>
        <v>3</v>
      </c>
      <c r="U33" s="41">
        <v>207</v>
      </c>
      <c r="V33" s="61">
        <f>T33*U33</f>
        <v>621</v>
      </c>
      <c r="W33" s="204">
        <f>V33/H33</f>
        <v>0.26675257731958762</v>
      </c>
      <c r="X33" s="133">
        <v>0.72299999999999998</v>
      </c>
      <c r="Y33" s="173">
        <v>38401</v>
      </c>
    </row>
    <row r="34" spans="1:25" x14ac:dyDescent="0.25">
      <c r="A34" s="29" t="s">
        <v>237</v>
      </c>
      <c r="B34" s="15">
        <v>4320206</v>
      </c>
      <c r="C34" s="5" t="s">
        <v>154</v>
      </c>
      <c r="D34" s="19">
        <v>301.42200000000003</v>
      </c>
      <c r="E34" s="75">
        <f>H34/D34</f>
        <v>36.168561020761587</v>
      </c>
      <c r="F34" s="28">
        <v>75362.998000000007</v>
      </c>
      <c r="G34" s="28">
        <v>7224.21</v>
      </c>
      <c r="H34" s="8">
        <v>10902</v>
      </c>
      <c r="I34" s="154">
        <v>199</v>
      </c>
      <c r="J34" s="9">
        <v>50</v>
      </c>
      <c r="K34" s="9">
        <v>149</v>
      </c>
      <c r="L34" s="40">
        <v>2.9</v>
      </c>
      <c r="M34" s="165">
        <f>SUM(O34:S34)</f>
        <v>5826.2963676389654</v>
      </c>
      <c r="N34" s="163">
        <f>M34/H34</f>
        <v>0.5344245429865131</v>
      </c>
      <c r="O34" s="41">
        <v>3231</v>
      </c>
      <c r="P34" s="103">
        <f>O34/H34</f>
        <v>0.29636763896532747</v>
      </c>
      <c r="Q34" s="41">
        <v>816</v>
      </c>
      <c r="R34" s="41">
        <v>974</v>
      </c>
      <c r="S34" s="41">
        <v>805</v>
      </c>
      <c r="T34" s="42">
        <f>L34</f>
        <v>2.9</v>
      </c>
      <c r="U34" s="41">
        <v>986</v>
      </c>
      <c r="V34" s="61">
        <f>T34*U34</f>
        <v>2859.4</v>
      </c>
      <c r="W34" s="204">
        <f>V34/H34</f>
        <v>0.26228215006420841</v>
      </c>
      <c r="X34" s="131">
        <v>0.72299999999999998</v>
      </c>
      <c r="Y34" s="173">
        <v>157597</v>
      </c>
    </row>
    <row r="35" spans="1:25" x14ac:dyDescent="0.25">
      <c r="A35" s="29" t="s">
        <v>237</v>
      </c>
      <c r="B35" s="15">
        <v>4317707</v>
      </c>
      <c r="C35" s="5" t="s">
        <v>268</v>
      </c>
      <c r="D35" s="19">
        <v>1714.239</v>
      </c>
      <c r="E35" s="75">
        <f>H35/D35</f>
        <v>6.5393448638142058</v>
      </c>
      <c r="F35" s="28">
        <v>85030.956999999995</v>
      </c>
      <c r="G35" s="28">
        <v>6788.36</v>
      </c>
      <c r="H35" s="8">
        <v>11210</v>
      </c>
      <c r="I35" s="154">
        <v>156</v>
      </c>
      <c r="J35" s="9">
        <v>93</v>
      </c>
      <c r="K35" s="9">
        <v>63</v>
      </c>
      <c r="L35" s="40">
        <v>2.9</v>
      </c>
      <c r="M35" s="165">
        <f>SUM(O35:S35)</f>
        <v>5612.245405887601</v>
      </c>
      <c r="N35" s="163">
        <f>M35/H35</f>
        <v>0.50064633415589666</v>
      </c>
      <c r="O35" s="41">
        <v>2751</v>
      </c>
      <c r="P35" s="103">
        <f>O35/H35</f>
        <v>0.24540588760035684</v>
      </c>
      <c r="Q35" s="41">
        <v>980</v>
      </c>
      <c r="R35" s="41">
        <v>1251</v>
      </c>
      <c r="S35" s="41">
        <v>630</v>
      </c>
      <c r="T35" s="42">
        <f>L35</f>
        <v>2.9</v>
      </c>
      <c r="U35" s="41">
        <v>997</v>
      </c>
      <c r="V35" s="61">
        <f>T35*U35</f>
        <v>2891.2999999999997</v>
      </c>
      <c r="W35" s="204">
        <f>V35/H35</f>
        <v>0.257921498661909</v>
      </c>
      <c r="X35" s="131">
        <v>0.68600000000000005</v>
      </c>
      <c r="Y35" s="173">
        <v>150524</v>
      </c>
    </row>
    <row r="36" spans="1:25" x14ac:dyDescent="0.25">
      <c r="A36" s="29" t="s">
        <v>237</v>
      </c>
      <c r="B36" s="15">
        <v>4316428</v>
      </c>
      <c r="C36" s="5" t="s">
        <v>263</v>
      </c>
      <c r="D36" s="19">
        <v>78.254000000000005</v>
      </c>
      <c r="E36" s="75">
        <f>H36/D36</f>
        <v>33.161244153653485</v>
      </c>
      <c r="F36" s="28">
        <v>12517.49</v>
      </c>
      <c r="G36" s="28">
        <v>4947.62</v>
      </c>
      <c r="H36" s="8">
        <v>2595</v>
      </c>
      <c r="I36" s="154">
        <v>62</v>
      </c>
      <c r="J36" s="9">
        <v>2</v>
      </c>
      <c r="K36" s="9">
        <v>60</v>
      </c>
      <c r="L36" s="40">
        <v>3</v>
      </c>
      <c r="M36" s="165">
        <f>SUM(O36:S36)</f>
        <v>1428.2208092485548</v>
      </c>
      <c r="N36" s="163">
        <f>M36/H36</f>
        <v>0.55037410761023309</v>
      </c>
      <c r="O36" s="41">
        <v>573</v>
      </c>
      <c r="P36" s="103">
        <f>O36/H36</f>
        <v>0.2208092485549133</v>
      </c>
      <c r="Q36" s="41">
        <v>204</v>
      </c>
      <c r="R36" s="41">
        <v>447</v>
      </c>
      <c r="S36" s="41">
        <v>204</v>
      </c>
      <c r="T36" s="42">
        <f>L36</f>
        <v>3</v>
      </c>
      <c r="U36" s="41">
        <v>223</v>
      </c>
      <c r="V36" s="61">
        <f>T36*U36</f>
        <v>669</v>
      </c>
      <c r="W36" s="204">
        <f>V36/H36</f>
        <v>0.25780346820809247</v>
      </c>
      <c r="X36" s="131">
        <v>0.67800000000000005</v>
      </c>
      <c r="Y36" s="173">
        <v>29268</v>
      </c>
    </row>
    <row r="37" spans="1:25" x14ac:dyDescent="0.25">
      <c r="A37" s="29" t="s">
        <v>237</v>
      </c>
      <c r="B37" s="15">
        <v>4302600</v>
      </c>
      <c r="C37" s="5" t="s">
        <v>19</v>
      </c>
      <c r="D37" s="19">
        <v>128.99199999999999</v>
      </c>
      <c r="E37" s="75">
        <f>H37/D37</f>
        <v>28.699454229719674</v>
      </c>
      <c r="F37" s="28">
        <v>19428.998</v>
      </c>
      <c r="G37" s="28">
        <v>5190.76</v>
      </c>
      <c r="H37" s="8">
        <v>3702</v>
      </c>
      <c r="I37" s="154">
        <v>97</v>
      </c>
      <c r="J37" s="9">
        <v>35</v>
      </c>
      <c r="K37" s="9">
        <v>62</v>
      </c>
      <c r="L37" s="40">
        <v>3</v>
      </c>
      <c r="M37" s="165">
        <f>SUM(O37:S37)</f>
        <v>2371.2687736358725</v>
      </c>
      <c r="N37" s="163">
        <f>M37/H37</f>
        <v>0.64053721600104607</v>
      </c>
      <c r="O37" s="41">
        <v>995</v>
      </c>
      <c r="P37" s="103">
        <f>O37/H37</f>
        <v>0.26877363587250136</v>
      </c>
      <c r="Q37" s="41">
        <v>199</v>
      </c>
      <c r="R37" s="41">
        <v>620</v>
      </c>
      <c r="S37" s="41">
        <v>557</v>
      </c>
      <c r="T37" s="42">
        <f>L37</f>
        <v>3</v>
      </c>
      <c r="U37" s="41">
        <v>316</v>
      </c>
      <c r="V37" s="61">
        <f>T37*U37</f>
        <v>948</v>
      </c>
      <c r="W37" s="204">
        <f>V37/H37</f>
        <v>0.2560777957860616</v>
      </c>
      <c r="X37" s="133">
        <v>0.67400000000000004</v>
      </c>
      <c r="Y37" s="173">
        <v>52041</v>
      </c>
    </row>
    <row r="38" spans="1:25" x14ac:dyDescent="0.25">
      <c r="A38" s="29" t="s">
        <v>237</v>
      </c>
      <c r="B38" s="15">
        <v>4308052</v>
      </c>
      <c r="C38" s="5" t="s">
        <v>64</v>
      </c>
      <c r="D38" s="19">
        <v>143.381</v>
      </c>
      <c r="E38" s="75">
        <f>H38/D38</f>
        <v>17.903348421338951</v>
      </c>
      <c r="F38" s="28">
        <v>15369.861000000001</v>
      </c>
      <c r="G38" s="28">
        <v>5446.44</v>
      </c>
      <c r="H38" s="8">
        <v>2567</v>
      </c>
      <c r="I38" s="154">
        <v>37</v>
      </c>
      <c r="J38" s="9">
        <v>9</v>
      </c>
      <c r="K38" s="9">
        <v>28</v>
      </c>
      <c r="L38" s="40">
        <v>3</v>
      </c>
      <c r="M38" s="165">
        <f>SUM(O38:S38)</f>
        <v>1492.2158161277757</v>
      </c>
      <c r="N38" s="163">
        <f>M38/H38</f>
        <v>0.58130729105094492</v>
      </c>
      <c r="O38" s="41">
        <v>554</v>
      </c>
      <c r="P38" s="103">
        <f>O38/H38</f>
        <v>0.21581612777561357</v>
      </c>
      <c r="Q38" s="41">
        <v>132</v>
      </c>
      <c r="R38" s="41">
        <v>404</v>
      </c>
      <c r="S38" s="41">
        <v>402</v>
      </c>
      <c r="T38" s="42">
        <f>L38</f>
        <v>3</v>
      </c>
      <c r="U38" s="41">
        <v>219</v>
      </c>
      <c r="V38" s="61">
        <f>T38*U38</f>
        <v>657</v>
      </c>
      <c r="W38" s="204">
        <f>V38/H38</f>
        <v>0.25594078691079081</v>
      </c>
      <c r="X38" s="131">
        <v>0.66600000000000004</v>
      </c>
      <c r="Y38" s="173">
        <v>31736</v>
      </c>
    </row>
    <row r="39" spans="1:25" x14ac:dyDescent="0.25">
      <c r="A39" s="29" t="s">
        <v>237</v>
      </c>
      <c r="B39" s="15">
        <v>4314498</v>
      </c>
      <c r="C39" s="5" t="s">
        <v>119</v>
      </c>
      <c r="D39" s="19">
        <v>105.34399999999999</v>
      </c>
      <c r="E39" s="75">
        <f>H39/D39</f>
        <v>42.745671324422844</v>
      </c>
      <c r="F39" s="28">
        <v>30680.291000000001</v>
      </c>
      <c r="G39" s="28">
        <v>8163.99</v>
      </c>
      <c r="H39" s="8">
        <v>4503</v>
      </c>
      <c r="I39" s="154">
        <v>75</v>
      </c>
      <c r="J39" s="9">
        <v>3</v>
      </c>
      <c r="K39" s="9">
        <v>72</v>
      </c>
      <c r="L39" s="40">
        <v>3.1</v>
      </c>
      <c r="M39" s="165">
        <f>SUM(O39:S39)</f>
        <v>2321.2562735953807</v>
      </c>
      <c r="N39" s="163">
        <f>M39/H39</f>
        <v>0.51549106675447054</v>
      </c>
      <c r="O39" s="41">
        <v>1154</v>
      </c>
      <c r="P39" s="103">
        <f>O39/H39</f>
        <v>0.2562735953808572</v>
      </c>
      <c r="Q39" s="41">
        <v>228</v>
      </c>
      <c r="R39" s="41">
        <v>600</v>
      </c>
      <c r="S39" s="41">
        <v>339</v>
      </c>
      <c r="T39" s="42">
        <f>L39</f>
        <v>3.1</v>
      </c>
      <c r="U39" s="41">
        <v>368</v>
      </c>
      <c r="V39" s="61">
        <f>T39*U39</f>
        <v>1140.8</v>
      </c>
      <c r="W39" s="204">
        <f>V39/H39</f>
        <v>0.25334221630024428</v>
      </c>
      <c r="X39" s="131">
        <v>0.71</v>
      </c>
      <c r="Y39" s="173">
        <v>57212</v>
      </c>
    </row>
    <row r="40" spans="1:25" x14ac:dyDescent="0.25">
      <c r="A40" s="29" t="s">
        <v>237</v>
      </c>
      <c r="B40" s="15">
        <v>4308300</v>
      </c>
      <c r="C40" s="5" t="s">
        <v>66</v>
      </c>
      <c r="D40" s="19">
        <v>583.46500000000003</v>
      </c>
      <c r="E40" s="75">
        <f>H40/D40</f>
        <v>18.359284618614655</v>
      </c>
      <c r="F40" s="28">
        <v>65393.069000000003</v>
      </c>
      <c r="G40" s="28">
        <v>5899.24</v>
      </c>
      <c r="H40" s="8">
        <v>10712</v>
      </c>
      <c r="I40" s="154">
        <v>164</v>
      </c>
      <c r="J40" s="9">
        <v>18</v>
      </c>
      <c r="K40" s="9">
        <v>146</v>
      </c>
      <c r="L40" s="40">
        <v>3.2</v>
      </c>
      <c r="M40" s="165">
        <f>SUM(O40:S40)</f>
        <v>6218.3562359970128</v>
      </c>
      <c r="N40" s="163">
        <f>M40/H40</f>
        <v>0.58050375616103556</v>
      </c>
      <c r="O40" s="41">
        <v>3816</v>
      </c>
      <c r="P40" s="103">
        <f>O40/H40</f>
        <v>0.35623599701269604</v>
      </c>
      <c r="Q40" s="41">
        <v>966</v>
      </c>
      <c r="R40" s="41">
        <v>1157</v>
      </c>
      <c r="S40" s="41">
        <v>279</v>
      </c>
      <c r="T40" s="42">
        <f>L40</f>
        <v>3.2</v>
      </c>
      <c r="U40" s="41">
        <v>846</v>
      </c>
      <c r="V40" s="61">
        <f>T40*U40</f>
        <v>2707.2000000000003</v>
      </c>
      <c r="W40" s="204">
        <f>V40/H40</f>
        <v>0.25272591486183721</v>
      </c>
      <c r="X40" s="131">
        <v>0.66100000000000003</v>
      </c>
      <c r="Y40" s="173">
        <v>141470</v>
      </c>
    </row>
    <row r="41" spans="1:25" x14ac:dyDescent="0.25">
      <c r="A41" s="29" t="s">
        <v>237</v>
      </c>
      <c r="B41" s="15">
        <v>4313441</v>
      </c>
      <c r="C41" s="5" t="s">
        <v>109</v>
      </c>
      <c r="D41" s="19">
        <v>75.396000000000001</v>
      </c>
      <c r="E41" s="75">
        <f>H41/D41</f>
        <v>30.200541142766195</v>
      </c>
      <c r="F41" s="28">
        <v>14846.656000000001</v>
      </c>
      <c r="G41" s="28">
        <v>6107.22</v>
      </c>
      <c r="H41" s="8">
        <v>2277</v>
      </c>
      <c r="I41" s="154">
        <v>28</v>
      </c>
      <c r="J41" s="9">
        <v>3</v>
      </c>
      <c r="K41" s="9">
        <v>25</v>
      </c>
      <c r="L41" s="40">
        <v>3.2</v>
      </c>
      <c r="M41" s="165">
        <f>SUM(O41:S41)</f>
        <v>996.27097057531842</v>
      </c>
      <c r="N41" s="163">
        <f>M41/H41</f>
        <v>0.43753665813584469</v>
      </c>
      <c r="O41" s="41">
        <v>617</v>
      </c>
      <c r="P41" s="103">
        <f>O41/H41</f>
        <v>0.27097057531840141</v>
      </c>
      <c r="Q41" s="41">
        <v>46</v>
      </c>
      <c r="R41" s="41">
        <v>150</v>
      </c>
      <c r="S41" s="41">
        <v>183</v>
      </c>
      <c r="T41" s="42">
        <f>L41</f>
        <v>3.2</v>
      </c>
      <c r="U41" s="41">
        <v>179</v>
      </c>
      <c r="V41" s="61">
        <f>T41*U41</f>
        <v>572.80000000000007</v>
      </c>
      <c r="W41" s="204">
        <f>V41/H41</f>
        <v>0.25155906895037333</v>
      </c>
      <c r="X41" s="131">
        <v>0.67600000000000005</v>
      </c>
      <c r="Y41" s="173">
        <v>29928</v>
      </c>
    </row>
    <row r="42" spans="1:25" x14ac:dyDescent="0.25">
      <c r="A42" s="29" t="s">
        <v>237</v>
      </c>
      <c r="B42" s="16">
        <v>4315958</v>
      </c>
      <c r="C42" s="5" t="s">
        <v>130</v>
      </c>
      <c r="D42" s="19">
        <v>293.488</v>
      </c>
      <c r="E42" s="75">
        <f>H42/D42</f>
        <v>8.6749713787275802</v>
      </c>
      <c r="F42" s="28">
        <v>18270.812999999998</v>
      </c>
      <c r="G42" s="28">
        <v>6591.2</v>
      </c>
      <c r="H42" s="8">
        <v>2546</v>
      </c>
      <c r="I42" s="154">
        <v>31</v>
      </c>
      <c r="J42" s="9">
        <v>6</v>
      </c>
      <c r="K42" s="9">
        <v>25</v>
      </c>
      <c r="L42" s="40">
        <v>2.9</v>
      </c>
      <c r="M42" s="165">
        <f>SUM(O42:S42)</f>
        <v>1382.2615868028279</v>
      </c>
      <c r="N42" s="163">
        <f>M42/H42</f>
        <v>0.54291499874423721</v>
      </c>
      <c r="O42" s="41">
        <v>666</v>
      </c>
      <c r="P42" s="103">
        <f>O42/H42</f>
        <v>0.26158680282796543</v>
      </c>
      <c r="Q42" s="41">
        <v>163</v>
      </c>
      <c r="R42" s="41">
        <v>326</v>
      </c>
      <c r="S42" s="41">
        <v>227</v>
      </c>
      <c r="T42" s="42">
        <f>L42</f>
        <v>2.9</v>
      </c>
      <c r="U42" s="41">
        <v>219</v>
      </c>
      <c r="V42" s="61">
        <f>T42*U42</f>
        <v>635.1</v>
      </c>
      <c r="W42" s="204">
        <f>V42/H42</f>
        <v>0.24945011783189316</v>
      </c>
      <c r="X42" s="131">
        <v>0.68899999999999995</v>
      </c>
      <c r="Y42" s="173">
        <v>30179</v>
      </c>
    </row>
    <row r="43" spans="1:25" x14ac:dyDescent="0.25">
      <c r="A43" s="29" t="s">
        <v>237</v>
      </c>
      <c r="B43" s="15">
        <v>4318465</v>
      </c>
      <c r="C43" s="5" t="s">
        <v>145</v>
      </c>
      <c r="D43" s="19">
        <v>103.09399999999999</v>
      </c>
      <c r="E43" s="75">
        <f>H43/D43</f>
        <v>21.378547733136749</v>
      </c>
      <c r="F43" s="28">
        <v>15347.444</v>
      </c>
      <c r="G43" s="28">
        <v>5957.86</v>
      </c>
      <c r="H43" s="8">
        <v>2204</v>
      </c>
      <c r="I43" s="154">
        <v>37</v>
      </c>
      <c r="J43" s="9">
        <v>2</v>
      </c>
      <c r="K43" s="9">
        <v>35</v>
      </c>
      <c r="L43" s="40">
        <v>3.1</v>
      </c>
      <c r="M43" s="165">
        <f>SUM(O43:S43)</f>
        <v>1146.323049001815</v>
      </c>
      <c r="N43" s="163">
        <f>M43/H43</f>
        <v>0.520110276316613</v>
      </c>
      <c r="O43" s="41">
        <v>712</v>
      </c>
      <c r="P43" s="103">
        <f>O43/H43</f>
        <v>0.32304900181488205</v>
      </c>
      <c r="Q43" s="41">
        <v>142</v>
      </c>
      <c r="R43" s="41">
        <v>221</v>
      </c>
      <c r="S43" s="41">
        <v>71</v>
      </c>
      <c r="T43" s="42">
        <f>L43</f>
        <v>3.1</v>
      </c>
      <c r="U43" s="41">
        <v>175</v>
      </c>
      <c r="V43" s="61">
        <f>T43*U43</f>
        <v>542.5</v>
      </c>
      <c r="W43" s="204">
        <f>V43/H43</f>
        <v>0.24614337568058076</v>
      </c>
      <c r="X43" s="131">
        <v>0.71699999999999997</v>
      </c>
      <c r="Y43" s="173">
        <v>36603</v>
      </c>
    </row>
    <row r="44" spans="1:25" x14ac:dyDescent="0.25">
      <c r="A44" s="29" t="s">
        <v>237</v>
      </c>
      <c r="B44" s="15">
        <v>4316451</v>
      </c>
      <c r="C44" s="5" t="s">
        <v>135</v>
      </c>
      <c r="D44" s="19">
        <v>519.197</v>
      </c>
      <c r="E44" s="75">
        <f>H44/D44</f>
        <v>22.881488144191895</v>
      </c>
      <c r="F44" s="28">
        <v>92012.447</v>
      </c>
      <c r="G44" s="28">
        <v>7250.78</v>
      </c>
      <c r="H44" s="8">
        <v>11880</v>
      </c>
      <c r="I44" s="154">
        <v>126</v>
      </c>
      <c r="J44" s="9">
        <v>79</v>
      </c>
      <c r="K44" s="9">
        <v>47</v>
      </c>
      <c r="L44" s="40">
        <v>3.1</v>
      </c>
      <c r="M44" s="165">
        <f>SUM(O44:S44)</f>
        <v>5186.2189393939389</v>
      </c>
      <c r="N44" s="163">
        <f>M44/H44</f>
        <v>0.43655041577390058</v>
      </c>
      <c r="O44" s="41">
        <v>2601</v>
      </c>
      <c r="P44" s="103">
        <f>O44/H44</f>
        <v>0.21893939393939393</v>
      </c>
      <c r="Q44" s="41">
        <v>1000</v>
      </c>
      <c r="R44" s="41">
        <v>1120</v>
      </c>
      <c r="S44" s="41">
        <v>465</v>
      </c>
      <c r="T44" s="42">
        <f>L44</f>
        <v>3.1</v>
      </c>
      <c r="U44" s="41">
        <v>936</v>
      </c>
      <c r="V44" s="61">
        <f>T44*U44</f>
        <v>2901.6</v>
      </c>
      <c r="W44" s="204">
        <f>V44/H44</f>
        <v>0.24424242424242423</v>
      </c>
      <c r="X44" s="131">
        <v>0.68700000000000006</v>
      </c>
      <c r="Y44" s="173">
        <v>144744</v>
      </c>
    </row>
    <row r="45" spans="1:25" x14ac:dyDescent="0.25">
      <c r="A45" s="29" t="s">
        <v>237</v>
      </c>
      <c r="B45" s="15">
        <v>4303202</v>
      </c>
      <c r="C45" s="5" t="s">
        <v>20</v>
      </c>
      <c r="D45" s="19">
        <v>203.90799999999999</v>
      </c>
      <c r="E45" s="75">
        <f>H45/D45</f>
        <v>23.858799066245563</v>
      </c>
      <c r="F45" s="28">
        <v>25753.7</v>
      </c>
      <c r="G45" s="28">
        <v>5574.39</v>
      </c>
      <c r="H45" s="8">
        <v>4865</v>
      </c>
      <c r="I45" s="154">
        <v>120</v>
      </c>
      <c r="J45" s="9">
        <v>17</v>
      </c>
      <c r="K45" s="9">
        <v>103</v>
      </c>
      <c r="L45" s="40">
        <v>3.4</v>
      </c>
      <c r="M45" s="165">
        <f>SUM(O45:S45)</f>
        <v>2540.1965056526205</v>
      </c>
      <c r="N45" s="163">
        <f>M45/H45</f>
        <v>0.5221370001341461</v>
      </c>
      <c r="O45" s="41">
        <v>956</v>
      </c>
      <c r="P45" s="103">
        <f>O45/H45</f>
        <v>0.19650565262076053</v>
      </c>
      <c r="Q45" s="41">
        <v>315</v>
      </c>
      <c r="R45" s="41">
        <v>590</v>
      </c>
      <c r="S45" s="41">
        <v>679</v>
      </c>
      <c r="T45" s="42">
        <f>L45</f>
        <v>3.4</v>
      </c>
      <c r="U45" s="41">
        <v>346</v>
      </c>
      <c r="V45" s="61">
        <f>T45*U45</f>
        <v>1176.3999999999999</v>
      </c>
      <c r="W45" s="204">
        <f>V45/H45</f>
        <v>0.24180883864337099</v>
      </c>
      <c r="X45" s="133">
        <v>0.66200000000000003</v>
      </c>
      <c r="Y45" s="173">
        <v>55231</v>
      </c>
    </row>
    <row r="46" spans="1:25" x14ac:dyDescent="0.25">
      <c r="A46" s="29" t="s">
        <v>237</v>
      </c>
      <c r="B46" s="15">
        <v>4312708</v>
      </c>
      <c r="C46" s="5" t="s">
        <v>103</v>
      </c>
      <c r="D46" s="19">
        <v>469.31299999999999</v>
      </c>
      <c r="E46" s="75">
        <f>H46/D46</f>
        <v>25.731228412594579</v>
      </c>
      <c r="F46" s="28">
        <v>89425.475000000006</v>
      </c>
      <c r="G46" s="28">
        <v>6910.24</v>
      </c>
      <c r="H46" s="8">
        <v>12076</v>
      </c>
      <c r="I46" s="154">
        <v>146</v>
      </c>
      <c r="J46" s="9">
        <v>46</v>
      </c>
      <c r="K46" s="9">
        <v>100</v>
      </c>
      <c r="L46" s="40">
        <v>3.1</v>
      </c>
      <c r="M46" s="165">
        <f>SUM(O46:S46)</f>
        <v>7033.1491387876777</v>
      </c>
      <c r="N46" s="163">
        <f>M46/H46</f>
        <v>0.58240718274160963</v>
      </c>
      <c r="O46" s="41">
        <v>1801</v>
      </c>
      <c r="P46" s="103">
        <f>O46/H46</f>
        <v>0.14913878767803909</v>
      </c>
      <c r="Q46" s="41">
        <v>1608</v>
      </c>
      <c r="R46" s="41">
        <v>2008</v>
      </c>
      <c r="S46" s="41">
        <v>1616</v>
      </c>
      <c r="T46" s="42">
        <f>L46</f>
        <v>3.1</v>
      </c>
      <c r="U46" s="41">
        <v>940</v>
      </c>
      <c r="V46" s="61">
        <f>T46*U46</f>
        <v>2914</v>
      </c>
      <c r="W46" s="204">
        <f>V46/H46</f>
        <v>0.24130506790327924</v>
      </c>
      <c r="X46" s="131">
        <v>0.70199999999999996</v>
      </c>
      <c r="Y46" s="173">
        <v>123742</v>
      </c>
    </row>
    <row r="47" spans="1:25" x14ac:dyDescent="0.25">
      <c r="A47" s="29" t="s">
        <v>237</v>
      </c>
      <c r="B47" s="15">
        <v>4307302</v>
      </c>
      <c r="C47" s="5" t="s">
        <v>60</v>
      </c>
      <c r="D47" s="19">
        <v>363.892</v>
      </c>
      <c r="E47" s="75">
        <f>H47/D47</f>
        <v>21.649280555769295</v>
      </c>
      <c r="F47" s="28">
        <v>52943.468999999997</v>
      </c>
      <c r="G47" s="28">
        <v>6204.56</v>
      </c>
      <c r="H47" s="8">
        <v>7878</v>
      </c>
      <c r="I47" s="154">
        <v>194</v>
      </c>
      <c r="J47" s="9">
        <v>35</v>
      </c>
      <c r="K47" s="9">
        <v>159</v>
      </c>
      <c r="L47" s="40">
        <v>3</v>
      </c>
      <c r="M47" s="165">
        <f>SUM(O47:S47)</f>
        <v>4486.1750444275194</v>
      </c>
      <c r="N47" s="163">
        <f>M47/H47</f>
        <v>0.56945608586284835</v>
      </c>
      <c r="O47" s="41">
        <v>1379</v>
      </c>
      <c r="P47" s="103">
        <f>O47/H47</f>
        <v>0.17504442751967506</v>
      </c>
      <c r="Q47" s="41">
        <v>948</v>
      </c>
      <c r="R47" s="41">
        <v>1209</v>
      </c>
      <c r="S47" s="41">
        <v>950</v>
      </c>
      <c r="T47" s="42">
        <f>L47</f>
        <v>3</v>
      </c>
      <c r="U47" s="41">
        <v>626</v>
      </c>
      <c r="V47" s="61">
        <f>T47*U47</f>
        <v>1878</v>
      </c>
      <c r="W47" s="204">
        <f>V47/H47</f>
        <v>0.2383853769992384</v>
      </c>
      <c r="X47" s="131">
        <v>0.68500000000000005</v>
      </c>
      <c r="Y47" s="173">
        <v>92128</v>
      </c>
    </row>
    <row r="48" spans="1:25" x14ac:dyDescent="0.25">
      <c r="A48" s="29" t="s">
        <v>237</v>
      </c>
      <c r="B48" s="15">
        <v>4301800</v>
      </c>
      <c r="C48" s="5" t="s">
        <v>197</v>
      </c>
      <c r="D48" s="19">
        <v>516.28800000000001</v>
      </c>
      <c r="E48" s="75">
        <f>H48/D48</f>
        <v>10.372117887690591</v>
      </c>
      <c r="F48" s="28">
        <v>39896.625</v>
      </c>
      <c r="G48" s="28">
        <v>7687.21</v>
      </c>
      <c r="H48" s="8">
        <v>5355</v>
      </c>
      <c r="I48" s="154">
        <v>64</v>
      </c>
      <c r="J48" s="9">
        <v>14</v>
      </c>
      <c r="K48" s="9">
        <v>50</v>
      </c>
      <c r="L48" s="40">
        <v>3</v>
      </c>
      <c r="M48" s="165">
        <f>SUM(O48:S48)</f>
        <v>2439.1975723622782</v>
      </c>
      <c r="N48" s="163">
        <f>M48/H48</f>
        <v>0.4554990798062144</v>
      </c>
      <c r="O48" s="41">
        <v>1058</v>
      </c>
      <c r="P48" s="103">
        <f>O48/H48</f>
        <v>0.19757236227824462</v>
      </c>
      <c r="Q48" s="41">
        <v>540</v>
      </c>
      <c r="R48" s="41">
        <v>533</v>
      </c>
      <c r="S48" s="41">
        <v>308</v>
      </c>
      <c r="T48" s="42">
        <f>L48</f>
        <v>3</v>
      </c>
      <c r="U48" s="41">
        <v>420</v>
      </c>
      <c r="V48" s="61">
        <f>T48*U48</f>
        <v>1260</v>
      </c>
      <c r="W48" s="204">
        <f>V48/H48</f>
        <v>0.23529411764705882</v>
      </c>
      <c r="X48" s="132">
        <v>0.71</v>
      </c>
      <c r="Y48" s="173">
        <v>51907</v>
      </c>
    </row>
    <row r="49" spans="1:25" x14ac:dyDescent="0.25">
      <c r="A49" s="29" t="s">
        <v>237</v>
      </c>
      <c r="B49" s="17">
        <v>4302238</v>
      </c>
      <c r="C49" s="5" t="s">
        <v>15</v>
      </c>
      <c r="D49" s="19">
        <v>503.47500000000002</v>
      </c>
      <c r="E49" s="75">
        <f>H49/D49</f>
        <v>4.8165251502060675</v>
      </c>
      <c r="F49" s="28">
        <v>21391.522000000001</v>
      </c>
      <c r="G49" s="28">
        <v>9153.41</v>
      </c>
      <c r="H49" s="8">
        <v>2425</v>
      </c>
      <c r="I49" s="154">
        <v>15</v>
      </c>
      <c r="J49" s="9">
        <v>3</v>
      </c>
      <c r="K49" s="9">
        <v>12</v>
      </c>
      <c r="L49" s="40">
        <v>3.1</v>
      </c>
      <c r="M49" s="165">
        <f>SUM(O49:S49)</f>
        <v>993.22845360824738</v>
      </c>
      <c r="N49" s="163">
        <f>M49/H49</f>
        <v>0.4095787437559783</v>
      </c>
      <c r="O49" s="41">
        <v>554</v>
      </c>
      <c r="P49" s="103">
        <f>O49/H49</f>
        <v>0.22845360824742267</v>
      </c>
      <c r="Q49" s="41">
        <v>204</v>
      </c>
      <c r="R49" s="41">
        <v>159</v>
      </c>
      <c r="S49" s="41">
        <v>76</v>
      </c>
      <c r="T49" s="42">
        <f>L49</f>
        <v>3.1</v>
      </c>
      <c r="U49" s="41">
        <v>184</v>
      </c>
      <c r="V49" s="61">
        <f>T49*U49</f>
        <v>570.4</v>
      </c>
      <c r="W49" s="204">
        <f>V49/H49</f>
        <v>0.23521649484536081</v>
      </c>
      <c r="X49" s="133">
        <v>0.73099999999999998</v>
      </c>
      <c r="Y49" s="173">
        <v>26689</v>
      </c>
    </row>
    <row r="50" spans="1:25" x14ac:dyDescent="0.25">
      <c r="A50" s="29" t="s">
        <v>237</v>
      </c>
      <c r="B50" s="15">
        <v>4314704</v>
      </c>
      <c r="C50" s="5" t="s">
        <v>121</v>
      </c>
      <c r="D50" s="19">
        <v>230.417</v>
      </c>
      <c r="E50" s="75">
        <f>H50/D50</f>
        <v>45.673713311083816</v>
      </c>
      <c r="F50" s="28">
        <v>66028.415999999997</v>
      </c>
      <c r="G50" s="28">
        <v>6189.97</v>
      </c>
      <c r="H50" s="8">
        <v>10524</v>
      </c>
      <c r="I50" s="154">
        <v>188</v>
      </c>
      <c r="J50" s="9">
        <v>32</v>
      </c>
      <c r="K50" s="9">
        <v>156</v>
      </c>
      <c r="L50" s="40">
        <v>3</v>
      </c>
      <c r="M50" s="165">
        <f>SUM(O50:S50)</f>
        <v>5408.1388255416186</v>
      </c>
      <c r="N50" s="163">
        <f>M50/H50</f>
        <v>0.51388624340000177</v>
      </c>
      <c r="O50" s="41">
        <v>1461</v>
      </c>
      <c r="P50" s="103">
        <f>O50/H50</f>
        <v>0.13882554161915622</v>
      </c>
      <c r="Q50" s="41">
        <v>1055</v>
      </c>
      <c r="R50" s="41">
        <v>1824</v>
      </c>
      <c r="S50" s="41">
        <v>1068</v>
      </c>
      <c r="T50" s="42">
        <f>L50</f>
        <v>3</v>
      </c>
      <c r="U50" s="41">
        <v>819</v>
      </c>
      <c r="V50" s="61">
        <f>T50*U50</f>
        <v>2457</v>
      </c>
      <c r="W50" s="204">
        <f>V50/H50</f>
        <v>0.23346636259977194</v>
      </c>
      <c r="X50" s="131">
        <v>0.68700000000000006</v>
      </c>
      <c r="Y50" s="173">
        <v>115781</v>
      </c>
    </row>
    <row r="51" spans="1:25" x14ac:dyDescent="0.25">
      <c r="A51" s="29" t="s">
        <v>237</v>
      </c>
      <c r="B51" s="15">
        <v>4315107</v>
      </c>
      <c r="C51" s="5" t="s">
        <v>126</v>
      </c>
      <c r="D51" s="19">
        <v>280.51100000000002</v>
      </c>
      <c r="E51" s="75">
        <f>H51/D51</f>
        <v>37.645582526175438</v>
      </c>
      <c r="F51" s="28">
        <v>71337.25</v>
      </c>
      <c r="G51" s="28">
        <v>6285.22</v>
      </c>
      <c r="H51" s="8">
        <v>10560</v>
      </c>
      <c r="I51" s="154">
        <v>111</v>
      </c>
      <c r="J51" s="9">
        <v>20</v>
      </c>
      <c r="K51" s="9">
        <v>91</v>
      </c>
      <c r="L51" s="40">
        <v>2.9</v>
      </c>
      <c r="M51" s="165">
        <f>SUM(O51:S51)</f>
        <v>5681.1462121212116</v>
      </c>
      <c r="N51" s="163">
        <f>M51/H51</f>
        <v>0.53798733069329652</v>
      </c>
      <c r="O51" s="41">
        <v>1544</v>
      </c>
      <c r="P51" s="103">
        <f>O51/H51</f>
        <v>0.14621212121212121</v>
      </c>
      <c r="Q51" s="41">
        <v>1132</v>
      </c>
      <c r="R51" s="41">
        <v>1989</v>
      </c>
      <c r="S51" s="41">
        <v>1016</v>
      </c>
      <c r="T51" s="42">
        <f>L51</f>
        <v>2.9</v>
      </c>
      <c r="U51" s="41">
        <v>850</v>
      </c>
      <c r="V51" s="61">
        <f>T51*U51</f>
        <v>2465</v>
      </c>
      <c r="W51" s="204">
        <f>V51/H51</f>
        <v>0.2334280303030303</v>
      </c>
      <c r="X51" s="131">
        <v>0.72299999999999998</v>
      </c>
      <c r="Y51" s="173">
        <v>111521</v>
      </c>
    </row>
    <row r="52" spans="1:25" x14ac:dyDescent="0.25">
      <c r="A52" s="29" t="s">
        <v>237</v>
      </c>
      <c r="B52" s="15">
        <v>4306429</v>
      </c>
      <c r="C52" s="5" t="s">
        <v>248</v>
      </c>
      <c r="D52" s="19">
        <v>225.68199999999999</v>
      </c>
      <c r="E52" s="75">
        <f>H52/D52</f>
        <v>9.5576962274350645</v>
      </c>
      <c r="F52" s="28">
        <v>18071.121999999999</v>
      </c>
      <c r="G52" s="28">
        <v>8679.69</v>
      </c>
      <c r="H52" s="8">
        <v>2157</v>
      </c>
      <c r="I52" s="154">
        <v>34</v>
      </c>
      <c r="J52" s="9">
        <v>11</v>
      </c>
      <c r="K52" s="9">
        <v>23</v>
      </c>
      <c r="L52" s="40">
        <v>3</v>
      </c>
      <c r="M52" s="165">
        <f>SUM(O52:S52)</f>
        <v>1302.1548446917013</v>
      </c>
      <c r="N52" s="163">
        <f>M52/H52</f>
        <v>0.6036879205802973</v>
      </c>
      <c r="O52" s="41">
        <v>334</v>
      </c>
      <c r="P52" s="103">
        <f>O52/H52</f>
        <v>0.15484469170143719</v>
      </c>
      <c r="Q52" s="41">
        <v>199</v>
      </c>
      <c r="R52" s="41">
        <v>400</v>
      </c>
      <c r="S52" s="41">
        <v>369</v>
      </c>
      <c r="T52" s="42">
        <f>L52</f>
        <v>3</v>
      </c>
      <c r="U52" s="41">
        <v>166</v>
      </c>
      <c r="V52" s="61">
        <f>T52*U52</f>
        <v>498</v>
      </c>
      <c r="W52" s="204">
        <f>V52/H52</f>
        <v>0.23087621696801114</v>
      </c>
      <c r="X52" s="131">
        <v>0.67</v>
      </c>
      <c r="Y52" s="173">
        <v>23106</v>
      </c>
    </row>
    <row r="53" spans="1:25" x14ac:dyDescent="0.25">
      <c r="A53" s="29" t="s">
        <v>237</v>
      </c>
      <c r="B53" s="15">
        <v>4302501</v>
      </c>
      <c r="C53" s="5" t="s">
        <v>17</v>
      </c>
      <c r="D53" s="19">
        <v>1596.2190000000001</v>
      </c>
      <c r="E53" s="75">
        <f>H53/D53</f>
        <v>4.3145708702878487</v>
      </c>
      <c r="F53" s="28">
        <v>63117.887000000002</v>
      </c>
      <c r="G53" s="28">
        <v>8255.02</v>
      </c>
      <c r="H53" s="8">
        <v>6887</v>
      </c>
      <c r="I53" s="154">
        <v>75</v>
      </c>
      <c r="J53" s="9">
        <v>26</v>
      </c>
      <c r="K53" s="9">
        <v>49</v>
      </c>
      <c r="L53" s="40">
        <v>2.9</v>
      </c>
      <c r="M53" s="165">
        <f>SUM(O53:S53)</f>
        <v>3609.0894438797736</v>
      </c>
      <c r="N53" s="163">
        <f>M53/H53</f>
        <v>0.52404376998399504</v>
      </c>
      <c r="O53" s="41">
        <v>616</v>
      </c>
      <c r="P53" s="103">
        <f>O53/H53</f>
        <v>8.9443879773486279E-2</v>
      </c>
      <c r="Q53" s="41">
        <v>1262</v>
      </c>
      <c r="R53" s="41">
        <v>1389</v>
      </c>
      <c r="S53" s="41">
        <v>342</v>
      </c>
      <c r="T53" s="42">
        <f>L53</f>
        <v>2.9</v>
      </c>
      <c r="U53" s="41">
        <v>536</v>
      </c>
      <c r="V53" s="61">
        <f>T53*U53</f>
        <v>1554.3999999999999</v>
      </c>
      <c r="W53" s="204">
        <f>V53/H53</f>
        <v>0.22570059532452444</v>
      </c>
      <c r="X53" s="133">
        <v>0.69199999999999995</v>
      </c>
      <c r="Y53" s="173">
        <v>62906</v>
      </c>
    </row>
    <row r="54" spans="1:25" x14ac:dyDescent="0.25">
      <c r="A54" s="29" t="s">
        <v>237</v>
      </c>
      <c r="B54" s="16">
        <v>4314464</v>
      </c>
      <c r="C54" s="5" t="s">
        <v>118</v>
      </c>
      <c r="D54" s="19">
        <v>434.04500000000002</v>
      </c>
      <c r="E54" s="75">
        <f>H54/D54</f>
        <v>4.907325277332995</v>
      </c>
      <c r="F54" s="28">
        <v>47063.034</v>
      </c>
      <c r="G54" s="28">
        <v>20164.11</v>
      </c>
      <c r="H54" s="8">
        <v>2130</v>
      </c>
      <c r="I54" s="154">
        <v>53</v>
      </c>
      <c r="J54" s="9">
        <v>2</v>
      </c>
      <c r="K54" s="9">
        <v>51</v>
      </c>
      <c r="L54" s="40">
        <v>2.9</v>
      </c>
      <c r="M54" s="165">
        <f>SUM(O54:S54)</f>
        <v>1380.1582159624413</v>
      </c>
      <c r="N54" s="163">
        <f>M54/H54</f>
        <v>0.64796160373823541</v>
      </c>
      <c r="O54" s="41">
        <v>337</v>
      </c>
      <c r="P54" s="103">
        <f>O54/H54</f>
        <v>0.15821596244131456</v>
      </c>
      <c r="Q54" s="41">
        <v>262</v>
      </c>
      <c r="R54" s="41">
        <v>463</v>
      </c>
      <c r="S54" s="41">
        <v>318</v>
      </c>
      <c r="T54" s="42">
        <f>L54</f>
        <v>2.9</v>
      </c>
      <c r="U54" s="41">
        <v>165</v>
      </c>
      <c r="V54" s="61">
        <f>T54*U54</f>
        <v>478.5</v>
      </c>
      <c r="W54" s="78">
        <f>V54/H54</f>
        <v>0.22464788732394367</v>
      </c>
      <c r="X54" s="131">
        <v>0.65</v>
      </c>
      <c r="Y54" s="173">
        <v>22475</v>
      </c>
    </row>
    <row r="55" spans="1:25" x14ac:dyDescent="0.25">
      <c r="A55" s="29" t="s">
        <v>237</v>
      </c>
      <c r="B55" s="15">
        <v>4315057</v>
      </c>
      <c r="C55" s="5" t="s">
        <v>260</v>
      </c>
      <c r="D55" s="19">
        <v>105.56</v>
      </c>
      <c r="E55" s="75">
        <f>H55/D55</f>
        <v>24.100037893141341</v>
      </c>
      <c r="F55" s="28">
        <v>18495.645</v>
      </c>
      <c r="G55" s="28">
        <v>6832.52</v>
      </c>
      <c r="H55" s="8">
        <v>2544</v>
      </c>
      <c r="I55" s="154">
        <v>35</v>
      </c>
      <c r="J55" s="9">
        <v>7</v>
      </c>
      <c r="K55" s="9">
        <v>28</v>
      </c>
      <c r="L55" s="40">
        <v>3</v>
      </c>
      <c r="M55" s="165">
        <f>SUM(O55:S55)</f>
        <v>1226.252751572327</v>
      </c>
      <c r="N55" s="163">
        <f>M55/H55</f>
        <v>0.48201759102685809</v>
      </c>
      <c r="O55" s="41">
        <v>643</v>
      </c>
      <c r="P55" s="103">
        <f>O55/H55</f>
        <v>0.25275157232704404</v>
      </c>
      <c r="Q55" s="41">
        <v>52</v>
      </c>
      <c r="R55" s="41">
        <v>266</v>
      </c>
      <c r="S55" s="41">
        <v>265</v>
      </c>
      <c r="T55" s="42">
        <f>L55</f>
        <v>3</v>
      </c>
      <c r="U55" s="41">
        <v>190</v>
      </c>
      <c r="V55" s="61">
        <f>T55*U55</f>
        <v>570</v>
      </c>
      <c r="W55" s="78">
        <f>V55/H55</f>
        <v>0.22405660377358491</v>
      </c>
      <c r="X55" s="131">
        <v>0.69799999999999995</v>
      </c>
      <c r="Y55" s="173">
        <v>37166</v>
      </c>
    </row>
    <row r="56" spans="1:25" x14ac:dyDescent="0.25">
      <c r="A56" s="29" t="s">
        <v>237</v>
      </c>
      <c r="B56" s="15">
        <v>4319158</v>
      </c>
      <c r="C56" s="5" t="s">
        <v>270</v>
      </c>
      <c r="D56" s="19">
        <v>1229.8440000000001</v>
      </c>
      <c r="E56" s="75">
        <f>H56/D56</f>
        <v>6.0340986336478446</v>
      </c>
      <c r="F56" s="28">
        <v>61747.059000000001</v>
      </c>
      <c r="G56" s="28">
        <v>8249.44</v>
      </c>
      <c r="H56" s="8">
        <v>7421</v>
      </c>
      <c r="I56" s="154">
        <v>119</v>
      </c>
      <c r="J56" s="9">
        <v>26</v>
      </c>
      <c r="K56" s="9">
        <v>93</v>
      </c>
      <c r="L56" s="40">
        <v>2.9</v>
      </c>
      <c r="M56" s="165">
        <f>SUM(O56:S56)</f>
        <v>3715.1540223689531</v>
      </c>
      <c r="N56" s="163">
        <f>M56/H56</f>
        <v>0.5006271422138463</v>
      </c>
      <c r="O56" s="41">
        <v>1143</v>
      </c>
      <c r="P56" s="103">
        <f>O56/H56</f>
        <v>0.15402236895297131</v>
      </c>
      <c r="Q56" s="41">
        <v>741</v>
      </c>
      <c r="R56" s="41">
        <v>1202</v>
      </c>
      <c r="S56" s="41">
        <v>629</v>
      </c>
      <c r="T56" s="42">
        <f>L56</f>
        <v>2.9</v>
      </c>
      <c r="U56" s="41">
        <v>568</v>
      </c>
      <c r="V56" s="61">
        <f>T56*U56</f>
        <v>1647.2</v>
      </c>
      <c r="W56" s="78">
        <f>V56/H56</f>
        <v>0.22196469478506942</v>
      </c>
      <c r="X56" s="131">
        <v>0.66700000000000004</v>
      </c>
      <c r="Y56" s="173">
        <v>73075</v>
      </c>
    </row>
    <row r="57" spans="1:25" x14ac:dyDescent="0.25">
      <c r="A57" s="29" t="s">
        <v>237</v>
      </c>
      <c r="B57" s="16">
        <v>4319364</v>
      </c>
      <c r="C57" s="6" t="s">
        <v>151</v>
      </c>
      <c r="D57" s="19">
        <v>83.147999999999996</v>
      </c>
      <c r="E57" s="75">
        <f>H57/D57</f>
        <v>22.682445759368836</v>
      </c>
      <c r="F57" s="28">
        <v>9438.0550000000003</v>
      </c>
      <c r="G57" s="28">
        <v>5323.21</v>
      </c>
      <c r="H57" s="8">
        <v>1886</v>
      </c>
      <c r="I57" s="154">
        <v>51</v>
      </c>
      <c r="J57" s="9">
        <v>6</v>
      </c>
      <c r="K57" s="9">
        <v>45</v>
      </c>
      <c r="L57" s="40">
        <v>3.1</v>
      </c>
      <c r="M57" s="165">
        <f>SUM(O57:S57)</f>
        <v>1163.2126193001061</v>
      </c>
      <c r="N57" s="163">
        <f>M57/H57</f>
        <v>0.61676172815488128</v>
      </c>
      <c r="O57" s="41">
        <v>401</v>
      </c>
      <c r="P57" s="103">
        <f>O57/H57</f>
        <v>0.21261930010604455</v>
      </c>
      <c r="Q57" s="41">
        <v>200</v>
      </c>
      <c r="R57" s="41">
        <v>317</v>
      </c>
      <c r="S57" s="41">
        <v>245</v>
      </c>
      <c r="T57" s="42">
        <f>L57</f>
        <v>3.1</v>
      </c>
      <c r="U57" s="41">
        <v>134</v>
      </c>
      <c r="V57" s="61">
        <f>T57*U57</f>
        <v>415.40000000000003</v>
      </c>
      <c r="W57" s="78">
        <f>V57/H57</f>
        <v>0.22025450689289502</v>
      </c>
      <c r="X57" s="131">
        <v>0.66400000000000003</v>
      </c>
      <c r="Y57" s="173">
        <v>18568</v>
      </c>
    </row>
    <row r="58" spans="1:25" x14ac:dyDescent="0.25">
      <c r="A58" s="29" t="s">
        <v>237</v>
      </c>
      <c r="B58" s="15">
        <v>4321857</v>
      </c>
      <c r="C58" s="5" t="s">
        <v>277</v>
      </c>
      <c r="D58" s="19">
        <v>188.7</v>
      </c>
      <c r="E58" s="75">
        <f>H58/D58</f>
        <v>23.216746157922628</v>
      </c>
      <c r="F58" s="28">
        <v>31402.9</v>
      </c>
      <c r="G58" s="28">
        <v>7197.55</v>
      </c>
      <c r="H58" s="8">
        <v>4381</v>
      </c>
      <c r="I58" s="154">
        <v>77</v>
      </c>
      <c r="J58" s="9">
        <v>7</v>
      </c>
      <c r="K58" s="9">
        <v>70</v>
      </c>
      <c r="L58" s="40">
        <v>3.1</v>
      </c>
      <c r="M58" s="165">
        <f>SUM(O58:S58)</f>
        <v>2493.175074183976</v>
      </c>
      <c r="N58" s="163">
        <f>M58/H58</f>
        <v>0.56908812467107417</v>
      </c>
      <c r="O58" s="41">
        <v>767</v>
      </c>
      <c r="P58" s="103">
        <f>O58/H58</f>
        <v>0.17507418397626112</v>
      </c>
      <c r="Q58" s="41">
        <v>371</v>
      </c>
      <c r="R58" s="41">
        <v>648</v>
      </c>
      <c r="S58" s="41">
        <v>707</v>
      </c>
      <c r="T58" s="42">
        <f>L58</f>
        <v>3.1</v>
      </c>
      <c r="U58" s="41">
        <v>309</v>
      </c>
      <c r="V58" s="61">
        <f>T58*U58</f>
        <v>957.9</v>
      </c>
      <c r="W58" s="78">
        <f>V58/H58</f>
        <v>0.218648710340105</v>
      </c>
      <c r="X58" s="131">
        <v>0.70299999999999996</v>
      </c>
      <c r="Y58" s="173">
        <v>48203</v>
      </c>
    </row>
    <row r="59" spans="1:25" x14ac:dyDescent="0.25">
      <c r="A59" s="29" t="s">
        <v>237</v>
      </c>
      <c r="B59" s="15">
        <v>4323101</v>
      </c>
      <c r="C59" s="5" t="s">
        <v>174</v>
      </c>
      <c r="D59" s="19">
        <v>195.04300000000001</v>
      </c>
      <c r="E59" s="75">
        <f>H59/D59</f>
        <v>27.096588957306849</v>
      </c>
      <c r="F59" s="28">
        <v>38923.067999999999</v>
      </c>
      <c r="G59" s="28">
        <v>6691.26</v>
      </c>
      <c r="H59" s="8">
        <v>5285</v>
      </c>
      <c r="I59" s="154">
        <v>130</v>
      </c>
      <c r="J59" s="9">
        <v>35</v>
      </c>
      <c r="K59" s="9">
        <v>95</v>
      </c>
      <c r="L59" s="40">
        <v>3.1</v>
      </c>
      <c r="M59" s="165">
        <f>SUM(O59:S59)</f>
        <v>2523.2147587511827</v>
      </c>
      <c r="N59" s="163">
        <f>M59/H59</f>
        <v>0.47742947185452844</v>
      </c>
      <c r="O59" s="41">
        <v>1135</v>
      </c>
      <c r="P59" s="103">
        <f>O59/H59</f>
        <v>0.21475875118259224</v>
      </c>
      <c r="Q59" s="41">
        <v>515</v>
      </c>
      <c r="R59" s="41">
        <v>570</v>
      </c>
      <c r="S59" s="41">
        <v>303</v>
      </c>
      <c r="T59" s="42">
        <f>L59</f>
        <v>3.1</v>
      </c>
      <c r="U59" s="41">
        <v>369</v>
      </c>
      <c r="V59" s="61">
        <f>T59*U59</f>
        <v>1143.9000000000001</v>
      </c>
      <c r="W59" s="78">
        <f>V59/H59</f>
        <v>0.21644276253547778</v>
      </c>
      <c r="X59" s="131">
        <v>0.63800000000000001</v>
      </c>
      <c r="Y59" s="173">
        <v>65891</v>
      </c>
    </row>
    <row r="60" spans="1:25" x14ac:dyDescent="0.25">
      <c r="A60" s="29" t="s">
        <v>237</v>
      </c>
      <c r="B60" s="15">
        <v>4305405</v>
      </c>
      <c r="C60" s="5" t="s">
        <v>36</v>
      </c>
      <c r="D60" s="19">
        <v>396.483</v>
      </c>
      <c r="E60" s="75">
        <f>H60/D60</f>
        <v>10.199680692488707</v>
      </c>
      <c r="F60" s="28">
        <v>29698.481</v>
      </c>
      <c r="G60" s="28">
        <v>6540.08</v>
      </c>
      <c r="H60" s="8">
        <v>4044</v>
      </c>
      <c r="I60" s="154">
        <v>27</v>
      </c>
      <c r="J60" s="9">
        <v>14</v>
      </c>
      <c r="K60" s="9">
        <v>13</v>
      </c>
      <c r="L60" s="40">
        <v>3</v>
      </c>
      <c r="M60" s="165">
        <f>SUM(O60:S60)</f>
        <v>1729.1881800197825</v>
      </c>
      <c r="N60" s="163">
        <f>M60/H60</f>
        <v>0.42759351632536657</v>
      </c>
      <c r="O60" s="41">
        <v>761</v>
      </c>
      <c r="P60" s="103">
        <f>O60/H60</f>
        <v>0.18818001978239368</v>
      </c>
      <c r="Q60" s="41">
        <v>263</v>
      </c>
      <c r="R60" s="41">
        <v>332</v>
      </c>
      <c r="S60" s="41">
        <v>373</v>
      </c>
      <c r="T60" s="42">
        <f>L60</f>
        <v>3</v>
      </c>
      <c r="U60" s="41">
        <v>291</v>
      </c>
      <c r="V60" s="61">
        <f>T60*U60</f>
        <v>873</v>
      </c>
      <c r="W60" s="78">
        <f>V60/H60</f>
        <v>0.21587537091988129</v>
      </c>
      <c r="X60" s="131">
        <v>0.73199999999999998</v>
      </c>
      <c r="Y60" s="173">
        <v>42583</v>
      </c>
    </row>
    <row r="61" spans="1:25" x14ac:dyDescent="0.25">
      <c r="A61" s="29" t="s">
        <v>237</v>
      </c>
      <c r="B61" s="15">
        <v>4309001</v>
      </c>
      <c r="C61" s="5" t="s">
        <v>72</v>
      </c>
      <c r="D61" s="19">
        <v>855.923</v>
      </c>
      <c r="E61" s="75">
        <f>H61/D61</f>
        <v>19.960907698472877</v>
      </c>
      <c r="F61" s="28">
        <v>141944.20600000001</v>
      </c>
      <c r="G61" s="28">
        <v>7884.48</v>
      </c>
      <c r="H61" s="8">
        <v>17085</v>
      </c>
      <c r="I61" s="154">
        <v>99</v>
      </c>
      <c r="J61" s="9">
        <v>68</v>
      </c>
      <c r="K61" s="9">
        <v>31</v>
      </c>
      <c r="L61" s="40">
        <v>2.9</v>
      </c>
      <c r="M61" s="165">
        <f>SUM(O61:S61)</f>
        <v>7796.1712028094826</v>
      </c>
      <c r="N61" s="163">
        <f>M61/H61</f>
        <v>0.45631672243543941</v>
      </c>
      <c r="O61" s="41">
        <v>2925</v>
      </c>
      <c r="P61" s="103">
        <f>O61/H61</f>
        <v>0.17120280948200176</v>
      </c>
      <c r="Q61" s="41">
        <v>1799</v>
      </c>
      <c r="R61" s="41">
        <v>2116</v>
      </c>
      <c r="S61" s="41">
        <v>956</v>
      </c>
      <c r="T61" s="42">
        <f>L61</f>
        <v>2.9</v>
      </c>
      <c r="U61" s="41">
        <v>1265</v>
      </c>
      <c r="V61" s="61">
        <f>T61*U61</f>
        <v>3668.5</v>
      </c>
      <c r="W61" s="78">
        <f>V61/H61</f>
        <v>0.21472051507170031</v>
      </c>
      <c r="X61" s="131">
        <v>0.72099999999999997</v>
      </c>
      <c r="Y61" s="173">
        <v>178425</v>
      </c>
    </row>
    <row r="62" spans="1:25" x14ac:dyDescent="0.25">
      <c r="A62" s="29" t="s">
        <v>237</v>
      </c>
      <c r="B62" s="15">
        <v>4312427</v>
      </c>
      <c r="C62" s="5" t="s">
        <v>99</v>
      </c>
      <c r="D62" s="19">
        <v>146.10900000000001</v>
      </c>
      <c r="E62" s="75">
        <f>H62/D62</f>
        <v>18.814720516874388</v>
      </c>
      <c r="F62" s="28">
        <v>19617.292000000001</v>
      </c>
      <c r="G62" s="28">
        <v>8010.33</v>
      </c>
      <c r="H62" s="8">
        <v>2749</v>
      </c>
      <c r="I62" s="154">
        <v>15</v>
      </c>
      <c r="J62" s="9">
        <v>0</v>
      </c>
      <c r="K62" s="9">
        <v>15</v>
      </c>
      <c r="L62" s="40">
        <v>3.1</v>
      </c>
      <c r="M62" s="165">
        <f>SUM(O62:S62)</f>
        <v>1222.1385958530375</v>
      </c>
      <c r="N62" s="163">
        <f>M62/H62</f>
        <v>0.44457569874610314</v>
      </c>
      <c r="O62" s="41">
        <v>381</v>
      </c>
      <c r="P62" s="103">
        <f>O62/H62</f>
        <v>0.13859585303746816</v>
      </c>
      <c r="Q62" s="41">
        <v>335</v>
      </c>
      <c r="R62" s="41">
        <v>410</v>
      </c>
      <c r="S62" s="41">
        <v>96</v>
      </c>
      <c r="T62" s="42">
        <f>L62</f>
        <v>3.1</v>
      </c>
      <c r="U62" s="41">
        <v>190</v>
      </c>
      <c r="V62" s="61">
        <f>T62*U62</f>
        <v>589</v>
      </c>
      <c r="W62" s="78">
        <f>V62/H62</f>
        <v>0.21425973081120409</v>
      </c>
      <c r="X62" s="131">
        <v>0.71399999999999997</v>
      </c>
      <c r="Y62" s="173">
        <v>24765</v>
      </c>
    </row>
    <row r="63" spans="1:25" x14ac:dyDescent="0.25">
      <c r="A63" s="29" t="s">
        <v>237</v>
      </c>
      <c r="B63" s="15">
        <v>4311601</v>
      </c>
      <c r="C63" s="5" t="s">
        <v>90</v>
      </c>
      <c r="D63" s="19">
        <v>245.62899999999999</v>
      </c>
      <c r="E63" s="75">
        <f>H63/D63</f>
        <v>23.531423406845285</v>
      </c>
      <c r="F63" s="28">
        <v>35096.178999999996</v>
      </c>
      <c r="G63" s="28">
        <v>6664.68</v>
      </c>
      <c r="H63" s="8">
        <v>5780</v>
      </c>
      <c r="I63" s="154">
        <v>84</v>
      </c>
      <c r="J63" s="9">
        <v>7</v>
      </c>
      <c r="K63" s="9">
        <v>77</v>
      </c>
      <c r="L63" s="40">
        <v>3.2</v>
      </c>
      <c r="M63" s="165">
        <f>SUM(O63:S63)</f>
        <v>2891.2301038062283</v>
      </c>
      <c r="N63" s="163">
        <f>M63/H63</f>
        <v>0.50021282072772111</v>
      </c>
      <c r="O63" s="41">
        <v>1330</v>
      </c>
      <c r="P63" s="103">
        <f>O63/H63</f>
        <v>0.2301038062283737</v>
      </c>
      <c r="Q63" s="41">
        <v>426</v>
      </c>
      <c r="R63" s="41">
        <v>790</v>
      </c>
      <c r="S63" s="41">
        <v>345</v>
      </c>
      <c r="T63" s="42">
        <f>L63</f>
        <v>3.2</v>
      </c>
      <c r="U63" s="41">
        <v>387</v>
      </c>
      <c r="V63" s="61">
        <f>T63*U63</f>
        <v>1238.4000000000001</v>
      </c>
      <c r="W63" s="78">
        <f>V63/H63</f>
        <v>0.21425605536332182</v>
      </c>
      <c r="X63" s="131">
        <v>0.68500000000000005</v>
      </c>
      <c r="Y63" s="173">
        <v>56756</v>
      </c>
    </row>
    <row r="64" spans="1:25" x14ac:dyDescent="0.25">
      <c r="A64" s="29" t="s">
        <v>237</v>
      </c>
      <c r="B64" s="15">
        <v>4321402</v>
      </c>
      <c r="C64" s="5" t="s">
        <v>164</v>
      </c>
      <c r="D64" s="19">
        <v>338.08499999999998</v>
      </c>
      <c r="E64" s="75">
        <f>H64/D64</f>
        <v>40.569679222680691</v>
      </c>
      <c r="F64" s="28">
        <v>84187.235000000001</v>
      </c>
      <c r="G64" s="28">
        <v>6233.78</v>
      </c>
      <c r="H64" s="8">
        <v>13716</v>
      </c>
      <c r="I64" s="154">
        <v>233</v>
      </c>
      <c r="J64" s="9">
        <v>60</v>
      </c>
      <c r="K64" s="9">
        <v>173</v>
      </c>
      <c r="L64" s="40">
        <v>3.2</v>
      </c>
      <c r="M64" s="165">
        <f>SUM(O64:S64)</f>
        <v>6408.174249052202</v>
      </c>
      <c r="N64" s="163">
        <f>M64/H64</f>
        <v>0.46720430512191613</v>
      </c>
      <c r="O64" s="41">
        <v>2390</v>
      </c>
      <c r="P64" s="103">
        <f>O64/H64</f>
        <v>0.17424905220180811</v>
      </c>
      <c r="Q64" s="41">
        <v>1361</v>
      </c>
      <c r="R64" s="41">
        <v>1770</v>
      </c>
      <c r="S64" s="41">
        <v>887</v>
      </c>
      <c r="T64" s="42">
        <f>L64</f>
        <v>3.2</v>
      </c>
      <c r="U64" s="41">
        <v>901</v>
      </c>
      <c r="V64" s="61">
        <f>T64*U64</f>
        <v>2883.2000000000003</v>
      </c>
      <c r="W64" s="78">
        <f>V64/H64</f>
        <v>0.21020705745115195</v>
      </c>
      <c r="X64" s="131">
        <v>0.70799999999999996</v>
      </c>
      <c r="Y64" s="173">
        <v>144270</v>
      </c>
    </row>
    <row r="65" spans="1:25" x14ac:dyDescent="0.25">
      <c r="A65" s="29" t="s">
        <v>237</v>
      </c>
      <c r="B65" s="15">
        <v>4316303</v>
      </c>
      <c r="C65" s="5" t="s">
        <v>133</v>
      </c>
      <c r="D65" s="19">
        <v>346.62200000000001</v>
      </c>
      <c r="E65" s="75">
        <f>H65/D65</f>
        <v>20.789217072199687</v>
      </c>
      <c r="F65" s="28">
        <v>54655.114000000001</v>
      </c>
      <c r="G65" s="28">
        <v>7625.94</v>
      </c>
      <c r="H65" s="8">
        <v>7206</v>
      </c>
      <c r="I65" s="154">
        <v>127</v>
      </c>
      <c r="J65" s="9">
        <v>15</v>
      </c>
      <c r="K65" s="9">
        <v>112</v>
      </c>
      <c r="L65" s="40">
        <v>3</v>
      </c>
      <c r="M65" s="165">
        <f>SUM(O65:S65)</f>
        <v>3957.1167082986399</v>
      </c>
      <c r="N65" s="163">
        <f>M65/H65</f>
        <v>0.54914192454879818</v>
      </c>
      <c r="O65" s="41">
        <v>841</v>
      </c>
      <c r="P65" s="103">
        <f>O65/H65</f>
        <v>0.1167082986400222</v>
      </c>
      <c r="Q65" s="41">
        <v>825</v>
      </c>
      <c r="R65" s="41">
        <v>1132</v>
      </c>
      <c r="S65" s="41">
        <v>1159</v>
      </c>
      <c r="T65" s="42">
        <f>L65</f>
        <v>3</v>
      </c>
      <c r="U65" s="41">
        <v>495</v>
      </c>
      <c r="V65" s="61">
        <f>T65*U65</f>
        <v>1485</v>
      </c>
      <c r="W65" s="78">
        <f>V65/H65</f>
        <v>0.2060782681099084</v>
      </c>
      <c r="X65" s="131">
        <v>0.68799999999999994</v>
      </c>
      <c r="Y65" s="173">
        <v>60582</v>
      </c>
    </row>
    <row r="66" spans="1:25" x14ac:dyDescent="0.25">
      <c r="A66" s="29" t="s">
        <v>237</v>
      </c>
      <c r="B66" s="15">
        <v>4306320</v>
      </c>
      <c r="C66" s="5" t="s">
        <v>50</v>
      </c>
      <c r="D66" s="19">
        <v>361.28399999999999</v>
      </c>
      <c r="E66" s="75">
        <f>H66/D66</f>
        <v>8.8296188040433563</v>
      </c>
      <c r="F66" s="28">
        <v>22816.356</v>
      </c>
      <c r="G66" s="28">
        <v>7046.43</v>
      </c>
      <c r="H66" s="8">
        <v>3190</v>
      </c>
      <c r="I66" s="154">
        <v>90</v>
      </c>
      <c r="J66" s="9">
        <v>10</v>
      </c>
      <c r="K66" s="9">
        <v>80</v>
      </c>
      <c r="L66" s="40">
        <v>3</v>
      </c>
      <c r="M66" s="165">
        <f>SUM(O66:S66)</f>
        <v>2050.1272727272726</v>
      </c>
      <c r="N66" s="163">
        <f>M66/H66</f>
        <v>0.64267312624679396</v>
      </c>
      <c r="O66" s="41">
        <v>406</v>
      </c>
      <c r="P66" s="103">
        <f>O66/H66</f>
        <v>0.12727272727272726</v>
      </c>
      <c r="Q66" s="41">
        <v>248</v>
      </c>
      <c r="R66" s="41">
        <v>562</v>
      </c>
      <c r="S66" s="41">
        <v>834</v>
      </c>
      <c r="T66" s="42">
        <f>L66</f>
        <v>3</v>
      </c>
      <c r="U66" s="41">
        <v>217</v>
      </c>
      <c r="V66" s="61">
        <f>T66*U66</f>
        <v>651</v>
      </c>
      <c r="W66" s="78">
        <f>V66/H66</f>
        <v>0.20407523510971787</v>
      </c>
      <c r="X66" s="131">
        <v>0.70699999999999996</v>
      </c>
      <c r="Y66" s="173">
        <v>25557</v>
      </c>
    </row>
    <row r="67" spans="1:25" x14ac:dyDescent="0.25">
      <c r="A67" s="29" t="s">
        <v>237</v>
      </c>
      <c r="B67" s="15">
        <v>4306957</v>
      </c>
      <c r="C67" s="5" t="s">
        <v>54</v>
      </c>
      <c r="D67" s="19">
        <v>120.444</v>
      </c>
      <c r="E67" s="75">
        <f>H67/D67</f>
        <v>25.572050081365614</v>
      </c>
      <c r="F67" s="28">
        <v>48951.714</v>
      </c>
      <c r="G67" s="28">
        <v>15559.99</v>
      </c>
      <c r="H67" s="8">
        <v>3080</v>
      </c>
      <c r="I67" s="154">
        <v>32</v>
      </c>
      <c r="J67" s="9">
        <v>21</v>
      </c>
      <c r="K67" s="9">
        <v>11</v>
      </c>
      <c r="L67" s="40">
        <v>2.9</v>
      </c>
      <c r="M67" s="165">
        <f>SUM(O67:S67)</f>
        <v>1617.1405844155845</v>
      </c>
      <c r="N67" s="163">
        <f>M67/H67</f>
        <v>0.52504564429077416</v>
      </c>
      <c r="O67" s="41">
        <v>433</v>
      </c>
      <c r="P67" s="103">
        <f>O67/H67</f>
        <v>0.14058441558441559</v>
      </c>
      <c r="Q67" s="41">
        <v>292</v>
      </c>
      <c r="R67" s="41">
        <v>504</v>
      </c>
      <c r="S67" s="41">
        <v>388</v>
      </c>
      <c r="T67" s="42">
        <f>L67</f>
        <v>2.9</v>
      </c>
      <c r="U67" s="41">
        <v>215</v>
      </c>
      <c r="V67" s="61">
        <f>T67*U67</f>
        <v>623.5</v>
      </c>
      <c r="W67" s="78">
        <f>V67/H67</f>
        <v>0.20243506493506494</v>
      </c>
      <c r="X67" s="131">
        <v>0.70299999999999996</v>
      </c>
      <c r="Y67" s="173">
        <v>31900</v>
      </c>
    </row>
    <row r="68" spans="1:25" x14ac:dyDescent="0.25">
      <c r="A68" s="29" t="s">
        <v>237</v>
      </c>
      <c r="B68" s="15">
        <v>4315073</v>
      </c>
      <c r="C68" s="5" t="s">
        <v>125</v>
      </c>
      <c r="D68" s="19">
        <v>113.646</v>
      </c>
      <c r="E68" s="75">
        <f>H68/D68</f>
        <v>16.296218080706755</v>
      </c>
      <c r="F68" s="28">
        <v>14177.894</v>
      </c>
      <c r="G68" s="28">
        <v>6377.82</v>
      </c>
      <c r="H68" s="8">
        <v>1852</v>
      </c>
      <c r="I68" s="154">
        <v>26</v>
      </c>
      <c r="J68" s="9">
        <v>2</v>
      </c>
      <c r="K68" s="9">
        <v>24</v>
      </c>
      <c r="L68" s="40">
        <v>2.7</v>
      </c>
      <c r="M68" s="165">
        <f>SUM(O68:S68)</f>
        <v>885.19114470842328</v>
      </c>
      <c r="N68" s="163">
        <f>M68/H68</f>
        <v>0.47796498094407303</v>
      </c>
      <c r="O68" s="41">
        <v>354</v>
      </c>
      <c r="P68" s="103">
        <f>O68/H68</f>
        <v>0.19114470842332612</v>
      </c>
      <c r="Q68" s="41">
        <v>103</v>
      </c>
      <c r="R68" s="41">
        <v>158</v>
      </c>
      <c r="S68" s="41">
        <v>270</v>
      </c>
      <c r="T68" s="42">
        <f>L68</f>
        <v>2.7</v>
      </c>
      <c r="U68" s="41">
        <v>138</v>
      </c>
      <c r="V68" s="61">
        <f>T68*U68</f>
        <v>372.6</v>
      </c>
      <c r="W68" s="78">
        <f>V68/H68</f>
        <v>0.20118790496760261</v>
      </c>
      <c r="X68" s="131">
        <v>0.69</v>
      </c>
      <c r="Y68" s="173">
        <v>15481</v>
      </c>
    </row>
    <row r="69" spans="1:25" x14ac:dyDescent="0.25">
      <c r="A69" s="29" t="s">
        <v>237</v>
      </c>
      <c r="B69" s="15">
        <v>4313425</v>
      </c>
      <c r="C69" s="5" t="s">
        <v>108</v>
      </c>
      <c r="D69" s="19">
        <v>218.66900000000001</v>
      </c>
      <c r="E69" s="75">
        <f>H69/D69</f>
        <v>17.958649831480457</v>
      </c>
      <c r="F69" s="28">
        <v>25209.724999999999</v>
      </c>
      <c r="G69" s="28">
        <v>5921.95</v>
      </c>
      <c r="H69" s="8">
        <v>3927</v>
      </c>
      <c r="I69" s="154">
        <v>89</v>
      </c>
      <c r="J69" s="9">
        <v>23</v>
      </c>
      <c r="K69" s="9">
        <v>66</v>
      </c>
      <c r="L69" s="40">
        <v>2.8</v>
      </c>
      <c r="M69" s="165">
        <f>SUM(O69:S69)</f>
        <v>1432.1408199643492</v>
      </c>
      <c r="N69" s="163">
        <f>M69/H69</f>
        <v>0.3646908123158516</v>
      </c>
      <c r="O69" s="41">
        <v>553</v>
      </c>
      <c r="P69" s="103">
        <f>O69/H69</f>
        <v>0.1408199643493761</v>
      </c>
      <c r="Q69" s="41">
        <v>450</v>
      </c>
      <c r="R69" s="41">
        <v>219</v>
      </c>
      <c r="S69" s="41">
        <v>210</v>
      </c>
      <c r="T69" s="42">
        <f>L69</f>
        <v>2.8</v>
      </c>
      <c r="U69" s="41">
        <v>280</v>
      </c>
      <c r="V69" s="61">
        <f>T69*U69</f>
        <v>784</v>
      </c>
      <c r="W69" s="78">
        <f>V69/H69</f>
        <v>0.19964349376114082</v>
      </c>
      <c r="X69" s="131">
        <v>0.66300000000000003</v>
      </c>
      <c r="Y69" s="173">
        <v>32047</v>
      </c>
    </row>
    <row r="70" spans="1:25" x14ac:dyDescent="0.25">
      <c r="A70" s="29" t="s">
        <v>237</v>
      </c>
      <c r="B70" s="15">
        <v>4309951</v>
      </c>
      <c r="C70" s="5" t="s">
        <v>77</v>
      </c>
      <c r="D70" s="19">
        <v>307.02800000000002</v>
      </c>
      <c r="E70" s="75">
        <f>H70/D70</f>
        <v>13.226806675612647</v>
      </c>
      <c r="F70" s="28">
        <v>22300.398000000001</v>
      </c>
      <c r="G70" s="28">
        <v>5687.43</v>
      </c>
      <c r="H70" s="8">
        <v>4061</v>
      </c>
      <c r="I70" s="154">
        <v>48</v>
      </c>
      <c r="J70" s="9">
        <v>16</v>
      </c>
      <c r="K70" s="9">
        <v>32</v>
      </c>
      <c r="L70" s="40">
        <v>2.9</v>
      </c>
      <c r="M70" s="165">
        <f>SUM(O70:S70)</f>
        <v>1900.1211524255109</v>
      </c>
      <c r="N70" s="163">
        <f>M70/H70</f>
        <v>0.46789489101834791</v>
      </c>
      <c r="O70" s="41">
        <v>492</v>
      </c>
      <c r="P70" s="103">
        <f>O70/H70</f>
        <v>0.1211524255109579</v>
      </c>
      <c r="Q70" s="41">
        <v>580</v>
      </c>
      <c r="R70" s="41">
        <v>541</v>
      </c>
      <c r="S70" s="41">
        <v>287</v>
      </c>
      <c r="T70" s="42">
        <f>L70</f>
        <v>2.9</v>
      </c>
      <c r="U70" s="41">
        <v>279</v>
      </c>
      <c r="V70" s="61">
        <f>T70*U70</f>
        <v>809.1</v>
      </c>
      <c r="W70" s="78">
        <f>V70/H70</f>
        <v>0.19923664122137405</v>
      </c>
      <c r="X70" s="131">
        <v>0.63800000000000001</v>
      </c>
      <c r="Y70" s="173">
        <v>35210</v>
      </c>
    </row>
    <row r="71" spans="1:25" x14ac:dyDescent="0.25">
      <c r="A71" s="29" t="s">
        <v>237</v>
      </c>
      <c r="B71" s="15">
        <v>4300307</v>
      </c>
      <c r="C71" s="5" t="s">
        <v>1</v>
      </c>
      <c r="D71" s="19">
        <v>314.745</v>
      </c>
      <c r="E71" s="75">
        <f>H71/D71</f>
        <v>22.383199097682251</v>
      </c>
      <c r="F71" s="28">
        <v>44372.87</v>
      </c>
      <c r="G71" s="28">
        <v>5944.12</v>
      </c>
      <c r="H71" s="8">
        <v>7045</v>
      </c>
      <c r="I71" s="154">
        <v>156</v>
      </c>
      <c r="J71" s="9">
        <v>11</v>
      </c>
      <c r="K71" s="9">
        <v>145</v>
      </c>
      <c r="L71" s="40">
        <v>2.9</v>
      </c>
      <c r="M71" s="165">
        <f>SUM(O71:S71)</f>
        <v>2840.0547906316538</v>
      </c>
      <c r="N71" s="163">
        <f>M71/H71</f>
        <v>0.40313055935154773</v>
      </c>
      <c r="O71" s="41">
        <v>386</v>
      </c>
      <c r="P71" s="103">
        <f>O71/H71</f>
        <v>5.4790631653655074E-2</v>
      </c>
      <c r="Q71" s="41">
        <v>828</v>
      </c>
      <c r="R71" s="41">
        <v>1085</v>
      </c>
      <c r="S71" s="41">
        <v>541</v>
      </c>
      <c r="T71" s="42">
        <f>L71</f>
        <v>2.9</v>
      </c>
      <c r="U71" s="41">
        <v>484</v>
      </c>
      <c r="V71" s="61">
        <f>T71*U71</f>
        <v>1403.6</v>
      </c>
      <c r="W71" s="78">
        <f>V71/H71</f>
        <v>0.19923349893541517</v>
      </c>
      <c r="X71" s="132">
        <v>0.67200000000000004</v>
      </c>
      <c r="Y71" s="173">
        <v>57317</v>
      </c>
    </row>
    <row r="72" spans="1:25" x14ac:dyDescent="0.25">
      <c r="A72" s="29" t="s">
        <v>237</v>
      </c>
      <c r="B72" s="15">
        <v>4316105</v>
      </c>
      <c r="C72" s="5" t="s">
        <v>131</v>
      </c>
      <c r="D72" s="19">
        <v>426.33699999999999</v>
      </c>
      <c r="E72" s="75">
        <f>H72/D72</f>
        <v>23.990411341262899</v>
      </c>
      <c r="F72" s="28">
        <v>71188.351999999999</v>
      </c>
      <c r="G72" s="28">
        <v>7457.4</v>
      </c>
      <c r="H72" s="8">
        <v>10228</v>
      </c>
      <c r="I72" s="154">
        <v>90</v>
      </c>
      <c r="J72" s="9">
        <v>41</v>
      </c>
      <c r="K72" s="9">
        <v>49</v>
      </c>
      <c r="L72" s="40">
        <v>3.3</v>
      </c>
      <c r="M72" s="165">
        <f>SUM(O72:S72)</f>
        <v>4278.1395189675404</v>
      </c>
      <c r="N72" s="163">
        <f>M72/H72</f>
        <v>0.41827723102928632</v>
      </c>
      <c r="O72" s="41">
        <v>1427</v>
      </c>
      <c r="P72" s="103">
        <f>O72/H72</f>
        <v>0.13951896754008603</v>
      </c>
      <c r="Q72" s="41">
        <v>670</v>
      </c>
      <c r="R72" s="41">
        <v>1378</v>
      </c>
      <c r="S72" s="41">
        <v>803</v>
      </c>
      <c r="T72" s="42">
        <f>L72</f>
        <v>3.3</v>
      </c>
      <c r="U72" s="41">
        <v>615</v>
      </c>
      <c r="V72" s="61">
        <f>T72*U72</f>
        <v>2029.5</v>
      </c>
      <c r="W72" s="78">
        <f>V72/H72</f>
        <v>0.1984258897145092</v>
      </c>
      <c r="X72" s="131">
        <v>0.72399999999999998</v>
      </c>
      <c r="Y72" s="173">
        <v>97748</v>
      </c>
    </row>
    <row r="73" spans="1:25" x14ac:dyDescent="0.25">
      <c r="A73" s="29" t="s">
        <v>237</v>
      </c>
      <c r="B73" s="15">
        <v>4300455</v>
      </c>
      <c r="C73" s="5" t="s">
        <v>2</v>
      </c>
      <c r="D73" s="19">
        <v>172.68600000000001</v>
      </c>
      <c r="E73" s="75">
        <f>H73/D73</f>
        <v>24.906477653081314</v>
      </c>
      <c r="F73" s="28">
        <v>25921.254000000001</v>
      </c>
      <c r="G73" s="28">
        <v>5382.32</v>
      </c>
      <c r="H73" s="8">
        <v>4301</v>
      </c>
      <c r="I73" s="154">
        <v>64</v>
      </c>
      <c r="J73" s="9">
        <v>12</v>
      </c>
      <c r="K73" s="9">
        <v>52</v>
      </c>
      <c r="L73" s="40">
        <v>2.9</v>
      </c>
      <c r="M73" s="165">
        <f>SUM(O73:S73)</f>
        <v>2022.1778656126482</v>
      </c>
      <c r="N73" s="163">
        <f>M73/H73</f>
        <v>0.47016458163511932</v>
      </c>
      <c r="O73" s="41">
        <v>765</v>
      </c>
      <c r="P73" s="103">
        <f>O73/H73</f>
        <v>0.17786561264822134</v>
      </c>
      <c r="Q73" s="41">
        <v>335</v>
      </c>
      <c r="R73" s="41">
        <v>563</v>
      </c>
      <c r="S73" s="41">
        <v>359</v>
      </c>
      <c r="T73" s="42">
        <f>L73</f>
        <v>2.9</v>
      </c>
      <c r="U73" s="41">
        <v>291</v>
      </c>
      <c r="V73" s="61">
        <f>T73*U73</f>
        <v>843.9</v>
      </c>
      <c r="W73" s="78">
        <f>V73/H73</f>
        <v>0.19621018367821436</v>
      </c>
      <c r="X73" s="132">
        <v>0.69499999999999995</v>
      </c>
      <c r="Y73" s="173">
        <v>37755</v>
      </c>
    </row>
    <row r="74" spans="1:25" x14ac:dyDescent="0.25">
      <c r="A74" s="29" t="s">
        <v>237</v>
      </c>
      <c r="B74" s="15">
        <v>4314779</v>
      </c>
      <c r="C74" s="5" t="s">
        <v>122</v>
      </c>
      <c r="D74" s="19">
        <v>505.71300000000002</v>
      </c>
      <c r="E74" s="75">
        <f>H74/D74</f>
        <v>7.6268555485028067</v>
      </c>
      <c r="F74" s="28">
        <v>41332.116999999998</v>
      </c>
      <c r="G74" s="28">
        <v>11629.75</v>
      </c>
      <c r="H74" s="8">
        <v>3857</v>
      </c>
      <c r="I74" s="154">
        <v>29</v>
      </c>
      <c r="J74" s="9">
        <v>8</v>
      </c>
      <c r="K74" s="9">
        <v>21</v>
      </c>
      <c r="L74" s="40">
        <v>3</v>
      </c>
      <c r="M74" s="165">
        <f>SUM(O74:S74)</f>
        <v>1960.1877106559502</v>
      </c>
      <c r="N74" s="163">
        <f>M74/H74</f>
        <v>0.50821563667512326</v>
      </c>
      <c r="O74" s="41">
        <v>724</v>
      </c>
      <c r="P74" s="103">
        <f>O74/H74</f>
        <v>0.18771065595022038</v>
      </c>
      <c r="Q74" s="41">
        <v>202</v>
      </c>
      <c r="R74" s="41">
        <v>530</v>
      </c>
      <c r="S74" s="41">
        <v>504</v>
      </c>
      <c r="T74" s="42">
        <f>L74</f>
        <v>3</v>
      </c>
      <c r="U74" s="41">
        <v>252</v>
      </c>
      <c r="V74" s="61">
        <f>T74*U74</f>
        <v>756</v>
      </c>
      <c r="W74" s="78">
        <f>V74/H74</f>
        <v>0.19600725952813067</v>
      </c>
      <c r="X74" s="131">
        <v>0.72499999999999998</v>
      </c>
      <c r="Y74" s="173">
        <v>41382</v>
      </c>
    </row>
    <row r="75" spans="1:25" x14ac:dyDescent="0.25">
      <c r="A75" s="29" t="s">
        <v>237</v>
      </c>
      <c r="B75" s="15">
        <v>4304101</v>
      </c>
      <c r="C75" s="5" t="s">
        <v>25</v>
      </c>
      <c r="D75" s="19">
        <v>237.29300000000001</v>
      </c>
      <c r="E75" s="75">
        <f>H75/D75</f>
        <v>14.724412435259362</v>
      </c>
      <c r="F75" s="28">
        <v>21243.092000000001</v>
      </c>
      <c r="G75" s="28">
        <v>5690.62</v>
      </c>
      <c r="H75" s="8">
        <v>3494</v>
      </c>
      <c r="I75" s="154">
        <v>34</v>
      </c>
      <c r="J75" s="9">
        <v>7</v>
      </c>
      <c r="K75" s="9">
        <v>27</v>
      </c>
      <c r="L75" s="40">
        <v>2.8</v>
      </c>
      <c r="M75" s="165">
        <f>SUM(O75:S75)</f>
        <v>1855.1951917572983</v>
      </c>
      <c r="N75" s="163">
        <f>M75/H75</f>
        <v>0.53096599649607845</v>
      </c>
      <c r="O75" s="41">
        <v>682</v>
      </c>
      <c r="P75" s="103">
        <f>O75/H75</f>
        <v>0.19519175729822552</v>
      </c>
      <c r="Q75" s="41">
        <v>349</v>
      </c>
      <c r="R75" s="41">
        <v>475</v>
      </c>
      <c r="S75" s="41">
        <v>349</v>
      </c>
      <c r="T75" s="42">
        <f>L75</f>
        <v>2.8</v>
      </c>
      <c r="U75" s="41">
        <v>244</v>
      </c>
      <c r="V75" s="61">
        <f>T75*U75</f>
        <v>683.19999999999993</v>
      </c>
      <c r="W75" s="78">
        <f>V75/H75</f>
        <v>0.19553520320549511</v>
      </c>
      <c r="X75" s="131">
        <v>0.70799999999999996</v>
      </c>
      <c r="Y75" s="173">
        <v>33956</v>
      </c>
    </row>
    <row r="76" spans="1:25" x14ac:dyDescent="0.25">
      <c r="A76" s="29" t="s">
        <v>237</v>
      </c>
      <c r="B76" s="15">
        <v>4310405</v>
      </c>
      <c r="C76" s="5" t="s">
        <v>253</v>
      </c>
      <c r="D76" s="19">
        <v>357.435</v>
      </c>
      <c r="E76" s="75">
        <f>H76/D76</f>
        <v>18.515254521801168</v>
      </c>
      <c r="F76" s="28">
        <v>56676.595000000001</v>
      </c>
      <c r="G76" s="28">
        <v>7879.41</v>
      </c>
      <c r="H76" s="8">
        <v>6618</v>
      </c>
      <c r="I76" s="154">
        <v>63</v>
      </c>
      <c r="J76" s="9">
        <v>23</v>
      </c>
      <c r="K76" s="9">
        <v>40</v>
      </c>
      <c r="L76" s="40">
        <v>2.9</v>
      </c>
      <c r="M76" s="165">
        <f>SUM(O76:S76)</f>
        <v>2787.1665155636147</v>
      </c>
      <c r="N76" s="163">
        <f>M76/H76</f>
        <v>0.42114936771889011</v>
      </c>
      <c r="O76" s="41">
        <v>1102</v>
      </c>
      <c r="P76" s="103">
        <f>O76/H76</f>
        <v>0.16651556361438502</v>
      </c>
      <c r="Q76" s="41">
        <v>609</v>
      </c>
      <c r="R76" s="41">
        <v>711</v>
      </c>
      <c r="S76" s="41">
        <v>365</v>
      </c>
      <c r="T76" s="42">
        <f>L76</f>
        <v>2.9</v>
      </c>
      <c r="U76" s="41">
        <v>445</v>
      </c>
      <c r="V76" s="61">
        <f>T76*U76</f>
        <v>1290.5</v>
      </c>
      <c r="W76" s="78">
        <f>V76/H76</f>
        <v>0.19499848896947719</v>
      </c>
      <c r="X76" s="131">
        <v>0.69299999999999995</v>
      </c>
      <c r="Y76" s="173">
        <v>67896</v>
      </c>
    </row>
    <row r="77" spans="1:25" x14ac:dyDescent="0.25">
      <c r="A77" s="29" t="s">
        <v>237</v>
      </c>
      <c r="B77" s="15">
        <v>4314555</v>
      </c>
      <c r="C77" s="5" t="s">
        <v>120</v>
      </c>
      <c r="D77" s="19">
        <v>291.74099999999999</v>
      </c>
      <c r="E77" s="75">
        <f>H77/D77</f>
        <v>9.4501629870330195</v>
      </c>
      <c r="F77" s="28">
        <v>17959.811000000002</v>
      </c>
      <c r="G77" s="28">
        <v>5878.83</v>
      </c>
      <c r="H77" s="8">
        <v>2757</v>
      </c>
      <c r="I77" s="154">
        <v>74</v>
      </c>
      <c r="J77" s="9">
        <v>9</v>
      </c>
      <c r="K77" s="9">
        <v>65</v>
      </c>
      <c r="L77" s="40">
        <v>2.9</v>
      </c>
      <c r="M77" s="165">
        <f>SUM(O77:S77)</f>
        <v>1842.0892274211099</v>
      </c>
      <c r="N77" s="163">
        <f>M77/H77</f>
        <v>0.66814988299641276</v>
      </c>
      <c r="O77" s="41">
        <v>246</v>
      </c>
      <c r="P77" s="103">
        <f>O77/H77</f>
        <v>8.9227421109902061E-2</v>
      </c>
      <c r="Q77" s="41">
        <v>292</v>
      </c>
      <c r="R77" s="41">
        <v>530</v>
      </c>
      <c r="S77" s="41">
        <v>774</v>
      </c>
      <c r="T77" s="42">
        <f>L77</f>
        <v>2.9</v>
      </c>
      <c r="U77" s="41">
        <v>185</v>
      </c>
      <c r="V77" s="61">
        <f>T77*U77</f>
        <v>536.5</v>
      </c>
      <c r="W77" s="78">
        <f>V77/H77</f>
        <v>0.19459557490025389</v>
      </c>
      <c r="X77" s="131">
        <v>0.66900000000000004</v>
      </c>
      <c r="Y77" s="173">
        <v>20656</v>
      </c>
    </row>
    <row r="78" spans="1:25" x14ac:dyDescent="0.25">
      <c r="A78" s="29" t="s">
        <v>237</v>
      </c>
      <c r="B78" s="15">
        <v>4302006</v>
      </c>
      <c r="C78" s="5" t="s">
        <v>11</v>
      </c>
      <c r="D78" s="19">
        <v>648.89700000000005</v>
      </c>
      <c r="E78" s="75">
        <f>H78/D78</f>
        <v>17.156806087869107</v>
      </c>
      <c r="F78" s="28">
        <v>69975.652000000002</v>
      </c>
      <c r="G78" s="28">
        <v>6512.39</v>
      </c>
      <c r="H78" s="8">
        <v>11133</v>
      </c>
      <c r="I78" s="154">
        <v>186</v>
      </c>
      <c r="J78" s="9">
        <v>20</v>
      </c>
      <c r="K78" s="9">
        <v>166</v>
      </c>
      <c r="L78" s="40">
        <v>3.1</v>
      </c>
      <c r="M78" s="165">
        <f>SUM(O78:S78)</f>
        <v>4838.0882062337196</v>
      </c>
      <c r="N78" s="163">
        <f>M78/H78</f>
        <v>0.43457183205189254</v>
      </c>
      <c r="O78" s="41">
        <v>982</v>
      </c>
      <c r="P78" s="103">
        <f>O78/H78</f>
        <v>8.8206233719572438E-2</v>
      </c>
      <c r="Q78" s="41">
        <v>1333</v>
      </c>
      <c r="R78" s="41">
        <v>1960</v>
      </c>
      <c r="S78" s="41">
        <v>563</v>
      </c>
      <c r="T78" s="42">
        <f>L78</f>
        <v>3.1</v>
      </c>
      <c r="U78" s="41">
        <v>686</v>
      </c>
      <c r="V78" s="61">
        <f>T78*U78</f>
        <v>2126.6</v>
      </c>
      <c r="W78" s="78">
        <f>V78/H78</f>
        <v>0.19101769514057307</v>
      </c>
      <c r="X78" s="132">
        <v>0.65</v>
      </c>
      <c r="Y78" s="173">
        <v>86795</v>
      </c>
    </row>
    <row r="79" spans="1:25" x14ac:dyDescent="0.25">
      <c r="A79" s="29" t="s">
        <v>237</v>
      </c>
      <c r="B79" s="15">
        <v>4319307</v>
      </c>
      <c r="C79" s="5" t="s">
        <v>271</v>
      </c>
      <c r="D79" s="19">
        <v>223.886</v>
      </c>
      <c r="E79" s="75">
        <f>H79/D79</f>
        <v>28.43858034892758</v>
      </c>
      <c r="F79" s="28">
        <v>41718.144</v>
      </c>
      <c r="G79" s="28">
        <v>6569.79</v>
      </c>
      <c r="H79" s="8">
        <v>6367</v>
      </c>
      <c r="I79" s="154">
        <v>49</v>
      </c>
      <c r="J79" s="9">
        <v>10</v>
      </c>
      <c r="K79" s="9">
        <v>39</v>
      </c>
      <c r="L79" s="40">
        <v>3.1</v>
      </c>
      <c r="M79" s="165">
        <f>SUM(O79:S79)</f>
        <v>3529.2106172451704</v>
      </c>
      <c r="N79" s="163">
        <f>M79/H79</f>
        <v>0.55429725416132725</v>
      </c>
      <c r="O79" s="41">
        <v>1341</v>
      </c>
      <c r="P79" s="103">
        <f>O79/H79</f>
        <v>0.21061724517040992</v>
      </c>
      <c r="Q79" s="41">
        <v>722</v>
      </c>
      <c r="R79" s="41">
        <v>776</v>
      </c>
      <c r="S79" s="41">
        <v>690</v>
      </c>
      <c r="T79" s="42">
        <f>L79</f>
        <v>3.1</v>
      </c>
      <c r="U79" s="41">
        <v>392</v>
      </c>
      <c r="V79" s="61">
        <f>T79*U79</f>
        <v>1215.2</v>
      </c>
      <c r="W79" s="78">
        <f>V79/H79</f>
        <v>0.19085911732370034</v>
      </c>
      <c r="X79" s="131">
        <v>0.69199999999999995</v>
      </c>
      <c r="Y79" s="173">
        <v>52713</v>
      </c>
    </row>
    <row r="80" spans="1:25" x14ac:dyDescent="0.25">
      <c r="A80" s="29" t="s">
        <v>237</v>
      </c>
      <c r="B80" s="15">
        <v>4313805</v>
      </c>
      <c r="C80" s="5" t="s">
        <v>112</v>
      </c>
      <c r="D80" s="19">
        <v>144.04599999999999</v>
      </c>
      <c r="E80" s="75">
        <f>H80/D80</f>
        <v>48.040209377559947</v>
      </c>
      <c r="F80" s="28">
        <v>46169.93</v>
      </c>
      <c r="G80" s="28">
        <v>6568.49</v>
      </c>
      <c r="H80" s="8">
        <v>6920</v>
      </c>
      <c r="I80" s="154">
        <v>100</v>
      </c>
      <c r="J80" s="9">
        <v>11</v>
      </c>
      <c r="K80" s="9">
        <v>89</v>
      </c>
      <c r="L80" s="40">
        <v>3</v>
      </c>
      <c r="M80" s="165">
        <f>SUM(O80:S80)</f>
        <v>2916.2341040462425</v>
      </c>
      <c r="N80" s="163">
        <f>M80/H80</f>
        <v>0.42142111330148013</v>
      </c>
      <c r="O80" s="41">
        <v>1620</v>
      </c>
      <c r="P80" s="103">
        <f>O80/H80</f>
        <v>0.23410404624277456</v>
      </c>
      <c r="Q80" s="41">
        <v>457</v>
      </c>
      <c r="R80" s="41">
        <v>641</v>
      </c>
      <c r="S80" s="41">
        <v>198</v>
      </c>
      <c r="T80" s="42">
        <f>L80</f>
        <v>3</v>
      </c>
      <c r="U80" s="41">
        <v>437</v>
      </c>
      <c r="V80" s="61">
        <f>T80*U80</f>
        <v>1311</v>
      </c>
      <c r="W80" s="78">
        <f>V80/H80</f>
        <v>0.18945086705202313</v>
      </c>
      <c r="X80" s="131">
        <v>0.72</v>
      </c>
      <c r="Y80" s="173">
        <v>69115</v>
      </c>
    </row>
    <row r="81" spans="1:25" x14ac:dyDescent="0.25">
      <c r="A81" s="29" t="s">
        <v>237</v>
      </c>
      <c r="B81" s="15">
        <v>4313490</v>
      </c>
      <c r="C81" s="5" t="s">
        <v>107</v>
      </c>
      <c r="D81" s="19">
        <v>123.58199999999999</v>
      </c>
      <c r="E81" s="75">
        <f>H81/D81</f>
        <v>32.189153760256353</v>
      </c>
      <c r="F81" s="28">
        <v>20428.282999999999</v>
      </c>
      <c r="G81" s="28">
        <v>5418.64</v>
      </c>
      <c r="H81" s="8">
        <v>3978</v>
      </c>
      <c r="I81" s="154">
        <v>45</v>
      </c>
      <c r="J81" s="9">
        <v>11</v>
      </c>
      <c r="K81" s="9">
        <v>34</v>
      </c>
      <c r="L81" s="40">
        <v>3</v>
      </c>
      <c r="M81" s="165">
        <f>SUM(O81:S81)</f>
        <v>2105.1108597285065</v>
      </c>
      <c r="N81" s="163">
        <f>M81/H81</f>
        <v>0.52918825030882521</v>
      </c>
      <c r="O81" s="41">
        <v>441</v>
      </c>
      <c r="P81" s="103">
        <f>O81/H81</f>
        <v>0.11085972850678733</v>
      </c>
      <c r="Q81" s="41">
        <v>310</v>
      </c>
      <c r="R81" s="41">
        <v>754</v>
      </c>
      <c r="S81" s="41">
        <v>600</v>
      </c>
      <c r="T81" s="42">
        <f>L81</f>
        <v>3</v>
      </c>
      <c r="U81" s="41">
        <v>245</v>
      </c>
      <c r="V81" s="61">
        <f>T81*U81</f>
        <v>735</v>
      </c>
      <c r="W81" s="78">
        <f>V81/H81</f>
        <v>0.18476621417797889</v>
      </c>
      <c r="X81" s="131">
        <v>0.70599999999999996</v>
      </c>
      <c r="Y81" s="173">
        <v>29627</v>
      </c>
    </row>
    <row r="82" spans="1:25" x14ac:dyDescent="0.25">
      <c r="A82" s="29" t="s">
        <v>237</v>
      </c>
      <c r="B82" s="15">
        <v>4306973</v>
      </c>
      <c r="C82" s="5" t="s">
        <v>56</v>
      </c>
      <c r="D82" s="19">
        <v>151.77500000000001</v>
      </c>
      <c r="E82" s="75">
        <f>H82/D82</f>
        <v>19.568440125185308</v>
      </c>
      <c r="F82" s="28">
        <v>22849.37</v>
      </c>
      <c r="G82" s="28">
        <v>7862.83</v>
      </c>
      <c r="H82" s="8">
        <v>2970</v>
      </c>
      <c r="I82" s="154">
        <v>22</v>
      </c>
      <c r="J82" s="9">
        <v>11</v>
      </c>
      <c r="K82" s="9">
        <v>11</v>
      </c>
      <c r="L82" s="40">
        <v>3.2</v>
      </c>
      <c r="M82" s="165">
        <f>SUM(O82:S82)</f>
        <v>1380.1434343434344</v>
      </c>
      <c r="N82" s="163">
        <f>M82/H82</f>
        <v>0.46469475903819341</v>
      </c>
      <c r="O82" s="41">
        <v>426</v>
      </c>
      <c r="P82" s="103">
        <f>O82/H82</f>
        <v>0.14343434343434344</v>
      </c>
      <c r="Q82" s="41">
        <v>325</v>
      </c>
      <c r="R82" s="41">
        <v>395</v>
      </c>
      <c r="S82" s="41">
        <v>234</v>
      </c>
      <c r="T82" s="42">
        <f>L82</f>
        <v>3.2</v>
      </c>
      <c r="U82" s="41">
        <v>171</v>
      </c>
      <c r="V82" s="61">
        <f>T82*U82</f>
        <v>547.20000000000005</v>
      </c>
      <c r="W82" s="78">
        <f>V82/H82</f>
        <v>0.18424242424242426</v>
      </c>
      <c r="X82" s="131">
        <v>0.71199999999999997</v>
      </c>
      <c r="Y82" s="173">
        <v>23686</v>
      </c>
    </row>
    <row r="83" spans="1:25" x14ac:dyDescent="0.25">
      <c r="A83" s="29" t="s">
        <v>237</v>
      </c>
      <c r="B83" s="15">
        <v>4307831</v>
      </c>
      <c r="C83" s="5" t="s">
        <v>63</v>
      </c>
      <c r="D83" s="19">
        <v>419.37599999999998</v>
      </c>
      <c r="E83" s="75">
        <f>H83/D83</f>
        <v>6.6694326809354854</v>
      </c>
      <c r="F83" s="28">
        <v>22859.478999999999</v>
      </c>
      <c r="G83" s="28">
        <v>7211.19</v>
      </c>
      <c r="H83" s="8">
        <v>2797</v>
      </c>
      <c r="I83" s="154">
        <v>27</v>
      </c>
      <c r="J83" s="9">
        <v>19</v>
      </c>
      <c r="K83" s="9">
        <v>8</v>
      </c>
      <c r="L83" s="40">
        <v>2.7</v>
      </c>
      <c r="M83" s="165">
        <f>SUM(O83:S83)</f>
        <v>1334.1401501608866</v>
      </c>
      <c r="N83" s="163">
        <f>M83/H83</f>
        <v>0.47698968543471099</v>
      </c>
      <c r="O83" s="41">
        <v>392</v>
      </c>
      <c r="P83" s="103">
        <f>O83/H83</f>
        <v>0.14015016088666429</v>
      </c>
      <c r="Q83" s="41">
        <v>182</v>
      </c>
      <c r="R83" s="41">
        <v>367</v>
      </c>
      <c r="S83" s="41">
        <v>393</v>
      </c>
      <c r="T83" s="42">
        <f>L83</f>
        <v>2.7</v>
      </c>
      <c r="U83" s="41">
        <v>189</v>
      </c>
      <c r="V83" s="61">
        <f>T83*U83</f>
        <v>510.3</v>
      </c>
      <c r="W83" s="78">
        <f>V83/H83</f>
        <v>0.18244547729710403</v>
      </c>
      <c r="X83" s="131">
        <v>0.71199999999999997</v>
      </c>
      <c r="Y83" s="173">
        <v>22802</v>
      </c>
    </row>
    <row r="84" spans="1:25" x14ac:dyDescent="0.25">
      <c r="A84" s="29" t="s">
        <v>237</v>
      </c>
      <c r="B84" s="15">
        <v>4323705</v>
      </c>
      <c r="C84" s="5" t="s">
        <v>279</v>
      </c>
      <c r="D84" s="19">
        <v>88.718999999999994</v>
      </c>
      <c r="E84" s="75">
        <f>H84/D84</f>
        <v>31.09818640877377</v>
      </c>
      <c r="F84" s="28">
        <v>23544.864000000001</v>
      </c>
      <c r="G84" s="28">
        <v>8688.14</v>
      </c>
      <c r="H84" s="8">
        <v>2759</v>
      </c>
      <c r="I84" s="154">
        <v>18</v>
      </c>
      <c r="J84" s="9">
        <v>0</v>
      </c>
      <c r="K84" s="9">
        <v>18</v>
      </c>
      <c r="L84" s="40">
        <v>2.9</v>
      </c>
      <c r="M84" s="165">
        <f>SUM(O84:S84)</f>
        <v>1211.232693004712</v>
      </c>
      <c r="N84" s="163">
        <f>M84/H84</f>
        <v>0.4390114871347271</v>
      </c>
      <c r="O84" s="41">
        <v>642</v>
      </c>
      <c r="P84" s="103">
        <f>O84/H84</f>
        <v>0.23269300471185211</v>
      </c>
      <c r="Q84" s="41">
        <v>128</v>
      </c>
      <c r="R84" s="41">
        <v>246</v>
      </c>
      <c r="S84" s="41">
        <v>195</v>
      </c>
      <c r="T84" s="42">
        <f>L84</f>
        <v>2.9</v>
      </c>
      <c r="U84" s="41">
        <v>172</v>
      </c>
      <c r="V84" s="61">
        <f>T84*U84</f>
        <v>498.8</v>
      </c>
      <c r="W84" s="78">
        <f>V84/H84</f>
        <v>0.18079014135556362</v>
      </c>
      <c r="X84" s="131">
        <v>0.75700000000000001</v>
      </c>
      <c r="Y84" s="173">
        <v>24777</v>
      </c>
    </row>
    <row r="85" spans="1:25" x14ac:dyDescent="0.25">
      <c r="A85" s="29" t="s">
        <v>237</v>
      </c>
      <c r="B85" s="15">
        <v>4307203</v>
      </c>
      <c r="C85" s="5" t="s">
        <v>59</v>
      </c>
      <c r="D85" s="19">
        <v>285.91300000000001</v>
      </c>
      <c r="E85" s="75">
        <f>H85/D85</f>
        <v>18.071930972008968</v>
      </c>
      <c r="F85" s="28">
        <v>30757.636999999999</v>
      </c>
      <c r="G85" s="28">
        <v>6644.55</v>
      </c>
      <c r="H85" s="8">
        <v>5167</v>
      </c>
      <c r="I85" s="154">
        <v>41</v>
      </c>
      <c r="J85" s="9">
        <v>7</v>
      </c>
      <c r="K85" s="9">
        <v>34</v>
      </c>
      <c r="L85" s="40">
        <v>3.1</v>
      </c>
      <c r="M85" s="165">
        <f>SUM(O85:S85)</f>
        <v>2253.1136055738339</v>
      </c>
      <c r="N85" s="163">
        <f>M85/H85</f>
        <v>0.43605837150645133</v>
      </c>
      <c r="O85" s="41">
        <v>587</v>
      </c>
      <c r="P85" s="103">
        <f>O85/H85</f>
        <v>0.11360557383394619</v>
      </c>
      <c r="Q85" s="41">
        <v>450</v>
      </c>
      <c r="R85" s="41">
        <v>726</v>
      </c>
      <c r="S85" s="41">
        <v>490</v>
      </c>
      <c r="T85" s="42">
        <f>L85</f>
        <v>3.1</v>
      </c>
      <c r="U85" s="41">
        <v>300</v>
      </c>
      <c r="V85" s="61">
        <f>T85*U85</f>
        <v>930</v>
      </c>
      <c r="W85" s="78">
        <f>V85/H85</f>
        <v>0.17998838784594542</v>
      </c>
      <c r="X85" s="131">
        <v>0.68100000000000005</v>
      </c>
      <c r="Y85" s="173">
        <v>37429</v>
      </c>
    </row>
    <row r="86" spans="1:25" x14ac:dyDescent="0.25">
      <c r="A86" s="29" t="s">
        <v>237</v>
      </c>
      <c r="B86" s="15">
        <v>4313706</v>
      </c>
      <c r="C86" s="5" t="s">
        <v>259</v>
      </c>
      <c r="D86" s="19">
        <v>1415.703</v>
      </c>
      <c r="E86" s="75">
        <f>H86/D86</f>
        <v>24.252968313269097</v>
      </c>
      <c r="F86" s="28">
        <v>261090.55799999999</v>
      </c>
      <c r="G86" s="28">
        <v>7258.16</v>
      </c>
      <c r="H86" s="8">
        <v>34335</v>
      </c>
      <c r="I86" s="154">
        <v>347</v>
      </c>
      <c r="J86" s="9">
        <v>259</v>
      </c>
      <c r="K86" s="9">
        <v>88</v>
      </c>
      <c r="L86" s="40">
        <v>3.1</v>
      </c>
      <c r="M86" s="165">
        <f>SUM(O86:S86)</f>
        <v>14125.104266783166</v>
      </c>
      <c r="N86" s="163">
        <f>M86/H86</f>
        <v>0.4113908334580797</v>
      </c>
      <c r="O86" s="41">
        <v>3580</v>
      </c>
      <c r="P86" s="103">
        <f>O86/H86</f>
        <v>0.10426678316586574</v>
      </c>
      <c r="Q86" s="41">
        <v>3625</v>
      </c>
      <c r="R86" s="41">
        <v>4824</v>
      </c>
      <c r="S86" s="41">
        <v>2096</v>
      </c>
      <c r="T86" s="42">
        <f>L86</f>
        <v>3.1</v>
      </c>
      <c r="U86" s="41">
        <v>1967</v>
      </c>
      <c r="V86" s="61">
        <f>T86*U86</f>
        <v>6097.7</v>
      </c>
      <c r="W86" s="78">
        <f>V86/H86</f>
        <v>0.17759429153924566</v>
      </c>
      <c r="X86" s="131">
        <v>0.73699999999999999</v>
      </c>
      <c r="Y86" s="173">
        <v>246108</v>
      </c>
    </row>
    <row r="87" spans="1:25" x14ac:dyDescent="0.25">
      <c r="A87" s="29" t="s">
        <v>237</v>
      </c>
      <c r="B87" s="15">
        <v>4303301</v>
      </c>
      <c r="C87" s="5" t="s">
        <v>21</v>
      </c>
      <c r="D87" s="19">
        <v>258.94</v>
      </c>
      <c r="E87" s="75">
        <f>H87/D87</f>
        <v>19.131845215107749</v>
      </c>
      <c r="F87" s="28">
        <v>39380.222999999998</v>
      </c>
      <c r="G87" s="28">
        <v>7947.57</v>
      </c>
      <c r="H87" s="8">
        <v>4954</v>
      </c>
      <c r="I87" s="154">
        <v>45</v>
      </c>
      <c r="J87" s="9">
        <v>12</v>
      </c>
      <c r="K87" s="9">
        <v>33</v>
      </c>
      <c r="L87" s="40">
        <v>2.9</v>
      </c>
      <c r="M87" s="165">
        <f>SUM(O87:S87)</f>
        <v>1973.1269681065805</v>
      </c>
      <c r="N87" s="163">
        <f>M87/H87</f>
        <v>0.3982896584793259</v>
      </c>
      <c r="O87" s="41">
        <v>629</v>
      </c>
      <c r="P87" s="103">
        <f>O87/H87</f>
        <v>0.12696810658054097</v>
      </c>
      <c r="Q87" s="41">
        <v>452</v>
      </c>
      <c r="R87" s="41">
        <v>547</v>
      </c>
      <c r="S87" s="41">
        <v>345</v>
      </c>
      <c r="T87" s="42">
        <f>L87</f>
        <v>2.9</v>
      </c>
      <c r="U87" s="41">
        <v>302</v>
      </c>
      <c r="V87" s="61">
        <f>T87*U87</f>
        <v>875.8</v>
      </c>
      <c r="W87" s="78">
        <f>V87/H87</f>
        <v>0.17678643520387566</v>
      </c>
      <c r="X87" s="133">
        <v>0.71899999999999997</v>
      </c>
      <c r="Y87" s="173">
        <v>38537</v>
      </c>
    </row>
    <row r="88" spans="1:25" x14ac:dyDescent="0.25">
      <c r="A88" s="29" t="s">
        <v>237</v>
      </c>
      <c r="B88" s="15">
        <v>4316709</v>
      </c>
      <c r="C88" s="5" t="s">
        <v>265</v>
      </c>
      <c r="D88" s="19">
        <v>971.15300000000002</v>
      </c>
      <c r="E88" s="75">
        <f>H88/D88</f>
        <v>9.0912554458463291</v>
      </c>
      <c r="F88" s="28">
        <v>116484.52800000001</v>
      </c>
      <c r="G88" s="28">
        <v>11599.73</v>
      </c>
      <c r="H88" s="8">
        <v>8829</v>
      </c>
      <c r="I88" s="154">
        <v>49</v>
      </c>
      <c r="J88" s="9">
        <v>35</v>
      </c>
      <c r="K88" s="9">
        <v>14</v>
      </c>
      <c r="L88" s="40">
        <v>2.9</v>
      </c>
      <c r="M88" s="165">
        <f>SUM(O88:S88)</f>
        <v>3558.1240231056745</v>
      </c>
      <c r="N88" s="163">
        <f>M88/H88</f>
        <v>0.40300419335209814</v>
      </c>
      <c r="O88" s="41">
        <v>1095</v>
      </c>
      <c r="P88" s="103">
        <f>O88/H88</f>
        <v>0.12402310567448183</v>
      </c>
      <c r="Q88" s="41">
        <v>727</v>
      </c>
      <c r="R88" s="41">
        <v>1060</v>
      </c>
      <c r="S88" s="41">
        <v>676</v>
      </c>
      <c r="T88" s="42">
        <f>L88</f>
        <v>2.9</v>
      </c>
      <c r="U88" s="41">
        <v>528</v>
      </c>
      <c r="V88" s="61">
        <f>T88*U88</f>
        <v>1531.2</v>
      </c>
      <c r="W88" s="78">
        <f>V88/H88</f>
        <v>0.17342847434590555</v>
      </c>
      <c r="X88" s="131">
        <v>0.72499999999999998</v>
      </c>
      <c r="Y88" s="173">
        <v>74320</v>
      </c>
    </row>
    <row r="89" spans="1:25" x14ac:dyDescent="0.25">
      <c r="A89" s="29" t="s">
        <v>237</v>
      </c>
      <c r="B89" s="15">
        <v>4322186</v>
      </c>
      <c r="C89" s="5" t="s">
        <v>169</v>
      </c>
      <c r="D89" s="19">
        <v>135.11500000000001</v>
      </c>
      <c r="E89" s="75">
        <f>H89/D89</f>
        <v>11.649335751026902</v>
      </c>
      <c r="F89" s="28">
        <v>10734.288</v>
      </c>
      <c r="G89" s="28">
        <v>7076</v>
      </c>
      <c r="H89" s="8">
        <v>1574</v>
      </c>
      <c r="I89" s="154">
        <v>41</v>
      </c>
      <c r="J89" s="9">
        <v>3</v>
      </c>
      <c r="K89" s="9">
        <v>38</v>
      </c>
      <c r="L89" s="40">
        <v>2.9</v>
      </c>
      <c r="M89" s="165">
        <f>SUM(O89:S89)</f>
        <v>779.12388818297336</v>
      </c>
      <c r="N89" s="163">
        <f>M89/H89</f>
        <v>0.49499611701586615</v>
      </c>
      <c r="O89" s="41">
        <v>195</v>
      </c>
      <c r="P89" s="103">
        <f>O89/H89</f>
        <v>0.12388818297331639</v>
      </c>
      <c r="Q89" s="41">
        <v>102</v>
      </c>
      <c r="R89" s="41">
        <v>276</v>
      </c>
      <c r="S89" s="41">
        <v>206</v>
      </c>
      <c r="T89" s="42">
        <f>L89</f>
        <v>2.9</v>
      </c>
      <c r="U89" s="41">
        <v>94</v>
      </c>
      <c r="V89" s="61">
        <f>T89*U89</f>
        <v>272.59999999999997</v>
      </c>
      <c r="W89" s="78">
        <f>V89/H89</f>
        <v>0.17318932655654382</v>
      </c>
      <c r="X89" s="131">
        <v>0.69399999999999995</v>
      </c>
      <c r="Y89" s="173">
        <v>12467</v>
      </c>
    </row>
    <row r="90" spans="1:25" x14ac:dyDescent="0.25">
      <c r="A90" s="29" t="s">
        <v>237</v>
      </c>
      <c r="B90" s="15">
        <v>4314456</v>
      </c>
      <c r="C90" s="5" t="s">
        <v>117</v>
      </c>
      <c r="D90" s="19">
        <v>68.216999999999999</v>
      </c>
      <c r="E90" s="75">
        <f>H90/D90</f>
        <v>36.867642962897811</v>
      </c>
      <c r="F90" s="28">
        <v>22309.883000000002</v>
      </c>
      <c r="G90" s="28">
        <v>9473.41</v>
      </c>
      <c r="H90" s="8">
        <v>2515</v>
      </c>
      <c r="I90" s="154">
        <v>27</v>
      </c>
      <c r="J90" s="9">
        <v>4</v>
      </c>
      <c r="K90" s="9">
        <v>23</v>
      </c>
      <c r="L90" s="40">
        <v>3.1</v>
      </c>
      <c r="M90" s="165">
        <f>SUM(O90:S90)</f>
        <v>1467.0958250497019</v>
      </c>
      <c r="N90" s="163">
        <f>M90/H90</f>
        <v>0.58333830021856936</v>
      </c>
      <c r="O90" s="41">
        <v>241</v>
      </c>
      <c r="P90" s="103">
        <f>O90/H90</f>
        <v>9.5825049701789261E-2</v>
      </c>
      <c r="Q90" s="41">
        <v>99</v>
      </c>
      <c r="R90" s="41">
        <v>355</v>
      </c>
      <c r="S90" s="41">
        <v>772</v>
      </c>
      <c r="T90" s="42">
        <f>L90</f>
        <v>3.1</v>
      </c>
      <c r="U90" s="41">
        <v>140</v>
      </c>
      <c r="V90" s="61">
        <f>T90*U90</f>
        <v>434</v>
      </c>
      <c r="W90" s="78">
        <f>V90/H90</f>
        <v>0.17256461232604373</v>
      </c>
      <c r="X90" s="131">
        <v>0.72</v>
      </c>
      <c r="Y90" s="173">
        <v>19204</v>
      </c>
    </row>
    <row r="91" spans="1:25" x14ac:dyDescent="0.25">
      <c r="A91" s="29" t="s">
        <v>237</v>
      </c>
      <c r="B91" s="15">
        <v>4320800</v>
      </c>
      <c r="C91" s="5" t="s">
        <v>160</v>
      </c>
      <c r="D91" s="19">
        <v>1213.4100000000001</v>
      </c>
      <c r="E91" s="75">
        <f>H91/D91</f>
        <v>24.777280556448353</v>
      </c>
      <c r="F91" s="28">
        <v>226881.27</v>
      </c>
      <c r="G91" s="28">
        <v>7384.74</v>
      </c>
      <c r="H91" s="8">
        <v>30065</v>
      </c>
      <c r="I91" s="154">
        <v>208</v>
      </c>
      <c r="J91" s="9">
        <v>115</v>
      </c>
      <c r="K91" s="9">
        <v>93</v>
      </c>
      <c r="L91" s="40">
        <v>3</v>
      </c>
      <c r="M91" s="165">
        <f>SUM(O91:S91)</f>
        <v>10759.099417927824</v>
      </c>
      <c r="N91" s="163">
        <f>M91/H91</f>
        <v>0.35786128115509142</v>
      </c>
      <c r="O91" s="41">
        <v>2989</v>
      </c>
      <c r="P91" s="103">
        <f>O91/H91</f>
        <v>9.9417927823050062E-2</v>
      </c>
      <c r="Q91" s="41">
        <v>3337</v>
      </c>
      <c r="R91" s="41">
        <v>3335</v>
      </c>
      <c r="S91" s="41">
        <v>1098</v>
      </c>
      <c r="T91" s="42">
        <f>L91</f>
        <v>3</v>
      </c>
      <c r="U91" s="41">
        <v>1707</v>
      </c>
      <c r="V91" s="61">
        <f>T91*U91</f>
        <v>5121</v>
      </c>
      <c r="W91" s="78">
        <f>V91/H91</f>
        <v>0.1703309496091801</v>
      </c>
      <c r="X91" s="131">
        <v>0.73099999999999998</v>
      </c>
      <c r="Y91" s="173">
        <v>211163</v>
      </c>
    </row>
    <row r="92" spans="1:25" x14ac:dyDescent="0.25">
      <c r="A92" s="29" t="s">
        <v>237</v>
      </c>
      <c r="B92" s="15">
        <v>4320321</v>
      </c>
      <c r="C92" s="5" t="s">
        <v>157</v>
      </c>
      <c r="D92" s="19">
        <v>147.209</v>
      </c>
      <c r="E92" s="75">
        <f>H92/D92</f>
        <v>19.115679068535211</v>
      </c>
      <c r="F92" s="28">
        <v>21842.17</v>
      </c>
      <c r="G92" s="28">
        <v>7729.01</v>
      </c>
      <c r="H92" s="8">
        <v>2814</v>
      </c>
      <c r="I92" s="154">
        <v>18</v>
      </c>
      <c r="J92" s="9">
        <v>10</v>
      </c>
      <c r="K92" s="9">
        <v>8</v>
      </c>
      <c r="L92" s="40">
        <v>3</v>
      </c>
      <c r="M92" s="165">
        <f>SUM(O92:S92)</f>
        <v>1556.1695095948828</v>
      </c>
      <c r="N92" s="163">
        <f>M92/H92</f>
        <v>0.5530097759754381</v>
      </c>
      <c r="O92" s="41">
        <v>477</v>
      </c>
      <c r="P92" s="103">
        <f>O92/H92</f>
        <v>0.16950959488272921</v>
      </c>
      <c r="Q92" s="41">
        <v>222</v>
      </c>
      <c r="R92" s="41">
        <v>468</v>
      </c>
      <c r="S92" s="41">
        <v>389</v>
      </c>
      <c r="T92" s="42">
        <f>L92</f>
        <v>3</v>
      </c>
      <c r="U92" s="41">
        <v>159</v>
      </c>
      <c r="V92" s="61">
        <f>T92*U92</f>
        <v>477</v>
      </c>
      <c r="W92" s="78">
        <f>V92/H92</f>
        <v>0.16950959488272921</v>
      </c>
      <c r="X92" s="131">
        <v>0.69299999999999995</v>
      </c>
      <c r="Y92" s="173">
        <v>22462</v>
      </c>
    </row>
    <row r="93" spans="1:25" x14ac:dyDescent="0.25">
      <c r="A93" s="29" t="s">
        <v>237</v>
      </c>
      <c r="B93" s="15">
        <v>4312625</v>
      </c>
      <c r="C93" s="5" t="s">
        <v>100</v>
      </c>
      <c r="D93" s="19">
        <v>111.13200000000001</v>
      </c>
      <c r="E93" s="75">
        <f>H93/D93</f>
        <v>16.313932980599645</v>
      </c>
      <c r="F93" s="28">
        <v>15094.691999999999</v>
      </c>
      <c r="G93" s="28">
        <v>8937.06</v>
      </c>
      <c r="H93" s="8">
        <v>1813</v>
      </c>
      <c r="I93" s="154">
        <v>22</v>
      </c>
      <c r="J93" s="9">
        <v>1</v>
      </c>
      <c r="K93" s="9">
        <v>21</v>
      </c>
      <c r="L93" s="40">
        <v>3.3</v>
      </c>
      <c r="M93" s="165">
        <f>SUM(O93:S93)</f>
        <v>1139.1478212906784</v>
      </c>
      <c r="N93" s="163">
        <f>M93/H93</f>
        <v>0.62832201946534938</v>
      </c>
      <c r="O93" s="41">
        <v>268</v>
      </c>
      <c r="P93" s="103">
        <f>O93/H93</f>
        <v>0.14782129067843353</v>
      </c>
      <c r="Q93" s="41">
        <v>88</v>
      </c>
      <c r="R93" s="41">
        <v>251</v>
      </c>
      <c r="S93" s="41">
        <v>532</v>
      </c>
      <c r="T93" s="42">
        <f>L93</f>
        <v>3.3</v>
      </c>
      <c r="U93" s="41">
        <v>92</v>
      </c>
      <c r="V93" s="61">
        <f>T93*U93</f>
        <v>303.59999999999997</v>
      </c>
      <c r="W93" s="78">
        <f>V93/H93</f>
        <v>0.16745725317153887</v>
      </c>
      <c r="X93" s="131">
        <v>0.68899999999999995</v>
      </c>
      <c r="Y93" s="173">
        <v>18988</v>
      </c>
    </row>
    <row r="94" spans="1:25" x14ac:dyDescent="0.25">
      <c r="A94" s="29" t="s">
        <v>237</v>
      </c>
      <c r="B94" s="15">
        <v>4302154</v>
      </c>
      <c r="C94" s="5" t="s">
        <v>243</v>
      </c>
      <c r="D94" s="19">
        <v>195.358</v>
      </c>
      <c r="E94" s="75">
        <f>H94/D94</f>
        <v>10.821159102775416</v>
      </c>
      <c r="F94" s="28">
        <v>17500.208999999999</v>
      </c>
      <c r="G94" s="28">
        <v>7922.23</v>
      </c>
      <c r="H94" s="8">
        <v>2114</v>
      </c>
      <c r="I94" s="154">
        <v>28</v>
      </c>
      <c r="J94" s="9">
        <v>8</v>
      </c>
      <c r="K94" s="9">
        <v>20</v>
      </c>
      <c r="L94" s="40">
        <v>3</v>
      </c>
      <c r="M94" s="165">
        <f>SUM(O94:S94)</f>
        <v>1036.1362346263008</v>
      </c>
      <c r="N94" s="163">
        <f>M94/H94</f>
        <v>0.49013066917043557</v>
      </c>
      <c r="O94" s="41">
        <v>288</v>
      </c>
      <c r="P94" s="103">
        <f>O94/H94</f>
        <v>0.13623462630085148</v>
      </c>
      <c r="Q94" s="41">
        <v>138</v>
      </c>
      <c r="R94" s="41">
        <v>329</v>
      </c>
      <c r="S94" s="41">
        <v>281</v>
      </c>
      <c r="T94" s="42">
        <f>L94</f>
        <v>3</v>
      </c>
      <c r="U94" s="41">
        <v>118</v>
      </c>
      <c r="V94" s="61">
        <f>T94*U94</f>
        <v>354</v>
      </c>
      <c r="W94" s="78">
        <f>V94/H94</f>
        <v>0.16745506149479658</v>
      </c>
      <c r="X94" s="133">
        <v>0.67600000000000005</v>
      </c>
      <c r="Y94" s="173">
        <v>17238</v>
      </c>
    </row>
    <row r="95" spans="1:25" x14ac:dyDescent="0.25">
      <c r="A95" s="29" t="s">
        <v>237</v>
      </c>
      <c r="B95" s="15">
        <v>4312203</v>
      </c>
      <c r="C95" s="5" t="s">
        <v>97</v>
      </c>
      <c r="D95" s="19">
        <v>208.524</v>
      </c>
      <c r="E95" s="75">
        <f>H95/D95</f>
        <v>23.532063455525503</v>
      </c>
      <c r="F95" s="28">
        <v>40191.089999999997</v>
      </c>
      <c r="G95" s="28">
        <v>7980.76</v>
      </c>
      <c r="H95" s="8">
        <v>4907</v>
      </c>
      <c r="I95" s="154">
        <v>66</v>
      </c>
      <c r="J95" s="9">
        <v>23</v>
      </c>
      <c r="K95" s="9">
        <v>43</v>
      </c>
      <c r="L95" s="40">
        <v>3</v>
      </c>
      <c r="M95" s="165">
        <f>SUM(O95:S95)</f>
        <v>2590.1495822294683</v>
      </c>
      <c r="N95" s="163">
        <f>M95/H95</f>
        <v>0.52784788714682462</v>
      </c>
      <c r="O95" s="41">
        <v>734</v>
      </c>
      <c r="P95" s="103">
        <f>O95/H95</f>
        <v>0.14958222946810679</v>
      </c>
      <c r="Q95" s="41">
        <v>231</v>
      </c>
      <c r="R95" s="41">
        <v>783</v>
      </c>
      <c r="S95" s="41">
        <v>842</v>
      </c>
      <c r="T95" s="42">
        <f>L95</f>
        <v>3</v>
      </c>
      <c r="U95" s="41">
        <v>273</v>
      </c>
      <c r="V95" s="61">
        <f>T95*U95</f>
        <v>819</v>
      </c>
      <c r="W95" s="78">
        <f>V95/H95</f>
        <v>0.16690442225392296</v>
      </c>
      <c r="X95" s="131">
        <v>0.69899999999999995</v>
      </c>
      <c r="Y95" s="173">
        <v>46858</v>
      </c>
    </row>
    <row r="96" spans="1:25" x14ac:dyDescent="0.25">
      <c r="A96" s="29" t="s">
        <v>237</v>
      </c>
      <c r="B96" s="15">
        <v>4303400</v>
      </c>
      <c r="C96" s="5" t="s">
        <v>244</v>
      </c>
      <c r="D96" s="19">
        <v>189.238</v>
      </c>
      <c r="E96" s="75">
        <f>H96/D96</f>
        <v>26.796943531426034</v>
      </c>
      <c r="F96" s="28">
        <v>39735.932000000001</v>
      </c>
      <c r="G96" s="28">
        <v>7656.25</v>
      </c>
      <c r="H96" s="8">
        <v>5071</v>
      </c>
      <c r="I96" s="154">
        <v>73</v>
      </c>
      <c r="J96" s="9">
        <v>11</v>
      </c>
      <c r="K96" s="9">
        <v>62</v>
      </c>
      <c r="L96" s="40">
        <v>3.1</v>
      </c>
      <c r="M96" s="165">
        <f>SUM(O96:S96)</f>
        <v>1952.1289686452376</v>
      </c>
      <c r="N96" s="163">
        <f>M96/H96</f>
        <v>0.38495937066559605</v>
      </c>
      <c r="O96" s="41">
        <v>654</v>
      </c>
      <c r="P96" s="103">
        <f>O96/H96</f>
        <v>0.12896864523762572</v>
      </c>
      <c r="Q96" s="41">
        <v>287</v>
      </c>
      <c r="R96" s="41">
        <v>446</v>
      </c>
      <c r="S96" s="41">
        <v>565</v>
      </c>
      <c r="T96" s="42">
        <f>L96</f>
        <v>3.1</v>
      </c>
      <c r="U96" s="41">
        <v>270</v>
      </c>
      <c r="V96" s="61">
        <f>T96*U96</f>
        <v>837</v>
      </c>
      <c r="W96" s="78">
        <f>V96/H96</f>
        <v>0.16505620193255768</v>
      </c>
      <c r="X96" s="133">
        <v>0.69899999999999995</v>
      </c>
      <c r="Y96" s="173">
        <v>34084</v>
      </c>
    </row>
    <row r="97" spans="1:25" x14ac:dyDescent="0.25">
      <c r="A97" s="29" t="s">
        <v>237</v>
      </c>
      <c r="B97" s="15">
        <v>4305009</v>
      </c>
      <c r="C97" s="5" t="s">
        <v>31</v>
      </c>
      <c r="D97" s="19">
        <v>583.24</v>
      </c>
      <c r="E97" s="75">
        <f>H97/D97</f>
        <v>15.984843289211987</v>
      </c>
      <c r="F97" s="28">
        <v>73487.679999999993</v>
      </c>
      <c r="G97" s="28">
        <v>7542.61</v>
      </c>
      <c r="H97" s="8">
        <v>9323</v>
      </c>
      <c r="I97" s="154">
        <v>59</v>
      </c>
      <c r="J97" s="9">
        <v>42</v>
      </c>
      <c r="K97" s="9">
        <v>17</v>
      </c>
      <c r="L97" s="40">
        <v>2.9</v>
      </c>
      <c r="M97" s="165">
        <f>SUM(O97:S97)</f>
        <v>3563.136114984447</v>
      </c>
      <c r="N97" s="163">
        <f>M97/H97</f>
        <v>0.38218772015278846</v>
      </c>
      <c r="O97" s="41">
        <v>1269</v>
      </c>
      <c r="P97" s="103">
        <f>O97/H97</f>
        <v>0.13611498444706641</v>
      </c>
      <c r="Q97" s="41">
        <v>992</v>
      </c>
      <c r="R97" s="41">
        <v>877</v>
      </c>
      <c r="S97" s="41">
        <v>425</v>
      </c>
      <c r="T97" s="42">
        <f>L97</f>
        <v>2.9</v>
      </c>
      <c r="U97" s="41">
        <v>528</v>
      </c>
      <c r="V97" s="61">
        <f>T97*U97</f>
        <v>1531.2</v>
      </c>
      <c r="W97" s="78">
        <f>V97/H97</f>
        <v>0.16423897886946262</v>
      </c>
      <c r="X97" s="131">
        <v>0.73899999999999999</v>
      </c>
      <c r="Y97" s="173">
        <v>67953</v>
      </c>
    </row>
    <row r="98" spans="1:25" x14ac:dyDescent="0.25">
      <c r="A98" s="29" t="s">
        <v>237</v>
      </c>
      <c r="B98" s="15">
        <v>4305702</v>
      </c>
      <c r="C98" s="5" t="s">
        <v>39</v>
      </c>
      <c r="D98" s="19">
        <v>465.18799999999999</v>
      </c>
      <c r="E98" s="75">
        <f>H98/D98</f>
        <v>14.084628150339219</v>
      </c>
      <c r="F98" s="28">
        <v>72089.239000000001</v>
      </c>
      <c r="G98" s="28">
        <v>11031.25</v>
      </c>
      <c r="H98" s="8">
        <v>6552</v>
      </c>
      <c r="I98" s="154">
        <v>26</v>
      </c>
      <c r="J98" s="9">
        <v>17</v>
      </c>
      <c r="K98" s="9">
        <v>9</v>
      </c>
      <c r="L98" s="40">
        <v>3.1</v>
      </c>
      <c r="M98" s="165">
        <f>SUM(O98:S98)</f>
        <v>3016.102564102564</v>
      </c>
      <c r="N98" s="163">
        <f>M98/H98</f>
        <v>0.46033311417926803</v>
      </c>
      <c r="O98" s="41">
        <v>672</v>
      </c>
      <c r="P98" s="103">
        <f>O98/H98</f>
        <v>0.10256410256410256</v>
      </c>
      <c r="Q98" s="41">
        <v>634</v>
      </c>
      <c r="R98" s="41">
        <v>830</v>
      </c>
      <c r="S98" s="41">
        <v>880</v>
      </c>
      <c r="T98" s="42">
        <f>L98</f>
        <v>3.1</v>
      </c>
      <c r="U98" s="41">
        <v>345</v>
      </c>
      <c r="V98" s="61">
        <f>T98*U98</f>
        <v>1069.5</v>
      </c>
      <c r="W98" s="78">
        <f>V98/H98</f>
        <v>0.16323260073260074</v>
      </c>
      <c r="X98" s="131">
        <v>0.747</v>
      </c>
      <c r="Y98" s="173">
        <v>41414</v>
      </c>
    </row>
    <row r="99" spans="1:25" x14ac:dyDescent="0.25">
      <c r="A99" s="29" t="s">
        <v>237</v>
      </c>
      <c r="B99" s="15">
        <v>4318903</v>
      </c>
      <c r="C99" s="5" t="s">
        <v>148</v>
      </c>
      <c r="D99" s="19">
        <v>1297.922</v>
      </c>
      <c r="E99" s="75">
        <f>H99/D99</f>
        <v>26.625636979726053</v>
      </c>
      <c r="F99" s="28">
        <v>269469.53000000003</v>
      </c>
      <c r="G99" s="28">
        <v>7600.54</v>
      </c>
      <c r="H99" s="8">
        <v>34558</v>
      </c>
      <c r="I99" s="154">
        <v>288</v>
      </c>
      <c r="J99" s="9">
        <v>221</v>
      </c>
      <c r="K99" s="9">
        <v>67</v>
      </c>
      <c r="L99" s="40">
        <v>2.9</v>
      </c>
      <c r="M99" s="165">
        <f>SUM(O99:S99)</f>
        <v>14362.085479483767</v>
      </c>
      <c r="N99" s="163">
        <f>M99/H99</f>
        <v>0.41559365355297667</v>
      </c>
      <c r="O99" s="41">
        <v>2954</v>
      </c>
      <c r="P99" s="103">
        <f>O99/H99</f>
        <v>8.5479483766421671E-2</v>
      </c>
      <c r="Q99" s="41">
        <v>3775</v>
      </c>
      <c r="R99" s="41">
        <v>4895</v>
      </c>
      <c r="S99" s="41">
        <v>2738</v>
      </c>
      <c r="T99" s="42">
        <f>L99</f>
        <v>2.9</v>
      </c>
      <c r="U99" s="41">
        <v>1902</v>
      </c>
      <c r="V99" s="61">
        <f>T99*U99</f>
        <v>5515.8</v>
      </c>
      <c r="W99" s="78">
        <f>V99/H99</f>
        <v>0.15960993113027375</v>
      </c>
      <c r="X99" s="131">
        <v>0.74099999999999999</v>
      </c>
      <c r="Y99" s="173">
        <v>324186</v>
      </c>
    </row>
    <row r="100" spans="1:25" x14ac:dyDescent="0.25">
      <c r="A100" s="29" t="s">
        <v>237</v>
      </c>
      <c r="B100" s="15">
        <v>4317806</v>
      </c>
      <c r="C100" s="5" t="s">
        <v>140</v>
      </c>
      <c r="D100" s="19">
        <v>468.01900000000001</v>
      </c>
      <c r="E100" s="75">
        <f>H100/D100</f>
        <v>29.849215523301403</v>
      </c>
      <c r="F100" s="28">
        <v>132700.43799999999</v>
      </c>
      <c r="G100" s="28">
        <v>9523.5</v>
      </c>
      <c r="H100" s="8">
        <v>13970</v>
      </c>
      <c r="I100" s="154">
        <v>110</v>
      </c>
      <c r="J100" s="9">
        <v>89</v>
      </c>
      <c r="K100" s="9">
        <v>21</v>
      </c>
      <c r="L100" s="40">
        <v>2.9</v>
      </c>
      <c r="M100" s="165">
        <f>SUM(O100:S100)</f>
        <v>6664.0777380100217</v>
      </c>
      <c r="N100" s="163">
        <f>M100/H100</f>
        <v>0.47702775504724565</v>
      </c>
      <c r="O100" s="41">
        <v>1086</v>
      </c>
      <c r="P100" s="103">
        <f>O100/H100</f>
        <v>7.7738010021474582E-2</v>
      </c>
      <c r="Q100" s="41">
        <v>1473</v>
      </c>
      <c r="R100" s="41">
        <v>2857</v>
      </c>
      <c r="S100" s="41">
        <v>1248</v>
      </c>
      <c r="T100" s="42">
        <f>L100</f>
        <v>2.9</v>
      </c>
      <c r="U100" s="41">
        <v>756</v>
      </c>
      <c r="V100" s="61">
        <f>T100*U100</f>
        <v>2192.4</v>
      </c>
      <c r="W100" s="78">
        <f>V100/H100</f>
        <v>0.15693629205440229</v>
      </c>
      <c r="X100" s="131">
        <v>0.73899999999999999</v>
      </c>
      <c r="Y100" s="173">
        <v>92469</v>
      </c>
    </row>
    <row r="101" spans="1:25" x14ac:dyDescent="0.25">
      <c r="A101" s="29" t="s">
        <v>237</v>
      </c>
      <c r="B101" s="15">
        <v>4308854</v>
      </c>
      <c r="C101" s="5" t="s">
        <v>70</v>
      </c>
      <c r="D101" s="19">
        <v>184.01400000000001</v>
      </c>
      <c r="E101" s="75">
        <f>H101/D101</f>
        <v>9.113437021096221</v>
      </c>
      <c r="F101" s="28">
        <v>16065.563</v>
      </c>
      <c r="G101" s="28">
        <v>9643.2000000000007</v>
      </c>
      <c r="H101" s="8">
        <v>1677</v>
      </c>
      <c r="I101" s="154">
        <v>8</v>
      </c>
      <c r="J101" s="9">
        <v>7</v>
      </c>
      <c r="K101" s="9">
        <v>1</v>
      </c>
      <c r="L101" s="40">
        <v>3.1</v>
      </c>
      <c r="M101" s="165">
        <f>SUM(O101:S101)</f>
        <v>620.17889087656522</v>
      </c>
      <c r="N101" s="163">
        <f>M101/H101</f>
        <v>0.36981448472067097</v>
      </c>
      <c r="O101" s="41">
        <v>300</v>
      </c>
      <c r="P101" s="103">
        <f>O101/H101</f>
        <v>0.17889087656529518</v>
      </c>
      <c r="Q101" s="41">
        <v>56</v>
      </c>
      <c r="R101" s="41">
        <v>101</v>
      </c>
      <c r="S101" s="41">
        <v>163</v>
      </c>
      <c r="T101" s="42">
        <f>L101</f>
        <v>3.1</v>
      </c>
      <c r="U101" s="41">
        <v>82</v>
      </c>
      <c r="V101" s="61">
        <f>T101*U101</f>
        <v>254.20000000000002</v>
      </c>
      <c r="W101" s="78">
        <f>V101/H101</f>
        <v>0.15158020274299344</v>
      </c>
      <c r="X101" s="131">
        <v>0.73299999999999998</v>
      </c>
      <c r="Y101" s="173">
        <v>17030</v>
      </c>
    </row>
    <row r="102" spans="1:25" x14ac:dyDescent="0.25">
      <c r="A102" s="29" t="s">
        <v>237</v>
      </c>
      <c r="B102" s="15">
        <v>4320230</v>
      </c>
      <c r="C102" s="5" t="s">
        <v>155</v>
      </c>
      <c r="D102" s="19">
        <v>118.51900000000001</v>
      </c>
      <c r="E102" s="75">
        <f>H102/D102</f>
        <v>25.405209291337254</v>
      </c>
      <c r="F102" s="28">
        <v>24772.355</v>
      </c>
      <c r="G102" s="28">
        <v>8607.49</v>
      </c>
      <c r="H102" s="8">
        <v>3011</v>
      </c>
      <c r="I102" s="154">
        <v>38</v>
      </c>
      <c r="J102" s="9">
        <v>14</v>
      </c>
      <c r="K102" s="9">
        <v>24</v>
      </c>
      <c r="L102" s="40">
        <v>2.9</v>
      </c>
      <c r="M102" s="165">
        <f>SUM(O102:S102)</f>
        <v>1562.1029558286284</v>
      </c>
      <c r="N102" s="163">
        <f>M102/H102</f>
        <v>0.51879872329080978</v>
      </c>
      <c r="O102" s="41">
        <v>310</v>
      </c>
      <c r="P102" s="103">
        <f>O102/H102</f>
        <v>0.10295582862836267</v>
      </c>
      <c r="Q102" s="41">
        <v>236</v>
      </c>
      <c r="R102" s="41">
        <v>586</v>
      </c>
      <c r="S102" s="41">
        <v>430</v>
      </c>
      <c r="T102" s="42">
        <f>L102</f>
        <v>2.9</v>
      </c>
      <c r="U102" s="41">
        <v>157</v>
      </c>
      <c r="V102" s="61">
        <f>T102*U102</f>
        <v>455.3</v>
      </c>
      <c r="W102" s="78">
        <f>V102/H102</f>
        <v>0.15121222185320493</v>
      </c>
      <c r="X102" s="131">
        <v>0.71199999999999997</v>
      </c>
      <c r="Y102" s="173">
        <v>21472</v>
      </c>
    </row>
    <row r="103" spans="1:25" x14ac:dyDescent="0.25">
      <c r="A103" s="29" t="s">
        <v>237</v>
      </c>
      <c r="B103" s="15">
        <v>4300554</v>
      </c>
      <c r="C103" s="5" t="s">
        <v>4</v>
      </c>
      <c r="D103" s="19">
        <v>114.523</v>
      </c>
      <c r="E103" s="75">
        <f>H103/D103</f>
        <v>16.136496598936457</v>
      </c>
      <c r="F103" s="28">
        <v>13265.321</v>
      </c>
      <c r="G103" s="28">
        <v>6210.36</v>
      </c>
      <c r="H103" s="8">
        <v>1848</v>
      </c>
      <c r="I103" s="154">
        <v>14</v>
      </c>
      <c r="J103" s="9">
        <v>1</v>
      </c>
      <c r="K103" s="9">
        <v>13</v>
      </c>
      <c r="L103" s="40">
        <v>3.1</v>
      </c>
      <c r="M103" s="165">
        <f>SUM(O103:S103)</f>
        <v>829.10497835497836</v>
      </c>
      <c r="N103" s="163">
        <f>M103/H103</f>
        <v>0.44864988006221773</v>
      </c>
      <c r="O103" s="41">
        <v>194</v>
      </c>
      <c r="P103" s="103">
        <f>O103/H103</f>
        <v>0.10497835497835498</v>
      </c>
      <c r="Q103" s="41">
        <v>98</v>
      </c>
      <c r="R103" s="41">
        <v>223</v>
      </c>
      <c r="S103" s="41">
        <v>314</v>
      </c>
      <c r="T103" s="42">
        <f>L103</f>
        <v>3.1</v>
      </c>
      <c r="U103" s="41">
        <v>89</v>
      </c>
      <c r="V103" s="61">
        <f>T103*U103</f>
        <v>275.90000000000003</v>
      </c>
      <c r="W103" s="78">
        <f>V103/H103</f>
        <v>0.14929653679653682</v>
      </c>
      <c r="X103" s="132">
        <v>0.747</v>
      </c>
      <c r="Y103" s="173">
        <v>11408</v>
      </c>
    </row>
    <row r="104" spans="1:25" x14ac:dyDescent="0.25">
      <c r="A104" s="29" t="s">
        <v>237</v>
      </c>
      <c r="B104" s="15">
        <v>4300661</v>
      </c>
      <c r="C104" s="5" t="s">
        <v>240</v>
      </c>
      <c r="D104" s="19">
        <v>329.73599999999999</v>
      </c>
      <c r="E104" s="75">
        <f>H104/D104</f>
        <v>3.6877987238275471</v>
      </c>
      <c r="F104" s="28">
        <v>15912.916999999999</v>
      </c>
      <c r="G104" s="28">
        <v>13789.36</v>
      </c>
      <c r="H104" s="8">
        <v>1216</v>
      </c>
      <c r="I104" s="154">
        <v>3</v>
      </c>
      <c r="J104" s="9">
        <v>1</v>
      </c>
      <c r="K104" s="9">
        <v>2</v>
      </c>
      <c r="L104" s="40">
        <v>2.9</v>
      </c>
      <c r="M104" s="165">
        <f>SUM(O104:S104)</f>
        <v>408.14226973684208</v>
      </c>
      <c r="N104" s="163">
        <f>M104/H104</f>
        <v>0.33564331392832408</v>
      </c>
      <c r="O104" s="41">
        <v>173</v>
      </c>
      <c r="P104" s="103">
        <f>O104/H104</f>
        <v>0.14226973684210525</v>
      </c>
      <c r="Q104" s="41">
        <v>35</v>
      </c>
      <c r="R104" s="41">
        <v>120</v>
      </c>
      <c r="S104" s="41">
        <v>80</v>
      </c>
      <c r="T104" s="42">
        <f>L104</f>
        <v>2.9</v>
      </c>
      <c r="U104" s="41">
        <v>62</v>
      </c>
      <c r="V104" s="61">
        <f>T104*U104</f>
        <v>179.79999999999998</v>
      </c>
      <c r="W104" s="78">
        <f>V104/H104</f>
        <v>0.14786184210526315</v>
      </c>
      <c r="X104" s="132">
        <v>0.72</v>
      </c>
      <c r="Y104" s="173">
        <v>9686</v>
      </c>
    </row>
    <row r="105" spans="1:25" x14ac:dyDescent="0.25">
      <c r="A105" s="29" t="s">
        <v>237</v>
      </c>
      <c r="B105" s="15">
        <v>4313607</v>
      </c>
      <c r="C105" s="5" t="s">
        <v>111</v>
      </c>
      <c r="D105" s="19">
        <v>182.18199999999999</v>
      </c>
      <c r="E105" s="75">
        <f>H105/D105</f>
        <v>23.289896916270543</v>
      </c>
      <c r="F105" s="28">
        <v>33890.552000000003</v>
      </c>
      <c r="G105" s="28">
        <v>7568.23</v>
      </c>
      <c r="H105" s="8">
        <v>4243</v>
      </c>
      <c r="I105" s="154">
        <v>24</v>
      </c>
      <c r="J105" s="9">
        <v>8</v>
      </c>
      <c r="K105" s="9">
        <v>16</v>
      </c>
      <c r="L105" s="40">
        <v>3.1</v>
      </c>
      <c r="M105" s="165">
        <f>SUM(O105:S105)</f>
        <v>1805.1027574829131</v>
      </c>
      <c r="N105" s="163">
        <f>M105/H105</f>
        <v>0.42543077008788904</v>
      </c>
      <c r="O105" s="41">
        <v>436</v>
      </c>
      <c r="P105" s="103">
        <f>O105/H105</f>
        <v>0.10275748291303323</v>
      </c>
      <c r="Q105" s="41">
        <v>361</v>
      </c>
      <c r="R105" s="41">
        <v>575</v>
      </c>
      <c r="S105" s="41">
        <v>433</v>
      </c>
      <c r="T105" s="42">
        <f>L105</f>
        <v>3.1</v>
      </c>
      <c r="U105" s="41">
        <v>201</v>
      </c>
      <c r="V105" s="61">
        <f>T105*U105</f>
        <v>623.1</v>
      </c>
      <c r="W105" s="78">
        <f>V105/H105</f>
        <v>0.14685364129153902</v>
      </c>
      <c r="X105" s="131">
        <v>0.70599999999999996</v>
      </c>
      <c r="Y105" s="173">
        <v>26408</v>
      </c>
    </row>
    <row r="106" spans="1:25" x14ac:dyDescent="0.25">
      <c r="A106" s="29" t="s">
        <v>237</v>
      </c>
      <c r="B106" s="15">
        <v>4317509</v>
      </c>
      <c r="C106" s="5" t="s">
        <v>267</v>
      </c>
      <c r="D106" s="19">
        <v>680.49800000000005</v>
      </c>
      <c r="E106" s="75">
        <f>H106/D106</f>
        <v>112.12964622967297</v>
      </c>
      <c r="F106" s="28">
        <v>690828.14599999995</v>
      </c>
      <c r="G106" s="28">
        <v>8678.42</v>
      </c>
      <c r="H106" s="8">
        <v>76304</v>
      </c>
      <c r="I106" s="154">
        <v>348</v>
      </c>
      <c r="J106" s="9">
        <v>286</v>
      </c>
      <c r="K106" s="9">
        <v>62</v>
      </c>
      <c r="L106" s="40">
        <v>2.9</v>
      </c>
      <c r="M106" s="165">
        <f>SUM(O106:S106)</f>
        <v>27027.150699832251</v>
      </c>
      <c r="N106" s="163">
        <f>M106/H106</f>
        <v>0.35420358958681392</v>
      </c>
      <c r="O106" s="41">
        <v>11499</v>
      </c>
      <c r="P106" s="103">
        <f>O106/H106</f>
        <v>0.15069983224994757</v>
      </c>
      <c r="Q106" s="41">
        <v>6175</v>
      </c>
      <c r="R106" s="41">
        <v>6886</v>
      </c>
      <c r="S106" s="41">
        <v>2467</v>
      </c>
      <c r="T106" s="42">
        <f>L106</f>
        <v>2.9</v>
      </c>
      <c r="U106" s="41">
        <v>3779</v>
      </c>
      <c r="V106" s="61">
        <f>T106*U106</f>
        <v>10959.1</v>
      </c>
      <c r="W106" s="78">
        <f>V106/H106</f>
        <v>0.14362418746068359</v>
      </c>
      <c r="X106" s="131">
        <v>0.77200000000000002</v>
      </c>
      <c r="Y106" s="173">
        <v>552981</v>
      </c>
    </row>
    <row r="107" spans="1:25" x14ac:dyDescent="0.25">
      <c r="A107" s="29" t="s">
        <v>237</v>
      </c>
      <c r="B107" s="15">
        <v>4318606</v>
      </c>
      <c r="C107" s="5" t="s">
        <v>147</v>
      </c>
      <c r="D107" s="19">
        <v>334.774</v>
      </c>
      <c r="E107" s="75">
        <f>H107/D107</f>
        <v>20.628842144252541</v>
      </c>
      <c r="F107" s="28">
        <v>59706.500999999997</v>
      </c>
      <c r="G107" s="28">
        <v>8499.15</v>
      </c>
      <c r="H107" s="8">
        <v>6906</v>
      </c>
      <c r="I107" s="154">
        <v>38</v>
      </c>
      <c r="J107" s="9">
        <v>18</v>
      </c>
      <c r="K107" s="9">
        <v>20</v>
      </c>
      <c r="L107" s="40">
        <v>3</v>
      </c>
      <c r="M107" s="165">
        <f>SUM(O107:S107)</f>
        <v>2086.115551694179</v>
      </c>
      <c r="N107" s="163">
        <f>M107/H107</f>
        <v>0.30207291510196627</v>
      </c>
      <c r="O107" s="41">
        <v>798</v>
      </c>
      <c r="P107" s="103">
        <f>O107/H107</f>
        <v>0.1155516941789748</v>
      </c>
      <c r="Q107" s="41">
        <v>370</v>
      </c>
      <c r="R107" s="41">
        <v>560</v>
      </c>
      <c r="S107" s="41">
        <v>358</v>
      </c>
      <c r="T107" s="42">
        <f>L107</f>
        <v>3</v>
      </c>
      <c r="U107" s="41">
        <v>327</v>
      </c>
      <c r="V107" s="61">
        <f>T107*U107</f>
        <v>981</v>
      </c>
      <c r="W107" s="78">
        <f>V107/H107</f>
        <v>0.1420503909643788</v>
      </c>
      <c r="X107" s="131">
        <v>0.755</v>
      </c>
      <c r="Y107" s="173">
        <v>40494</v>
      </c>
    </row>
    <row r="108" spans="1:25" x14ac:dyDescent="0.25">
      <c r="A108" s="29" t="s">
        <v>237</v>
      </c>
      <c r="B108" s="15">
        <v>4315909</v>
      </c>
      <c r="C108" s="5" t="s">
        <v>129</v>
      </c>
      <c r="D108" s="19">
        <v>83.197999999999993</v>
      </c>
      <c r="E108" s="75">
        <f>H108/D108</f>
        <v>69.028101637058583</v>
      </c>
      <c r="F108" s="28">
        <v>38579.148999999998</v>
      </c>
      <c r="G108" s="28">
        <v>6927.48</v>
      </c>
      <c r="H108" s="8">
        <v>5743</v>
      </c>
      <c r="I108" s="154">
        <v>30</v>
      </c>
      <c r="J108" s="9">
        <v>13</v>
      </c>
      <c r="K108" s="9">
        <v>17</v>
      </c>
      <c r="L108" s="40">
        <v>2.9</v>
      </c>
      <c r="M108" s="165">
        <f>SUM(O108:S108)</f>
        <v>2726.1194497649312</v>
      </c>
      <c r="N108" s="163">
        <f>M108/H108</f>
        <v>0.47468560852601971</v>
      </c>
      <c r="O108" s="41">
        <v>686</v>
      </c>
      <c r="P108" s="103">
        <f>O108/H108</f>
        <v>0.11944976493122061</v>
      </c>
      <c r="Q108" s="41">
        <v>316</v>
      </c>
      <c r="R108" s="41">
        <v>883</v>
      </c>
      <c r="S108" s="41">
        <v>841</v>
      </c>
      <c r="T108" s="42">
        <f>L108</f>
        <v>2.9</v>
      </c>
      <c r="U108" s="41">
        <v>277</v>
      </c>
      <c r="V108" s="61">
        <f>T108*U108</f>
        <v>803.3</v>
      </c>
      <c r="W108" s="78">
        <f>V108/H108</f>
        <v>0.13987462998432873</v>
      </c>
      <c r="X108" s="131">
        <v>0.73199999999999998</v>
      </c>
      <c r="Y108" s="173">
        <v>25932</v>
      </c>
    </row>
    <row r="109" spans="1:25" x14ac:dyDescent="0.25">
      <c r="A109" s="29" t="s">
        <v>237</v>
      </c>
      <c r="B109" s="15">
        <v>4315008</v>
      </c>
      <c r="C109" s="5" t="s">
        <v>124</v>
      </c>
      <c r="D109" s="19">
        <v>250.078</v>
      </c>
      <c r="E109" s="75">
        <f>H109/D109</f>
        <v>21.677236702148928</v>
      </c>
      <c r="F109" s="28">
        <v>34801.360999999997</v>
      </c>
      <c r="G109" s="28">
        <v>5845.04</v>
      </c>
      <c r="H109" s="8">
        <v>5421</v>
      </c>
      <c r="I109" s="154">
        <v>73</v>
      </c>
      <c r="J109" s="9">
        <v>31</v>
      </c>
      <c r="K109" s="9">
        <v>42</v>
      </c>
      <c r="L109" s="40">
        <v>2.7</v>
      </c>
      <c r="M109" s="165">
        <f>SUM(O109:S109)</f>
        <v>1975.1420402139827</v>
      </c>
      <c r="N109" s="163">
        <f>M109/H109</f>
        <v>0.36435012732226207</v>
      </c>
      <c r="O109" s="41">
        <v>770</v>
      </c>
      <c r="P109" s="103">
        <f>O109/H109</f>
        <v>0.14204021398266004</v>
      </c>
      <c r="Q109" s="41">
        <v>372</v>
      </c>
      <c r="R109" s="41">
        <v>488</v>
      </c>
      <c r="S109" s="41">
        <v>345</v>
      </c>
      <c r="T109" s="42">
        <f>L109</f>
        <v>2.7</v>
      </c>
      <c r="U109" s="41">
        <v>276</v>
      </c>
      <c r="V109" s="61">
        <f>T109*U109</f>
        <v>745.2</v>
      </c>
      <c r="W109" s="78">
        <f>V109/H109</f>
        <v>0.13746541228555617</v>
      </c>
      <c r="X109" s="131">
        <v>0.69299999999999995</v>
      </c>
      <c r="Y109" s="173">
        <v>34140</v>
      </c>
    </row>
    <row r="110" spans="1:25" x14ac:dyDescent="0.25">
      <c r="A110" s="29" t="s">
        <v>237</v>
      </c>
      <c r="B110" s="15">
        <v>4320503</v>
      </c>
      <c r="C110" s="5" t="s">
        <v>274</v>
      </c>
      <c r="D110" s="19">
        <v>439.471</v>
      </c>
      <c r="E110" s="75">
        <f>H110/D110</f>
        <v>14.32176412095451</v>
      </c>
      <c r="F110" s="28">
        <v>61887.209000000003</v>
      </c>
      <c r="G110" s="28">
        <v>8905.92</v>
      </c>
      <c r="H110" s="8">
        <v>6294</v>
      </c>
      <c r="I110" s="154">
        <v>23</v>
      </c>
      <c r="J110" s="9">
        <v>6</v>
      </c>
      <c r="K110" s="9">
        <v>17</v>
      </c>
      <c r="L110" s="40">
        <v>2.9</v>
      </c>
      <c r="M110" s="165">
        <f>SUM(O110:S110)</f>
        <v>1859.1564982523037</v>
      </c>
      <c r="N110" s="163">
        <f>M110/H110</f>
        <v>0.29538552562000375</v>
      </c>
      <c r="O110" s="41">
        <v>985</v>
      </c>
      <c r="P110" s="103">
        <f>O110/H110</f>
        <v>0.15649825230378137</v>
      </c>
      <c r="Q110" s="41">
        <v>281</v>
      </c>
      <c r="R110" s="41">
        <v>395</v>
      </c>
      <c r="S110" s="41">
        <v>198</v>
      </c>
      <c r="T110" s="42">
        <f>L110</f>
        <v>2.9</v>
      </c>
      <c r="U110" s="41">
        <v>298</v>
      </c>
      <c r="V110" s="61">
        <f>T110*U110</f>
        <v>864.19999999999993</v>
      </c>
      <c r="W110" s="78">
        <f>V110/H110</f>
        <v>0.13730537019383537</v>
      </c>
      <c r="X110" s="131">
        <v>0.751</v>
      </c>
      <c r="Y110" s="173">
        <v>41903</v>
      </c>
    </row>
    <row r="111" spans="1:25" x14ac:dyDescent="0.25">
      <c r="A111" s="29" t="s">
        <v>237</v>
      </c>
      <c r="B111" s="15">
        <v>4307054</v>
      </c>
      <c r="C111" s="5" t="s">
        <v>58</v>
      </c>
      <c r="D111" s="19">
        <v>239.14699999999999</v>
      </c>
      <c r="E111" s="75">
        <f>H111/D111</f>
        <v>12.91256005720331</v>
      </c>
      <c r="F111" s="28">
        <v>24852.438999999998</v>
      </c>
      <c r="G111" s="28">
        <v>7960.42</v>
      </c>
      <c r="H111" s="8">
        <v>3088</v>
      </c>
      <c r="I111" s="154">
        <v>5</v>
      </c>
      <c r="J111" s="9">
        <v>2</v>
      </c>
      <c r="K111" s="9">
        <v>3</v>
      </c>
      <c r="L111" s="40">
        <v>2.8</v>
      </c>
      <c r="M111" s="165">
        <f>SUM(O111:S111)</f>
        <v>871.05893782383419</v>
      </c>
      <c r="N111" s="163">
        <f>M111/H111</f>
        <v>0.28207867157507582</v>
      </c>
      <c r="O111" s="41">
        <v>182</v>
      </c>
      <c r="P111" s="103">
        <f>O111/H111</f>
        <v>5.8937823834196892E-2</v>
      </c>
      <c r="Q111" s="41">
        <v>284</v>
      </c>
      <c r="R111" s="41">
        <v>312</v>
      </c>
      <c r="S111" s="41">
        <v>93</v>
      </c>
      <c r="T111" s="42">
        <f>L111</f>
        <v>2.8</v>
      </c>
      <c r="U111" s="41">
        <v>151</v>
      </c>
      <c r="V111" s="61">
        <f>T111*U111</f>
        <v>422.79999999999995</v>
      </c>
      <c r="W111" s="78">
        <f>V111/H111</f>
        <v>0.13691709844559585</v>
      </c>
      <c r="X111" s="131">
        <v>0.71599999999999997</v>
      </c>
      <c r="Y111" s="173">
        <v>20135</v>
      </c>
    </row>
    <row r="112" spans="1:25" x14ac:dyDescent="0.25">
      <c r="A112" s="29" t="s">
        <v>237</v>
      </c>
      <c r="B112" s="17">
        <v>4302220</v>
      </c>
      <c r="C112" s="5" t="s">
        <v>14</v>
      </c>
      <c r="D112" s="19">
        <v>701.11099999999999</v>
      </c>
      <c r="E112" s="75">
        <f>H112/D112</f>
        <v>3.4816170335367724</v>
      </c>
      <c r="F112" s="28">
        <v>23512.274000000001</v>
      </c>
      <c r="G112" s="28">
        <v>9322.8700000000008</v>
      </c>
      <c r="H112" s="8">
        <v>2441</v>
      </c>
      <c r="I112" s="154">
        <v>12</v>
      </c>
      <c r="J112" s="9">
        <v>4</v>
      </c>
      <c r="K112" s="9">
        <v>8</v>
      </c>
      <c r="L112" s="40">
        <v>3</v>
      </c>
      <c r="M112" s="165">
        <f>SUM(O112:S112)</f>
        <v>888.12412945514131</v>
      </c>
      <c r="N112" s="163">
        <f>M112/H112</f>
        <v>0.36383618576613735</v>
      </c>
      <c r="O112" s="41">
        <v>303</v>
      </c>
      <c r="P112" s="103">
        <f>O112/H112</f>
        <v>0.12412945514133551</v>
      </c>
      <c r="Q112" s="41">
        <v>145</v>
      </c>
      <c r="R112" s="41">
        <v>275</v>
      </c>
      <c r="S112" s="41">
        <v>165</v>
      </c>
      <c r="T112" s="42">
        <f>L112</f>
        <v>3</v>
      </c>
      <c r="U112" s="41">
        <v>110</v>
      </c>
      <c r="V112" s="61">
        <f>T112*U112</f>
        <v>330</v>
      </c>
      <c r="W112" s="78">
        <f>V112/H112</f>
        <v>0.13519049569848424</v>
      </c>
      <c r="X112" s="133">
        <v>0.70299999999999996</v>
      </c>
      <c r="Y112" s="173">
        <v>18810</v>
      </c>
    </row>
    <row r="113" spans="1:25" x14ac:dyDescent="0.25">
      <c r="A113" s="29" t="s">
        <v>237</v>
      </c>
      <c r="B113" s="15">
        <v>4311700</v>
      </c>
      <c r="C113" s="5" t="s">
        <v>91</v>
      </c>
      <c r="D113" s="19">
        <v>334.44900000000001</v>
      </c>
      <c r="E113" s="75">
        <f>H113/D113</f>
        <v>16.489808610580386</v>
      </c>
      <c r="F113" s="28">
        <v>31734.720000000001</v>
      </c>
      <c r="G113" s="28">
        <v>6724.88</v>
      </c>
      <c r="H113" s="8">
        <v>5515</v>
      </c>
      <c r="I113" s="154">
        <v>58</v>
      </c>
      <c r="J113" s="9">
        <v>28</v>
      </c>
      <c r="K113" s="9">
        <v>30</v>
      </c>
      <c r="L113" s="40">
        <v>2.9</v>
      </c>
      <c r="M113" s="165">
        <f>SUM(O113:S113)</f>
        <v>2167.081595648232</v>
      </c>
      <c r="N113" s="163">
        <f>M113/H113</f>
        <v>0.39294317237501941</v>
      </c>
      <c r="O113" s="41">
        <v>450</v>
      </c>
      <c r="P113" s="103">
        <f>O113/H113</f>
        <v>8.1595648232094295E-2</v>
      </c>
      <c r="Q113" s="41">
        <v>500</v>
      </c>
      <c r="R113" s="41">
        <v>739</v>
      </c>
      <c r="S113" s="41">
        <v>478</v>
      </c>
      <c r="T113" s="42">
        <f>L113</f>
        <v>2.9</v>
      </c>
      <c r="U113" s="41">
        <v>255</v>
      </c>
      <c r="V113" s="61">
        <f>T113*U113</f>
        <v>739.5</v>
      </c>
      <c r="W113" s="78">
        <f>V113/H113</f>
        <v>0.13408884859474163</v>
      </c>
      <c r="X113" s="131">
        <v>0.69199999999999995</v>
      </c>
      <c r="Y113" s="173">
        <v>33291</v>
      </c>
    </row>
    <row r="114" spans="1:25" x14ac:dyDescent="0.25">
      <c r="A114" s="29" t="s">
        <v>237</v>
      </c>
      <c r="B114" s="15">
        <v>4306106</v>
      </c>
      <c r="C114" s="5" t="s">
        <v>47</v>
      </c>
      <c r="D114" s="19">
        <v>1360.373</v>
      </c>
      <c r="E114" s="75">
        <f>H114/D114</f>
        <v>46.182186797297504</v>
      </c>
      <c r="F114" s="28">
        <v>688926.88100000005</v>
      </c>
      <c r="G114" s="28">
        <v>10012.89</v>
      </c>
      <c r="H114" s="8">
        <v>62825</v>
      </c>
      <c r="I114" s="154">
        <v>273</v>
      </c>
      <c r="J114" s="9">
        <v>260</v>
      </c>
      <c r="K114" s="9">
        <v>13</v>
      </c>
      <c r="L114" s="40">
        <v>2.9</v>
      </c>
      <c r="M114" s="165">
        <f>SUM(O114:S114)</f>
        <v>22808.086159968167</v>
      </c>
      <c r="N114" s="163">
        <f>M114/H114</f>
        <v>0.36304156243482955</v>
      </c>
      <c r="O114" s="41">
        <v>5413</v>
      </c>
      <c r="P114" s="103">
        <f>O114/H114</f>
        <v>8.6159968165539197E-2</v>
      </c>
      <c r="Q114" s="41">
        <v>5701</v>
      </c>
      <c r="R114" s="41">
        <v>8090</v>
      </c>
      <c r="S114" s="41">
        <v>3604</v>
      </c>
      <c r="T114" s="42">
        <f>L114</f>
        <v>2.9</v>
      </c>
      <c r="U114" s="41">
        <v>2896</v>
      </c>
      <c r="V114" s="61">
        <f>T114*U114</f>
        <v>8398.4</v>
      </c>
      <c r="W114" s="78">
        <f>V114/H114</f>
        <v>0.1336792678074015</v>
      </c>
      <c r="X114" s="131">
        <v>0.75</v>
      </c>
      <c r="Y114" s="173">
        <v>383078</v>
      </c>
    </row>
    <row r="115" spans="1:25" x14ac:dyDescent="0.25">
      <c r="A115" s="29" t="s">
        <v>237</v>
      </c>
      <c r="B115" s="15">
        <v>4310702</v>
      </c>
      <c r="C115" s="5" t="s">
        <v>84</v>
      </c>
      <c r="D115" s="19">
        <v>212.12100000000001</v>
      </c>
      <c r="E115" s="75">
        <f>H115/D115</f>
        <v>19.66330537759109</v>
      </c>
      <c r="F115" s="28">
        <v>27023.496999999999</v>
      </c>
      <c r="G115" s="28">
        <v>6181.04</v>
      </c>
      <c r="H115" s="8">
        <v>4171</v>
      </c>
      <c r="I115" s="154">
        <v>64</v>
      </c>
      <c r="J115" s="9">
        <v>15</v>
      </c>
      <c r="K115" s="9">
        <v>49</v>
      </c>
      <c r="L115" s="40">
        <v>3.1</v>
      </c>
      <c r="M115" s="165">
        <f>SUM(O115:S115)</f>
        <v>2136.0501078877969</v>
      </c>
      <c r="N115" s="163">
        <f>M115/H115</f>
        <v>0.51211942169450897</v>
      </c>
      <c r="O115" s="41">
        <v>209</v>
      </c>
      <c r="P115" s="103">
        <f>O115/H115</f>
        <v>5.0107887796691439E-2</v>
      </c>
      <c r="Q115" s="41">
        <v>302</v>
      </c>
      <c r="R115" s="41">
        <v>880</v>
      </c>
      <c r="S115" s="41">
        <v>745</v>
      </c>
      <c r="T115" s="42">
        <f>L115</f>
        <v>3.1</v>
      </c>
      <c r="U115" s="41">
        <v>179</v>
      </c>
      <c r="V115" s="61">
        <f>T115*U115</f>
        <v>554.9</v>
      </c>
      <c r="W115" s="78">
        <f>V115/H115</f>
        <v>0.13303764085351233</v>
      </c>
      <c r="X115" s="131">
        <v>0.68100000000000005</v>
      </c>
      <c r="Y115" s="173">
        <v>23474</v>
      </c>
    </row>
    <row r="116" spans="1:25" x14ac:dyDescent="0.25">
      <c r="A116" s="29" t="s">
        <v>237</v>
      </c>
      <c r="B116" s="15">
        <v>4305801</v>
      </c>
      <c r="C116" s="5" t="s">
        <v>40</v>
      </c>
      <c r="D116" s="19">
        <v>202.999</v>
      </c>
      <c r="E116" s="75">
        <f>H116/D116</f>
        <v>47.985458056443626</v>
      </c>
      <c r="F116" s="28">
        <v>70997.066000000006</v>
      </c>
      <c r="G116" s="28">
        <v>7485.19</v>
      </c>
      <c r="H116" s="8">
        <v>9741</v>
      </c>
      <c r="I116" s="154">
        <v>65</v>
      </c>
      <c r="J116" s="9">
        <v>39</v>
      </c>
      <c r="K116" s="9">
        <v>26</v>
      </c>
      <c r="L116" s="40">
        <v>3.2</v>
      </c>
      <c r="M116" s="165">
        <f>SUM(O116:S116)</f>
        <v>3360.083256339185</v>
      </c>
      <c r="N116" s="163">
        <f>M116/H116</f>
        <v>0.34494233203358843</v>
      </c>
      <c r="O116" s="41">
        <v>811</v>
      </c>
      <c r="P116" s="103">
        <f>O116/H116</f>
        <v>8.3256339184888617E-2</v>
      </c>
      <c r="Q116" s="41">
        <v>610</v>
      </c>
      <c r="R116" s="41">
        <v>950</v>
      </c>
      <c r="S116" s="41">
        <v>989</v>
      </c>
      <c r="T116" s="42">
        <f>L116</f>
        <v>3.2</v>
      </c>
      <c r="U116" s="41">
        <v>399</v>
      </c>
      <c r="V116" s="61">
        <f>T116*U116</f>
        <v>1276.8000000000002</v>
      </c>
      <c r="W116" s="78">
        <f>V116/H116</f>
        <v>0.13107483831228828</v>
      </c>
      <c r="X116" s="131">
        <v>0.754</v>
      </c>
      <c r="Y116" s="173">
        <v>53000</v>
      </c>
    </row>
    <row r="117" spans="1:25" x14ac:dyDescent="0.25">
      <c r="A117" s="29" t="s">
        <v>237</v>
      </c>
      <c r="B117" s="15">
        <v>4307500</v>
      </c>
      <c r="C117" s="5" t="s">
        <v>62</v>
      </c>
      <c r="D117" s="19">
        <v>783.11400000000003</v>
      </c>
      <c r="E117" s="75">
        <f>H117/D117</f>
        <v>19.460768164022095</v>
      </c>
      <c r="F117" s="28">
        <v>128613.228</v>
      </c>
      <c r="G117" s="28">
        <v>8718.9500000000007</v>
      </c>
      <c r="H117" s="8">
        <v>15240</v>
      </c>
      <c r="I117" s="154">
        <v>73</v>
      </c>
      <c r="J117" s="9">
        <v>23</v>
      </c>
      <c r="K117" s="9">
        <v>50</v>
      </c>
      <c r="L117" s="40">
        <v>3</v>
      </c>
      <c r="M117" s="165">
        <f>SUM(O117:S117)</f>
        <v>4615.1226377952753</v>
      </c>
      <c r="N117" s="163">
        <f>M117/H117</f>
        <v>0.3028295694091388</v>
      </c>
      <c r="O117" s="41">
        <v>1869</v>
      </c>
      <c r="P117" s="103">
        <f>O117/H117</f>
        <v>0.12263779527559054</v>
      </c>
      <c r="Q117" s="41">
        <v>881</v>
      </c>
      <c r="R117" s="41">
        <v>1210</v>
      </c>
      <c r="S117" s="41">
        <v>655</v>
      </c>
      <c r="T117" s="42">
        <f>L117</f>
        <v>3</v>
      </c>
      <c r="U117" s="41">
        <v>664</v>
      </c>
      <c r="V117" s="61">
        <f>T117*U117</f>
        <v>1992</v>
      </c>
      <c r="W117" s="78">
        <f>V117/H117</f>
        <v>0.13070866141732285</v>
      </c>
      <c r="X117" s="131">
        <v>0.76500000000000001</v>
      </c>
      <c r="Y117" s="173">
        <v>97037</v>
      </c>
    </row>
    <row r="118" spans="1:25" x14ac:dyDescent="0.25">
      <c r="A118" s="29" t="s">
        <v>237</v>
      </c>
      <c r="B118" s="15">
        <v>4312674</v>
      </c>
      <c r="C118" s="5" t="s">
        <v>102</v>
      </c>
      <c r="D118" s="19">
        <v>155.82</v>
      </c>
      <c r="E118" s="75">
        <f>H118/D118</f>
        <v>11.044795276601207</v>
      </c>
      <c r="F118" s="28">
        <v>17086.234</v>
      </c>
      <c r="G118" s="28">
        <v>9403.5400000000009</v>
      </c>
      <c r="H118" s="8">
        <v>1721</v>
      </c>
      <c r="I118" s="154">
        <v>8</v>
      </c>
      <c r="J118" s="9">
        <v>0</v>
      </c>
      <c r="K118" s="9">
        <v>8</v>
      </c>
      <c r="L118" s="40">
        <v>2.8</v>
      </c>
      <c r="M118" s="165">
        <f>SUM(O118:S118)</f>
        <v>482.12667054038349</v>
      </c>
      <c r="N118" s="163">
        <f>M118/H118</f>
        <v>0.28014332977361039</v>
      </c>
      <c r="O118" s="41">
        <v>218</v>
      </c>
      <c r="P118" s="103">
        <f>O118/H118</f>
        <v>0.12667054038349795</v>
      </c>
      <c r="Q118" s="41">
        <v>110</v>
      </c>
      <c r="R118" s="41">
        <v>86</v>
      </c>
      <c r="S118" s="41">
        <v>68</v>
      </c>
      <c r="T118" s="42">
        <f>L118</f>
        <v>2.8</v>
      </c>
      <c r="U118" s="41">
        <v>80</v>
      </c>
      <c r="V118" s="61">
        <f>T118*U118</f>
        <v>224</v>
      </c>
      <c r="W118" s="78">
        <f>V118/H118</f>
        <v>0.13015688553166763</v>
      </c>
      <c r="X118" s="131">
        <v>0.753</v>
      </c>
      <c r="Y118" s="173">
        <v>12844</v>
      </c>
    </row>
    <row r="119" spans="1:25" x14ac:dyDescent="0.25">
      <c r="A119" s="29" t="s">
        <v>237</v>
      </c>
      <c r="B119" s="15">
        <v>4317954</v>
      </c>
      <c r="C119" s="5" t="s">
        <v>142</v>
      </c>
      <c r="D119" s="19">
        <v>125.735</v>
      </c>
      <c r="E119" s="75">
        <f>H119/D119</f>
        <v>19.572911281663817</v>
      </c>
      <c r="F119" s="28">
        <v>13363.806</v>
      </c>
      <c r="G119" s="28">
        <v>5379.95</v>
      </c>
      <c r="H119" s="8">
        <v>2461</v>
      </c>
      <c r="I119" s="154">
        <v>32</v>
      </c>
      <c r="J119" s="9">
        <v>5</v>
      </c>
      <c r="K119" s="9">
        <v>27</v>
      </c>
      <c r="L119" s="40">
        <v>3</v>
      </c>
      <c r="M119" s="165">
        <f>SUM(O119:S119)</f>
        <v>1086.103616416091</v>
      </c>
      <c r="N119" s="163">
        <f>M119/H119</f>
        <v>0.44132613426090656</v>
      </c>
      <c r="O119" s="41">
        <v>255</v>
      </c>
      <c r="P119" s="103">
        <f>O119/H119</f>
        <v>0.10361641609101992</v>
      </c>
      <c r="Q119" s="41">
        <v>121</v>
      </c>
      <c r="R119" s="41">
        <v>350</v>
      </c>
      <c r="S119" s="41">
        <v>360</v>
      </c>
      <c r="T119" s="42">
        <f>L119</f>
        <v>3</v>
      </c>
      <c r="U119" s="41">
        <v>106</v>
      </c>
      <c r="V119" s="61">
        <f>T119*U119</f>
        <v>318</v>
      </c>
      <c r="W119" s="78">
        <f>V119/H119</f>
        <v>0.1292157659488013</v>
      </c>
      <c r="X119" s="131">
        <v>0.73199999999999998</v>
      </c>
      <c r="Y119" s="173">
        <v>15065</v>
      </c>
    </row>
    <row r="120" spans="1:25" x14ac:dyDescent="0.25">
      <c r="A120" s="29" t="s">
        <v>237</v>
      </c>
      <c r="B120" s="15">
        <v>4309506</v>
      </c>
      <c r="C120" s="5" t="s">
        <v>251</v>
      </c>
      <c r="D120" s="19">
        <v>290.495</v>
      </c>
      <c r="E120" s="75">
        <f>H120/D120</f>
        <v>27.935076335220916</v>
      </c>
      <c r="F120" s="28">
        <v>78491.375</v>
      </c>
      <c r="G120" s="28">
        <v>9140.7199999999993</v>
      </c>
      <c r="H120" s="8">
        <v>8115</v>
      </c>
      <c r="I120" s="154">
        <v>71</v>
      </c>
      <c r="J120" s="9">
        <v>35</v>
      </c>
      <c r="K120" s="9">
        <v>36</v>
      </c>
      <c r="L120" s="40">
        <v>3</v>
      </c>
      <c r="M120" s="165">
        <f>SUM(O120:S120)</f>
        <v>3070.0906962415279</v>
      </c>
      <c r="N120" s="163">
        <f>M120/H120</f>
        <v>0.37832294470012667</v>
      </c>
      <c r="O120" s="41">
        <v>736</v>
      </c>
      <c r="P120" s="103">
        <f>O120/H120</f>
        <v>9.0696241528034502E-2</v>
      </c>
      <c r="Q120" s="41">
        <v>580</v>
      </c>
      <c r="R120" s="41">
        <v>919</v>
      </c>
      <c r="S120" s="41">
        <v>835</v>
      </c>
      <c r="T120" s="42">
        <f>L120</f>
        <v>3</v>
      </c>
      <c r="U120" s="41">
        <v>349</v>
      </c>
      <c r="V120" s="61">
        <f>T120*U120</f>
        <v>1047</v>
      </c>
      <c r="W120" s="78">
        <f>V120/H120</f>
        <v>0.12902033271719038</v>
      </c>
      <c r="X120" s="131">
        <v>0.73699999999999999</v>
      </c>
      <c r="Y120" s="173">
        <v>43384</v>
      </c>
    </row>
    <row r="121" spans="1:25" x14ac:dyDescent="0.25">
      <c r="A121" s="29" t="s">
        <v>237</v>
      </c>
      <c r="B121" s="15">
        <v>4301859</v>
      </c>
      <c r="C121" s="5" t="s">
        <v>8</v>
      </c>
      <c r="D121" s="19">
        <v>64.59</v>
      </c>
      <c r="E121" s="75">
        <f>H121/D121</f>
        <v>47.824740671930634</v>
      </c>
      <c r="F121" s="28">
        <v>14883.165999999999</v>
      </c>
      <c r="G121" s="28">
        <v>5607.82</v>
      </c>
      <c r="H121" s="8">
        <v>3089</v>
      </c>
      <c r="I121" s="154">
        <v>28</v>
      </c>
      <c r="J121" s="9">
        <v>4</v>
      </c>
      <c r="K121" s="9">
        <v>24</v>
      </c>
      <c r="L121" s="40">
        <v>3.1</v>
      </c>
      <c r="M121" s="165">
        <f>SUM(O121:S121)</f>
        <v>1716.0893493039819</v>
      </c>
      <c r="N121" s="163">
        <f>M121/H121</f>
        <v>0.55554851061961208</v>
      </c>
      <c r="O121" s="41">
        <v>276</v>
      </c>
      <c r="P121" s="103">
        <f>O121/H121</f>
        <v>8.9349303981871159E-2</v>
      </c>
      <c r="Q121" s="41">
        <v>166</v>
      </c>
      <c r="R121" s="41">
        <v>620</v>
      </c>
      <c r="S121" s="41">
        <v>654</v>
      </c>
      <c r="T121" s="42">
        <f>L121</f>
        <v>3.1</v>
      </c>
      <c r="U121" s="41">
        <v>128</v>
      </c>
      <c r="V121" s="61">
        <f>T121*U121</f>
        <v>396.8</v>
      </c>
      <c r="W121" s="78">
        <f>V121/H121</f>
        <v>0.12845581094205244</v>
      </c>
      <c r="X121" s="132">
        <v>0.73399999999999999</v>
      </c>
      <c r="Y121" s="173">
        <v>16926</v>
      </c>
    </row>
    <row r="122" spans="1:25" x14ac:dyDescent="0.25">
      <c r="A122" s="29" t="s">
        <v>237</v>
      </c>
      <c r="B122" s="16">
        <v>4315313</v>
      </c>
      <c r="C122" s="5" t="s">
        <v>261</v>
      </c>
      <c r="D122" s="19">
        <v>267.98700000000002</v>
      </c>
      <c r="E122" s="75">
        <f>H122/D122</f>
        <v>6.6346501882554003</v>
      </c>
      <c r="F122" s="28">
        <v>13793.757</v>
      </c>
      <c r="G122" s="28">
        <v>7158.15</v>
      </c>
      <c r="H122" s="8">
        <v>1778</v>
      </c>
      <c r="I122" s="154">
        <v>16</v>
      </c>
      <c r="J122" s="9">
        <v>11</v>
      </c>
      <c r="K122" s="9">
        <v>5</v>
      </c>
      <c r="L122" s="40">
        <v>3.1</v>
      </c>
      <c r="M122" s="165">
        <f>SUM(O122:S122)</f>
        <v>818.11529808773901</v>
      </c>
      <c r="N122" s="163">
        <f>M122/H122</f>
        <v>0.46013233863202418</v>
      </c>
      <c r="O122" s="41">
        <v>205</v>
      </c>
      <c r="P122" s="103">
        <f>O122/H122</f>
        <v>0.11529808773903262</v>
      </c>
      <c r="Q122" s="41">
        <v>119</v>
      </c>
      <c r="R122" s="41">
        <v>278</v>
      </c>
      <c r="S122" s="41">
        <v>216</v>
      </c>
      <c r="T122" s="42">
        <f>L122</f>
        <v>3.1</v>
      </c>
      <c r="U122" s="41">
        <v>73</v>
      </c>
      <c r="V122" s="61">
        <f>T122*U122</f>
        <v>226.3</v>
      </c>
      <c r="W122" s="78">
        <f>V122/H122</f>
        <v>0.12727784026996625</v>
      </c>
      <c r="X122" s="131">
        <v>0.68899999999999995</v>
      </c>
      <c r="Y122" s="173">
        <v>12062</v>
      </c>
    </row>
    <row r="123" spans="1:25" x14ac:dyDescent="0.25">
      <c r="A123" s="29" t="s">
        <v>237</v>
      </c>
      <c r="B123" s="15">
        <v>4300505</v>
      </c>
      <c r="C123" s="5" t="s">
        <v>3</v>
      </c>
      <c r="D123" s="19">
        <v>328.74900000000002</v>
      </c>
      <c r="E123" s="75">
        <f>H123/D123</f>
        <v>24.416804309670901</v>
      </c>
      <c r="F123" s="28">
        <v>56038.42</v>
      </c>
      <c r="G123" s="28">
        <v>6835.62</v>
      </c>
      <c r="H123" s="8">
        <v>8027</v>
      </c>
      <c r="I123" s="154">
        <v>152</v>
      </c>
      <c r="J123" s="9">
        <v>5</v>
      </c>
      <c r="K123" s="9">
        <v>147</v>
      </c>
      <c r="L123" s="40">
        <v>3</v>
      </c>
      <c r="M123" s="165">
        <f>SUM(O123:S123)</f>
        <v>3333.0627880901957</v>
      </c>
      <c r="N123" s="163">
        <f>M123/H123</f>
        <v>0.41523144239319743</v>
      </c>
      <c r="O123" s="41">
        <v>504</v>
      </c>
      <c r="P123" s="103">
        <f>O123/H123</f>
        <v>6.2788090195589882E-2</v>
      </c>
      <c r="Q123" s="41">
        <v>451</v>
      </c>
      <c r="R123" s="41">
        <v>1249</v>
      </c>
      <c r="S123" s="41">
        <v>1129</v>
      </c>
      <c r="T123" s="42">
        <f>L123</f>
        <v>3</v>
      </c>
      <c r="U123" s="41">
        <v>338</v>
      </c>
      <c r="V123" s="61">
        <f>T123*U123</f>
        <v>1014</v>
      </c>
      <c r="W123" s="78">
        <f>V123/H123</f>
        <v>0.12632365765541298</v>
      </c>
      <c r="X123" s="132">
        <v>0.67100000000000004</v>
      </c>
      <c r="Y123" s="173">
        <v>41879</v>
      </c>
    </row>
    <row r="124" spans="1:25" x14ac:dyDescent="0.25">
      <c r="A124" s="29" t="s">
        <v>237</v>
      </c>
      <c r="B124" s="16">
        <v>4312179</v>
      </c>
      <c r="C124" s="5" t="s">
        <v>96</v>
      </c>
      <c r="D124" s="19">
        <v>114.63500000000001</v>
      </c>
      <c r="E124" s="75">
        <f>H124/D124</f>
        <v>15.693287390413049</v>
      </c>
      <c r="F124" s="28">
        <v>12582.998</v>
      </c>
      <c r="G124" s="28">
        <v>6553.64</v>
      </c>
      <c r="H124" s="8">
        <v>1799</v>
      </c>
      <c r="I124" s="154">
        <v>16</v>
      </c>
      <c r="J124" s="9">
        <v>1</v>
      </c>
      <c r="K124" s="9">
        <v>15</v>
      </c>
      <c r="L124" s="40">
        <v>2.9</v>
      </c>
      <c r="M124" s="165">
        <f>SUM(O124:S124)</f>
        <v>608.09005002779327</v>
      </c>
      <c r="N124" s="163">
        <f>M124/H124</f>
        <v>0.3380155920110024</v>
      </c>
      <c r="O124" s="41">
        <v>162</v>
      </c>
      <c r="P124" s="103">
        <f>O124/H124</f>
        <v>9.0050027793218454E-2</v>
      </c>
      <c r="Q124" s="41">
        <v>151</v>
      </c>
      <c r="R124" s="41">
        <v>181</v>
      </c>
      <c r="S124" s="41">
        <v>114</v>
      </c>
      <c r="T124" s="42">
        <f>L124</f>
        <v>2.9</v>
      </c>
      <c r="U124" s="41">
        <v>76</v>
      </c>
      <c r="V124" s="61">
        <f>T124*U124</f>
        <v>220.4</v>
      </c>
      <c r="W124" s="78">
        <f>V124/H124</f>
        <v>0.12251250694830462</v>
      </c>
      <c r="X124" s="133">
        <v>0.71699999999999997</v>
      </c>
      <c r="Y124" s="173">
        <v>10655</v>
      </c>
    </row>
    <row r="125" spans="1:25" x14ac:dyDescent="0.25">
      <c r="A125" s="29" t="s">
        <v>237</v>
      </c>
      <c r="B125" s="15">
        <v>4321907</v>
      </c>
      <c r="C125" s="5" t="s">
        <v>278</v>
      </c>
      <c r="D125" s="19">
        <v>268.39499999999998</v>
      </c>
      <c r="E125" s="75">
        <f>H125/D125</f>
        <v>89.31984574973454</v>
      </c>
      <c r="F125" s="28">
        <v>280069.19400000002</v>
      </c>
      <c r="G125" s="28">
        <v>11975.42</v>
      </c>
      <c r="H125" s="8">
        <v>23973</v>
      </c>
      <c r="I125" s="154">
        <v>142</v>
      </c>
      <c r="J125" s="9">
        <v>83</v>
      </c>
      <c r="K125" s="9">
        <v>59</v>
      </c>
      <c r="L125" s="40">
        <v>2.8</v>
      </c>
      <c r="M125" s="165">
        <f>SUM(O125:S125)</f>
        <v>9493.0748759020571</v>
      </c>
      <c r="N125" s="163">
        <f>M125/H125</f>
        <v>0.39599027555591948</v>
      </c>
      <c r="O125" s="41">
        <v>1795</v>
      </c>
      <c r="P125" s="103">
        <f>O125/H125</f>
        <v>7.4875902056480204E-2</v>
      </c>
      <c r="Q125" s="41">
        <v>1712</v>
      </c>
      <c r="R125" s="41">
        <v>3275</v>
      </c>
      <c r="S125" s="41">
        <v>2711</v>
      </c>
      <c r="T125" s="42">
        <f>L125</f>
        <v>2.8</v>
      </c>
      <c r="U125" s="41">
        <v>1012</v>
      </c>
      <c r="V125" s="61">
        <f>T125*U125</f>
        <v>2833.6</v>
      </c>
      <c r="W125" s="78">
        <f>V125/H125</f>
        <v>0.11819964126308764</v>
      </c>
      <c r="X125" s="131">
        <v>0.76800000000000002</v>
      </c>
      <c r="Y125" s="173">
        <v>137186</v>
      </c>
    </row>
    <row r="126" spans="1:25" x14ac:dyDescent="0.25">
      <c r="A126" s="29" t="s">
        <v>237</v>
      </c>
      <c r="B126" s="15">
        <v>4311304</v>
      </c>
      <c r="C126" s="5" t="s">
        <v>88</v>
      </c>
      <c r="D126" s="19">
        <v>1262.2249999999999</v>
      </c>
      <c r="E126" s="75">
        <f>H126/D126</f>
        <v>21.809899185961299</v>
      </c>
      <c r="F126" s="28">
        <v>249062.25399999999</v>
      </c>
      <c r="G126" s="28">
        <v>8656.41</v>
      </c>
      <c r="H126" s="8">
        <v>27529</v>
      </c>
      <c r="I126" s="154">
        <v>126</v>
      </c>
      <c r="J126" s="9">
        <v>97</v>
      </c>
      <c r="K126" s="9">
        <v>29</v>
      </c>
      <c r="L126" s="40">
        <v>2.9</v>
      </c>
      <c r="M126" s="165">
        <f>SUM(O126:S126)</f>
        <v>9974.096552726216</v>
      </c>
      <c r="N126" s="163">
        <f>M126/H126</f>
        <v>0.36231234526231304</v>
      </c>
      <c r="O126" s="41">
        <v>2658</v>
      </c>
      <c r="P126" s="103">
        <f>O126/H126</f>
        <v>9.6552726215990411E-2</v>
      </c>
      <c r="Q126" s="41">
        <v>1818</v>
      </c>
      <c r="R126" s="41">
        <v>3585</v>
      </c>
      <c r="S126" s="41">
        <v>1913</v>
      </c>
      <c r="T126" s="42">
        <f>L126</f>
        <v>2.9</v>
      </c>
      <c r="U126" s="41">
        <v>1122</v>
      </c>
      <c r="V126" s="61">
        <f>T126*U126</f>
        <v>3253.7999999999997</v>
      </c>
      <c r="W126" s="78">
        <f>V126/H126</f>
        <v>0.11819535762287042</v>
      </c>
      <c r="X126" s="131">
        <v>0.73799999999999999</v>
      </c>
      <c r="Y126" s="173">
        <v>170888</v>
      </c>
    </row>
    <row r="127" spans="1:25" x14ac:dyDescent="0.25">
      <c r="A127" s="29" t="s">
        <v>237</v>
      </c>
      <c r="B127" s="15">
        <v>4312138</v>
      </c>
      <c r="C127" s="5" t="s">
        <v>95</v>
      </c>
      <c r="D127" s="19">
        <v>238.364</v>
      </c>
      <c r="E127" s="75">
        <f>H127/D127</f>
        <v>10.362303032337097</v>
      </c>
      <c r="F127" s="28">
        <v>20306</v>
      </c>
      <c r="G127" s="28">
        <v>7801</v>
      </c>
      <c r="H127" s="8">
        <v>2470</v>
      </c>
      <c r="I127" s="154">
        <v>13</v>
      </c>
      <c r="J127" s="9">
        <v>2</v>
      </c>
      <c r="K127" s="9">
        <v>11</v>
      </c>
      <c r="L127" s="40">
        <v>3</v>
      </c>
      <c r="M127" s="165">
        <f>SUM(O127:S127)</f>
        <v>755.11457489878535</v>
      </c>
      <c r="N127" s="163">
        <f>M127/H127</f>
        <v>0.30571440279303053</v>
      </c>
      <c r="O127" s="41">
        <v>283</v>
      </c>
      <c r="P127" s="103">
        <f>O127/H127</f>
        <v>0.11457489878542509</v>
      </c>
      <c r="Q127" s="41">
        <v>147</v>
      </c>
      <c r="R127" s="41">
        <v>210</v>
      </c>
      <c r="S127" s="41">
        <v>115</v>
      </c>
      <c r="T127" s="42">
        <f>L127</f>
        <v>3</v>
      </c>
      <c r="U127" s="41">
        <v>97</v>
      </c>
      <c r="V127" s="61">
        <f>T127*U127</f>
        <v>291</v>
      </c>
      <c r="W127" s="78">
        <f>V127/H127</f>
        <v>0.11781376518218624</v>
      </c>
      <c r="X127" s="131">
        <v>0.72699999999999998</v>
      </c>
      <c r="Y127" s="173">
        <v>14159</v>
      </c>
    </row>
    <row r="128" spans="1:25" x14ac:dyDescent="0.25">
      <c r="A128" s="29" t="s">
        <v>237</v>
      </c>
      <c r="B128" s="15">
        <v>4304705</v>
      </c>
      <c r="C128" s="5" t="s">
        <v>27</v>
      </c>
      <c r="D128" s="19">
        <v>665.09199999999998</v>
      </c>
      <c r="E128" s="75">
        <f>H128/D128</f>
        <v>89.162100882283951</v>
      </c>
      <c r="F128" s="28">
        <v>622302.98</v>
      </c>
      <c r="G128" s="28">
        <v>10149.280000000001</v>
      </c>
      <c r="H128" s="8">
        <v>59301</v>
      </c>
      <c r="I128" s="154">
        <v>210</v>
      </c>
      <c r="J128" s="9">
        <v>207</v>
      </c>
      <c r="K128" s="9">
        <v>3</v>
      </c>
      <c r="L128" s="40">
        <v>2.9</v>
      </c>
      <c r="M128" s="165">
        <f>SUM(O128:S128)</f>
        <v>20796.044333147838</v>
      </c>
      <c r="N128" s="163">
        <f>M128/H128</f>
        <v>0.35068623350614386</v>
      </c>
      <c r="O128" s="41">
        <v>2629</v>
      </c>
      <c r="P128" s="103">
        <f>O128/H128</f>
        <v>4.4333147838990908E-2</v>
      </c>
      <c r="Q128" s="41">
        <v>5214</v>
      </c>
      <c r="R128" s="41">
        <v>8550</v>
      </c>
      <c r="S128" s="41">
        <v>4403</v>
      </c>
      <c r="T128" s="42">
        <f>L128</f>
        <v>2.9</v>
      </c>
      <c r="U128" s="41">
        <v>2404</v>
      </c>
      <c r="V128" s="61">
        <f>T128*U128</f>
        <v>6971.5999999999995</v>
      </c>
      <c r="W128" s="78">
        <f>V128/H128</f>
        <v>0.11756294160300837</v>
      </c>
      <c r="X128" s="131">
        <v>0.76600000000000001</v>
      </c>
      <c r="Y128" s="173">
        <v>302619</v>
      </c>
    </row>
    <row r="129" spans="1:25" x14ac:dyDescent="0.25">
      <c r="A129" s="29" t="s">
        <v>237</v>
      </c>
      <c r="B129" s="15">
        <v>4300208</v>
      </c>
      <c r="C129" s="5" t="s">
        <v>0</v>
      </c>
      <c r="D129" s="19">
        <v>323.23899999999998</v>
      </c>
      <c r="E129" s="75">
        <f>H129/D129</f>
        <v>22.444692626817929</v>
      </c>
      <c r="F129" s="28">
        <v>59210.989000000001</v>
      </c>
      <c r="G129" s="28">
        <v>7933.94</v>
      </c>
      <c r="H129" s="8">
        <v>7255</v>
      </c>
      <c r="I129" s="154">
        <v>27</v>
      </c>
      <c r="J129" s="9">
        <v>18</v>
      </c>
      <c r="K129" s="9">
        <v>9</v>
      </c>
      <c r="L129" s="40">
        <v>2.9</v>
      </c>
      <c r="M129" s="165">
        <f>SUM(O129:S129)</f>
        <v>1910.1520330806341</v>
      </c>
      <c r="N129" s="163">
        <f>M129/H129</f>
        <v>0.263287668239922</v>
      </c>
      <c r="O129" s="41">
        <v>1103</v>
      </c>
      <c r="P129" s="103">
        <f>O129/H129</f>
        <v>0.1520330806340455</v>
      </c>
      <c r="Q129" s="41">
        <v>237</v>
      </c>
      <c r="R129" s="41">
        <v>381</v>
      </c>
      <c r="S129" s="41">
        <v>189</v>
      </c>
      <c r="T129" s="42">
        <f>L129</f>
        <v>2.9</v>
      </c>
      <c r="U129" s="41">
        <v>294</v>
      </c>
      <c r="V129" s="61">
        <f>T129*U129</f>
        <v>852.6</v>
      </c>
      <c r="W129" s="78">
        <f>V129/H129</f>
        <v>0.11751895244658857</v>
      </c>
      <c r="X129" s="132">
        <v>0.753</v>
      </c>
      <c r="Y129" s="173">
        <v>47668</v>
      </c>
    </row>
    <row r="130" spans="1:25" x14ac:dyDescent="0.25">
      <c r="A130" s="29" t="s">
        <v>237</v>
      </c>
      <c r="B130" s="15">
        <v>4323507</v>
      </c>
      <c r="C130" s="5" t="s">
        <v>178</v>
      </c>
      <c r="D130" s="19">
        <v>77.453999999999994</v>
      </c>
      <c r="E130" s="75">
        <f>H130/D130</f>
        <v>36.563637772096989</v>
      </c>
      <c r="F130" s="28">
        <v>21206.986000000001</v>
      </c>
      <c r="G130" s="28">
        <v>7310.23</v>
      </c>
      <c r="H130" s="8">
        <v>2832</v>
      </c>
      <c r="I130" s="154">
        <v>50</v>
      </c>
      <c r="J130" s="9">
        <v>5</v>
      </c>
      <c r="K130" s="9">
        <v>45</v>
      </c>
      <c r="L130" s="40">
        <v>3.2</v>
      </c>
      <c r="M130" s="165">
        <f>SUM(O130:S130)</f>
        <v>1076.0628531073446</v>
      </c>
      <c r="N130" s="163">
        <f>M130/H130</f>
        <v>0.37996569671869512</v>
      </c>
      <c r="O130" s="41">
        <v>178</v>
      </c>
      <c r="P130" s="103">
        <f>O130/H130</f>
        <v>6.2853107344632772E-2</v>
      </c>
      <c r="Q130" s="41">
        <v>104</v>
      </c>
      <c r="R130" s="41">
        <v>379</v>
      </c>
      <c r="S130" s="41">
        <v>415</v>
      </c>
      <c r="T130" s="42">
        <f>L130</f>
        <v>3.2</v>
      </c>
      <c r="U130" s="41">
        <v>103</v>
      </c>
      <c r="V130" s="61">
        <f>T130*U130</f>
        <v>329.6</v>
      </c>
      <c r="W130" s="78">
        <f>V130/H130</f>
        <v>0.11638418079096045</v>
      </c>
      <c r="X130" s="131">
        <v>0.73899999999999999</v>
      </c>
      <c r="Y130" s="173">
        <v>13153</v>
      </c>
    </row>
    <row r="131" spans="1:25" x14ac:dyDescent="0.25">
      <c r="A131" s="29" t="s">
        <v>237</v>
      </c>
      <c r="B131" s="15">
        <v>4308508</v>
      </c>
      <c r="C131" s="5" t="s">
        <v>68</v>
      </c>
      <c r="D131" s="19">
        <v>264.97500000000002</v>
      </c>
      <c r="E131" s="75">
        <f>H131/D131</f>
        <v>108.87064817435606</v>
      </c>
      <c r="F131" s="28">
        <v>295912.06199999998</v>
      </c>
      <c r="G131" s="28">
        <v>10605.41</v>
      </c>
      <c r="H131" s="8">
        <v>28848</v>
      </c>
      <c r="I131" s="154">
        <v>131</v>
      </c>
      <c r="J131" s="9">
        <v>59</v>
      </c>
      <c r="K131" s="9">
        <v>72</v>
      </c>
      <c r="L131" s="40">
        <v>3</v>
      </c>
      <c r="M131" s="165">
        <f>SUM(O131:S131)</f>
        <v>7759.0906128674433</v>
      </c>
      <c r="N131" s="163">
        <f>M131/H131</f>
        <v>0.2689645941787106</v>
      </c>
      <c r="O131" s="41">
        <v>2614</v>
      </c>
      <c r="P131" s="103">
        <f>O131/H131</f>
        <v>9.0612867443150308E-2</v>
      </c>
      <c r="Q131" s="41">
        <v>1732</v>
      </c>
      <c r="R131" s="41">
        <v>2511</v>
      </c>
      <c r="S131" s="41">
        <v>902</v>
      </c>
      <c r="T131" s="42">
        <f>L131</f>
        <v>3</v>
      </c>
      <c r="U131" s="41">
        <v>1117</v>
      </c>
      <c r="V131" s="61">
        <f>T131*U131</f>
        <v>3351</v>
      </c>
      <c r="W131" s="78">
        <f>V131/H131</f>
        <v>0.11616056572379367</v>
      </c>
      <c r="X131" s="131">
        <v>0.76</v>
      </c>
      <c r="Y131" s="173">
        <v>159722</v>
      </c>
    </row>
    <row r="132" spans="1:25" x14ac:dyDescent="0.25">
      <c r="A132" s="29" t="s">
        <v>237</v>
      </c>
      <c r="B132" s="15">
        <v>4306932</v>
      </c>
      <c r="C132" s="5" t="s">
        <v>55</v>
      </c>
      <c r="D132" s="19">
        <v>552.54499999999996</v>
      </c>
      <c r="E132" s="75">
        <f>H132/D132</f>
        <v>16.17605805861966</v>
      </c>
      <c r="F132" s="28">
        <v>66966.179000000004</v>
      </c>
      <c r="G132" s="28">
        <v>7017.31</v>
      </c>
      <c r="H132" s="8">
        <v>8938</v>
      </c>
      <c r="I132" s="154">
        <v>78</v>
      </c>
      <c r="J132" s="9">
        <v>29</v>
      </c>
      <c r="K132" s="9">
        <v>49</v>
      </c>
      <c r="L132" s="40">
        <v>2.9</v>
      </c>
      <c r="M132" s="165">
        <f>SUM(O132:S132)</f>
        <v>3851.0722756768851</v>
      </c>
      <c r="N132" s="163">
        <f>M132/H132</f>
        <v>0.4308651013288079</v>
      </c>
      <c r="O132" s="41">
        <v>646</v>
      </c>
      <c r="P132" s="103">
        <f>O132/H132</f>
        <v>7.2275676885209222E-2</v>
      </c>
      <c r="Q132" s="41">
        <v>623</v>
      </c>
      <c r="R132" s="41">
        <v>1534</v>
      </c>
      <c r="S132" s="41">
        <v>1048</v>
      </c>
      <c r="T132" s="42">
        <f>L132</f>
        <v>2.9</v>
      </c>
      <c r="U132" s="41">
        <v>357</v>
      </c>
      <c r="V132" s="61">
        <f>T132*U132</f>
        <v>1035.3</v>
      </c>
      <c r="W132" s="78">
        <f>V132/H132</f>
        <v>0.11583128216603267</v>
      </c>
      <c r="X132" s="131">
        <v>0.68</v>
      </c>
      <c r="Y132" s="173">
        <v>42599</v>
      </c>
    </row>
    <row r="133" spans="1:25" x14ac:dyDescent="0.25">
      <c r="A133" s="29" t="s">
        <v>237</v>
      </c>
      <c r="B133" s="15">
        <v>4304952</v>
      </c>
      <c r="C133" s="5" t="s">
        <v>30</v>
      </c>
      <c r="D133" s="19">
        <v>235.679</v>
      </c>
      <c r="E133" s="75">
        <f>H133/D133</f>
        <v>12.758879662591916</v>
      </c>
      <c r="F133" s="28">
        <v>22091.214</v>
      </c>
      <c r="G133" s="28">
        <v>7667.9</v>
      </c>
      <c r="H133" s="8">
        <v>3007</v>
      </c>
      <c r="I133" s="154">
        <v>23</v>
      </c>
      <c r="J133" s="9">
        <v>8</v>
      </c>
      <c r="K133" s="9">
        <v>15</v>
      </c>
      <c r="L133" s="40">
        <v>3</v>
      </c>
      <c r="M133" s="165">
        <f>SUM(O133:S133)</f>
        <v>1174.0485533754572</v>
      </c>
      <c r="N133" s="163">
        <f>M133/H133</f>
        <v>0.3904384946376645</v>
      </c>
      <c r="O133" s="41">
        <v>146</v>
      </c>
      <c r="P133" s="103">
        <f>O133/H133</f>
        <v>4.855337545726638E-2</v>
      </c>
      <c r="Q133" s="41">
        <v>197</v>
      </c>
      <c r="R133" s="41">
        <v>503</v>
      </c>
      <c r="S133" s="41">
        <v>328</v>
      </c>
      <c r="T133" s="42">
        <f>L133</f>
        <v>3</v>
      </c>
      <c r="U133" s="41">
        <v>116</v>
      </c>
      <c r="V133" s="61">
        <f>T133*U133</f>
        <v>348</v>
      </c>
      <c r="W133" s="78">
        <f>V133/H133</f>
        <v>0.11572996341868973</v>
      </c>
      <c r="X133" s="131">
        <v>0.70299999999999996</v>
      </c>
      <c r="Y133" s="173">
        <v>14448</v>
      </c>
    </row>
    <row r="134" spans="1:25" x14ac:dyDescent="0.25">
      <c r="A134" s="29" t="s">
        <v>237</v>
      </c>
      <c r="B134" s="15">
        <v>4305850</v>
      </c>
      <c r="C134" s="5" t="s">
        <v>41</v>
      </c>
      <c r="D134" s="19">
        <v>275.54899999999998</v>
      </c>
      <c r="E134" s="75">
        <f>H134/D134</f>
        <v>8.9167443902899315</v>
      </c>
      <c r="F134" s="28">
        <v>20738.672999999999</v>
      </c>
      <c r="G134" s="28">
        <v>8063.25</v>
      </c>
      <c r="H134" s="8">
        <v>2457</v>
      </c>
      <c r="I134" s="154">
        <v>20</v>
      </c>
      <c r="J134" s="9">
        <v>7</v>
      </c>
      <c r="K134" s="9">
        <v>13</v>
      </c>
      <c r="L134" s="40">
        <v>2.8</v>
      </c>
      <c r="M134" s="165">
        <f>SUM(O134:S134)</f>
        <v>932.09035409035414</v>
      </c>
      <c r="N134" s="163">
        <f>M134/H134</f>
        <v>0.37936115347592764</v>
      </c>
      <c r="O134" s="41">
        <v>222</v>
      </c>
      <c r="P134" s="103">
        <f>O134/H134</f>
        <v>9.0354090354090352E-2</v>
      </c>
      <c r="Q134" s="41">
        <v>199</v>
      </c>
      <c r="R134" s="41">
        <v>220</v>
      </c>
      <c r="S134" s="41">
        <v>291</v>
      </c>
      <c r="T134" s="42">
        <f>L134</f>
        <v>2.8</v>
      </c>
      <c r="U134" s="41">
        <v>101</v>
      </c>
      <c r="V134" s="61">
        <f>T134*U134</f>
        <v>282.79999999999995</v>
      </c>
      <c r="W134" s="78">
        <f>V134/H134</f>
        <v>0.11509971509971507</v>
      </c>
      <c r="X134" s="131">
        <v>0.746</v>
      </c>
      <c r="Y134" s="173">
        <v>12989</v>
      </c>
    </row>
    <row r="135" spans="1:25" x14ac:dyDescent="0.25">
      <c r="A135" s="29" t="s">
        <v>237</v>
      </c>
      <c r="B135" s="15">
        <v>4314308</v>
      </c>
      <c r="C135" s="5" t="s">
        <v>116</v>
      </c>
      <c r="D135" s="19">
        <v>414.238</v>
      </c>
      <c r="E135" s="75">
        <f>H135/D135</f>
        <v>9.5911046306712571</v>
      </c>
      <c r="F135" s="28">
        <v>36047.457000000002</v>
      </c>
      <c r="G135" s="28">
        <v>8416.4</v>
      </c>
      <c r="H135" s="8">
        <v>3973</v>
      </c>
      <c r="I135" s="154">
        <v>6</v>
      </c>
      <c r="J135" s="9">
        <v>4</v>
      </c>
      <c r="K135" s="9">
        <v>2</v>
      </c>
      <c r="L135" s="40">
        <v>3.1</v>
      </c>
      <c r="M135" s="165">
        <f>SUM(O135:S135)</f>
        <v>1407.0651900327209</v>
      </c>
      <c r="N135" s="163">
        <f>M135/H135</f>
        <v>0.3541568562881251</v>
      </c>
      <c r="O135" s="41">
        <v>259</v>
      </c>
      <c r="P135" s="103">
        <f>O135/H135</f>
        <v>6.5190032720865848E-2</v>
      </c>
      <c r="Q135" s="41">
        <v>217</v>
      </c>
      <c r="R135" s="41">
        <v>477</v>
      </c>
      <c r="S135" s="41">
        <v>454</v>
      </c>
      <c r="T135" s="42">
        <f>L135</f>
        <v>3.1</v>
      </c>
      <c r="U135" s="41">
        <v>147</v>
      </c>
      <c r="V135" s="61">
        <f>T135*U135</f>
        <v>455.7</v>
      </c>
      <c r="W135" s="78">
        <f>V135/H135</f>
        <v>0.11469921973319909</v>
      </c>
      <c r="X135" s="131">
        <v>0.74099999999999999</v>
      </c>
      <c r="Y135" s="173">
        <v>20756</v>
      </c>
    </row>
    <row r="136" spans="1:25" x14ac:dyDescent="0.25">
      <c r="A136" s="29" t="s">
        <v>237</v>
      </c>
      <c r="B136" s="15">
        <v>4321477</v>
      </c>
      <c r="C136" s="5" t="s">
        <v>166</v>
      </c>
      <c r="D136" s="19">
        <v>234.482</v>
      </c>
      <c r="E136" s="75">
        <f>H136/D136</f>
        <v>27.554353852321288</v>
      </c>
      <c r="F136" s="28">
        <v>42926.273999999998</v>
      </c>
      <c r="G136" s="28">
        <v>6576.72</v>
      </c>
      <c r="H136" s="8">
        <v>6461</v>
      </c>
      <c r="I136" s="154">
        <v>109</v>
      </c>
      <c r="J136" s="9">
        <v>30</v>
      </c>
      <c r="K136" s="9">
        <v>79</v>
      </c>
      <c r="L136" s="40">
        <v>3</v>
      </c>
      <c r="M136" s="165">
        <f>SUM(O136:S136)</f>
        <v>2090.0775421761336</v>
      </c>
      <c r="N136" s="163">
        <f>M136/H136</f>
        <v>0.3234913391388537</v>
      </c>
      <c r="O136" s="41">
        <v>501</v>
      </c>
      <c r="P136" s="103">
        <f>O136/H136</f>
        <v>7.7542176133725424E-2</v>
      </c>
      <c r="Q136" s="41">
        <v>489</v>
      </c>
      <c r="R136" s="41">
        <v>718</v>
      </c>
      <c r="S136" s="41">
        <v>382</v>
      </c>
      <c r="T136" s="42">
        <f>L136</f>
        <v>3</v>
      </c>
      <c r="U136" s="41">
        <v>247</v>
      </c>
      <c r="V136" s="61">
        <f>T136*U136</f>
        <v>741</v>
      </c>
      <c r="W136" s="78">
        <f>V136/H136</f>
        <v>0.11468812877263582</v>
      </c>
      <c r="X136" s="131">
        <v>0.68899999999999995</v>
      </c>
      <c r="Y136" s="173">
        <v>30344</v>
      </c>
    </row>
    <row r="137" spans="1:25" x14ac:dyDescent="0.25">
      <c r="A137" s="29" t="s">
        <v>237</v>
      </c>
      <c r="B137" s="15">
        <v>4310207</v>
      </c>
      <c r="C137" s="5" t="s">
        <v>79</v>
      </c>
      <c r="D137" s="19">
        <v>689.12400000000002</v>
      </c>
      <c r="E137" s="75">
        <f>H137/D137</f>
        <v>114.52220500229276</v>
      </c>
      <c r="F137" s="28">
        <v>942407.77</v>
      </c>
      <c r="G137" s="28">
        <v>11930.72</v>
      </c>
      <c r="H137" s="8">
        <v>78920</v>
      </c>
      <c r="I137" s="154">
        <v>325</v>
      </c>
      <c r="J137" s="9">
        <v>287</v>
      </c>
      <c r="K137" s="9">
        <v>38</v>
      </c>
      <c r="L137" s="40">
        <v>2.9</v>
      </c>
      <c r="M137" s="165">
        <f>SUM(O137:S137)</f>
        <v>30075.07065382666</v>
      </c>
      <c r="N137" s="163">
        <f>M137/H137</f>
        <v>0.38108300372309506</v>
      </c>
      <c r="O137" s="41">
        <v>5576</v>
      </c>
      <c r="P137" s="103">
        <f>O137/H137</f>
        <v>7.0653826659908769E-2</v>
      </c>
      <c r="Q137" s="41">
        <v>5588</v>
      </c>
      <c r="R137" s="41">
        <v>10397</v>
      </c>
      <c r="S137" s="41">
        <v>8514</v>
      </c>
      <c r="T137" s="42">
        <f>L137</f>
        <v>2.9</v>
      </c>
      <c r="U137" s="41">
        <v>3025</v>
      </c>
      <c r="V137" s="61">
        <f>T137*U137</f>
        <v>8772.5</v>
      </c>
      <c r="W137" s="78">
        <f>V137/H137</f>
        <v>0.11115686771414091</v>
      </c>
      <c r="X137" s="131">
        <v>0.78100000000000003</v>
      </c>
      <c r="Y137" s="173">
        <v>393146</v>
      </c>
    </row>
    <row r="138" spans="1:25" x14ac:dyDescent="0.25">
      <c r="A138" s="29" t="s">
        <v>237</v>
      </c>
      <c r="B138" s="15">
        <v>4306007</v>
      </c>
      <c r="C138" s="5" t="s">
        <v>45</v>
      </c>
      <c r="D138" s="19">
        <v>362.15100000000001</v>
      </c>
      <c r="E138" s="75">
        <f>H138/D138</f>
        <v>38.892616615721067</v>
      </c>
      <c r="F138" s="28">
        <v>114089.15</v>
      </c>
      <c r="G138" s="28">
        <v>8375.9699999999993</v>
      </c>
      <c r="H138" s="8">
        <v>14085</v>
      </c>
      <c r="I138" s="154">
        <v>126</v>
      </c>
      <c r="J138" s="9">
        <v>13</v>
      </c>
      <c r="K138" s="9">
        <v>113</v>
      </c>
      <c r="L138" s="40">
        <v>2.9</v>
      </c>
      <c r="M138" s="165">
        <f>SUM(O138:S138)</f>
        <v>5934.0811501597445</v>
      </c>
      <c r="N138" s="163">
        <f>M138/H138</f>
        <v>0.42130501598578235</v>
      </c>
      <c r="O138" s="41">
        <v>1143</v>
      </c>
      <c r="P138" s="103">
        <f>O138/H138</f>
        <v>8.1150159744408951E-2</v>
      </c>
      <c r="Q138" s="41">
        <v>764</v>
      </c>
      <c r="R138" s="41">
        <v>1825</v>
      </c>
      <c r="S138" s="41">
        <v>2202</v>
      </c>
      <c r="T138" s="42">
        <f>L138</f>
        <v>2.9</v>
      </c>
      <c r="U138" s="41">
        <v>539</v>
      </c>
      <c r="V138" s="61">
        <f>T138*U138</f>
        <v>1563.1</v>
      </c>
      <c r="W138" s="78">
        <f>V138/H138</f>
        <v>0.11097621583244585</v>
      </c>
      <c r="X138" s="131">
        <v>0.71199999999999997</v>
      </c>
      <c r="Y138" s="173">
        <v>75746</v>
      </c>
    </row>
    <row r="139" spans="1:25" x14ac:dyDescent="0.25">
      <c r="A139" s="29" t="s">
        <v>237</v>
      </c>
      <c r="B139" s="15">
        <v>4300059</v>
      </c>
      <c r="C139" s="5" t="s">
        <v>238</v>
      </c>
      <c r="D139" s="19">
        <v>291.79199999999997</v>
      </c>
      <c r="E139" s="75">
        <f>H139/D139</f>
        <v>12.769369962164831</v>
      </c>
      <c r="F139" s="28">
        <v>31863.482</v>
      </c>
      <c r="G139" s="28">
        <v>8020.01</v>
      </c>
      <c r="H139" s="8">
        <v>3726</v>
      </c>
      <c r="I139" s="154">
        <v>12</v>
      </c>
      <c r="J139" s="9">
        <v>3</v>
      </c>
      <c r="K139" s="9">
        <v>9</v>
      </c>
      <c r="L139" s="40">
        <v>3.2</v>
      </c>
      <c r="M139" s="165">
        <f>SUM(O139:S139)</f>
        <v>967.08722490606556</v>
      </c>
      <c r="N139" s="163">
        <f>M139/H139</f>
        <v>0.25955105338327039</v>
      </c>
      <c r="O139" s="41">
        <v>325</v>
      </c>
      <c r="P139" s="103">
        <f>O139/H139</f>
        <v>8.7224906065485774E-2</v>
      </c>
      <c r="Q139" s="41">
        <v>175</v>
      </c>
      <c r="R139" s="41">
        <v>298</v>
      </c>
      <c r="S139" s="41">
        <v>169</v>
      </c>
      <c r="T139" s="42">
        <f>L139</f>
        <v>3.2</v>
      </c>
      <c r="U139" s="41">
        <v>129</v>
      </c>
      <c r="V139" s="61">
        <f>T139*U139</f>
        <v>412.8</v>
      </c>
      <c r="W139" s="78">
        <f>V139/H139</f>
        <v>0.11078904991948471</v>
      </c>
      <c r="X139" s="132">
        <v>0.75</v>
      </c>
      <c r="Y139" s="173">
        <v>18515</v>
      </c>
    </row>
    <row r="140" spans="1:25" x14ac:dyDescent="0.25">
      <c r="A140" s="29" t="s">
        <v>237</v>
      </c>
      <c r="B140" s="15">
        <v>4307450</v>
      </c>
      <c r="C140" s="5" t="s">
        <v>249</v>
      </c>
      <c r="D140" s="19">
        <v>148.381</v>
      </c>
      <c r="E140" s="75">
        <f>H140/D140</f>
        <v>22.051340805089602</v>
      </c>
      <c r="F140" s="28">
        <v>22398.839</v>
      </c>
      <c r="G140" s="28">
        <v>6752.74</v>
      </c>
      <c r="H140" s="8">
        <v>3272</v>
      </c>
      <c r="I140" s="154">
        <v>90</v>
      </c>
      <c r="J140" s="9">
        <v>0</v>
      </c>
      <c r="K140" s="9">
        <v>90</v>
      </c>
      <c r="L140" s="40">
        <v>2.9</v>
      </c>
      <c r="M140" s="165">
        <f>SUM(O140:S140)</f>
        <v>1449.0308679706602</v>
      </c>
      <c r="N140" s="163">
        <f>M140/H140</f>
        <v>0.44285784473430934</v>
      </c>
      <c r="O140" s="41">
        <v>101</v>
      </c>
      <c r="P140" s="103">
        <f>O140/H140</f>
        <v>3.0867970660146699E-2</v>
      </c>
      <c r="Q140" s="41">
        <v>149</v>
      </c>
      <c r="R140" s="41">
        <v>493</v>
      </c>
      <c r="S140" s="41">
        <v>706</v>
      </c>
      <c r="T140" s="42">
        <f>L140</f>
        <v>2.9</v>
      </c>
      <c r="U140" s="41">
        <v>125</v>
      </c>
      <c r="V140" s="61">
        <f>T140*U140</f>
        <v>362.5</v>
      </c>
      <c r="W140" s="78">
        <f>V140/H140</f>
        <v>0.11078850855745721</v>
      </c>
      <c r="X140" s="131">
        <v>0.66100000000000003</v>
      </c>
      <c r="Y140" s="173">
        <v>17198</v>
      </c>
    </row>
    <row r="141" spans="1:25" x14ac:dyDescent="0.25">
      <c r="A141" s="29" t="s">
        <v>237</v>
      </c>
      <c r="B141" s="16">
        <v>4304622</v>
      </c>
      <c r="C141" s="5" t="s">
        <v>246</v>
      </c>
      <c r="D141" s="19">
        <v>527.06899999999996</v>
      </c>
      <c r="E141" s="75">
        <f>H141/D141</f>
        <v>3.3259402469126438</v>
      </c>
      <c r="F141" s="28">
        <v>18120.284</v>
      </c>
      <c r="G141" s="28">
        <v>9184.1299999999992</v>
      </c>
      <c r="H141" s="8">
        <v>1753</v>
      </c>
      <c r="I141" s="154">
        <v>20</v>
      </c>
      <c r="J141" s="9">
        <v>4</v>
      </c>
      <c r="K141" s="9">
        <v>16</v>
      </c>
      <c r="L141" s="40">
        <v>2.9</v>
      </c>
      <c r="M141" s="165">
        <f>SUM(O141:S141)</f>
        <v>903.08613804905872</v>
      </c>
      <c r="N141" s="163">
        <f>M141/H141</f>
        <v>0.51516607989107743</v>
      </c>
      <c r="O141" s="41">
        <v>151</v>
      </c>
      <c r="P141" s="103">
        <f>O141/H141</f>
        <v>8.6138049058756411E-2</v>
      </c>
      <c r="Q141" s="41">
        <v>290</v>
      </c>
      <c r="R141" s="41">
        <v>310</v>
      </c>
      <c r="S141" s="41">
        <v>152</v>
      </c>
      <c r="T141" s="42">
        <f>L141</f>
        <v>2.9</v>
      </c>
      <c r="U141" s="41">
        <v>66</v>
      </c>
      <c r="V141" s="61">
        <f>T141*U141</f>
        <v>191.4</v>
      </c>
      <c r="W141" s="78">
        <f>V141/H141</f>
        <v>0.1091842555618939</v>
      </c>
      <c r="X141" s="131">
        <v>0.63700000000000001</v>
      </c>
      <c r="Y141" s="173">
        <v>9035</v>
      </c>
    </row>
    <row r="142" spans="1:25" x14ac:dyDescent="0.25">
      <c r="A142" s="29" t="s">
        <v>237</v>
      </c>
      <c r="B142" s="15">
        <v>4312617</v>
      </c>
      <c r="C142" s="5" t="s">
        <v>257</v>
      </c>
      <c r="D142" s="19">
        <v>1193.1310000000001</v>
      </c>
      <c r="E142" s="75">
        <f>H142/D142</f>
        <v>2.4951157919792544</v>
      </c>
      <c r="F142" s="28">
        <v>64367.41</v>
      </c>
      <c r="G142" s="28">
        <v>21041.98</v>
      </c>
      <c r="H142" s="8">
        <v>2977</v>
      </c>
      <c r="I142" s="154">
        <v>16</v>
      </c>
      <c r="J142" s="9">
        <v>8</v>
      </c>
      <c r="K142" s="9">
        <v>8</v>
      </c>
      <c r="L142" s="40">
        <v>3</v>
      </c>
      <c r="M142" s="165">
        <f>SUM(O142:S142)</f>
        <v>867.08162579778298</v>
      </c>
      <c r="N142" s="163">
        <f>M142/H142</f>
        <v>0.29126020349270504</v>
      </c>
      <c r="O142" s="41">
        <v>243</v>
      </c>
      <c r="P142" s="103">
        <f>O142/H142</f>
        <v>8.1625797783003023E-2</v>
      </c>
      <c r="Q142" s="41">
        <v>184</v>
      </c>
      <c r="R142" s="41">
        <v>360</v>
      </c>
      <c r="S142" s="41">
        <v>80</v>
      </c>
      <c r="T142" s="42">
        <f>L142</f>
        <v>3</v>
      </c>
      <c r="U142" s="41">
        <v>107</v>
      </c>
      <c r="V142" s="61">
        <f>T142*U142</f>
        <v>321</v>
      </c>
      <c r="W142" s="78">
        <f>V142/H142</f>
        <v>0.10782667114544844</v>
      </c>
      <c r="X142" s="131">
        <v>0.70199999999999996</v>
      </c>
      <c r="Y142" s="173">
        <v>18161</v>
      </c>
    </row>
    <row r="143" spans="1:25" x14ac:dyDescent="0.25">
      <c r="A143" s="29" t="s">
        <v>237</v>
      </c>
      <c r="B143" s="15">
        <v>4310579</v>
      </c>
      <c r="C143" s="5" t="s">
        <v>83</v>
      </c>
      <c r="D143" s="19">
        <v>184.249</v>
      </c>
      <c r="E143" s="75">
        <f>H143/D143</f>
        <v>12.683922300799463</v>
      </c>
      <c r="F143" s="28">
        <v>18140.374</v>
      </c>
      <c r="G143" s="28">
        <v>6963.68</v>
      </c>
      <c r="H143" s="8">
        <v>2337</v>
      </c>
      <c r="I143" s="154">
        <v>26</v>
      </c>
      <c r="J143" s="9">
        <v>2</v>
      </c>
      <c r="K143" s="9">
        <v>24</v>
      </c>
      <c r="L143" s="40">
        <v>3.3</v>
      </c>
      <c r="M143" s="165">
        <f>SUM(O143:S143)</f>
        <v>1181.0842961061189</v>
      </c>
      <c r="N143" s="163">
        <f>M143/H143</f>
        <v>0.50538480791875007</v>
      </c>
      <c r="O143" s="41">
        <v>197</v>
      </c>
      <c r="P143" s="103">
        <f>O143/H143</f>
        <v>8.4296106118955924E-2</v>
      </c>
      <c r="Q143" s="41">
        <v>175</v>
      </c>
      <c r="R143" s="41">
        <v>452</v>
      </c>
      <c r="S143" s="41">
        <v>357</v>
      </c>
      <c r="T143" s="42">
        <f>L143</f>
        <v>3.3</v>
      </c>
      <c r="U143" s="41">
        <v>76</v>
      </c>
      <c r="V143" s="61">
        <f>T143*U143</f>
        <v>250.79999999999998</v>
      </c>
      <c r="W143" s="78">
        <f>V143/H143</f>
        <v>0.10731707317073171</v>
      </c>
      <c r="X143" s="131">
        <v>0.66400000000000003</v>
      </c>
      <c r="Y143" s="173">
        <v>11090</v>
      </c>
    </row>
    <row r="144" spans="1:25" x14ac:dyDescent="0.25">
      <c r="A144" s="29" t="s">
        <v>237</v>
      </c>
      <c r="B144" s="15">
        <v>4303806</v>
      </c>
      <c r="C144" s="5" t="s">
        <v>23</v>
      </c>
      <c r="D144" s="19">
        <v>261.32100000000003</v>
      </c>
      <c r="E144" s="75">
        <f>H144/D144</f>
        <v>21.081352053604569</v>
      </c>
      <c r="F144" s="28">
        <v>49719.942000000003</v>
      </c>
      <c r="G144" s="28">
        <v>8908.7900000000009</v>
      </c>
      <c r="H144" s="8">
        <v>5509</v>
      </c>
      <c r="I144" s="154">
        <v>28</v>
      </c>
      <c r="J144" s="9">
        <v>25</v>
      </c>
      <c r="K144" s="9">
        <v>3</v>
      </c>
      <c r="L144" s="40">
        <v>2.9</v>
      </c>
      <c r="M144" s="165">
        <f>SUM(O144:S144)</f>
        <v>2271.0729715011798</v>
      </c>
      <c r="N144" s="163">
        <f>M144/H144</f>
        <v>0.41224777119280809</v>
      </c>
      <c r="O144" s="41">
        <v>402</v>
      </c>
      <c r="P144" s="103">
        <f>O144/H144</f>
        <v>7.297150117988746E-2</v>
      </c>
      <c r="Q144" s="41">
        <v>494</v>
      </c>
      <c r="R144" s="41">
        <v>582</v>
      </c>
      <c r="S144" s="41">
        <v>793</v>
      </c>
      <c r="T144" s="42">
        <f>L144</f>
        <v>2.9</v>
      </c>
      <c r="U144" s="41">
        <v>202</v>
      </c>
      <c r="V144" s="61">
        <f>T144*U144</f>
        <v>585.79999999999995</v>
      </c>
      <c r="W144" s="78">
        <f>V144/H144</f>
        <v>0.10633508803775639</v>
      </c>
      <c r="X144" s="131">
        <v>0.76</v>
      </c>
      <c r="Y144" s="173">
        <v>22063</v>
      </c>
    </row>
    <row r="145" spans="1:25" x14ac:dyDescent="0.25">
      <c r="A145" s="29" t="s">
        <v>237</v>
      </c>
      <c r="B145" s="15">
        <v>4322343</v>
      </c>
      <c r="C145" s="5" t="s">
        <v>171</v>
      </c>
      <c r="D145" s="19">
        <v>126.694</v>
      </c>
      <c r="E145" s="75">
        <f>H145/D145</f>
        <v>18.122405165201194</v>
      </c>
      <c r="F145" s="28">
        <v>17859.133999999998</v>
      </c>
      <c r="G145" s="28">
        <v>7033.92</v>
      </c>
      <c r="H145" s="8">
        <v>2296</v>
      </c>
      <c r="I145" s="154">
        <v>9</v>
      </c>
      <c r="J145" s="9">
        <v>5</v>
      </c>
      <c r="K145" s="9">
        <v>4</v>
      </c>
      <c r="L145" s="40">
        <v>3.2</v>
      </c>
      <c r="M145" s="165">
        <f>SUM(O145:S145)</f>
        <v>1142.1045296167247</v>
      </c>
      <c r="N145" s="163">
        <f>M145/H145</f>
        <v>0.49743228641843407</v>
      </c>
      <c r="O145" s="41">
        <v>240</v>
      </c>
      <c r="P145" s="103">
        <f>O145/H145</f>
        <v>0.10452961672473868</v>
      </c>
      <c r="Q145" s="41">
        <v>177</v>
      </c>
      <c r="R145" s="41">
        <v>391</v>
      </c>
      <c r="S145" s="41">
        <v>334</v>
      </c>
      <c r="T145" s="42">
        <f>L145</f>
        <v>3.2</v>
      </c>
      <c r="U145" s="41">
        <v>76</v>
      </c>
      <c r="V145" s="61">
        <f>T145*U145</f>
        <v>243.20000000000002</v>
      </c>
      <c r="W145" s="78">
        <f>V145/H145</f>
        <v>0.1059233449477352</v>
      </c>
      <c r="X145" s="131">
        <v>0.7</v>
      </c>
      <c r="Y145" s="173">
        <v>9422</v>
      </c>
    </row>
    <row r="146" spans="1:25" x14ac:dyDescent="0.25">
      <c r="A146" s="29" t="s">
        <v>237</v>
      </c>
      <c r="B146" s="15">
        <v>4304309</v>
      </c>
      <c r="C146" s="5" t="s">
        <v>26</v>
      </c>
      <c r="D146" s="19">
        <v>246.27500000000001</v>
      </c>
      <c r="E146" s="75">
        <f>H146/D146</f>
        <v>26.535377119074205</v>
      </c>
      <c r="F146" s="28">
        <v>58406.906000000003</v>
      </c>
      <c r="G146" s="28">
        <v>8837.48</v>
      </c>
      <c r="H146" s="8">
        <v>6535</v>
      </c>
      <c r="I146" s="154">
        <v>52</v>
      </c>
      <c r="J146" s="9">
        <v>2</v>
      </c>
      <c r="K146" s="9">
        <v>50</v>
      </c>
      <c r="L146" s="40">
        <v>3</v>
      </c>
      <c r="M146" s="165">
        <f>SUM(O146:S146)</f>
        <v>2074.056312165264</v>
      </c>
      <c r="N146" s="163">
        <f>M146/H146</f>
        <v>0.31737663537341454</v>
      </c>
      <c r="O146" s="41">
        <v>368</v>
      </c>
      <c r="P146" s="103">
        <f>O146/H146</f>
        <v>5.6312165263963272E-2</v>
      </c>
      <c r="Q146" s="41">
        <v>458</v>
      </c>
      <c r="R146" s="41">
        <v>662</v>
      </c>
      <c r="S146" s="41">
        <v>586</v>
      </c>
      <c r="T146" s="42">
        <f>L146</f>
        <v>3</v>
      </c>
      <c r="U146" s="41">
        <v>225</v>
      </c>
      <c r="V146" s="61">
        <f>T146*U146</f>
        <v>675</v>
      </c>
      <c r="W146" s="78">
        <f>V146/H146</f>
        <v>0.10328997704667177</v>
      </c>
      <c r="X146" s="131">
        <v>0.72799999999999998</v>
      </c>
      <c r="Y146" s="173">
        <v>27226</v>
      </c>
    </row>
    <row r="147" spans="1:25" x14ac:dyDescent="0.25">
      <c r="A147" s="29" t="s">
        <v>237</v>
      </c>
      <c r="B147" s="15">
        <v>4317202</v>
      </c>
      <c r="C147" s="5" t="s">
        <v>137</v>
      </c>
      <c r="D147" s="19">
        <v>489.80500000000001</v>
      </c>
      <c r="E147" s="75">
        <f>H147/D147</f>
        <v>140.0455283224957</v>
      </c>
      <c r="F147" s="28">
        <v>829338.32499999995</v>
      </c>
      <c r="G147" s="28">
        <v>11979.12</v>
      </c>
      <c r="H147" s="8">
        <v>68595</v>
      </c>
      <c r="I147" s="154">
        <v>157</v>
      </c>
      <c r="J147" s="9">
        <v>130</v>
      </c>
      <c r="K147" s="9">
        <v>27</v>
      </c>
      <c r="L147" s="40">
        <v>2.9</v>
      </c>
      <c r="M147" s="165">
        <f>SUM(O147:S147)</f>
        <v>20288.083839930023</v>
      </c>
      <c r="N147" s="163">
        <f>M147/H147</f>
        <v>0.2957662196942929</v>
      </c>
      <c r="O147" s="41">
        <v>5751</v>
      </c>
      <c r="P147" s="103">
        <f>O147/H147</f>
        <v>8.3839930024054238E-2</v>
      </c>
      <c r="Q147" s="41">
        <v>4017</v>
      </c>
      <c r="R147" s="41">
        <v>6811</v>
      </c>
      <c r="S147" s="41">
        <v>3709</v>
      </c>
      <c r="T147" s="42">
        <f>L147</f>
        <v>2.9</v>
      </c>
      <c r="U147" s="41">
        <v>2396</v>
      </c>
      <c r="V147" s="61">
        <f>T147*U147</f>
        <v>6948.4</v>
      </c>
      <c r="W147" s="78">
        <f>V147/H147</f>
        <v>0.10129601282892338</v>
      </c>
      <c r="X147" s="131">
        <v>0.76900000000000002</v>
      </c>
      <c r="Y147" s="173">
        <v>323751</v>
      </c>
    </row>
    <row r="148" spans="1:25" x14ac:dyDescent="0.25">
      <c r="A148" s="29" t="s">
        <v>237</v>
      </c>
      <c r="B148" s="15">
        <v>4321808</v>
      </c>
      <c r="C148" s="5" t="s">
        <v>276</v>
      </c>
      <c r="D148" s="19">
        <v>422.19900000000001</v>
      </c>
      <c r="E148" s="75">
        <f>H148/D148</f>
        <v>56.196248688414705</v>
      </c>
      <c r="F148" s="28">
        <v>248950.84899999999</v>
      </c>
      <c r="G148" s="28">
        <v>10275.76</v>
      </c>
      <c r="H148" s="8">
        <v>23726</v>
      </c>
      <c r="I148" s="154">
        <v>74</v>
      </c>
      <c r="J148" s="9">
        <v>45</v>
      </c>
      <c r="K148" s="9">
        <v>29</v>
      </c>
      <c r="L148" s="40">
        <v>2.8</v>
      </c>
      <c r="M148" s="165">
        <f>SUM(O148:S148)</f>
        <v>7860.0562673859895</v>
      </c>
      <c r="N148" s="163">
        <f>M148/H148</f>
        <v>0.33128450928879666</v>
      </c>
      <c r="O148" s="41">
        <v>1335</v>
      </c>
      <c r="P148" s="103">
        <f>O148/H148</f>
        <v>5.6267385990053105E-2</v>
      </c>
      <c r="Q148" s="41">
        <v>1493</v>
      </c>
      <c r="R148" s="41">
        <v>3017</v>
      </c>
      <c r="S148" s="41">
        <v>2015</v>
      </c>
      <c r="T148" s="42">
        <f>L148</f>
        <v>2.8</v>
      </c>
      <c r="U148" s="41">
        <v>858</v>
      </c>
      <c r="V148" s="61">
        <f>T148*U148</f>
        <v>2402.3999999999996</v>
      </c>
      <c r="W148" s="78">
        <f>V148/H148</f>
        <v>0.10125600606929105</v>
      </c>
      <c r="X148" s="131">
        <v>0.75900000000000001</v>
      </c>
      <c r="Y148" s="173">
        <v>114281</v>
      </c>
    </row>
    <row r="149" spans="1:25" x14ac:dyDescent="0.25">
      <c r="A149" s="29" t="s">
        <v>237</v>
      </c>
      <c r="B149" s="15">
        <v>4305504</v>
      </c>
      <c r="C149" s="5" t="s">
        <v>37</v>
      </c>
      <c r="D149" s="19">
        <v>273.87200000000001</v>
      </c>
      <c r="E149" s="75">
        <f>H149/D149</f>
        <v>17.971899281416135</v>
      </c>
      <c r="F149" s="28">
        <v>37957.406999999999</v>
      </c>
      <c r="G149" s="28">
        <v>7787.73</v>
      </c>
      <c r="H149" s="8">
        <v>4922</v>
      </c>
      <c r="I149" s="154">
        <v>31</v>
      </c>
      <c r="J149" s="9">
        <v>6</v>
      </c>
      <c r="K149" s="9">
        <v>25</v>
      </c>
      <c r="L149" s="40">
        <v>3</v>
      </c>
      <c r="M149" s="165">
        <f>SUM(O149:S149)</f>
        <v>1965.0790329134497</v>
      </c>
      <c r="N149" s="163">
        <f>M149/H149</f>
        <v>0.39924401318842945</v>
      </c>
      <c r="O149" s="41">
        <v>389</v>
      </c>
      <c r="P149" s="103">
        <f>O149/H149</f>
        <v>7.9032913449817152E-2</v>
      </c>
      <c r="Q149" s="41">
        <v>325</v>
      </c>
      <c r="R149" s="41">
        <v>698</v>
      </c>
      <c r="S149" s="41">
        <v>553</v>
      </c>
      <c r="T149" s="42">
        <f>L149</f>
        <v>3</v>
      </c>
      <c r="U149" s="41">
        <v>164</v>
      </c>
      <c r="V149" s="61">
        <f>T149*U149</f>
        <v>492</v>
      </c>
      <c r="W149" s="78">
        <f>V149/H149</f>
        <v>9.995936611133685E-2</v>
      </c>
      <c r="X149" s="131">
        <v>0.71899999999999997</v>
      </c>
      <c r="Y149" s="173">
        <v>27078</v>
      </c>
    </row>
    <row r="150" spans="1:25" x14ac:dyDescent="0.25">
      <c r="A150" s="29" t="s">
        <v>237</v>
      </c>
      <c r="B150" s="15">
        <v>4319109</v>
      </c>
      <c r="C150" s="5" t="s">
        <v>149</v>
      </c>
      <c r="D150" s="19">
        <v>171.661</v>
      </c>
      <c r="E150" s="75">
        <f>H150/D150</f>
        <v>33.630236337898531</v>
      </c>
      <c r="F150" s="28">
        <v>47057.394999999997</v>
      </c>
      <c r="G150" s="28">
        <v>8260.0300000000007</v>
      </c>
      <c r="H150" s="8">
        <v>5773</v>
      </c>
      <c r="I150" s="154">
        <v>49</v>
      </c>
      <c r="J150" s="9">
        <v>30</v>
      </c>
      <c r="K150" s="9">
        <v>19</v>
      </c>
      <c r="L150" s="40">
        <v>2.8</v>
      </c>
      <c r="M150" s="165">
        <f>SUM(O150:S150)</f>
        <v>2479.064264680409</v>
      </c>
      <c r="N150" s="163">
        <f>M150/H150</f>
        <v>0.42942391558642112</v>
      </c>
      <c r="O150" s="41">
        <v>371</v>
      </c>
      <c r="P150" s="103">
        <f>O150/H150</f>
        <v>6.4264680408799582E-2</v>
      </c>
      <c r="Q150" s="41">
        <v>215</v>
      </c>
      <c r="R150" s="41">
        <v>740</v>
      </c>
      <c r="S150" s="41">
        <v>1153</v>
      </c>
      <c r="T150" s="42">
        <f>L150</f>
        <v>2.8</v>
      </c>
      <c r="U150" s="41">
        <v>206</v>
      </c>
      <c r="V150" s="61">
        <f>T150*U150</f>
        <v>576.79999999999995</v>
      </c>
      <c r="W150" s="78">
        <f>V150/H150</f>
        <v>9.9913389918586518E-2</v>
      </c>
      <c r="X150" s="131">
        <v>0.72599999999999998</v>
      </c>
      <c r="Y150" s="173">
        <v>27182</v>
      </c>
    </row>
    <row r="151" spans="1:25" x14ac:dyDescent="0.25">
      <c r="A151" s="29" t="s">
        <v>237</v>
      </c>
      <c r="B151" s="15">
        <v>4305975</v>
      </c>
      <c r="C151" s="5" t="s">
        <v>44</v>
      </c>
      <c r="D151" s="19">
        <v>422.79</v>
      </c>
      <c r="E151" s="75">
        <f>H151/D151</f>
        <v>6.6841694458241676</v>
      </c>
      <c r="F151" s="28">
        <v>25753.718000000001</v>
      </c>
      <c r="G151" s="28">
        <v>8759.77</v>
      </c>
      <c r="H151" s="8">
        <v>2826</v>
      </c>
      <c r="I151" s="154">
        <v>22</v>
      </c>
      <c r="J151" s="9">
        <v>16</v>
      </c>
      <c r="K151" s="9">
        <v>6</v>
      </c>
      <c r="L151" s="40">
        <v>3</v>
      </c>
      <c r="M151" s="165">
        <f>SUM(O151:S151)</f>
        <v>1019.065109695683</v>
      </c>
      <c r="N151" s="163">
        <f>M151/H151</f>
        <v>0.36060336507278234</v>
      </c>
      <c r="O151" s="41">
        <v>184</v>
      </c>
      <c r="P151" s="103">
        <f>O151/H151</f>
        <v>6.5109695682944085E-2</v>
      </c>
      <c r="Q151" s="41">
        <v>90</v>
      </c>
      <c r="R151" s="41">
        <v>450</v>
      </c>
      <c r="S151" s="41">
        <v>295</v>
      </c>
      <c r="T151" s="42">
        <f>L151</f>
        <v>3</v>
      </c>
      <c r="U151" s="41">
        <v>93</v>
      </c>
      <c r="V151" s="61">
        <f>T151*U151</f>
        <v>279</v>
      </c>
      <c r="W151" s="78">
        <f>V151/H151</f>
        <v>9.8726114649681534E-2</v>
      </c>
      <c r="X151" s="131">
        <v>0.70599999999999996</v>
      </c>
      <c r="Y151" s="173">
        <v>14457</v>
      </c>
    </row>
    <row r="152" spans="1:25" x14ac:dyDescent="0.25">
      <c r="A152" s="29" t="s">
        <v>237</v>
      </c>
      <c r="B152" s="15">
        <v>4322905</v>
      </c>
      <c r="C152" s="5" t="s">
        <v>173</v>
      </c>
      <c r="D152" s="19">
        <v>268.47300000000001</v>
      </c>
      <c r="E152" s="75">
        <f>H152/D152</f>
        <v>19.782249984169731</v>
      </c>
      <c r="F152" s="28">
        <v>36432.245999999999</v>
      </c>
      <c r="G152" s="28">
        <v>6267.37</v>
      </c>
      <c r="H152" s="8">
        <v>5311</v>
      </c>
      <c r="I152" s="154">
        <v>46</v>
      </c>
      <c r="J152" s="9">
        <v>11</v>
      </c>
      <c r="K152" s="9">
        <v>35</v>
      </c>
      <c r="L152" s="40">
        <v>3</v>
      </c>
      <c r="M152" s="165">
        <f>SUM(O152:S152)</f>
        <v>1691.0642063641499</v>
      </c>
      <c r="N152" s="163">
        <f>M152/H152</f>
        <v>0.31840787165583689</v>
      </c>
      <c r="O152" s="41">
        <v>341</v>
      </c>
      <c r="P152" s="103">
        <f>O152/H152</f>
        <v>6.4206364149877612E-2</v>
      </c>
      <c r="Q152" s="41">
        <v>302</v>
      </c>
      <c r="R152" s="41">
        <v>532</v>
      </c>
      <c r="S152" s="41">
        <v>516</v>
      </c>
      <c r="T152" s="42">
        <f>L152</f>
        <v>3</v>
      </c>
      <c r="U152" s="41">
        <v>174</v>
      </c>
      <c r="V152" s="61">
        <f>T152*U152</f>
        <v>522</v>
      </c>
      <c r="W152" s="78">
        <f>V152/H152</f>
        <v>9.8286575032950477E-2</v>
      </c>
      <c r="X152" s="131">
        <v>0.70199999999999996</v>
      </c>
      <c r="Y152" s="173">
        <v>22580</v>
      </c>
    </row>
    <row r="153" spans="1:25" x14ac:dyDescent="0.25">
      <c r="A153" s="29" t="s">
        <v>237</v>
      </c>
      <c r="B153" s="15">
        <v>4320107</v>
      </c>
      <c r="C153" s="5" t="s">
        <v>153</v>
      </c>
      <c r="D153" s="19">
        <v>353.36</v>
      </c>
      <c r="E153" s="75">
        <f>H153/D153</f>
        <v>60.312429250622593</v>
      </c>
      <c r="F153" s="28">
        <v>267401.15500000003</v>
      </c>
      <c r="G153" s="28">
        <v>13700.23</v>
      </c>
      <c r="H153" s="8">
        <v>21312</v>
      </c>
      <c r="I153" s="154">
        <v>74</v>
      </c>
      <c r="J153" s="9">
        <v>34</v>
      </c>
      <c r="K153" s="9">
        <v>40</v>
      </c>
      <c r="L153" s="40">
        <v>3</v>
      </c>
      <c r="M153" s="165">
        <f>SUM(O153:S153)</f>
        <v>6518.1206831831832</v>
      </c>
      <c r="N153" s="163">
        <f>M153/H153</f>
        <v>0.30584274977398568</v>
      </c>
      <c r="O153" s="41">
        <v>2572</v>
      </c>
      <c r="P153" s="103">
        <f>O153/H153</f>
        <v>0.12068318318318318</v>
      </c>
      <c r="Q153" s="41">
        <v>1306</v>
      </c>
      <c r="R153" s="41">
        <v>1792</v>
      </c>
      <c r="S153" s="41">
        <v>848</v>
      </c>
      <c r="T153" s="42">
        <f>L153</f>
        <v>3</v>
      </c>
      <c r="U153" s="41">
        <v>698</v>
      </c>
      <c r="V153" s="61">
        <f>T153*U153</f>
        <v>2094</v>
      </c>
      <c r="W153" s="78">
        <f>V153/H153</f>
        <v>9.82545045045045E-2</v>
      </c>
      <c r="X153" s="131">
        <v>0.77700000000000002</v>
      </c>
      <c r="Y153" s="173">
        <v>104438</v>
      </c>
    </row>
    <row r="154" spans="1:25" x14ac:dyDescent="0.25">
      <c r="A154" s="29" t="s">
        <v>237</v>
      </c>
      <c r="B154" s="15">
        <v>4301503</v>
      </c>
      <c r="C154" s="5" t="s">
        <v>7</v>
      </c>
      <c r="D154" s="19">
        <v>347.43900000000002</v>
      </c>
      <c r="E154" s="75">
        <f>H154/D154</f>
        <v>20.426607260555087</v>
      </c>
      <c r="F154" s="28">
        <v>63993.786</v>
      </c>
      <c r="G154" s="28">
        <v>8261.5300000000007</v>
      </c>
      <c r="H154" s="8">
        <v>7097</v>
      </c>
      <c r="I154" s="154">
        <v>18</v>
      </c>
      <c r="J154" s="9">
        <v>8</v>
      </c>
      <c r="K154" s="9">
        <v>10</v>
      </c>
      <c r="L154" s="40">
        <v>2.8</v>
      </c>
      <c r="M154" s="165">
        <f>SUM(O154:S154)</f>
        <v>2209.0601662674371</v>
      </c>
      <c r="N154" s="163">
        <f>M154/H154</f>
        <v>0.31126675584999819</v>
      </c>
      <c r="O154" s="41">
        <v>427</v>
      </c>
      <c r="P154" s="103">
        <f>O154/H154</f>
        <v>6.0166267436945191E-2</v>
      </c>
      <c r="Q154" s="41">
        <v>420</v>
      </c>
      <c r="R154" s="41">
        <v>805</v>
      </c>
      <c r="S154" s="41">
        <v>557</v>
      </c>
      <c r="T154" s="42">
        <f>L154</f>
        <v>2.8</v>
      </c>
      <c r="U154" s="41">
        <v>248</v>
      </c>
      <c r="V154" s="61">
        <f>T154*U154</f>
        <v>694.4</v>
      </c>
      <c r="W154" s="78">
        <f>V154/H154</f>
        <v>9.7844159504015774E-2</v>
      </c>
      <c r="X154" s="132">
        <v>0.74299999999999999</v>
      </c>
      <c r="Y154" s="173">
        <v>33038</v>
      </c>
    </row>
    <row r="155" spans="1:25" x14ac:dyDescent="0.25">
      <c r="A155" s="29" t="s">
        <v>237</v>
      </c>
      <c r="B155" s="15">
        <v>4305207</v>
      </c>
      <c r="C155" s="5" t="s">
        <v>33</v>
      </c>
      <c r="D155" s="19">
        <v>177.67400000000001</v>
      </c>
      <c r="E155" s="75">
        <f>H155/D155</f>
        <v>74.794286164548552</v>
      </c>
      <c r="F155" s="28">
        <v>151244.171</v>
      </c>
      <c r="G155" s="28">
        <v>12315.3</v>
      </c>
      <c r="H155" s="8">
        <v>13289</v>
      </c>
      <c r="I155" s="154">
        <v>23</v>
      </c>
      <c r="J155" s="9">
        <v>18</v>
      </c>
      <c r="K155" s="9">
        <v>5</v>
      </c>
      <c r="L155" s="40">
        <v>3</v>
      </c>
      <c r="M155" s="165">
        <f>SUM(O155:S155)</f>
        <v>4584.0744977048689</v>
      </c>
      <c r="N155" s="163">
        <f>M155/H155</f>
        <v>0.34495255457181645</v>
      </c>
      <c r="O155" s="41">
        <v>990</v>
      </c>
      <c r="P155" s="103">
        <f>O155/H155</f>
        <v>7.4497704868688383E-2</v>
      </c>
      <c r="Q155" s="41">
        <v>973</v>
      </c>
      <c r="R155" s="41">
        <v>1507</v>
      </c>
      <c r="S155" s="41">
        <v>1114</v>
      </c>
      <c r="T155" s="42">
        <f>L155</f>
        <v>3</v>
      </c>
      <c r="U155" s="41">
        <v>429</v>
      </c>
      <c r="V155" s="61">
        <f>T155*U155</f>
        <v>1287</v>
      </c>
      <c r="W155" s="78">
        <f>V155/H155</f>
        <v>9.6847016329294905E-2</v>
      </c>
      <c r="X155" s="131">
        <v>0.76400000000000001</v>
      </c>
      <c r="Y155" s="173">
        <v>58135</v>
      </c>
    </row>
    <row r="156" spans="1:25" x14ac:dyDescent="0.25">
      <c r="A156" s="29" t="s">
        <v>237</v>
      </c>
      <c r="B156" s="15">
        <v>4322301</v>
      </c>
      <c r="C156" s="5" t="s">
        <v>170</v>
      </c>
      <c r="D156" s="19">
        <v>307.67500000000001</v>
      </c>
      <c r="E156" s="75">
        <f>H156/D156</f>
        <v>27.811814414560818</v>
      </c>
      <c r="F156" s="28">
        <v>76614.487999999998</v>
      </c>
      <c r="G156" s="28">
        <v>8217.7900000000009</v>
      </c>
      <c r="H156" s="8">
        <v>8557</v>
      </c>
      <c r="I156" s="154">
        <v>38</v>
      </c>
      <c r="J156" s="9">
        <v>7</v>
      </c>
      <c r="K156" s="9">
        <v>31</v>
      </c>
      <c r="L156" s="40">
        <v>2.8</v>
      </c>
      <c r="M156" s="165">
        <f>SUM(O156:S156)</f>
        <v>2932.0474465350007</v>
      </c>
      <c r="N156" s="163">
        <f>M156/H156</f>
        <v>0.3426489945699428</v>
      </c>
      <c r="O156" s="41">
        <v>406</v>
      </c>
      <c r="P156" s="103">
        <f>O156/H156</f>
        <v>4.7446535000584315E-2</v>
      </c>
      <c r="Q156" s="41">
        <v>484</v>
      </c>
      <c r="R156" s="41">
        <v>1035</v>
      </c>
      <c r="S156" s="41">
        <v>1007</v>
      </c>
      <c r="T156" s="42">
        <f>L156</f>
        <v>2.8</v>
      </c>
      <c r="U156" s="41">
        <v>289</v>
      </c>
      <c r="V156" s="61">
        <f>T156*U156</f>
        <v>809.19999999999993</v>
      </c>
      <c r="W156" s="78">
        <f>V156/H156</f>
        <v>9.4565852518405977E-2</v>
      </c>
      <c r="X156" s="131">
        <v>0.72799999999999998</v>
      </c>
      <c r="Y156" s="173">
        <v>34641</v>
      </c>
    </row>
    <row r="157" spans="1:25" x14ac:dyDescent="0.25">
      <c r="A157" s="29" t="s">
        <v>237</v>
      </c>
      <c r="B157" s="15">
        <v>4313334</v>
      </c>
      <c r="C157" s="5" t="s">
        <v>106</v>
      </c>
      <c r="D157" s="19">
        <v>254.90899999999999</v>
      </c>
      <c r="E157" s="75">
        <f>H157/D157</f>
        <v>9.5602744508824724</v>
      </c>
      <c r="F157" s="28">
        <v>16777.667000000001</v>
      </c>
      <c r="G157" s="28">
        <v>6513.07</v>
      </c>
      <c r="H157" s="8">
        <v>2437</v>
      </c>
      <c r="I157" s="154">
        <v>15</v>
      </c>
      <c r="J157" s="9">
        <v>1</v>
      </c>
      <c r="K157" s="9">
        <v>14</v>
      </c>
      <c r="L157" s="40">
        <v>2.9</v>
      </c>
      <c r="M157" s="165">
        <f>SUM(O157:S157)</f>
        <v>1228.0521132540007</v>
      </c>
      <c r="N157" s="163">
        <f>M157/H157</f>
        <v>0.50391961971850663</v>
      </c>
      <c r="O157" s="41">
        <v>127</v>
      </c>
      <c r="P157" s="103">
        <f>O157/H157</f>
        <v>5.2113254000820682E-2</v>
      </c>
      <c r="Q157" s="41">
        <v>89</v>
      </c>
      <c r="R157" s="41">
        <v>380</v>
      </c>
      <c r="S157" s="41">
        <v>632</v>
      </c>
      <c r="T157" s="42">
        <f>L157</f>
        <v>2.9</v>
      </c>
      <c r="U157" s="41">
        <v>79</v>
      </c>
      <c r="V157" s="61">
        <f>T157*U157</f>
        <v>229.1</v>
      </c>
      <c r="W157" s="78">
        <f>V157/H157</f>
        <v>9.4009027492819031E-2</v>
      </c>
      <c r="X157" s="131">
        <v>0.74199999999999999</v>
      </c>
      <c r="Y157" s="173">
        <v>10142</v>
      </c>
    </row>
    <row r="158" spans="1:25" x14ac:dyDescent="0.25">
      <c r="A158" s="29" t="s">
        <v>237</v>
      </c>
      <c r="B158" s="16">
        <v>4300471</v>
      </c>
      <c r="C158" s="5" t="s">
        <v>239</v>
      </c>
      <c r="D158" s="19">
        <v>265.36799999999999</v>
      </c>
      <c r="E158" s="75">
        <f>H158/D158</f>
        <v>7.7703415634138251</v>
      </c>
      <c r="F158" s="28">
        <v>23219.135999999999</v>
      </c>
      <c r="G158" s="28">
        <v>9743.66</v>
      </c>
      <c r="H158" s="8">
        <v>2062</v>
      </c>
      <c r="I158" s="154">
        <v>8</v>
      </c>
      <c r="J158" s="9">
        <v>3</v>
      </c>
      <c r="K158" s="9">
        <v>5</v>
      </c>
      <c r="L158" s="40">
        <v>2.8</v>
      </c>
      <c r="M158" s="165">
        <f>SUM(O158:S158)</f>
        <v>724.09941804073719</v>
      </c>
      <c r="N158" s="163">
        <f>M158/H158</f>
        <v>0.35116363629521685</v>
      </c>
      <c r="O158" s="41">
        <v>205</v>
      </c>
      <c r="P158" s="103">
        <f>O158/H158</f>
        <v>9.9418040737148397E-2</v>
      </c>
      <c r="Q158" s="41">
        <v>68</v>
      </c>
      <c r="R158" s="41">
        <v>205</v>
      </c>
      <c r="S158" s="41">
        <v>246</v>
      </c>
      <c r="T158" s="42">
        <f>L158</f>
        <v>2.8</v>
      </c>
      <c r="U158" s="41">
        <v>69</v>
      </c>
      <c r="V158" s="61">
        <f>T158*U158</f>
        <v>193.2</v>
      </c>
      <c r="W158" s="78">
        <f>V158/H158</f>
        <v>9.3695441319107661E-2</v>
      </c>
      <c r="X158" s="132">
        <v>0.74</v>
      </c>
      <c r="Y158" s="173">
        <v>9314</v>
      </c>
    </row>
    <row r="159" spans="1:25" x14ac:dyDescent="0.25">
      <c r="A159" s="29" t="s">
        <v>237</v>
      </c>
      <c r="B159" s="16">
        <v>4313466</v>
      </c>
      <c r="C159" s="5" t="s">
        <v>110</v>
      </c>
      <c r="D159" s="19">
        <v>80.587000000000003</v>
      </c>
      <c r="E159" s="75">
        <f>H159/D159</f>
        <v>21.802523980294588</v>
      </c>
      <c r="F159" s="28">
        <v>11037.197</v>
      </c>
      <c r="G159" s="28">
        <v>6193.71</v>
      </c>
      <c r="H159" s="8">
        <v>1757</v>
      </c>
      <c r="I159" s="154">
        <v>6</v>
      </c>
      <c r="J159" s="9">
        <v>1</v>
      </c>
      <c r="K159" s="9">
        <v>5</v>
      </c>
      <c r="L159" s="40">
        <v>3.1</v>
      </c>
      <c r="M159" s="165">
        <f>SUM(O159:S159)</f>
        <v>839.03585657370513</v>
      </c>
      <c r="N159" s="163">
        <f>M159/H159</f>
        <v>0.47753890527814746</v>
      </c>
      <c r="O159" s="41">
        <v>63</v>
      </c>
      <c r="P159" s="103">
        <f>O159/H159</f>
        <v>3.5856573705179286E-2</v>
      </c>
      <c r="Q159" s="41">
        <v>92</v>
      </c>
      <c r="R159" s="41">
        <v>254</v>
      </c>
      <c r="S159" s="41">
        <v>430</v>
      </c>
      <c r="T159" s="42">
        <f>L159</f>
        <v>3.1</v>
      </c>
      <c r="U159" s="41">
        <v>52</v>
      </c>
      <c r="V159" s="61">
        <f>T159*U159</f>
        <v>161.20000000000002</v>
      </c>
      <c r="W159" s="78">
        <f>V159/H159</f>
        <v>9.1747296528173025E-2</v>
      </c>
      <c r="X159" s="131">
        <v>0.76700000000000002</v>
      </c>
      <c r="Y159" s="173">
        <v>6382</v>
      </c>
    </row>
    <row r="160" spans="1:25" x14ac:dyDescent="0.25">
      <c r="A160" s="29" t="s">
        <v>237</v>
      </c>
      <c r="B160" s="15">
        <v>4307401</v>
      </c>
      <c r="C160" s="5" t="s">
        <v>61</v>
      </c>
      <c r="D160" s="19">
        <v>833.34900000000005</v>
      </c>
      <c r="E160" s="75">
        <f>H160/D160</f>
        <v>3.8027285087040363</v>
      </c>
      <c r="F160" s="28">
        <v>29809.263999999999</v>
      </c>
      <c r="G160" s="28">
        <v>9844.5400000000009</v>
      </c>
      <c r="H160" s="8">
        <v>3169</v>
      </c>
      <c r="I160" s="154">
        <v>31</v>
      </c>
      <c r="J160" s="9">
        <v>17</v>
      </c>
      <c r="K160" s="9">
        <v>14</v>
      </c>
      <c r="L160" s="40">
        <v>2.9</v>
      </c>
      <c r="M160" s="165">
        <f>SUM(O160:S160)</f>
        <v>1632.0552224676553</v>
      </c>
      <c r="N160" s="163">
        <f>M160/H160</f>
        <v>0.51500638134037724</v>
      </c>
      <c r="O160" s="41">
        <v>175</v>
      </c>
      <c r="P160" s="103">
        <f>O160/H160</f>
        <v>5.5222467655411799E-2</v>
      </c>
      <c r="Q160" s="41">
        <v>326</v>
      </c>
      <c r="R160" s="41">
        <v>590</v>
      </c>
      <c r="S160" s="41">
        <v>541</v>
      </c>
      <c r="T160" s="42">
        <f>L160</f>
        <v>2.9</v>
      </c>
      <c r="U160" s="41">
        <v>97</v>
      </c>
      <c r="V160" s="61">
        <f>T160*U160</f>
        <v>281.3</v>
      </c>
      <c r="W160" s="78">
        <f>V160/H160</f>
        <v>8.8766172294099083E-2</v>
      </c>
      <c r="X160" s="131">
        <v>0.68</v>
      </c>
      <c r="Y160" s="173">
        <v>13575</v>
      </c>
    </row>
    <row r="161" spans="1:25" x14ac:dyDescent="0.25">
      <c r="A161" s="29" t="s">
        <v>237</v>
      </c>
      <c r="B161" s="15">
        <v>4321329</v>
      </c>
      <c r="C161" s="5" t="s">
        <v>163</v>
      </c>
      <c r="D161" s="19">
        <v>76.847999999999999</v>
      </c>
      <c r="E161" s="75">
        <f>H161/D161</f>
        <v>38.647720174890694</v>
      </c>
      <c r="F161" s="28">
        <v>23056.83</v>
      </c>
      <c r="G161" s="28">
        <v>8135.79</v>
      </c>
      <c r="H161" s="8">
        <v>2970</v>
      </c>
      <c r="I161" s="154">
        <v>16</v>
      </c>
      <c r="J161" s="9">
        <v>3</v>
      </c>
      <c r="K161" s="9">
        <v>13</v>
      </c>
      <c r="L161" s="40">
        <v>3.2</v>
      </c>
      <c r="M161" s="165">
        <f>SUM(O161:S161)</f>
        <v>1230.0683501683502</v>
      </c>
      <c r="N161" s="163">
        <f>M161/H161</f>
        <v>0.41416442766611117</v>
      </c>
      <c r="O161" s="41">
        <v>203</v>
      </c>
      <c r="P161" s="103">
        <f>O161/H161</f>
        <v>6.8350168350168355E-2</v>
      </c>
      <c r="Q161" s="41">
        <v>98</v>
      </c>
      <c r="R161" s="41">
        <v>397</v>
      </c>
      <c r="S161" s="41">
        <v>532</v>
      </c>
      <c r="T161" s="42">
        <f>L161</f>
        <v>3.2</v>
      </c>
      <c r="U161" s="41">
        <v>82</v>
      </c>
      <c r="V161" s="61">
        <f>T161*U161</f>
        <v>262.40000000000003</v>
      </c>
      <c r="W161" s="78">
        <f>V161/H161</f>
        <v>8.8350168350168359E-2</v>
      </c>
      <c r="X161" s="131">
        <v>0.73899999999999999</v>
      </c>
      <c r="Y161" s="173">
        <v>11507</v>
      </c>
    </row>
    <row r="162" spans="1:25" x14ac:dyDescent="0.25">
      <c r="A162" s="29" t="s">
        <v>237</v>
      </c>
      <c r="B162" s="15">
        <v>4308250</v>
      </c>
      <c r="C162" s="5" t="s">
        <v>65</v>
      </c>
      <c r="D162" s="19">
        <v>168.429</v>
      </c>
      <c r="E162" s="75">
        <f>H162/D162</f>
        <v>11.981309631951742</v>
      </c>
      <c r="F162" s="28">
        <v>14276.019</v>
      </c>
      <c r="G162" s="28">
        <v>6442.25</v>
      </c>
      <c r="H162" s="8">
        <v>2018</v>
      </c>
      <c r="I162" s="154">
        <v>24</v>
      </c>
      <c r="J162" s="9">
        <v>0</v>
      </c>
      <c r="K162" s="9">
        <v>24</v>
      </c>
      <c r="L162" s="40">
        <v>3.1</v>
      </c>
      <c r="M162" s="165">
        <f>SUM(O162:S162)</f>
        <v>1082.0470763131814</v>
      </c>
      <c r="N162" s="163">
        <f>M162/H162</f>
        <v>0.53619775833160621</v>
      </c>
      <c r="O162" s="41">
        <v>95</v>
      </c>
      <c r="P162" s="103">
        <f>O162/H162</f>
        <v>4.7076313181367693E-2</v>
      </c>
      <c r="Q162" s="41">
        <v>82</v>
      </c>
      <c r="R162" s="41">
        <v>301</v>
      </c>
      <c r="S162" s="41">
        <v>604</v>
      </c>
      <c r="T162" s="42">
        <f>L162</f>
        <v>3.1</v>
      </c>
      <c r="U162" s="41">
        <v>57</v>
      </c>
      <c r="V162" s="61">
        <f>T162*U162</f>
        <v>176.70000000000002</v>
      </c>
      <c r="W162" s="78">
        <f>V162/H162</f>
        <v>8.7561942517343908E-2</v>
      </c>
      <c r="X162" s="131">
        <v>0.66300000000000003</v>
      </c>
      <c r="Y162" s="173">
        <v>6432</v>
      </c>
    </row>
    <row r="163" spans="1:25" x14ac:dyDescent="0.25">
      <c r="A163" s="29" t="s">
        <v>237</v>
      </c>
      <c r="B163" s="15">
        <v>4303707</v>
      </c>
      <c r="C163" s="5" t="s">
        <v>245</v>
      </c>
      <c r="D163" s="19">
        <v>225.762</v>
      </c>
      <c r="E163" s="75">
        <f>H163/D163</f>
        <v>27.094905254205756</v>
      </c>
      <c r="F163" s="28">
        <v>46444.798000000003</v>
      </c>
      <c r="G163" s="28">
        <v>7107.08</v>
      </c>
      <c r="H163" s="8">
        <v>6117</v>
      </c>
      <c r="I163" s="154">
        <v>62</v>
      </c>
      <c r="J163" s="9">
        <v>4</v>
      </c>
      <c r="K163" s="9">
        <v>58</v>
      </c>
      <c r="L163" s="40">
        <v>2.9</v>
      </c>
      <c r="M163" s="165">
        <f>SUM(O163:S163)</f>
        <v>1525.0439758051332</v>
      </c>
      <c r="N163" s="163">
        <f>M163/H163</f>
        <v>0.24931240408780991</v>
      </c>
      <c r="O163" s="41">
        <v>269</v>
      </c>
      <c r="P163" s="103">
        <f>O163/H163</f>
        <v>4.3975805133235249E-2</v>
      </c>
      <c r="Q163" s="41">
        <v>383</v>
      </c>
      <c r="R163" s="41">
        <v>581</v>
      </c>
      <c r="S163" s="41">
        <v>292</v>
      </c>
      <c r="T163" s="42">
        <f>L163</f>
        <v>2.9</v>
      </c>
      <c r="U163" s="41">
        <v>184</v>
      </c>
      <c r="V163" s="61">
        <f>T163*U163</f>
        <v>533.6</v>
      </c>
      <c r="W163" s="78">
        <f>V163/H163</f>
        <v>8.7232303416707541E-2</v>
      </c>
      <c r="X163" s="131">
        <v>0.73799999999999999</v>
      </c>
      <c r="Y163" s="173">
        <v>22829</v>
      </c>
    </row>
    <row r="164" spans="1:25" x14ac:dyDescent="0.25">
      <c r="A164" s="29" t="s">
        <v>237</v>
      </c>
      <c r="B164" s="15">
        <v>4317905</v>
      </c>
      <c r="C164" s="5" t="s">
        <v>141</v>
      </c>
      <c r="D164" s="19">
        <v>366.87799999999999</v>
      </c>
      <c r="E164" s="75">
        <f>H164/D164</f>
        <v>39.190139501414642</v>
      </c>
      <c r="F164" s="28">
        <v>179351.8</v>
      </c>
      <c r="G164" s="28">
        <v>12033.8</v>
      </c>
      <c r="H164" s="8">
        <v>14378</v>
      </c>
      <c r="I164" s="154">
        <v>48</v>
      </c>
      <c r="J164" s="9">
        <v>16</v>
      </c>
      <c r="K164" s="9">
        <v>32</v>
      </c>
      <c r="L164" s="40">
        <v>2.9</v>
      </c>
      <c r="M164" s="165">
        <f>SUM(O164:S164)</f>
        <v>3917.1399360133537</v>
      </c>
      <c r="N164" s="163">
        <f>M164/H164</f>
        <v>0.27243983419205409</v>
      </c>
      <c r="O164" s="41">
        <v>2012</v>
      </c>
      <c r="P164" s="103">
        <f>O164/H164</f>
        <v>0.13993601335373487</v>
      </c>
      <c r="Q164" s="41">
        <v>643</v>
      </c>
      <c r="R164" s="41">
        <v>832</v>
      </c>
      <c r="S164" s="41">
        <v>430</v>
      </c>
      <c r="T164" s="42">
        <f>L164</f>
        <v>2.9</v>
      </c>
      <c r="U164" s="41">
        <v>432</v>
      </c>
      <c r="V164" s="61">
        <f>T164*U164</f>
        <v>1252.8</v>
      </c>
      <c r="W164" s="78">
        <f>V164/H164</f>
        <v>8.7133120044512444E-2</v>
      </c>
      <c r="X164" s="131">
        <v>0.73799999999999999</v>
      </c>
      <c r="Y164" s="173">
        <v>62262</v>
      </c>
    </row>
    <row r="165" spans="1:25" x14ac:dyDescent="0.25">
      <c r="A165" s="29" t="s">
        <v>237</v>
      </c>
      <c r="B165" s="15">
        <v>4306734</v>
      </c>
      <c r="C165" s="5" t="s">
        <v>52</v>
      </c>
      <c r="D165" s="19">
        <v>256.32299999999998</v>
      </c>
      <c r="E165" s="75">
        <f>H165/D165</f>
        <v>20.727753654568652</v>
      </c>
      <c r="F165" s="28">
        <v>44112.383999999998</v>
      </c>
      <c r="G165" s="28">
        <v>7634.54</v>
      </c>
      <c r="H165" s="8">
        <v>5313</v>
      </c>
      <c r="I165" s="154">
        <v>50</v>
      </c>
      <c r="J165" s="9">
        <v>9</v>
      </c>
      <c r="K165" s="9">
        <v>41</v>
      </c>
      <c r="L165" s="40">
        <v>2.8</v>
      </c>
      <c r="M165" s="165">
        <f>SUM(O165:S165)</f>
        <v>1762.068511198946</v>
      </c>
      <c r="N165" s="163">
        <f>M165/H165</f>
        <v>0.33165227012967174</v>
      </c>
      <c r="O165" s="41">
        <v>364</v>
      </c>
      <c r="P165" s="103">
        <f>O165/H165</f>
        <v>6.8511198945981552E-2</v>
      </c>
      <c r="Q165" s="41">
        <v>223</v>
      </c>
      <c r="R165" s="41">
        <v>444</v>
      </c>
      <c r="S165" s="41">
        <v>731</v>
      </c>
      <c r="T165" s="42">
        <f>L165</f>
        <v>2.8</v>
      </c>
      <c r="U165" s="41">
        <v>160</v>
      </c>
      <c r="V165" s="61">
        <f>T165*U165</f>
        <v>448</v>
      </c>
      <c r="W165" s="78">
        <f>V165/H165</f>
        <v>8.4321475625823455E-2</v>
      </c>
      <c r="X165" s="131">
        <v>0.70599999999999996</v>
      </c>
      <c r="Y165" s="173">
        <v>21708</v>
      </c>
    </row>
    <row r="166" spans="1:25" x14ac:dyDescent="0.25">
      <c r="A166" s="29" t="s">
        <v>237</v>
      </c>
      <c r="B166" s="15">
        <v>4317756</v>
      </c>
      <c r="C166" s="5" t="s">
        <v>139</v>
      </c>
      <c r="D166" s="19">
        <v>206.50700000000001</v>
      </c>
      <c r="E166" s="75">
        <f>H166/D166</f>
        <v>9.6219498612637828</v>
      </c>
      <c r="F166" s="28">
        <v>24688.438999999998</v>
      </c>
      <c r="G166" s="28">
        <v>12368.96</v>
      </c>
      <c r="H166" s="8">
        <v>1987</v>
      </c>
      <c r="I166" s="154">
        <v>10</v>
      </c>
      <c r="J166" s="9">
        <v>4</v>
      </c>
      <c r="K166" s="9">
        <v>6</v>
      </c>
      <c r="L166" s="40">
        <v>2.9</v>
      </c>
      <c r="M166" s="165">
        <f>SUM(O166:S166)</f>
        <v>583.0251635631605</v>
      </c>
      <c r="N166" s="163">
        <f>M166/H166</f>
        <v>0.29341981055015626</v>
      </c>
      <c r="O166" s="41">
        <v>50</v>
      </c>
      <c r="P166" s="103">
        <f>O166/H166</f>
        <v>2.5163563160543533E-2</v>
      </c>
      <c r="Q166" s="41">
        <v>127</v>
      </c>
      <c r="R166" s="41">
        <v>260</v>
      </c>
      <c r="S166" s="41">
        <v>146</v>
      </c>
      <c r="T166" s="42">
        <f>L166</f>
        <v>2.9</v>
      </c>
      <c r="U166" s="41">
        <v>57</v>
      </c>
      <c r="V166" s="61">
        <f>T166*U166</f>
        <v>165.29999999999998</v>
      </c>
      <c r="W166" s="78">
        <f>V166/H166</f>
        <v>8.3190739808756908E-2</v>
      </c>
      <c r="X166" s="131">
        <v>0.75900000000000001</v>
      </c>
      <c r="Y166" s="173">
        <v>6613</v>
      </c>
    </row>
    <row r="167" spans="1:25" x14ac:dyDescent="0.25">
      <c r="A167" s="29" t="s">
        <v>237</v>
      </c>
      <c r="B167" s="16">
        <v>4316733</v>
      </c>
      <c r="C167" s="5" t="s">
        <v>266</v>
      </c>
      <c r="D167" s="19">
        <v>195.54499999999999</v>
      </c>
      <c r="E167" s="75">
        <f>H167/D167</f>
        <v>8.4635250198164105</v>
      </c>
      <c r="F167" s="28">
        <v>13570.102000000001</v>
      </c>
      <c r="G167" s="28">
        <v>7627.94</v>
      </c>
      <c r="H167" s="8">
        <v>1655</v>
      </c>
      <c r="I167" s="154">
        <v>7</v>
      </c>
      <c r="J167" s="9">
        <v>0</v>
      </c>
      <c r="K167" s="9">
        <v>7</v>
      </c>
      <c r="L167" s="40">
        <v>3.1</v>
      </c>
      <c r="M167" s="165">
        <f>SUM(O167:S167)</f>
        <v>645.03323262839876</v>
      </c>
      <c r="N167" s="163">
        <f>M167/H167</f>
        <v>0.38974817681474244</v>
      </c>
      <c r="O167" s="41">
        <v>55</v>
      </c>
      <c r="P167" s="103">
        <f>O167/H167</f>
        <v>3.3232628398791542E-2</v>
      </c>
      <c r="Q167" s="41">
        <v>81</v>
      </c>
      <c r="R167" s="41">
        <v>257</v>
      </c>
      <c r="S167" s="41">
        <v>252</v>
      </c>
      <c r="T167" s="42">
        <f>L167</f>
        <v>3.1</v>
      </c>
      <c r="U167" s="41">
        <v>44</v>
      </c>
      <c r="V167" s="61">
        <f>T167*U167</f>
        <v>136.4</v>
      </c>
      <c r="W167" s="78">
        <f>V167/H167</f>
        <v>8.2416918429003019E-2</v>
      </c>
      <c r="X167" s="131">
        <v>0.72499999999999998</v>
      </c>
      <c r="Y167" s="173">
        <v>5053</v>
      </c>
    </row>
    <row r="168" spans="1:25" x14ac:dyDescent="0.25">
      <c r="A168" s="29" t="s">
        <v>237</v>
      </c>
      <c r="B168" s="15">
        <v>4308904</v>
      </c>
      <c r="C168" s="5" t="s">
        <v>71</v>
      </c>
      <c r="D168" s="19">
        <v>286.56400000000002</v>
      </c>
      <c r="E168" s="75">
        <f>H168/D168</f>
        <v>56.37833084406973</v>
      </c>
      <c r="F168" s="28">
        <v>143771.03599999999</v>
      </c>
      <c r="G168" s="28">
        <v>8897.82</v>
      </c>
      <c r="H168" s="8">
        <v>16156</v>
      </c>
      <c r="I168" s="154">
        <v>58</v>
      </c>
      <c r="J168" s="9">
        <v>52</v>
      </c>
      <c r="K168" s="9">
        <v>6</v>
      </c>
      <c r="L168" s="40">
        <v>2.8</v>
      </c>
      <c r="M168" s="165">
        <f>SUM(O168:S168)</f>
        <v>4816.0584303045307</v>
      </c>
      <c r="N168" s="163">
        <f>M168/H168</f>
        <v>0.29809720415353619</v>
      </c>
      <c r="O168" s="41">
        <v>944</v>
      </c>
      <c r="P168" s="103">
        <f>O168/H168</f>
        <v>5.8430304530824463E-2</v>
      </c>
      <c r="Q168" s="41">
        <v>637</v>
      </c>
      <c r="R168" s="41">
        <v>2052</v>
      </c>
      <c r="S168" s="41">
        <v>1183</v>
      </c>
      <c r="T168" s="42">
        <f>L168</f>
        <v>2.8</v>
      </c>
      <c r="U168" s="41">
        <v>474</v>
      </c>
      <c r="V168" s="61">
        <f>T168*U168</f>
        <v>1327.1999999999998</v>
      </c>
      <c r="W168" s="78">
        <f>V168/H168</f>
        <v>8.2149046793760824E-2</v>
      </c>
      <c r="X168" s="131">
        <v>0.746</v>
      </c>
      <c r="Y168" s="173">
        <v>69944</v>
      </c>
    </row>
    <row r="169" spans="1:25" x14ac:dyDescent="0.25">
      <c r="A169" s="29" t="s">
        <v>237</v>
      </c>
      <c r="B169" s="15">
        <v>4309605</v>
      </c>
      <c r="C169" s="5" t="s">
        <v>74</v>
      </c>
      <c r="D169" s="19">
        <v>228.84899999999999</v>
      </c>
      <c r="E169" s="75">
        <f>H169/D169</f>
        <v>80.1838767047267</v>
      </c>
      <c r="F169" s="28">
        <v>565309.56200000003</v>
      </c>
      <c r="G169" s="28">
        <v>31192.94</v>
      </c>
      <c r="H169" s="8">
        <v>18350</v>
      </c>
      <c r="I169" s="154">
        <v>44</v>
      </c>
      <c r="J169" s="9">
        <v>30</v>
      </c>
      <c r="K169" s="9">
        <v>14</v>
      </c>
      <c r="L169" s="40">
        <v>2.8</v>
      </c>
      <c r="M169" s="165">
        <f>SUM(O169:S169)</f>
        <v>3840.0854495912808</v>
      </c>
      <c r="N169" s="163">
        <f>M169/H169</f>
        <v>0.20926896183058752</v>
      </c>
      <c r="O169" s="41">
        <v>1568</v>
      </c>
      <c r="P169" s="103">
        <f>O169/H169</f>
        <v>8.544959128065395E-2</v>
      </c>
      <c r="Q169" s="41">
        <v>892</v>
      </c>
      <c r="R169" s="41">
        <v>870</v>
      </c>
      <c r="S169" s="41">
        <v>510</v>
      </c>
      <c r="T169" s="42">
        <f>L169</f>
        <v>2.8</v>
      </c>
      <c r="U169" s="41">
        <v>538</v>
      </c>
      <c r="V169" s="61">
        <f>T169*U169</f>
        <v>1506.3999999999999</v>
      </c>
      <c r="W169" s="78">
        <f>V169/H169</f>
        <v>8.2092643051771108E-2</v>
      </c>
      <c r="X169" s="131">
        <v>0.78300000000000003</v>
      </c>
      <c r="Y169" s="173">
        <v>72989</v>
      </c>
    </row>
    <row r="170" spans="1:25" x14ac:dyDescent="0.25">
      <c r="A170" s="29" t="s">
        <v>237</v>
      </c>
      <c r="B170" s="16">
        <v>4306130</v>
      </c>
      <c r="C170" s="5" t="s">
        <v>48</v>
      </c>
      <c r="D170" s="19">
        <v>165.71700000000001</v>
      </c>
      <c r="E170" s="75">
        <f>H170/D170</f>
        <v>12.919615971807357</v>
      </c>
      <c r="F170" s="28">
        <v>12631.43</v>
      </c>
      <c r="G170" s="28">
        <v>5068.79</v>
      </c>
      <c r="H170" s="8">
        <v>2141</v>
      </c>
      <c r="I170" s="154">
        <v>21</v>
      </c>
      <c r="J170" s="9">
        <v>6</v>
      </c>
      <c r="K170" s="9">
        <v>15</v>
      </c>
      <c r="L170" s="40">
        <v>3.1</v>
      </c>
      <c r="M170" s="165">
        <f>SUM(O170:S170)</f>
        <v>684.02568893040632</v>
      </c>
      <c r="N170" s="163">
        <f>M170/H170</f>
        <v>0.31948887852891467</v>
      </c>
      <c r="O170" s="41">
        <v>55</v>
      </c>
      <c r="P170" s="103">
        <f>O170/H170</f>
        <v>2.5688930406352173E-2</v>
      </c>
      <c r="Q170" s="41">
        <v>73</v>
      </c>
      <c r="R170" s="41">
        <v>205</v>
      </c>
      <c r="S170" s="41">
        <v>351</v>
      </c>
      <c r="T170" s="42">
        <f>L170</f>
        <v>3.1</v>
      </c>
      <c r="U170" s="41">
        <v>56</v>
      </c>
      <c r="V170" s="61">
        <f>T170*U170</f>
        <v>173.6</v>
      </c>
      <c r="W170" s="78">
        <f>V170/H170</f>
        <v>8.1083605791686122E-2</v>
      </c>
      <c r="X170" s="131">
        <v>0.71899999999999997</v>
      </c>
      <c r="Y170" s="173">
        <v>5950</v>
      </c>
    </row>
    <row r="171" spans="1:25" x14ac:dyDescent="0.25">
      <c r="A171" s="29" t="s">
        <v>237</v>
      </c>
      <c r="B171" s="15">
        <v>4301552</v>
      </c>
      <c r="C171" s="5" t="s">
        <v>241</v>
      </c>
      <c r="D171" s="19">
        <v>158.291</v>
      </c>
      <c r="E171" s="75">
        <f>H171/D171</f>
        <v>23.153558951551258</v>
      </c>
      <c r="F171" s="28">
        <v>24268.043000000001</v>
      </c>
      <c r="G171" s="28">
        <v>6474.93</v>
      </c>
      <c r="H171" s="8">
        <v>3665</v>
      </c>
      <c r="I171" s="154">
        <v>17</v>
      </c>
      <c r="J171" s="9">
        <v>2</v>
      </c>
      <c r="K171" s="9">
        <v>15</v>
      </c>
      <c r="L171" s="40">
        <v>3</v>
      </c>
      <c r="M171" s="165">
        <f>SUM(O171:S171)</f>
        <v>1275.0728512960436</v>
      </c>
      <c r="N171" s="163">
        <f>M171/H171</f>
        <v>0.34790528002620563</v>
      </c>
      <c r="O171" s="41">
        <v>267</v>
      </c>
      <c r="P171" s="103">
        <f>O171/H171</f>
        <v>7.2851296043656213E-2</v>
      </c>
      <c r="Q171" s="41">
        <v>151</v>
      </c>
      <c r="R171" s="41">
        <v>438</v>
      </c>
      <c r="S171" s="41">
        <v>419</v>
      </c>
      <c r="T171" s="42">
        <f>L171</f>
        <v>3</v>
      </c>
      <c r="U171" s="41">
        <v>95</v>
      </c>
      <c r="V171" s="61">
        <f>T171*U171</f>
        <v>285</v>
      </c>
      <c r="W171" s="78">
        <f>V171/H171</f>
        <v>7.7762619372442013E-2</v>
      </c>
      <c r="X171" s="132">
        <v>0.70699999999999996</v>
      </c>
      <c r="Y171" s="173">
        <v>13433</v>
      </c>
    </row>
    <row r="172" spans="1:25" x14ac:dyDescent="0.25">
      <c r="A172" s="29" t="s">
        <v>237</v>
      </c>
      <c r="B172" s="15">
        <v>4308706</v>
      </c>
      <c r="C172" s="5" t="s">
        <v>69</v>
      </c>
      <c r="D172" s="19">
        <v>204.149</v>
      </c>
      <c r="E172" s="75">
        <f>H172/D172</f>
        <v>28.714321402505032</v>
      </c>
      <c r="F172" s="28">
        <v>67424.947</v>
      </c>
      <c r="G172" s="28">
        <v>10663.44</v>
      </c>
      <c r="H172" s="8">
        <v>5862</v>
      </c>
      <c r="I172" s="154">
        <v>18</v>
      </c>
      <c r="J172" s="9">
        <v>6</v>
      </c>
      <c r="K172" s="9">
        <v>12</v>
      </c>
      <c r="L172" s="40">
        <v>2.9</v>
      </c>
      <c r="M172" s="165">
        <f>SUM(O172:S172)</f>
        <v>1992.032923916752</v>
      </c>
      <c r="N172" s="163">
        <f>M172/H172</f>
        <v>0.33982137903731696</v>
      </c>
      <c r="O172" s="41">
        <v>193</v>
      </c>
      <c r="P172" s="103">
        <f>O172/H172</f>
        <v>3.2923916751961789E-2</v>
      </c>
      <c r="Q172" s="41">
        <v>313</v>
      </c>
      <c r="R172" s="41">
        <v>752</v>
      </c>
      <c r="S172" s="41">
        <v>734</v>
      </c>
      <c r="T172" s="42">
        <f>L172</f>
        <v>2.9</v>
      </c>
      <c r="U172" s="41">
        <v>157</v>
      </c>
      <c r="V172" s="61">
        <f>T172*U172</f>
        <v>455.3</v>
      </c>
      <c r="W172" s="78">
        <f>V172/H172</f>
        <v>7.7669737291026955E-2</v>
      </c>
      <c r="X172" s="131">
        <v>0.73799999999999999</v>
      </c>
      <c r="Y172" s="173">
        <v>19290</v>
      </c>
    </row>
    <row r="173" spans="1:25" x14ac:dyDescent="0.25">
      <c r="A173" s="29" t="s">
        <v>237</v>
      </c>
      <c r="B173" s="15">
        <v>4311908</v>
      </c>
      <c r="C173" s="5" t="s">
        <v>93</v>
      </c>
      <c r="D173" s="19">
        <v>229.619</v>
      </c>
      <c r="E173" s="75">
        <f>H173/D173</f>
        <v>22.358776930480492</v>
      </c>
      <c r="F173" s="28">
        <v>43402.552000000003</v>
      </c>
      <c r="G173" s="28">
        <v>7892.81</v>
      </c>
      <c r="H173" s="8">
        <v>5134</v>
      </c>
      <c r="I173" s="154">
        <v>47</v>
      </c>
      <c r="J173" s="9">
        <v>10</v>
      </c>
      <c r="K173" s="9">
        <v>37</v>
      </c>
      <c r="L173" s="40">
        <v>2.9</v>
      </c>
      <c r="M173" s="165">
        <f>SUM(O173:S173)</f>
        <v>1923.0457732761979</v>
      </c>
      <c r="N173" s="163">
        <f>M173/H173</f>
        <v>0.37457066094199415</v>
      </c>
      <c r="O173" s="41">
        <v>235</v>
      </c>
      <c r="P173" s="103">
        <f>O173/H173</f>
        <v>4.5773276197896375E-2</v>
      </c>
      <c r="Q173" s="41">
        <v>219</v>
      </c>
      <c r="R173" s="41">
        <v>696</v>
      </c>
      <c r="S173" s="41">
        <v>773</v>
      </c>
      <c r="T173" s="42">
        <f>L173</f>
        <v>2.9</v>
      </c>
      <c r="U173" s="41">
        <v>137</v>
      </c>
      <c r="V173" s="61">
        <f>T173*U173</f>
        <v>397.3</v>
      </c>
      <c r="W173" s="78">
        <f>V173/H173</f>
        <v>7.7386053759252046E-2</v>
      </c>
      <c r="X173" s="131">
        <v>0.72399999999999998</v>
      </c>
      <c r="Y173" s="173">
        <v>18888</v>
      </c>
    </row>
    <row r="174" spans="1:25" x14ac:dyDescent="0.25">
      <c r="A174" s="29" t="s">
        <v>237</v>
      </c>
      <c r="B174" s="15">
        <v>4310900</v>
      </c>
      <c r="C174" s="5" t="s">
        <v>87</v>
      </c>
      <c r="D174" s="19">
        <v>179.29599999999999</v>
      </c>
      <c r="E174" s="75">
        <f>H174/D174</f>
        <v>20.245850437265752</v>
      </c>
      <c r="F174" s="28">
        <v>28748.468000000001</v>
      </c>
      <c r="G174" s="28">
        <v>7577.35</v>
      </c>
      <c r="H174" s="8">
        <v>3630</v>
      </c>
      <c r="I174" s="154">
        <v>21</v>
      </c>
      <c r="J174" s="9">
        <v>10</v>
      </c>
      <c r="K174" s="9">
        <v>11</v>
      </c>
      <c r="L174" s="40">
        <v>3</v>
      </c>
      <c r="M174" s="166">
        <f>SUM(O174:S174)</f>
        <v>1323.0446280991737</v>
      </c>
      <c r="N174" s="163">
        <f>M174/H174</f>
        <v>0.36447510415955198</v>
      </c>
      <c r="O174" s="80">
        <v>162</v>
      </c>
      <c r="P174" s="103">
        <f>O174/H174</f>
        <v>4.4628099173553717E-2</v>
      </c>
      <c r="Q174" s="80">
        <v>206</v>
      </c>
      <c r="R174" s="80">
        <v>384</v>
      </c>
      <c r="S174" s="81">
        <v>571</v>
      </c>
      <c r="T174" s="42">
        <f>L174</f>
        <v>3</v>
      </c>
      <c r="U174" s="41">
        <v>93</v>
      </c>
      <c r="V174" s="61">
        <f>T174*U174</f>
        <v>279</v>
      </c>
      <c r="W174" s="78">
        <f>V174/H174</f>
        <v>7.6859504132231402E-2</v>
      </c>
      <c r="X174" s="131">
        <v>0.72599999999999998</v>
      </c>
      <c r="Y174" s="173">
        <v>11196</v>
      </c>
    </row>
    <row r="175" spans="1:25" x14ac:dyDescent="0.25">
      <c r="A175" s="29" t="s">
        <v>237</v>
      </c>
      <c r="B175" s="15">
        <v>4316204</v>
      </c>
      <c r="C175" s="5" t="s">
        <v>132</v>
      </c>
      <c r="D175" s="19">
        <v>252.23500000000001</v>
      </c>
      <c r="E175" s="75">
        <f>H175/D175</f>
        <v>21.884353876345472</v>
      </c>
      <c r="F175" s="28">
        <v>48697.296999999999</v>
      </c>
      <c r="G175" s="28">
        <v>8904.24</v>
      </c>
      <c r="H175" s="8">
        <v>5520</v>
      </c>
      <c r="I175" s="154">
        <v>9</v>
      </c>
      <c r="J175" s="9">
        <v>5</v>
      </c>
      <c r="K175" s="9">
        <v>4</v>
      </c>
      <c r="L175" s="40">
        <v>3.3</v>
      </c>
      <c r="M175" s="165">
        <f>SUM(O175:S175)</f>
        <v>1380.0476449275361</v>
      </c>
      <c r="N175" s="163">
        <f>M175/H175</f>
        <v>0.25000863132745221</v>
      </c>
      <c r="O175" s="41">
        <v>263</v>
      </c>
      <c r="P175" s="103">
        <f>O175/H175</f>
        <v>4.7644927536231882E-2</v>
      </c>
      <c r="Q175" s="41">
        <v>201</v>
      </c>
      <c r="R175" s="41">
        <v>280</v>
      </c>
      <c r="S175" s="41">
        <v>636</v>
      </c>
      <c r="T175" s="42">
        <f>L175</f>
        <v>3.3</v>
      </c>
      <c r="U175" s="41">
        <v>127</v>
      </c>
      <c r="V175" s="61">
        <f>T175*U175</f>
        <v>419.09999999999997</v>
      </c>
      <c r="W175" s="78">
        <f>V175/H175</f>
        <v>7.5923913043478258E-2</v>
      </c>
      <c r="X175" s="131">
        <v>0.76400000000000001</v>
      </c>
      <c r="Y175" s="173">
        <v>17703</v>
      </c>
    </row>
    <row r="176" spans="1:25" x14ac:dyDescent="0.25">
      <c r="A176" s="29" t="s">
        <v>237</v>
      </c>
      <c r="B176" s="15">
        <v>4322103</v>
      </c>
      <c r="C176" s="5" t="s">
        <v>168</v>
      </c>
      <c r="D176" s="19">
        <v>180.804</v>
      </c>
      <c r="E176" s="75">
        <f>H176/D176</f>
        <v>32.637552266542777</v>
      </c>
      <c r="F176" s="28">
        <v>58051.379000000001</v>
      </c>
      <c r="G176" s="28">
        <v>9603.2099999999991</v>
      </c>
      <c r="H176" s="8">
        <v>5901</v>
      </c>
      <c r="I176" s="154">
        <v>30</v>
      </c>
      <c r="J176" s="9">
        <v>22</v>
      </c>
      <c r="K176" s="9">
        <v>8</v>
      </c>
      <c r="L176" s="40">
        <v>2.9</v>
      </c>
      <c r="M176" s="165">
        <f>SUM(O176:S176)</f>
        <v>1197.0604982206405</v>
      </c>
      <c r="N176" s="163">
        <f>M176/H176</f>
        <v>0.20285722728700906</v>
      </c>
      <c r="O176" s="41">
        <v>357</v>
      </c>
      <c r="P176" s="103">
        <f>O176/H176</f>
        <v>6.0498220640569395E-2</v>
      </c>
      <c r="Q176" s="41">
        <v>293</v>
      </c>
      <c r="R176" s="41">
        <v>343</v>
      </c>
      <c r="S176" s="41">
        <v>204</v>
      </c>
      <c r="T176" s="42">
        <f>L176</f>
        <v>2.9</v>
      </c>
      <c r="U176" s="41">
        <v>152</v>
      </c>
      <c r="V176" s="61">
        <f>T176*U176</f>
        <v>440.8</v>
      </c>
      <c r="W176" s="78">
        <f>V176/H176</f>
        <v>7.4699203524826299E-2</v>
      </c>
      <c r="X176" s="131">
        <v>0.747</v>
      </c>
      <c r="Y176" s="173">
        <v>20185</v>
      </c>
    </row>
    <row r="177" spans="1:25" x14ac:dyDescent="0.25">
      <c r="A177" s="29" t="s">
        <v>237</v>
      </c>
      <c r="B177" s="15">
        <v>4319703</v>
      </c>
      <c r="C177" s="5" t="s">
        <v>152</v>
      </c>
      <c r="D177" s="19">
        <v>154.18700000000001</v>
      </c>
      <c r="E177" s="75">
        <f>H177/D177</f>
        <v>23.555812098296222</v>
      </c>
      <c r="F177" s="28">
        <v>28676.636999999999</v>
      </c>
      <c r="G177" s="28">
        <v>7568.39</v>
      </c>
      <c r="H177" s="8">
        <v>3632</v>
      </c>
      <c r="I177" s="154">
        <v>35</v>
      </c>
      <c r="J177" s="9">
        <v>5</v>
      </c>
      <c r="K177" s="9">
        <v>30</v>
      </c>
      <c r="L177" s="40">
        <v>3</v>
      </c>
      <c r="M177" s="165">
        <f>SUM(O177:S177)</f>
        <v>1364.045704845815</v>
      </c>
      <c r="N177" s="163">
        <f>M177/H177</f>
        <v>0.37556324472627062</v>
      </c>
      <c r="O177" s="41">
        <v>166</v>
      </c>
      <c r="P177" s="103">
        <f>O177/H177</f>
        <v>4.5704845814977975E-2</v>
      </c>
      <c r="Q177" s="41">
        <v>135</v>
      </c>
      <c r="R177" s="41">
        <v>444</v>
      </c>
      <c r="S177" s="41">
        <v>619</v>
      </c>
      <c r="T177" s="42">
        <f>L177</f>
        <v>3</v>
      </c>
      <c r="U177" s="41">
        <v>90</v>
      </c>
      <c r="V177" s="61">
        <f>T177*U177</f>
        <v>270</v>
      </c>
      <c r="W177" s="78">
        <f>V177/H177</f>
        <v>7.4339207048458145E-2</v>
      </c>
      <c r="X177" s="131">
        <v>0.72</v>
      </c>
      <c r="Y177" s="173">
        <v>13229</v>
      </c>
    </row>
    <row r="178" spans="1:25" x14ac:dyDescent="0.25">
      <c r="A178" s="29" t="s">
        <v>237</v>
      </c>
      <c r="B178" s="15">
        <v>4308458</v>
      </c>
      <c r="C178" s="5" t="s">
        <v>67</v>
      </c>
      <c r="D178" s="19">
        <v>650.32399999999996</v>
      </c>
      <c r="E178" s="75">
        <f>H178/D178</f>
        <v>7.0380302741402749</v>
      </c>
      <c r="F178" s="28">
        <v>48464.978000000003</v>
      </c>
      <c r="G178" s="28">
        <v>9243.75</v>
      </c>
      <c r="H178" s="8">
        <v>4577</v>
      </c>
      <c r="I178" s="154">
        <v>20</v>
      </c>
      <c r="J178" s="9">
        <v>7</v>
      </c>
      <c r="K178" s="9">
        <v>13</v>
      </c>
      <c r="L178" s="40">
        <v>2.9</v>
      </c>
      <c r="M178" s="165">
        <f>SUM(O178:S178)</f>
        <v>934.01267205593183</v>
      </c>
      <c r="N178" s="163">
        <f>M178/H178</f>
        <v>0.20406656588506267</v>
      </c>
      <c r="O178" s="41">
        <v>58</v>
      </c>
      <c r="P178" s="103">
        <f>O178/H178</f>
        <v>1.2672055931833079E-2</v>
      </c>
      <c r="Q178" s="41">
        <v>363</v>
      </c>
      <c r="R178" s="41">
        <v>375</v>
      </c>
      <c r="S178" s="41">
        <v>138</v>
      </c>
      <c r="T178" s="42">
        <f>L178</f>
        <v>2.9</v>
      </c>
      <c r="U178" s="41">
        <v>115</v>
      </c>
      <c r="V178" s="61">
        <f>T178*U178</f>
        <v>333.5</v>
      </c>
      <c r="W178" s="78">
        <f>V178/H178</f>
        <v>7.2864321608040197E-2</v>
      </c>
      <c r="X178" s="131">
        <v>0.75600000000000001</v>
      </c>
      <c r="Y178" s="173">
        <v>13503</v>
      </c>
    </row>
    <row r="179" spans="1:25" x14ac:dyDescent="0.25">
      <c r="A179" s="29" t="s">
        <v>237</v>
      </c>
      <c r="B179" s="15">
        <v>4309902</v>
      </c>
      <c r="C179" s="5" t="s">
        <v>76</v>
      </c>
      <c r="D179" s="19">
        <v>300.64999999999998</v>
      </c>
      <c r="E179" s="75">
        <f>H179/D179</f>
        <v>23.864959254947614</v>
      </c>
      <c r="F179" s="28">
        <v>73545.895000000004</v>
      </c>
      <c r="G179" s="28">
        <v>10464.700000000001</v>
      </c>
      <c r="H179" s="8">
        <v>7175</v>
      </c>
      <c r="I179" s="154">
        <v>40</v>
      </c>
      <c r="J179" s="9">
        <v>9</v>
      </c>
      <c r="K179" s="9">
        <v>31</v>
      </c>
      <c r="L179" s="40">
        <v>3.3</v>
      </c>
      <c r="M179" s="165">
        <f>SUM(O179:S179)</f>
        <v>1987.0426480836236</v>
      </c>
      <c r="N179" s="163">
        <f>M179/H179</f>
        <v>0.27693974189318793</v>
      </c>
      <c r="O179" s="41">
        <v>306</v>
      </c>
      <c r="P179" s="103">
        <f>O179/H179</f>
        <v>4.2648083623693378E-2</v>
      </c>
      <c r="Q179" s="41">
        <v>367</v>
      </c>
      <c r="R179" s="41">
        <v>844</v>
      </c>
      <c r="S179" s="41">
        <v>470</v>
      </c>
      <c r="T179" s="42">
        <f>L179</f>
        <v>3.3</v>
      </c>
      <c r="U179" s="41">
        <v>158</v>
      </c>
      <c r="V179" s="61">
        <f>T179*U179</f>
        <v>521.4</v>
      </c>
      <c r="W179" s="78">
        <f>V179/H179</f>
        <v>7.2668989547038321E-2</v>
      </c>
      <c r="X179" s="131">
        <v>0.72399999999999998</v>
      </c>
      <c r="Y179" s="173">
        <v>23528</v>
      </c>
    </row>
    <row r="180" spans="1:25" x14ac:dyDescent="0.25">
      <c r="A180" s="29" t="s">
        <v>237</v>
      </c>
      <c r="B180" s="16">
        <v>4302584</v>
      </c>
      <c r="C180" s="5" t="s">
        <v>18</v>
      </c>
      <c r="D180" s="19">
        <v>201.03899999999999</v>
      </c>
      <c r="E180" s="75">
        <f>H180/D180</f>
        <v>10.943150334014794</v>
      </c>
      <c r="F180" s="17">
        <v>14578.644</v>
      </c>
      <c r="G180" s="28">
        <v>5960.2</v>
      </c>
      <c r="H180" s="8">
        <v>2200</v>
      </c>
      <c r="I180" s="154">
        <v>10</v>
      </c>
      <c r="J180" s="9">
        <v>2</v>
      </c>
      <c r="K180" s="9">
        <v>8</v>
      </c>
      <c r="L180" s="40">
        <v>3.1</v>
      </c>
      <c r="M180" s="165">
        <f>SUM(O180:S180)</f>
        <v>470.08409090909095</v>
      </c>
      <c r="N180" s="163">
        <f>M180/H180</f>
        <v>0.21367458677685952</v>
      </c>
      <c r="O180" s="41">
        <v>185</v>
      </c>
      <c r="P180" s="103">
        <f>O180/H180</f>
        <v>8.4090909090909091E-2</v>
      </c>
      <c r="Q180" s="41">
        <v>34</v>
      </c>
      <c r="R180" s="41">
        <v>165</v>
      </c>
      <c r="S180" s="41">
        <v>86</v>
      </c>
      <c r="T180" s="42">
        <f>L180</f>
        <v>3.1</v>
      </c>
      <c r="U180" s="41">
        <v>51</v>
      </c>
      <c r="V180" s="61">
        <f>T180*U180</f>
        <v>158.1</v>
      </c>
      <c r="W180" s="78">
        <f>V180/H180</f>
        <v>7.1863636363636366E-2</v>
      </c>
      <c r="X180" s="133">
        <v>0.745</v>
      </c>
      <c r="Y180" s="173">
        <v>7195</v>
      </c>
    </row>
    <row r="181" spans="1:25" x14ac:dyDescent="0.25">
      <c r="A181" s="29" t="s">
        <v>237</v>
      </c>
      <c r="B181" s="15">
        <v>4305306</v>
      </c>
      <c r="C181" s="5" t="s">
        <v>34</v>
      </c>
      <c r="D181" s="19">
        <v>684.04</v>
      </c>
      <c r="E181" s="75">
        <f>H181/D181</f>
        <v>13.708262674697387</v>
      </c>
      <c r="F181" s="28">
        <v>97468.725999999995</v>
      </c>
      <c r="G181" s="28">
        <v>10302.16</v>
      </c>
      <c r="H181" s="8">
        <v>9377</v>
      </c>
      <c r="I181" s="154">
        <v>28</v>
      </c>
      <c r="J181" s="9">
        <v>16</v>
      </c>
      <c r="K181" s="9">
        <v>12</v>
      </c>
      <c r="L181" s="40">
        <v>2.8</v>
      </c>
      <c r="M181" s="165">
        <f>SUM(O181:S181)</f>
        <v>3039.0405246880664</v>
      </c>
      <c r="N181" s="163">
        <f>M181/H181</f>
        <v>0.32409518232783047</v>
      </c>
      <c r="O181" s="41">
        <v>380</v>
      </c>
      <c r="P181" s="103">
        <f>O181/H181</f>
        <v>4.0524688066545807E-2</v>
      </c>
      <c r="Q181" s="41">
        <v>272</v>
      </c>
      <c r="R181" s="41">
        <v>1040</v>
      </c>
      <c r="S181" s="41">
        <v>1347</v>
      </c>
      <c r="T181" s="42">
        <f>L181</f>
        <v>2.8</v>
      </c>
      <c r="U181" s="41">
        <v>238</v>
      </c>
      <c r="V181" s="61">
        <f>T181*U181</f>
        <v>666.4</v>
      </c>
      <c r="W181" s="78">
        <f>V181/H181</f>
        <v>7.1067505598805591E-2</v>
      </c>
      <c r="X181" s="131">
        <v>0.75700000000000001</v>
      </c>
      <c r="Y181" s="173">
        <v>33851</v>
      </c>
    </row>
    <row r="182" spans="1:25" x14ac:dyDescent="0.25">
      <c r="A182" s="29" t="s">
        <v>237</v>
      </c>
      <c r="B182" s="15">
        <v>4319372</v>
      </c>
      <c r="C182" s="5" t="s">
        <v>272</v>
      </c>
      <c r="D182" s="19">
        <v>107.63</v>
      </c>
      <c r="E182" s="75">
        <f>H182/D182</f>
        <v>26.693301124221872</v>
      </c>
      <c r="F182" s="28">
        <v>29515.859</v>
      </c>
      <c r="G182" s="28">
        <v>10291.44</v>
      </c>
      <c r="H182" s="8">
        <v>2873</v>
      </c>
      <c r="I182" s="154">
        <v>14</v>
      </c>
      <c r="J182" s="9">
        <v>4</v>
      </c>
      <c r="K182" s="9">
        <v>10</v>
      </c>
      <c r="L182" s="40">
        <v>3</v>
      </c>
      <c r="M182" s="165">
        <f>SUM(O182:S182)</f>
        <v>904.02854159415244</v>
      </c>
      <c r="N182" s="163">
        <f>M182/H182</f>
        <v>0.31466360654164721</v>
      </c>
      <c r="O182" s="41">
        <v>82</v>
      </c>
      <c r="P182" s="103">
        <f>O182/H182</f>
        <v>2.8541594152453879E-2</v>
      </c>
      <c r="Q182" s="41">
        <v>156</v>
      </c>
      <c r="R182" s="41">
        <v>340</v>
      </c>
      <c r="S182" s="41">
        <v>326</v>
      </c>
      <c r="T182" s="42">
        <f>L182</f>
        <v>3</v>
      </c>
      <c r="U182" s="41">
        <v>68</v>
      </c>
      <c r="V182" s="61">
        <f>T182*U182</f>
        <v>204</v>
      </c>
      <c r="W182" s="78">
        <f>V182/H182</f>
        <v>7.1005917159763315E-2</v>
      </c>
      <c r="X182" s="131">
        <v>0.76300000000000001</v>
      </c>
      <c r="Y182" s="173">
        <v>7539</v>
      </c>
    </row>
    <row r="183" spans="1:25" x14ac:dyDescent="0.25">
      <c r="A183" s="29" t="s">
        <v>237</v>
      </c>
      <c r="B183" s="15">
        <v>4307559</v>
      </c>
      <c r="C183" s="5" t="s">
        <v>250</v>
      </c>
      <c r="D183" s="19">
        <v>100.26600000000001</v>
      </c>
      <c r="E183" s="75">
        <f>H183/D183</f>
        <v>59.950531585981288</v>
      </c>
      <c r="F183" s="28">
        <v>83134.231</v>
      </c>
      <c r="G183" s="28">
        <v>12473.25</v>
      </c>
      <c r="H183" s="8">
        <v>6011</v>
      </c>
      <c r="I183" s="154">
        <v>14</v>
      </c>
      <c r="J183" s="9">
        <v>12</v>
      </c>
      <c r="K183" s="9">
        <v>2</v>
      </c>
      <c r="L183" s="40">
        <v>3</v>
      </c>
      <c r="M183" s="165">
        <f>SUM(O183:S183)</f>
        <v>1521.0708700715354</v>
      </c>
      <c r="N183" s="163">
        <f>M183/H183</f>
        <v>0.25304789054592169</v>
      </c>
      <c r="O183" s="41">
        <v>426</v>
      </c>
      <c r="P183" s="103">
        <f>O183/H183</f>
        <v>7.087007153551822E-2</v>
      </c>
      <c r="Q183" s="41">
        <v>122</v>
      </c>
      <c r="R183" s="41">
        <v>514</v>
      </c>
      <c r="S183" s="41">
        <v>459</v>
      </c>
      <c r="T183" s="42">
        <f>L183</f>
        <v>3</v>
      </c>
      <c r="U183" s="41">
        <v>142</v>
      </c>
      <c r="V183" s="61">
        <f>T183*U183</f>
        <v>426</v>
      </c>
      <c r="W183" s="78">
        <f>V183/H183</f>
        <v>7.087007153551822E-2</v>
      </c>
      <c r="X183" s="131">
        <v>0.753</v>
      </c>
      <c r="Y183" s="173">
        <v>23144</v>
      </c>
    </row>
    <row r="184" spans="1:25" x14ac:dyDescent="0.25">
      <c r="A184" s="29" t="s">
        <v>237</v>
      </c>
      <c r="B184" s="15">
        <v>4322558</v>
      </c>
      <c r="C184" s="5" t="s">
        <v>172</v>
      </c>
      <c r="D184" s="19">
        <v>64.872</v>
      </c>
      <c r="E184" s="75">
        <f>H184/D184</f>
        <v>30.583302503391295</v>
      </c>
      <c r="F184" s="28">
        <v>15777.414000000001</v>
      </c>
      <c r="G184" s="28">
        <v>8196.06</v>
      </c>
      <c r="H184" s="8">
        <v>1984</v>
      </c>
      <c r="I184" s="154">
        <v>3</v>
      </c>
      <c r="J184" s="9">
        <v>0</v>
      </c>
      <c r="K184" s="9">
        <v>3</v>
      </c>
      <c r="L184" s="40">
        <v>3.1</v>
      </c>
      <c r="M184" s="165">
        <f>SUM(O184:S184)</f>
        <v>624.05997983870975</v>
      </c>
      <c r="N184" s="163">
        <f>M184/H184</f>
        <v>0.31454636080580128</v>
      </c>
      <c r="O184" s="41">
        <v>119</v>
      </c>
      <c r="P184" s="103">
        <f>O184/H184</f>
        <v>5.9979838709677422E-2</v>
      </c>
      <c r="Q184" s="41">
        <v>99</v>
      </c>
      <c r="R184" s="41">
        <v>206</v>
      </c>
      <c r="S184" s="41">
        <v>200</v>
      </c>
      <c r="T184" s="42">
        <f>L184</f>
        <v>3.1</v>
      </c>
      <c r="U184" s="41">
        <v>45</v>
      </c>
      <c r="V184" s="61">
        <f>T184*U184</f>
        <v>139.5</v>
      </c>
      <c r="W184" s="78">
        <f>V184/H184</f>
        <v>7.03125E-2</v>
      </c>
      <c r="X184" s="131">
        <v>0.75700000000000001</v>
      </c>
      <c r="Y184" s="173">
        <v>7208</v>
      </c>
    </row>
    <row r="185" spans="1:25" x14ac:dyDescent="0.25">
      <c r="A185" s="29" t="s">
        <v>237</v>
      </c>
      <c r="B185" s="15">
        <v>4318424</v>
      </c>
      <c r="C185" s="5" t="s">
        <v>144</v>
      </c>
      <c r="D185" s="19">
        <v>171.17699999999999</v>
      </c>
      <c r="E185" s="75">
        <f>H185/D185</f>
        <v>27.608849319710011</v>
      </c>
      <c r="F185" s="28">
        <v>33252.294999999998</v>
      </c>
      <c r="G185" s="28">
        <v>6997.54</v>
      </c>
      <c r="H185" s="8">
        <v>4726</v>
      </c>
      <c r="I185" s="154">
        <v>42</v>
      </c>
      <c r="J185" s="9">
        <v>3</v>
      </c>
      <c r="K185" s="9">
        <v>39</v>
      </c>
      <c r="L185" s="40">
        <v>3</v>
      </c>
      <c r="M185" s="165">
        <f>SUM(O185:S185)</f>
        <v>2051.0448582310623</v>
      </c>
      <c r="N185" s="163">
        <f>M185/H185</f>
        <v>0.4339917177805887</v>
      </c>
      <c r="O185" s="41">
        <v>212</v>
      </c>
      <c r="P185" s="103">
        <f>O185/H185</f>
        <v>4.4858231062209056E-2</v>
      </c>
      <c r="Q185" s="41">
        <v>157</v>
      </c>
      <c r="R185" s="41">
        <v>656</v>
      </c>
      <c r="S185" s="41">
        <v>1026</v>
      </c>
      <c r="T185" s="42">
        <f>L185</f>
        <v>3</v>
      </c>
      <c r="U185" s="41">
        <v>110</v>
      </c>
      <c r="V185" s="61">
        <f>T185*U185</f>
        <v>330</v>
      </c>
      <c r="W185" s="78">
        <f>V185/H185</f>
        <v>6.9826491747778247E-2</v>
      </c>
      <c r="X185" s="131">
        <v>0.69399999999999995</v>
      </c>
      <c r="Y185" s="173">
        <v>15473</v>
      </c>
    </row>
    <row r="186" spans="1:25" x14ac:dyDescent="0.25">
      <c r="A186" s="29" t="s">
        <v>237</v>
      </c>
      <c r="B186" s="15">
        <v>4304853</v>
      </c>
      <c r="C186" s="5" t="s">
        <v>28</v>
      </c>
      <c r="D186" s="19">
        <v>83.153999999999996</v>
      </c>
      <c r="E186" s="75">
        <f>H186/D186</f>
        <v>19.32558866681098</v>
      </c>
      <c r="F186" s="28">
        <v>9206.9</v>
      </c>
      <c r="G186" s="28">
        <v>5651.87</v>
      </c>
      <c r="H186" s="8">
        <v>1607</v>
      </c>
      <c r="I186" s="154">
        <v>9</v>
      </c>
      <c r="J186" s="9">
        <v>0</v>
      </c>
      <c r="K186" s="9">
        <v>9</v>
      </c>
      <c r="L186" s="40">
        <v>3.2</v>
      </c>
      <c r="M186" s="165">
        <f>SUM(O186:S186)</f>
        <v>651.06720597386436</v>
      </c>
      <c r="N186" s="163">
        <f>M186/H186</f>
        <v>0.40514449656120993</v>
      </c>
      <c r="O186" s="41">
        <v>108</v>
      </c>
      <c r="P186" s="103">
        <f>O186/H186</f>
        <v>6.7205973864343502E-2</v>
      </c>
      <c r="Q186" s="41">
        <v>54</v>
      </c>
      <c r="R186" s="41">
        <v>189</v>
      </c>
      <c r="S186" s="41">
        <v>300</v>
      </c>
      <c r="T186" s="42">
        <f>L186</f>
        <v>3.2</v>
      </c>
      <c r="U186" s="41">
        <v>35</v>
      </c>
      <c r="V186" s="61">
        <f>T186*U186</f>
        <v>112</v>
      </c>
      <c r="W186" s="78">
        <f>V186/H186</f>
        <v>6.9695084007467337E-2</v>
      </c>
      <c r="X186" s="131">
        <v>0.73899999999999999</v>
      </c>
      <c r="Y186" s="173">
        <v>4150</v>
      </c>
    </row>
    <row r="187" spans="1:25" x14ac:dyDescent="0.25">
      <c r="A187" s="29" t="s">
        <v>237</v>
      </c>
      <c r="B187" s="15">
        <v>4309803</v>
      </c>
      <c r="C187" s="5" t="s">
        <v>75</v>
      </c>
      <c r="D187" s="19">
        <v>350.87</v>
      </c>
      <c r="E187" s="75">
        <f>H187/D187</f>
        <v>13.423775187391341</v>
      </c>
      <c r="F187" s="28">
        <v>38729.040999999997</v>
      </c>
      <c r="G187" s="28">
        <v>8699.25</v>
      </c>
      <c r="H187" s="8">
        <v>4710</v>
      </c>
      <c r="I187" s="154">
        <v>13</v>
      </c>
      <c r="J187" s="9">
        <v>11</v>
      </c>
      <c r="K187" s="9">
        <v>2</v>
      </c>
      <c r="L187" s="40">
        <v>2.9</v>
      </c>
      <c r="M187" s="165">
        <f>SUM(O187:S187)</f>
        <v>1157.0598726114649</v>
      </c>
      <c r="N187" s="163">
        <f>M187/H187</f>
        <v>0.24566027019351697</v>
      </c>
      <c r="O187" s="41">
        <v>282</v>
      </c>
      <c r="P187" s="103">
        <f>O187/H187</f>
        <v>5.9872611464968153E-2</v>
      </c>
      <c r="Q187" s="41">
        <v>219</v>
      </c>
      <c r="R187" s="41">
        <v>366</v>
      </c>
      <c r="S187" s="41">
        <v>290</v>
      </c>
      <c r="T187" s="42">
        <f>L187</f>
        <v>2.9</v>
      </c>
      <c r="U187" s="41">
        <v>113</v>
      </c>
      <c r="V187" s="61">
        <f>T187*U187</f>
        <v>327.7</v>
      </c>
      <c r="W187" s="78">
        <f>V187/H187</f>
        <v>6.9575371549893836E-2</v>
      </c>
      <c r="X187" s="131">
        <v>0.73899999999999999</v>
      </c>
      <c r="Y187" s="173">
        <v>15708</v>
      </c>
    </row>
    <row r="188" spans="1:25" x14ac:dyDescent="0.25">
      <c r="A188" s="29" t="s">
        <v>237</v>
      </c>
      <c r="B188" s="15">
        <v>4321006</v>
      </c>
      <c r="C188" s="5" t="s">
        <v>162</v>
      </c>
      <c r="D188" s="19">
        <v>179.626</v>
      </c>
      <c r="E188" s="75">
        <f>H188/D188</f>
        <v>58.187567501363944</v>
      </c>
      <c r="F188" s="28">
        <v>135901.69200000001</v>
      </c>
      <c r="G188" s="28">
        <v>12311.05</v>
      </c>
      <c r="H188" s="8">
        <v>10452</v>
      </c>
      <c r="I188" s="154">
        <v>18</v>
      </c>
      <c r="J188" s="9">
        <v>12</v>
      </c>
      <c r="K188" s="9">
        <v>6</v>
      </c>
      <c r="L188" s="40">
        <v>3</v>
      </c>
      <c r="M188" s="165">
        <f>SUM(O188:S188)</f>
        <v>3902.016456180635</v>
      </c>
      <c r="N188" s="163">
        <f>M188/H188</f>
        <v>0.37332725374862563</v>
      </c>
      <c r="O188" s="41">
        <v>172</v>
      </c>
      <c r="P188" s="103">
        <f>O188/H188</f>
        <v>1.6456180635285114E-2</v>
      </c>
      <c r="Q188" s="41">
        <v>369</v>
      </c>
      <c r="R188" s="41">
        <v>1657</v>
      </c>
      <c r="S188" s="41">
        <v>1704</v>
      </c>
      <c r="T188" s="42">
        <f>L188</f>
        <v>3</v>
      </c>
      <c r="U188" s="41">
        <v>239</v>
      </c>
      <c r="V188" s="61">
        <f>T188*U188</f>
        <v>717</v>
      </c>
      <c r="W188" s="78">
        <f>V188/H188</f>
        <v>6.8599311136624569E-2</v>
      </c>
      <c r="X188" s="131">
        <v>0.747</v>
      </c>
      <c r="Y188" s="173">
        <v>31491</v>
      </c>
    </row>
    <row r="189" spans="1:25" x14ac:dyDescent="0.25">
      <c r="A189" s="29" t="s">
        <v>237</v>
      </c>
      <c r="B189" s="15">
        <v>4309704</v>
      </c>
      <c r="C189" s="5" t="s">
        <v>252</v>
      </c>
      <c r="D189" s="19">
        <v>135.24600000000001</v>
      </c>
      <c r="E189" s="75">
        <f>H189/D189</f>
        <v>36.370761427325021</v>
      </c>
      <c r="F189" s="28">
        <v>44138.131999999998</v>
      </c>
      <c r="G189" s="28">
        <v>9284.42</v>
      </c>
      <c r="H189" s="8">
        <v>4919</v>
      </c>
      <c r="I189" s="154">
        <v>11</v>
      </c>
      <c r="J189" s="9">
        <v>2</v>
      </c>
      <c r="K189" s="9">
        <v>9</v>
      </c>
      <c r="L189" s="40">
        <v>2.9</v>
      </c>
      <c r="M189" s="165">
        <f>SUM(O189:S189)</f>
        <v>1508.0524496848952</v>
      </c>
      <c r="N189" s="163">
        <f>M189/H189</f>
        <v>0.30657703795179819</v>
      </c>
      <c r="O189" s="41">
        <v>258</v>
      </c>
      <c r="P189" s="103">
        <f>O189/H189</f>
        <v>5.2449684895303925E-2</v>
      </c>
      <c r="Q189" s="41">
        <v>205</v>
      </c>
      <c r="R189" s="41">
        <v>546</v>
      </c>
      <c r="S189" s="41">
        <v>499</v>
      </c>
      <c r="T189" s="42">
        <f>L189</f>
        <v>2.9</v>
      </c>
      <c r="U189" s="41">
        <v>116</v>
      </c>
      <c r="V189" s="61">
        <f>T189*U189</f>
        <v>336.4</v>
      </c>
      <c r="W189" s="78">
        <f>V189/H189</f>
        <v>6.8387883716202469E-2</v>
      </c>
      <c r="X189" s="131">
        <v>0.73799999999999999</v>
      </c>
      <c r="Y189" s="173">
        <v>15744</v>
      </c>
    </row>
    <row r="190" spans="1:25" x14ac:dyDescent="0.25">
      <c r="A190" s="29" t="s">
        <v>237</v>
      </c>
      <c r="B190" s="15">
        <v>4305871</v>
      </c>
      <c r="C190" s="5" t="s">
        <v>42</v>
      </c>
      <c r="D190" s="19">
        <v>162.94900000000001</v>
      </c>
      <c r="E190" s="75">
        <f>H190/D190</f>
        <v>15.090611172820942</v>
      </c>
      <c r="F190" s="28">
        <v>20700.973999999998</v>
      </c>
      <c r="G190" s="28">
        <v>8384.36</v>
      </c>
      <c r="H190" s="8">
        <v>2459</v>
      </c>
      <c r="I190" s="154">
        <v>8</v>
      </c>
      <c r="J190" s="9">
        <v>2</v>
      </c>
      <c r="K190" s="9">
        <v>6</v>
      </c>
      <c r="L190" s="40">
        <v>2.8</v>
      </c>
      <c r="M190" s="165">
        <f>SUM(O190:S190)</f>
        <v>661.0740138267588</v>
      </c>
      <c r="N190" s="163">
        <f>M190/H190</f>
        <v>0.26883855787993444</v>
      </c>
      <c r="O190" s="41">
        <v>182</v>
      </c>
      <c r="P190" s="103">
        <f>O190/H190</f>
        <v>7.4013826758845061E-2</v>
      </c>
      <c r="Q190" s="41">
        <v>195</v>
      </c>
      <c r="R190" s="41">
        <v>223</v>
      </c>
      <c r="S190" s="41">
        <v>61</v>
      </c>
      <c r="T190" s="42">
        <f>L190</f>
        <v>2.8</v>
      </c>
      <c r="U190" s="41">
        <v>57</v>
      </c>
      <c r="V190" s="61">
        <f>T190*U190</f>
        <v>159.6</v>
      </c>
      <c r="W190" s="78">
        <f>V190/H190</f>
        <v>6.490443269621797E-2</v>
      </c>
      <c r="X190" s="131">
        <v>0.74399999999999999</v>
      </c>
      <c r="Y190" s="173">
        <v>6925</v>
      </c>
    </row>
    <row r="191" spans="1:25" x14ac:dyDescent="0.25">
      <c r="A191" s="29" t="s">
        <v>237</v>
      </c>
      <c r="B191" s="15">
        <v>4301701</v>
      </c>
      <c r="C191" s="5" t="s">
        <v>242</v>
      </c>
      <c r="D191" s="19">
        <v>259.90699999999998</v>
      </c>
      <c r="E191" s="75">
        <f>H191/D191</f>
        <v>25.12052387969543</v>
      </c>
      <c r="F191" s="28">
        <v>49492.1</v>
      </c>
      <c r="G191" s="28">
        <v>7677.96</v>
      </c>
      <c r="H191" s="8">
        <v>6529</v>
      </c>
      <c r="I191" s="154">
        <v>35</v>
      </c>
      <c r="J191" s="9">
        <v>9</v>
      </c>
      <c r="K191" s="9">
        <v>26</v>
      </c>
      <c r="L191" s="40">
        <v>3.1</v>
      </c>
      <c r="M191" s="165">
        <f>SUM(O191:S191)</f>
        <v>2660.0173073977639</v>
      </c>
      <c r="N191" s="163">
        <f>M191/H191</f>
        <v>0.40741573095386185</v>
      </c>
      <c r="O191" s="41">
        <v>113</v>
      </c>
      <c r="P191" s="103">
        <f>O191/H191</f>
        <v>1.7307397763822945E-2</v>
      </c>
      <c r="Q191" s="41">
        <v>183</v>
      </c>
      <c r="R191" s="41">
        <v>925</v>
      </c>
      <c r="S191" s="41">
        <v>1439</v>
      </c>
      <c r="T191" s="42">
        <f>L191</f>
        <v>3.1</v>
      </c>
      <c r="U191" s="41">
        <v>135</v>
      </c>
      <c r="V191" s="61">
        <f>T191*U191</f>
        <v>418.5</v>
      </c>
      <c r="W191" s="78">
        <f>V191/H191</f>
        <v>6.4098636850972585E-2</v>
      </c>
      <c r="X191" s="132">
        <v>0.71899999999999997</v>
      </c>
      <c r="Y191" s="173">
        <v>19085</v>
      </c>
    </row>
    <row r="192" spans="1:25" x14ac:dyDescent="0.25">
      <c r="A192" s="29" t="s">
        <v>237</v>
      </c>
      <c r="B192" s="15">
        <v>4301925</v>
      </c>
      <c r="C192" s="5" t="s">
        <v>9</v>
      </c>
      <c r="D192" s="19">
        <v>147.571</v>
      </c>
      <c r="E192" s="75">
        <f>H192/D192</f>
        <v>13.573127511502937</v>
      </c>
      <c r="F192" s="28">
        <v>16319.824000000001</v>
      </c>
      <c r="G192" s="28">
        <v>7451.97</v>
      </c>
      <c r="H192" s="8">
        <v>2003</v>
      </c>
      <c r="I192" s="154">
        <v>6</v>
      </c>
      <c r="J192" s="9">
        <v>1</v>
      </c>
      <c r="K192" s="9">
        <v>5</v>
      </c>
      <c r="L192" s="40">
        <v>3.2</v>
      </c>
      <c r="M192" s="165">
        <f>SUM(O192:S192)</f>
        <v>603.02945581627557</v>
      </c>
      <c r="N192" s="163">
        <f>M192/H192</f>
        <v>0.30106313320832528</v>
      </c>
      <c r="O192" s="41">
        <v>59</v>
      </c>
      <c r="P192" s="103">
        <f>O192/H192</f>
        <v>2.9455816275586619E-2</v>
      </c>
      <c r="Q192" s="41">
        <v>17</v>
      </c>
      <c r="R192" s="41">
        <v>187</v>
      </c>
      <c r="S192" s="41">
        <v>340</v>
      </c>
      <c r="T192" s="42">
        <f>L192</f>
        <v>3.2</v>
      </c>
      <c r="U192" s="41">
        <v>40</v>
      </c>
      <c r="V192" s="61">
        <f>T192*U192</f>
        <v>128</v>
      </c>
      <c r="W192" s="78">
        <f>V192/H192</f>
        <v>6.3904143784323519E-2</v>
      </c>
      <c r="X192" s="132">
        <v>0.72299999999999998</v>
      </c>
      <c r="Y192" s="173">
        <v>5095</v>
      </c>
    </row>
    <row r="193" spans="1:25" x14ac:dyDescent="0.25">
      <c r="A193" s="29" t="s">
        <v>237</v>
      </c>
      <c r="B193" s="15">
        <v>4316436</v>
      </c>
      <c r="C193" s="5" t="s">
        <v>134</v>
      </c>
      <c r="D193" s="19">
        <v>221.60499999999999</v>
      </c>
      <c r="E193" s="75">
        <f>H193/D193</f>
        <v>12.946458789287245</v>
      </c>
      <c r="F193" s="28">
        <v>31750.645</v>
      </c>
      <c r="G193" s="28">
        <v>10209.209999999999</v>
      </c>
      <c r="H193" s="8">
        <v>2869</v>
      </c>
      <c r="I193" s="154">
        <v>6</v>
      </c>
      <c r="J193" s="9">
        <v>6</v>
      </c>
      <c r="K193" s="9">
        <v>0</v>
      </c>
      <c r="L193" s="40">
        <v>2.8</v>
      </c>
      <c r="M193" s="165">
        <f>SUM(O193:S193)</f>
        <v>715.046706169397</v>
      </c>
      <c r="N193" s="163">
        <f>M193/H193</f>
        <v>0.24923203421728721</v>
      </c>
      <c r="O193" s="41">
        <v>134</v>
      </c>
      <c r="P193" s="103">
        <f>O193/H193</f>
        <v>4.6706169397002437E-2</v>
      </c>
      <c r="Q193" s="41">
        <v>72</v>
      </c>
      <c r="R193" s="41">
        <v>229</v>
      </c>
      <c r="S193" s="41">
        <v>280</v>
      </c>
      <c r="T193" s="42">
        <f>L193</f>
        <v>2.8</v>
      </c>
      <c r="U193" s="41">
        <v>65</v>
      </c>
      <c r="V193" s="61">
        <f>T193*U193</f>
        <v>182</v>
      </c>
      <c r="W193" s="78">
        <f>V193/H193</f>
        <v>6.3436737539212265E-2</v>
      </c>
      <c r="X193" s="131">
        <v>0.76200000000000001</v>
      </c>
      <c r="Y193" s="173">
        <v>8750</v>
      </c>
    </row>
    <row r="194" spans="1:25" x14ac:dyDescent="0.25">
      <c r="A194" s="29" t="s">
        <v>237</v>
      </c>
      <c r="B194" s="15">
        <v>4320305</v>
      </c>
      <c r="C194" s="5" t="s">
        <v>156</v>
      </c>
      <c r="D194" s="19">
        <v>176.72800000000001</v>
      </c>
      <c r="E194" s="75">
        <f>H194/D194</f>
        <v>27.890317323797021</v>
      </c>
      <c r="F194" s="28">
        <v>56116.347999999998</v>
      </c>
      <c r="G194" s="28">
        <v>11138.62</v>
      </c>
      <c r="H194" s="8">
        <v>4929</v>
      </c>
      <c r="I194" s="154">
        <v>3</v>
      </c>
      <c r="J194" s="9">
        <v>3</v>
      </c>
      <c r="K194" s="9">
        <v>0</v>
      </c>
      <c r="L194" s="40">
        <v>3</v>
      </c>
      <c r="M194" s="165">
        <f>SUM(O194:S194)</f>
        <v>1214.0931223371881</v>
      </c>
      <c r="N194" s="163">
        <f>M194/H194</f>
        <v>0.24631631615686511</v>
      </c>
      <c r="O194" s="41">
        <v>459</v>
      </c>
      <c r="P194" s="103">
        <f>O194/H194</f>
        <v>9.31223371880706E-2</v>
      </c>
      <c r="Q194" s="41">
        <v>181</v>
      </c>
      <c r="R194" s="41">
        <v>326</v>
      </c>
      <c r="S194" s="41">
        <v>248</v>
      </c>
      <c r="T194" s="42">
        <f>L194</f>
        <v>3</v>
      </c>
      <c r="U194" s="41">
        <v>103</v>
      </c>
      <c r="V194" s="61">
        <f>T194*U194</f>
        <v>309</v>
      </c>
      <c r="W194" s="78">
        <f>V194/H194</f>
        <v>6.2690200852099823E-2</v>
      </c>
      <c r="X194" s="131">
        <v>0.77700000000000002</v>
      </c>
      <c r="Y194" s="173">
        <v>15908</v>
      </c>
    </row>
    <row r="195" spans="1:25" x14ac:dyDescent="0.25">
      <c r="A195" s="29" t="s">
        <v>237</v>
      </c>
      <c r="B195" s="15">
        <v>4314100</v>
      </c>
      <c r="C195" s="5" t="s">
        <v>114</v>
      </c>
      <c r="D195" s="19">
        <v>780.35500000000002</v>
      </c>
      <c r="E195" s="75">
        <f>H195/D195</f>
        <v>236.90371689807844</v>
      </c>
      <c r="F195" s="28">
        <v>2402738.7259999998</v>
      </c>
      <c r="G195" s="28">
        <v>12968.22</v>
      </c>
      <c r="H195" s="8">
        <v>184869</v>
      </c>
      <c r="I195" s="154">
        <v>254</v>
      </c>
      <c r="J195" s="9">
        <v>247</v>
      </c>
      <c r="K195" s="9">
        <v>7</v>
      </c>
      <c r="L195" s="40">
        <v>3</v>
      </c>
      <c r="M195" s="165">
        <f>SUM(O195:S195)</f>
        <v>40269.01893773429</v>
      </c>
      <c r="N195" s="163">
        <f>M195/H195</f>
        <v>0.21782461601314601</v>
      </c>
      <c r="O195" s="41">
        <v>3501</v>
      </c>
      <c r="P195" s="103">
        <f>O195/H195</f>
        <v>1.8937734287522517E-2</v>
      </c>
      <c r="Q195" s="41">
        <v>10136</v>
      </c>
      <c r="R195" s="41">
        <v>16874</v>
      </c>
      <c r="S195" s="41">
        <v>9758</v>
      </c>
      <c r="T195" s="42">
        <f>L195</f>
        <v>3</v>
      </c>
      <c r="U195" s="41">
        <v>3708</v>
      </c>
      <c r="V195" s="61">
        <f>T195*U195</f>
        <v>11124</v>
      </c>
      <c r="W195" s="78">
        <f>V195/H195</f>
        <v>6.0172338250328611E-2</v>
      </c>
      <c r="X195" s="131">
        <v>0.77600000000000002</v>
      </c>
      <c r="Y195" s="173">
        <v>469438</v>
      </c>
    </row>
    <row r="196" spans="1:25" x14ac:dyDescent="0.25">
      <c r="A196" s="29" t="s">
        <v>237</v>
      </c>
      <c r="B196" s="15">
        <v>4320909</v>
      </c>
      <c r="C196" s="5" t="s">
        <v>161</v>
      </c>
      <c r="D196" s="19">
        <v>240.613</v>
      </c>
      <c r="E196" s="75">
        <f>H196/D196</f>
        <v>80.012301912199263</v>
      </c>
      <c r="F196" s="28">
        <v>250279.399</v>
      </c>
      <c r="G196" s="28">
        <v>16321.86</v>
      </c>
      <c r="H196" s="8">
        <v>19252</v>
      </c>
      <c r="I196" s="154">
        <v>26</v>
      </c>
      <c r="J196" s="9">
        <v>25</v>
      </c>
      <c r="K196" s="9">
        <v>1</v>
      </c>
      <c r="L196" s="40">
        <v>3</v>
      </c>
      <c r="M196" s="165">
        <f>SUM(O196:S196)</f>
        <v>4362.0650841471015</v>
      </c>
      <c r="N196" s="163">
        <f>M196/H196</f>
        <v>0.22657724309926769</v>
      </c>
      <c r="O196" s="41">
        <v>1253</v>
      </c>
      <c r="P196" s="103">
        <f>O196/H196</f>
        <v>6.5084147101599835E-2</v>
      </c>
      <c r="Q196" s="41">
        <v>1164</v>
      </c>
      <c r="R196" s="41">
        <v>1205</v>
      </c>
      <c r="S196" s="41">
        <v>740</v>
      </c>
      <c r="T196" s="42">
        <f>L196</f>
        <v>3</v>
      </c>
      <c r="U196" s="41">
        <v>384</v>
      </c>
      <c r="V196" s="61">
        <f>T196*U196</f>
        <v>1152</v>
      </c>
      <c r="W196" s="78">
        <f>V196/H196</f>
        <v>5.9837938915437358E-2</v>
      </c>
      <c r="X196" s="131">
        <v>0.76</v>
      </c>
      <c r="Y196" s="173">
        <v>55707</v>
      </c>
    </row>
    <row r="197" spans="1:25" x14ac:dyDescent="0.25">
      <c r="A197" s="29" t="s">
        <v>237</v>
      </c>
      <c r="B197" s="15">
        <v>4312658</v>
      </c>
      <c r="C197" s="5" t="s">
        <v>101</v>
      </c>
      <c r="D197" s="19">
        <v>361.67</v>
      </c>
      <c r="E197" s="75">
        <f>H197/D197</f>
        <v>44.067796610169488</v>
      </c>
      <c r="F197" s="28">
        <v>249844.31899999999</v>
      </c>
      <c r="G197" s="28">
        <v>16516.45</v>
      </c>
      <c r="H197" s="8">
        <v>15938</v>
      </c>
      <c r="I197" s="154">
        <v>23</v>
      </c>
      <c r="J197" s="9">
        <v>18</v>
      </c>
      <c r="K197" s="9">
        <v>5</v>
      </c>
      <c r="L197" s="40">
        <v>2.9</v>
      </c>
      <c r="M197" s="165">
        <f>SUM(O197:S197)</f>
        <v>3910.0294892709248</v>
      </c>
      <c r="N197" s="163">
        <f>M197/H197</f>
        <v>0.24532748709191396</v>
      </c>
      <c r="O197" s="41">
        <v>470</v>
      </c>
      <c r="P197" s="103">
        <f>O197/H197</f>
        <v>2.9489270924833732E-2</v>
      </c>
      <c r="Q197" s="41">
        <v>517</v>
      </c>
      <c r="R197" s="41">
        <v>1443</v>
      </c>
      <c r="S197" s="41">
        <v>1480</v>
      </c>
      <c r="T197" s="42">
        <f>L197</f>
        <v>2.9</v>
      </c>
      <c r="U197" s="41">
        <v>324</v>
      </c>
      <c r="V197" s="61">
        <f>T197*U197</f>
        <v>939.6</v>
      </c>
      <c r="W197" s="78">
        <f>V197/H197</f>
        <v>5.895344459781654E-2</v>
      </c>
      <c r="X197" s="131">
        <v>0.76500000000000001</v>
      </c>
      <c r="Y197" s="173">
        <v>39268</v>
      </c>
    </row>
    <row r="198" spans="1:25" x14ac:dyDescent="0.25">
      <c r="A198" s="29" t="s">
        <v>237</v>
      </c>
      <c r="B198" s="15">
        <v>4305116</v>
      </c>
      <c r="C198" s="5" t="s">
        <v>247</v>
      </c>
      <c r="D198" s="19">
        <v>134.33099999999999</v>
      </c>
      <c r="E198" s="75">
        <f>H198/D198</f>
        <v>22.087232284431742</v>
      </c>
      <c r="F198" s="28">
        <v>16944.379000000001</v>
      </c>
      <c r="G198" s="28">
        <v>5623.76</v>
      </c>
      <c r="H198" s="8">
        <v>2967</v>
      </c>
      <c r="I198" s="154">
        <v>19</v>
      </c>
      <c r="J198" s="9">
        <v>5</v>
      </c>
      <c r="K198" s="9">
        <v>14</v>
      </c>
      <c r="L198" s="40">
        <v>3.1</v>
      </c>
      <c r="M198" s="165">
        <f>SUM(O198:S198)</f>
        <v>1263.0195483653522</v>
      </c>
      <c r="N198" s="163">
        <f>M198/H198</f>
        <v>0.42568909617976142</v>
      </c>
      <c r="O198" s="41">
        <v>58</v>
      </c>
      <c r="P198" s="103">
        <f>O198/H198</f>
        <v>1.9548365352207619E-2</v>
      </c>
      <c r="Q198" s="41">
        <v>86</v>
      </c>
      <c r="R198" s="41">
        <v>440</v>
      </c>
      <c r="S198" s="41">
        <v>679</v>
      </c>
      <c r="T198" s="42">
        <f>L198</f>
        <v>3.1</v>
      </c>
      <c r="U198" s="41">
        <v>56</v>
      </c>
      <c r="V198" s="61">
        <f>T198*U198</f>
        <v>173.6</v>
      </c>
      <c r="W198" s="78">
        <f>V198/H198</f>
        <v>5.8510279743849002E-2</v>
      </c>
      <c r="X198" s="131">
        <v>0.70099999999999996</v>
      </c>
      <c r="Y198" s="173">
        <v>5782</v>
      </c>
    </row>
    <row r="199" spans="1:25" x14ac:dyDescent="0.25">
      <c r="A199" s="29" t="s">
        <v>237</v>
      </c>
      <c r="B199" s="15">
        <v>4320602</v>
      </c>
      <c r="C199" s="5" t="s">
        <v>159</v>
      </c>
      <c r="D199" s="19">
        <v>167.61500000000001</v>
      </c>
      <c r="E199" s="75">
        <f>H199/D199</f>
        <v>22.92157623124422</v>
      </c>
      <c r="F199" s="28">
        <v>32595.771000000001</v>
      </c>
      <c r="G199" s="28">
        <v>8191.95</v>
      </c>
      <c r="H199" s="8">
        <v>3842</v>
      </c>
      <c r="I199" s="154">
        <v>21</v>
      </c>
      <c r="J199" s="9">
        <v>1</v>
      </c>
      <c r="K199" s="9">
        <v>20</v>
      </c>
      <c r="L199" s="40">
        <v>3</v>
      </c>
      <c r="M199" s="165">
        <f>SUM(O199:S199)</f>
        <v>1387.0330557001562</v>
      </c>
      <c r="N199" s="163">
        <f>M199/H199</f>
        <v>0.36101849445605316</v>
      </c>
      <c r="O199" s="41">
        <v>127</v>
      </c>
      <c r="P199" s="103">
        <f>O199/H199</f>
        <v>3.3055700156168662E-2</v>
      </c>
      <c r="Q199" s="41">
        <v>150</v>
      </c>
      <c r="R199" s="41">
        <v>382</v>
      </c>
      <c r="S199" s="41">
        <v>728</v>
      </c>
      <c r="T199" s="42">
        <f>L199</f>
        <v>3</v>
      </c>
      <c r="U199" s="41">
        <v>73</v>
      </c>
      <c r="V199" s="61">
        <f>T199*U199</f>
        <v>219</v>
      </c>
      <c r="W199" s="78">
        <f>V199/H199</f>
        <v>5.700156168662155E-2</v>
      </c>
      <c r="X199" s="131">
        <v>0.752</v>
      </c>
      <c r="Y199" s="173">
        <v>8876</v>
      </c>
    </row>
    <row r="200" spans="1:25" x14ac:dyDescent="0.25">
      <c r="A200" s="29" t="s">
        <v>237</v>
      </c>
      <c r="B200" s="15">
        <v>4313904</v>
      </c>
      <c r="C200" s="5" t="s">
        <v>113</v>
      </c>
      <c r="D200" s="19">
        <v>490.85899999999998</v>
      </c>
      <c r="E200" s="75">
        <f>H200/D200</f>
        <v>77.553839289897923</v>
      </c>
      <c r="F200" s="28">
        <v>586133.32999999996</v>
      </c>
      <c r="G200" s="28">
        <v>16923.64</v>
      </c>
      <c r="H200" s="8">
        <v>38068</v>
      </c>
      <c r="I200" s="154">
        <v>61</v>
      </c>
      <c r="J200" s="9">
        <v>58</v>
      </c>
      <c r="K200" s="9">
        <v>3</v>
      </c>
      <c r="L200" s="40">
        <v>2.9</v>
      </c>
      <c r="M200" s="165">
        <f>SUM(O200:S200)</f>
        <v>8754.0394819796165</v>
      </c>
      <c r="N200" s="163">
        <f>M200/H200</f>
        <v>0.22995795634074856</v>
      </c>
      <c r="O200" s="41">
        <v>1503</v>
      </c>
      <c r="P200" s="103">
        <f>O200/H200</f>
        <v>3.9481979615425031E-2</v>
      </c>
      <c r="Q200" s="41">
        <v>1336</v>
      </c>
      <c r="R200" s="41">
        <v>3240</v>
      </c>
      <c r="S200" s="41">
        <v>2675</v>
      </c>
      <c r="T200" s="42">
        <f>L200</f>
        <v>2.9</v>
      </c>
      <c r="U200" s="41">
        <v>737</v>
      </c>
      <c r="V200" s="61">
        <f>T200*U200</f>
        <v>2137.2999999999997</v>
      </c>
      <c r="W200" s="78">
        <f>V200/H200</f>
        <v>5.6144268151728481E-2</v>
      </c>
      <c r="X200" s="131">
        <v>0.76100000000000001</v>
      </c>
      <c r="Y200" s="173">
        <v>98532</v>
      </c>
    </row>
    <row r="201" spans="1:25" x14ac:dyDescent="0.25">
      <c r="A201" s="29" t="s">
        <v>237</v>
      </c>
      <c r="B201" s="15">
        <v>4316600</v>
      </c>
      <c r="C201" s="5" t="s">
        <v>136</v>
      </c>
      <c r="D201" s="19">
        <v>504.55099999999999</v>
      </c>
      <c r="E201" s="75">
        <f>H201/D201</f>
        <v>30.46867412808616</v>
      </c>
      <c r="F201" s="28">
        <v>172866.50200000001</v>
      </c>
      <c r="G201" s="28">
        <v>11579.24</v>
      </c>
      <c r="H201" s="8">
        <v>15373</v>
      </c>
      <c r="I201" s="154">
        <v>39</v>
      </c>
      <c r="J201" s="9">
        <v>29</v>
      </c>
      <c r="K201" s="9">
        <v>10</v>
      </c>
      <c r="L201" s="40">
        <v>2.9</v>
      </c>
      <c r="M201" s="165">
        <f>SUM(O201:S201)</f>
        <v>3375.0292070513237</v>
      </c>
      <c r="N201" s="163">
        <f>M201/H201</f>
        <v>0.21954265316147295</v>
      </c>
      <c r="O201" s="41">
        <v>449</v>
      </c>
      <c r="P201" s="103">
        <f>O201/H201</f>
        <v>2.9207051323749431E-2</v>
      </c>
      <c r="Q201" s="41">
        <v>528</v>
      </c>
      <c r="R201" s="41">
        <v>1381</v>
      </c>
      <c r="S201" s="41">
        <v>1017</v>
      </c>
      <c r="T201" s="42">
        <f>L201</f>
        <v>2.9</v>
      </c>
      <c r="U201" s="41">
        <v>295</v>
      </c>
      <c r="V201" s="61">
        <f>T201*U201</f>
        <v>855.5</v>
      </c>
      <c r="W201" s="78">
        <f>V201/H201</f>
        <v>5.5649515384115007E-2</v>
      </c>
      <c r="X201" s="131">
        <v>0.747</v>
      </c>
      <c r="Y201" s="173">
        <v>39229</v>
      </c>
    </row>
    <row r="202" spans="1:25" x14ac:dyDescent="0.25">
      <c r="A202" s="29" t="s">
        <v>237</v>
      </c>
      <c r="B202" s="16">
        <v>4321469</v>
      </c>
      <c r="C202" s="5" t="s">
        <v>165</v>
      </c>
      <c r="D202" s="19">
        <v>114.235</v>
      </c>
      <c r="E202" s="75">
        <f>H202/D202</f>
        <v>23.845581476780321</v>
      </c>
      <c r="F202" s="28">
        <v>24691.749</v>
      </c>
      <c r="G202" s="28">
        <v>10309.709999999999</v>
      </c>
      <c r="H202" s="8">
        <v>2724</v>
      </c>
      <c r="I202" s="154">
        <v>7</v>
      </c>
      <c r="J202" s="9">
        <v>0</v>
      </c>
      <c r="K202" s="9">
        <v>7</v>
      </c>
      <c r="L202" s="40">
        <v>2.9</v>
      </c>
      <c r="M202" s="165">
        <f>SUM(O202:S202)</f>
        <v>665.03854625550662</v>
      </c>
      <c r="N202" s="163">
        <f>M202/H202</f>
        <v>0.24414043548293193</v>
      </c>
      <c r="O202" s="41">
        <v>105</v>
      </c>
      <c r="P202" s="103">
        <f>O202/H202</f>
        <v>3.8546255506607931E-2</v>
      </c>
      <c r="Q202" s="41">
        <v>144</v>
      </c>
      <c r="R202" s="41">
        <v>238</v>
      </c>
      <c r="S202" s="41">
        <v>178</v>
      </c>
      <c r="T202" s="42">
        <f>L202</f>
        <v>2.9</v>
      </c>
      <c r="U202" s="41">
        <v>52</v>
      </c>
      <c r="V202" s="61">
        <f>T202*U202</f>
        <v>150.79999999999998</v>
      </c>
      <c r="W202" s="78">
        <f>V202/H202</f>
        <v>5.5359765051394998E-2</v>
      </c>
      <c r="X202" s="131">
        <v>0.74199999999999999</v>
      </c>
      <c r="Y202" s="173">
        <v>6904</v>
      </c>
    </row>
    <row r="203" spans="1:25" x14ac:dyDescent="0.25">
      <c r="A203" s="29" t="s">
        <v>237</v>
      </c>
      <c r="B203" s="15">
        <v>4312757</v>
      </c>
      <c r="C203" s="5" t="s">
        <v>104</v>
      </c>
      <c r="D203" s="19">
        <v>149.36199999999999</v>
      </c>
      <c r="E203" s="75">
        <f>H203/D203</f>
        <v>21.270470400771281</v>
      </c>
      <c r="F203" s="28">
        <v>43149.506000000001</v>
      </c>
      <c r="G203" s="28">
        <v>15290.4</v>
      </c>
      <c r="H203" s="8">
        <v>3177</v>
      </c>
      <c r="I203" s="154">
        <v>10</v>
      </c>
      <c r="J203" s="9">
        <v>0</v>
      </c>
      <c r="K203" s="9">
        <v>10</v>
      </c>
      <c r="L203" s="40">
        <v>3.2</v>
      </c>
      <c r="M203" s="165">
        <f>SUM(O203:S203)</f>
        <v>688.01290525653133</v>
      </c>
      <c r="N203" s="163">
        <f>M203/H203</f>
        <v>0.21656056193154904</v>
      </c>
      <c r="O203" s="41">
        <v>41</v>
      </c>
      <c r="P203" s="103">
        <f>O203/H203</f>
        <v>1.2905256531318854E-2</v>
      </c>
      <c r="Q203" s="41">
        <v>133</v>
      </c>
      <c r="R203" s="41">
        <v>251</v>
      </c>
      <c r="S203" s="41">
        <v>263</v>
      </c>
      <c r="T203" s="42">
        <f>L203</f>
        <v>3.2</v>
      </c>
      <c r="U203" s="41">
        <v>52</v>
      </c>
      <c r="V203" s="61">
        <f>T203*U203</f>
        <v>166.4</v>
      </c>
      <c r="W203" s="78">
        <f>V203/H203</f>
        <v>5.2376455775889202E-2</v>
      </c>
      <c r="X203" s="131">
        <v>0.74</v>
      </c>
      <c r="Y203" s="173">
        <v>6477</v>
      </c>
    </row>
    <row r="204" spans="1:25" x14ac:dyDescent="0.25">
      <c r="A204" s="29" t="s">
        <v>237</v>
      </c>
      <c r="B204" s="15">
        <v>4305603</v>
      </c>
      <c r="C204" s="5" t="s">
        <v>38</v>
      </c>
      <c r="D204" s="19">
        <v>286.178</v>
      </c>
      <c r="E204" s="75">
        <f>H204/D204</f>
        <v>12.404866901019645</v>
      </c>
      <c r="F204" s="28">
        <v>47160.03</v>
      </c>
      <c r="G204" s="28">
        <v>12186.05</v>
      </c>
      <c r="H204" s="8">
        <v>3550</v>
      </c>
      <c r="I204" s="154">
        <v>20</v>
      </c>
      <c r="J204" s="9">
        <v>15</v>
      </c>
      <c r="K204" s="9">
        <v>5</v>
      </c>
      <c r="L204" s="40">
        <v>2.9</v>
      </c>
      <c r="M204" s="165">
        <f>SUM(O204:S204)</f>
        <v>1059.0630985915493</v>
      </c>
      <c r="N204" s="163">
        <f>M204/H204</f>
        <v>0.29832763340607021</v>
      </c>
      <c r="O204" s="41">
        <v>224</v>
      </c>
      <c r="P204" s="103">
        <f>O204/H204</f>
        <v>6.3098591549295771E-2</v>
      </c>
      <c r="Q204" s="41">
        <v>89</v>
      </c>
      <c r="R204" s="41">
        <v>425</v>
      </c>
      <c r="S204" s="41">
        <v>321</v>
      </c>
      <c r="T204" s="42">
        <f>L204</f>
        <v>2.9</v>
      </c>
      <c r="U204" s="41">
        <v>64</v>
      </c>
      <c r="V204" s="61">
        <f>T204*U204</f>
        <v>185.6</v>
      </c>
      <c r="W204" s="78">
        <f>V204/H204</f>
        <v>5.228169014084507E-2</v>
      </c>
      <c r="X204" s="131">
        <v>0.75800000000000001</v>
      </c>
      <c r="Y204" s="173">
        <v>8802</v>
      </c>
    </row>
    <row r="205" spans="1:25" x14ac:dyDescent="0.25">
      <c r="A205" s="29" t="s">
        <v>237</v>
      </c>
      <c r="B205" s="15">
        <v>4317558</v>
      </c>
      <c r="C205" s="5" t="s">
        <v>138</v>
      </c>
      <c r="D205" s="19">
        <v>126.095</v>
      </c>
      <c r="E205" s="75">
        <f>H205/D205</f>
        <v>16.963400610650702</v>
      </c>
      <c r="F205" s="28">
        <v>16444.664000000001</v>
      </c>
      <c r="G205" s="28">
        <v>7578.19</v>
      </c>
      <c r="H205" s="8">
        <v>2139</v>
      </c>
      <c r="I205" s="154">
        <v>3</v>
      </c>
      <c r="J205" s="9">
        <v>0</v>
      </c>
      <c r="K205" s="9">
        <v>3</v>
      </c>
      <c r="L205" s="40">
        <v>3.3</v>
      </c>
      <c r="M205" s="165">
        <f>SUM(O205:S205)</f>
        <v>911.01963534361857</v>
      </c>
      <c r="N205" s="163">
        <f>M205/H205</f>
        <v>0.425909132932968</v>
      </c>
      <c r="O205" s="41">
        <v>42</v>
      </c>
      <c r="P205" s="103">
        <f>O205/H205</f>
        <v>1.9635343618513323E-2</v>
      </c>
      <c r="Q205" s="41">
        <v>41</v>
      </c>
      <c r="R205" s="41">
        <v>160</v>
      </c>
      <c r="S205" s="41">
        <v>668</v>
      </c>
      <c r="T205" s="42">
        <f>L205</f>
        <v>3.3</v>
      </c>
      <c r="U205" s="41">
        <v>29</v>
      </c>
      <c r="V205" s="61">
        <f>T205*U205</f>
        <v>95.699999999999989</v>
      </c>
      <c r="W205" s="78">
        <f>V205/H205</f>
        <v>4.4740532959326784E-2</v>
      </c>
      <c r="X205" s="131">
        <v>0.76400000000000001</v>
      </c>
      <c r="Y205" s="173">
        <v>3248</v>
      </c>
    </row>
    <row r="206" spans="1:25" x14ac:dyDescent="0.25">
      <c r="A206" s="29" t="s">
        <v>237</v>
      </c>
      <c r="B206" s="15">
        <v>4316477</v>
      </c>
      <c r="C206" s="5" t="s">
        <v>264</v>
      </c>
      <c r="D206" s="19">
        <v>94.043999999999997</v>
      </c>
      <c r="E206" s="75">
        <f>H206/D206</f>
        <v>28.380332610267534</v>
      </c>
      <c r="F206" s="28">
        <v>30600.83</v>
      </c>
      <c r="G206" s="28">
        <v>11774.08</v>
      </c>
      <c r="H206" s="8">
        <v>2669</v>
      </c>
      <c r="I206" s="154">
        <v>7</v>
      </c>
      <c r="J206" s="9">
        <v>3</v>
      </c>
      <c r="K206" s="9">
        <v>4</v>
      </c>
      <c r="L206" s="40">
        <v>3</v>
      </c>
      <c r="M206" s="165">
        <f>SUM(O206:S206)</f>
        <v>507.01873360809293</v>
      </c>
      <c r="N206" s="163">
        <f>M206/H206</f>
        <v>0.18996580502363916</v>
      </c>
      <c r="O206" s="41">
        <v>50</v>
      </c>
      <c r="P206" s="103">
        <f>O206/H206</f>
        <v>1.8733608092918696E-2</v>
      </c>
      <c r="Q206" s="41">
        <v>76</v>
      </c>
      <c r="R206" s="41">
        <v>223</v>
      </c>
      <c r="S206" s="41">
        <v>158</v>
      </c>
      <c r="T206" s="42">
        <f>L206</f>
        <v>3</v>
      </c>
      <c r="U206" s="41">
        <v>39</v>
      </c>
      <c r="V206" s="61">
        <f>T206*U206</f>
        <v>117</v>
      </c>
      <c r="W206" s="78">
        <f>V206/H206</f>
        <v>4.3836642937429747E-2</v>
      </c>
      <c r="X206" s="131">
        <v>0.753</v>
      </c>
      <c r="Y206" s="173">
        <v>4202</v>
      </c>
    </row>
    <row r="207" spans="1:25" x14ac:dyDescent="0.25">
      <c r="A207" s="29" t="s">
        <v>237</v>
      </c>
      <c r="B207" s="15">
        <v>4315354</v>
      </c>
      <c r="C207" s="5" t="s">
        <v>127</v>
      </c>
      <c r="D207" s="19">
        <v>223.63800000000001</v>
      </c>
      <c r="E207" s="75">
        <f>H207/D207</f>
        <v>16.334433325284611</v>
      </c>
      <c r="F207" s="28">
        <v>39761.264000000003</v>
      </c>
      <c r="G207" s="28">
        <v>10813.51</v>
      </c>
      <c r="H207" s="8">
        <v>3653</v>
      </c>
      <c r="I207" s="154">
        <v>13</v>
      </c>
      <c r="J207" s="9">
        <v>5</v>
      </c>
      <c r="K207" s="9">
        <v>8</v>
      </c>
      <c r="L207" s="40">
        <v>2.9</v>
      </c>
      <c r="M207" s="165">
        <f>SUM(O207:S207)</f>
        <v>1048.0413358883111</v>
      </c>
      <c r="N207" s="163">
        <f>M207/H207</f>
        <v>0.28689880533487849</v>
      </c>
      <c r="O207" s="41">
        <v>151</v>
      </c>
      <c r="P207" s="103">
        <f>O207/H207</f>
        <v>4.133588831097728E-2</v>
      </c>
      <c r="Q207" s="41">
        <v>101</v>
      </c>
      <c r="R207" s="41">
        <v>284</v>
      </c>
      <c r="S207" s="41">
        <v>512</v>
      </c>
      <c r="T207" s="42">
        <f>L207</f>
        <v>2.9</v>
      </c>
      <c r="U207" s="41">
        <v>55</v>
      </c>
      <c r="V207" s="61">
        <f>T207*U207</f>
        <v>159.5</v>
      </c>
      <c r="W207" s="78">
        <f>V207/H207</f>
        <v>4.366274295099918E-2</v>
      </c>
      <c r="X207" s="131">
        <v>0.75600000000000001</v>
      </c>
      <c r="Y207" s="173">
        <v>8403</v>
      </c>
    </row>
    <row r="208" spans="1:25" x14ac:dyDescent="0.25">
      <c r="A208" s="29" t="s">
        <v>237</v>
      </c>
      <c r="B208" s="15">
        <v>4307005</v>
      </c>
      <c r="C208" s="5" t="s">
        <v>57</v>
      </c>
      <c r="D208" s="19">
        <v>430.76400000000001</v>
      </c>
      <c r="E208" s="75">
        <f>H208/D208</f>
        <v>223.10360197230966</v>
      </c>
      <c r="F208" s="28">
        <v>1302400.7849999999</v>
      </c>
      <c r="G208" s="28">
        <v>13250.86</v>
      </c>
      <c r="H208" s="8">
        <v>96105</v>
      </c>
      <c r="I208" s="154">
        <v>116</v>
      </c>
      <c r="J208" s="9">
        <v>106</v>
      </c>
      <c r="K208" s="9">
        <v>10</v>
      </c>
      <c r="L208" s="40">
        <v>2.9</v>
      </c>
      <c r="M208" s="165">
        <f>SUM(O208:S208)</f>
        <v>26014.008927735289</v>
      </c>
      <c r="N208" s="163">
        <f>M208/H208</f>
        <v>0.2706831999140033</v>
      </c>
      <c r="O208" s="41">
        <v>858</v>
      </c>
      <c r="P208" s="103">
        <f>O208/H208</f>
        <v>8.9277352895270803E-3</v>
      </c>
      <c r="Q208" s="41">
        <v>3102</v>
      </c>
      <c r="R208" s="41">
        <v>11236</v>
      </c>
      <c r="S208" s="41">
        <v>10818</v>
      </c>
      <c r="T208" s="42">
        <f>L208</f>
        <v>2.9</v>
      </c>
      <c r="U208" s="41">
        <v>1430</v>
      </c>
      <c r="V208" s="61">
        <f>T208*U208</f>
        <v>4147</v>
      </c>
      <c r="W208" s="78">
        <f>V208/H208</f>
        <v>4.3150720566047553E-2</v>
      </c>
      <c r="X208" s="131">
        <v>0.77600000000000002</v>
      </c>
      <c r="Y208" s="173">
        <v>186820</v>
      </c>
    </row>
    <row r="209" spans="1:25" x14ac:dyDescent="0.25">
      <c r="A209" s="29" t="s">
        <v>237</v>
      </c>
      <c r="B209" s="17">
        <v>4302204</v>
      </c>
      <c r="C209" s="5" t="s">
        <v>13</v>
      </c>
      <c r="D209" s="19">
        <v>108.732</v>
      </c>
      <c r="E209" s="75">
        <f>H209/D209</f>
        <v>60.478975830482284</v>
      </c>
      <c r="F209" s="28">
        <v>59619.228999999999</v>
      </c>
      <c r="G209" s="28">
        <v>8950.49</v>
      </c>
      <c r="H209" s="8">
        <v>6576</v>
      </c>
      <c r="I209" s="154">
        <v>9</v>
      </c>
      <c r="J209" s="9">
        <v>4</v>
      </c>
      <c r="K209" s="9">
        <v>5</v>
      </c>
      <c r="L209" s="40">
        <v>2.9</v>
      </c>
      <c r="M209" s="165">
        <f>SUM(O209:S209)</f>
        <v>1963.0255474452556</v>
      </c>
      <c r="N209" s="163">
        <f>M209/H209</f>
        <v>0.29851361731223475</v>
      </c>
      <c r="O209" s="41">
        <v>168</v>
      </c>
      <c r="P209" s="103">
        <f>O209/H209</f>
        <v>2.5547445255474453E-2</v>
      </c>
      <c r="Q209" s="41">
        <v>178</v>
      </c>
      <c r="R209" s="41">
        <v>608</v>
      </c>
      <c r="S209" s="41">
        <v>1009</v>
      </c>
      <c r="T209" s="42">
        <f>L209</f>
        <v>2.9</v>
      </c>
      <c r="U209" s="41">
        <v>95</v>
      </c>
      <c r="V209" s="61">
        <f>T209*U209</f>
        <v>275.5</v>
      </c>
      <c r="W209" s="78">
        <f>V209/H209</f>
        <v>4.1894768856447689E-2</v>
      </c>
      <c r="X209" s="133">
        <v>0.76200000000000001</v>
      </c>
      <c r="Y209" s="173">
        <v>11672</v>
      </c>
    </row>
    <row r="210" spans="1:25" x14ac:dyDescent="0.25">
      <c r="A210" s="29" t="s">
        <v>237</v>
      </c>
      <c r="B210" s="15">
        <v>4310462</v>
      </c>
      <c r="C210" s="5" t="s">
        <v>81</v>
      </c>
      <c r="D210" s="19">
        <v>159.22999999999999</v>
      </c>
      <c r="E210" s="75">
        <f>H210/D210</f>
        <v>12.208754631664888</v>
      </c>
      <c r="F210" s="28">
        <v>23173.98</v>
      </c>
      <c r="G210" s="28">
        <v>12359.46</v>
      </c>
      <c r="H210" s="8">
        <v>1944</v>
      </c>
      <c r="I210" s="154">
        <v>4</v>
      </c>
      <c r="J210" s="9">
        <v>0</v>
      </c>
      <c r="K210" s="9">
        <v>4</v>
      </c>
      <c r="L210" s="40">
        <v>3</v>
      </c>
      <c r="M210" s="165">
        <f>SUM(O210:S210)</f>
        <v>332.04063786008231</v>
      </c>
      <c r="N210" s="163">
        <f>M210/H210</f>
        <v>0.17080279725312877</v>
      </c>
      <c r="O210" s="41">
        <v>79</v>
      </c>
      <c r="P210" s="103">
        <f>O210/H210</f>
        <v>4.0637860082304529E-2</v>
      </c>
      <c r="Q210" s="41">
        <v>35</v>
      </c>
      <c r="R210" s="41">
        <v>132</v>
      </c>
      <c r="S210" s="41">
        <v>86</v>
      </c>
      <c r="T210" s="42">
        <f>L210</f>
        <v>3</v>
      </c>
      <c r="U210" s="41">
        <v>27</v>
      </c>
      <c r="V210" s="61">
        <f>T210*U210</f>
        <v>81</v>
      </c>
      <c r="W210" s="78">
        <f>V210/H210</f>
        <v>4.1666666666666664E-2</v>
      </c>
      <c r="X210" s="131">
        <v>0.79100000000000004</v>
      </c>
      <c r="Y210" s="173">
        <v>3683</v>
      </c>
    </row>
    <row r="211" spans="1:25" x14ac:dyDescent="0.25">
      <c r="A211" s="29" t="s">
        <v>237</v>
      </c>
      <c r="B211" s="15">
        <v>4323358</v>
      </c>
      <c r="C211" s="5" t="s">
        <v>176</v>
      </c>
      <c r="D211" s="19">
        <v>152.172</v>
      </c>
      <c r="E211" s="75">
        <f>H211/D211</f>
        <v>14.141892069500303</v>
      </c>
      <c r="F211" s="28">
        <v>17414.046999999999</v>
      </c>
      <c r="G211" s="28">
        <v>7617.69</v>
      </c>
      <c r="H211" s="8">
        <v>2152</v>
      </c>
      <c r="I211" s="154">
        <v>6</v>
      </c>
      <c r="J211" s="9">
        <v>1</v>
      </c>
      <c r="K211" s="9">
        <v>5</v>
      </c>
      <c r="L211" s="40">
        <v>3.2</v>
      </c>
      <c r="M211" s="165">
        <f>SUM(O211:S211)</f>
        <v>615.01719330855019</v>
      </c>
      <c r="N211" s="163">
        <f>M211/H211</f>
        <v>0.28578865860062741</v>
      </c>
      <c r="O211" s="41">
        <v>37</v>
      </c>
      <c r="P211" s="103">
        <f>O211/H211</f>
        <v>1.7193308550185873E-2</v>
      </c>
      <c r="Q211" s="41">
        <v>69</v>
      </c>
      <c r="R211" s="41">
        <v>202</v>
      </c>
      <c r="S211" s="41">
        <v>307</v>
      </c>
      <c r="T211" s="42">
        <f>L211</f>
        <v>3.2</v>
      </c>
      <c r="U211" s="41">
        <v>28</v>
      </c>
      <c r="V211" s="61">
        <f>T211*U211</f>
        <v>89.600000000000009</v>
      </c>
      <c r="W211" s="78">
        <f>V211/H211</f>
        <v>4.1635687732342011E-2</v>
      </c>
      <c r="X211" s="131">
        <v>0.70499999999999996</v>
      </c>
      <c r="Y211" s="173">
        <v>3897</v>
      </c>
    </row>
    <row r="212" spans="1:25" x14ac:dyDescent="0.25">
      <c r="A212" s="29" t="s">
        <v>237</v>
      </c>
      <c r="B212" s="15">
        <v>4303558</v>
      </c>
      <c r="C212" s="5" t="s">
        <v>22</v>
      </c>
      <c r="D212" s="19">
        <v>138.06899999999999</v>
      </c>
      <c r="E212" s="75">
        <f>H212/D212</f>
        <v>18.765979329175995</v>
      </c>
      <c r="F212" s="28">
        <v>25847.895</v>
      </c>
      <c r="G212" s="28">
        <v>10422.540000000001</v>
      </c>
      <c r="H212" s="8">
        <v>2591</v>
      </c>
      <c r="I212" s="154">
        <v>7</v>
      </c>
      <c r="J212" s="9">
        <v>1</v>
      </c>
      <c r="K212" s="9">
        <v>6</v>
      </c>
      <c r="L212" s="40">
        <v>3.1</v>
      </c>
      <c r="M212" s="165">
        <f>SUM(O212:S212)</f>
        <v>956.01813971439606</v>
      </c>
      <c r="N212" s="163">
        <f>M212/H212</f>
        <v>0.36897651088938482</v>
      </c>
      <c r="O212" s="41">
        <v>47</v>
      </c>
      <c r="P212" s="103">
        <f>O212/H212</f>
        <v>1.8139714395986106E-2</v>
      </c>
      <c r="Q212" s="41">
        <v>90</v>
      </c>
      <c r="R212" s="41">
        <v>302</v>
      </c>
      <c r="S212" s="41">
        <v>517</v>
      </c>
      <c r="T212" s="42">
        <f>L212</f>
        <v>3.1</v>
      </c>
      <c r="U212" s="41">
        <v>34</v>
      </c>
      <c r="V212" s="61">
        <f>T212*U212</f>
        <v>105.4</v>
      </c>
      <c r="W212" s="78">
        <f>V212/H212</f>
        <v>4.067927441142416E-2</v>
      </c>
      <c r="X212" s="133">
        <v>0.73599999999999999</v>
      </c>
      <c r="Y212" s="173">
        <v>3884</v>
      </c>
    </row>
    <row r="213" spans="1:25" x14ac:dyDescent="0.25">
      <c r="A213" s="29" t="s">
        <v>237</v>
      </c>
      <c r="B213" s="15">
        <v>4311809</v>
      </c>
      <c r="C213" s="5" t="s">
        <v>92</v>
      </c>
      <c r="D213" s="19">
        <v>649.29999999999995</v>
      </c>
      <c r="E213" s="75">
        <f>H213/D213</f>
        <v>56.034190666872021</v>
      </c>
      <c r="F213" s="28">
        <v>836459.76300000004</v>
      </c>
      <c r="G213" s="28">
        <v>25897.39</v>
      </c>
      <c r="H213" s="8">
        <v>36383</v>
      </c>
      <c r="I213" s="154">
        <v>35</v>
      </c>
      <c r="J213" s="9">
        <v>22</v>
      </c>
      <c r="K213" s="9">
        <v>13</v>
      </c>
      <c r="L213" s="40">
        <v>3</v>
      </c>
      <c r="M213" s="165">
        <f>SUM(O213:S213)</f>
        <v>6743.0288871176099</v>
      </c>
      <c r="N213" s="163">
        <f>M213/H213</f>
        <v>0.18533460371925378</v>
      </c>
      <c r="O213" s="41">
        <v>1051</v>
      </c>
      <c r="P213" s="103">
        <f>O213/H213</f>
        <v>2.8887117609872743E-2</v>
      </c>
      <c r="Q213" s="41">
        <v>1336</v>
      </c>
      <c r="R213" s="41">
        <v>2723</v>
      </c>
      <c r="S213" s="41">
        <v>1633</v>
      </c>
      <c r="T213" s="42">
        <f>L213</f>
        <v>3</v>
      </c>
      <c r="U213" s="41">
        <v>492</v>
      </c>
      <c r="V213" s="61">
        <f>T213*U213</f>
        <v>1476</v>
      </c>
      <c r="W213" s="78">
        <f>V213/H213</f>
        <v>4.0568397328422615E-2</v>
      </c>
      <c r="X213" s="131">
        <v>0.77400000000000002</v>
      </c>
      <c r="Y213" s="173">
        <v>62330</v>
      </c>
    </row>
    <row r="214" spans="1:25" x14ac:dyDescent="0.25">
      <c r="A214" s="29" t="s">
        <v>237</v>
      </c>
      <c r="B214" s="15">
        <v>4314787</v>
      </c>
      <c r="C214" s="5" t="s">
        <v>123</v>
      </c>
      <c r="D214" s="19">
        <v>100.407</v>
      </c>
      <c r="E214" s="75">
        <f>H214/D214</f>
        <v>17.429063710697463</v>
      </c>
      <c r="F214" s="28">
        <v>12062.778</v>
      </c>
      <c r="G214" s="28">
        <v>6107.74</v>
      </c>
      <c r="H214" s="8">
        <v>1750</v>
      </c>
      <c r="I214" s="154">
        <v>8</v>
      </c>
      <c r="J214" s="9">
        <v>1</v>
      </c>
      <c r="K214" s="9">
        <v>7</v>
      </c>
      <c r="L214" s="40">
        <v>3.2</v>
      </c>
      <c r="M214" s="165">
        <f>SUM(O214:S214)</f>
        <v>747.02685714285712</v>
      </c>
      <c r="N214" s="163">
        <f>M214/H214</f>
        <v>0.42687248979591835</v>
      </c>
      <c r="O214" s="41">
        <v>47</v>
      </c>
      <c r="P214" s="103">
        <f>O214/H214</f>
        <v>2.6857142857142857E-2</v>
      </c>
      <c r="Q214" s="41">
        <v>51</v>
      </c>
      <c r="R214" s="41">
        <v>214</v>
      </c>
      <c r="S214" s="41">
        <v>435</v>
      </c>
      <c r="T214" s="42">
        <f>L214</f>
        <v>3.2</v>
      </c>
      <c r="U214" s="41">
        <v>22</v>
      </c>
      <c r="V214" s="61">
        <f>T214*U214</f>
        <v>70.400000000000006</v>
      </c>
      <c r="W214" s="78">
        <f>V214/H214</f>
        <v>4.0228571428571433E-2</v>
      </c>
      <c r="X214" s="131">
        <v>0.72499999999999998</v>
      </c>
      <c r="Y214" s="173">
        <v>2671</v>
      </c>
    </row>
    <row r="215" spans="1:25" x14ac:dyDescent="0.25">
      <c r="A215" s="29" t="s">
        <v>237</v>
      </c>
      <c r="B215" s="15">
        <v>4300901</v>
      </c>
      <c r="C215" s="5" t="s">
        <v>6</v>
      </c>
      <c r="D215" s="19">
        <v>341.072</v>
      </c>
      <c r="E215" s="75">
        <f>H215/D215</f>
        <v>19.256931087864146</v>
      </c>
      <c r="F215" s="28">
        <v>232436.17</v>
      </c>
      <c r="G215" s="28">
        <v>35228.28</v>
      </c>
      <c r="H215" s="8">
        <v>6568</v>
      </c>
      <c r="I215" s="154">
        <v>16</v>
      </c>
      <c r="J215" s="9">
        <v>8</v>
      </c>
      <c r="K215" s="9">
        <v>8</v>
      </c>
      <c r="L215" s="40">
        <v>3</v>
      </c>
      <c r="M215" s="165">
        <f>SUM(O215:S215)</f>
        <v>2366.0243605359319</v>
      </c>
      <c r="N215" s="163">
        <f>M215/H215</f>
        <v>0.36023513406454505</v>
      </c>
      <c r="O215" s="41">
        <v>160</v>
      </c>
      <c r="P215" s="103">
        <f>O215/H215</f>
        <v>2.4360535931790498E-2</v>
      </c>
      <c r="Q215" s="41">
        <v>144</v>
      </c>
      <c r="R215" s="41">
        <v>774</v>
      </c>
      <c r="S215" s="41">
        <v>1288</v>
      </c>
      <c r="T215" s="42">
        <f>L215</f>
        <v>3</v>
      </c>
      <c r="U215" s="41">
        <v>86</v>
      </c>
      <c r="V215" s="61">
        <f>T215*U215</f>
        <v>258</v>
      </c>
      <c r="W215" s="78">
        <f>V215/H215</f>
        <v>3.9281364190012179E-2</v>
      </c>
      <c r="X215" s="132">
        <v>0.77200000000000002</v>
      </c>
      <c r="Y215" s="173">
        <v>11259</v>
      </c>
    </row>
    <row r="216" spans="1:25" x14ac:dyDescent="0.25">
      <c r="A216" s="29" t="s">
        <v>237</v>
      </c>
      <c r="B216" s="15">
        <v>4306304</v>
      </c>
      <c r="C216" s="5" t="s">
        <v>49</v>
      </c>
      <c r="D216" s="19">
        <v>174.94</v>
      </c>
      <c r="E216" s="75">
        <f>H216/D216</f>
        <v>26.769178003887049</v>
      </c>
      <c r="F216" s="28">
        <v>34992.580999999998</v>
      </c>
      <c r="G216" s="28">
        <v>7312.97</v>
      </c>
      <c r="H216" s="8">
        <v>4683</v>
      </c>
      <c r="I216" s="154">
        <v>7</v>
      </c>
      <c r="J216" s="9">
        <v>0</v>
      </c>
      <c r="K216" s="9">
        <v>7</v>
      </c>
      <c r="L216" s="40">
        <v>3.1</v>
      </c>
      <c r="M216" s="165">
        <f>SUM(O216:S216)</f>
        <v>1440.0172966047405</v>
      </c>
      <c r="N216" s="163">
        <f>M216/H216</f>
        <v>0.30749888887566529</v>
      </c>
      <c r="O216" s="41">
        <v>81</v>
      </c>
      <c r="P216" s="103">
        <f>O216/H216</f>
        <v>1.729660474055093E-2</v>
      </c>
      <c r="Q216" s="41">
        <v>128</v>
      </c>
      <c r="R216" s="41">
        <v>538</v>
      </c>
      <c r="S216" s="41">
        <v>693</v>
      </c>
      <c r="T216" s="42">
        <f>L216</f>
        <v>3.1</v>
      </c>
      <c r="U216" s="41">
        <v>58</v>
      </c>
      <c r="V216" s="61">
        <f>T216*U216</f>
        <v>179.8</v>
      </c>
      <c r="W216" s="78">
        <f>V216/H216</f>
        <v>3.8394191757420461E-2</v>
      </c>
      <c r="X216" s="131">
        <v>0.76200000000000001</v>
      </c>
      <c r="Y216" s="173">
        <v>6430</v>
      </c>
    </row>
    <row r="217" spans="1:25" x14ac:dyDescent="0.25">
      <c r="A217" s="29" t="s">
        <v>237</v>
      </c>
      <c r="B217" s="15">
        <v>4312005</v>
      </c>
      <c r="C217" s="5" t="s">
        <v>94</v>
      </c>
      <c r="D217" s="19">
        <v>99.11</v>
      </c>
      <c r="E217" s="75">
        <f>H217/D217</f>
        <v>22.29845626072041</v>
      </c>
      <c r="F217" s="28">
        <v>15334.709000000001</v>
      </c>
      <c r="G217" s="28">
        <v>7145.72</v>
      </c>
      <c r="H217" s="8">
        <v>2210</v>
      </c>
      <c r="I217" s="154">
        <v>12</v>
      </c>
      <c r="J217" s="9">
        <v>4</v>
      </c>
      <c r="K217" s="9">
        <v>8</v>
      </c>
      <c r="L217" s="40">
        <v>2.9</v>
      </c>
      <c r="M217" s="165">
        <f>SUM(O217:S217)</f>
        <v>1104.0054298642535</v>
      </c>
      <c r="N217" s="163">
        <f>M217/H217</f>
        <v>0.49954996826436809</v>
      </c>
      <c r="O217" s="41">
        <v>12</v>
      </c>
      <c r="P217" s="103">
        <f>O217/H217</f>
        <v>5.4298642533936649E-3</v>
      </c>
      <c r="Q217" s="41">
        <v>46</v>
      </c>
      <c r="R217" s="41">
        <v>299</v>
      </c>
      <c r="S217" s="41">
        <v>747</v>
      </c>
      <c r="T217" s="42">
        <f>L217</f>
        <v>2.9</v>
      </c>
      <c r="U217" s="41">
        <v>29</v>
      </c>
      <c r="V217" s="61">
        <f>T217*U217</f>
        <v>84.1</v>
      </c>
      <c r="W217" s="78">
        <f>V217/H217</f>
        <v>3.8054298642533936E-2</v>
      </c>
      <c r="X217" s="131">
        <v>0.73</v>
      </c>
      <c r="Y217" s="173">
        <v>3703</v>
      </c>
    </row>
    <row r="218" spans="1:25" x14ac:dyDescent="0.25">
      <c r="A218" s="29" t="s">
        <v>237</v>
      </c>
      <c r="B218" s="15">
        <v>4318051</v>
      </c>
      <c r="C218" s="5" t="s">
        <v>143</v>
      </c>
      <c r="D218" s="19">
        <v>78.951999999999998</v>
      </c>
      <c r="E218" s="75">
        <f>H218/D218</f>
        <v>37.060492451109539</v>
      </c>
      <c r="F218" s="28">
        <v>22873.419000000002</v>
      </c>
      <c r="G218" s="28">
        <v>7624.47</v>
      </c>
      <c r="H218" s="8">
        <v>2926</v>
      </c>
      <c r="I218" s="154">
        <v>1</v>
      </c>
      <c r="J218" s="9">
        <v>0</v>
      </c>
      <c r="K218" s="9">
        <v>1</v>
      </c>
      <c r="L218" s="40">
        <v>3.1</v>
      </c>
      <c r="M218" s="165">
        <f>SUM(O218:S218)</f>
        <v>803.01708817498297</v>
      </c>
      <c r="N218" s="163">
        <f>M218/H218</f>
        <v>0.27444193034004888</v>
      </c>
      <c r="O218" s="41">
        <v>50</v>
      </c>
      <c r="P218" s="103">
        <f>O218/H218</f>
        <v>1.7088174982911826E-2</v>
      </c>
      <c r="Q218" s="41">
        <v>58</v>
      </c>
      <c r="R218" s="41">
        <v>215</v>
      </c>
      <c r="S218" s="41">
        <v>480</v>
      </c>
      <c r="T218" s="42">
        <f>L218</f>
        <v>3.1</v>
      </c>
      <c r="U218" s="41">
        <v>33</v>
      </c>
      <c r="V218" s="61">
        <f>T218*U218</f>
        <v>102.3</v>
      </c>
      <c r="W218" s="78">
        <f>V218/H218</f>
        <v>3.4962406015037591E-2</v>
      </c>
      <c r="X218" s="131">
        <v>0.76300000000000001</v>
      </c>
      <c r="Y218" s="173">
        <v>4844</v>
      </c>
    </row>
    <row r="219" spans="1:25" x14ac:dyDescent="0.25">
      <c r="A219" s="29" t="s">
        <v>237</v>
      </c>
      <c r="B219" s="15">
        <v>4318499</v>
      </c>
      <c r="C219" s="5" t="s">
        <v>146</v>
      </c>
      <c r="D219" s="19">
        <v>77.805999999999997</v>
      </c>
      <c r="E219" s="75">
        <f>H219/D219</f>
        <v>28.275454335141248</v>
      </c>
      <c r="F219" s="28">
        <v>16318.395</v>
      </c>
      <c r="G219" s="28">
        <v>7058.13</v>
      </c>
      <c r="H219" s="8">
        <v>2200</v>
      </c>
      <c r="I219" s="154">
        <v>5</v>
      </c>
      <c r="J219" s="9">
        <v>3</v>
      </c>
      <c r="K219" s="9">
        <v>2</v>
      </c>
      <c r="L219" s="40">
        <v>2.9</v>
      </c>
      <c r="M219" s="165">
        <f>SUM(O219:S219)</f>
        <v>1109.0172727272727</v>
      </c>
      <c r="N219" s="163">
        <f>M219/H219</f>
        <v>0.50409876033057854</v>
      </c>
      <c r="O219" s="41">
        <v>38</v>
      </c>
      <c r="P219" s="103">
        <f>O219/H219</f>
        <v>1.7272727272727273E-2</v>
      </c>
      <c r="Q219" s="41">
        <v>60</v>
      </c>
      <c r="R219" s="41">
        <v>188</v>
      </c>
      <c r="S219" s="41">
        <v>823</v>
      </c>
      <c r="T219" s="42">
        <f>L219</f>
        <v>2.9</v>
      </c>
      <c r="U219" s="41">
        <v>26</v>
      </c>
      <c r="V219" s="61">
        <f>T219*U219</f>
        <v>75.399999999999991</v>
      </c>
      <c r="W219" s="78">
        <f>V219/H219</f>
        <v>3.4272727272727267E-2</v>
      </c>
      <c r="X219" s="131">
        <v>0.747</v>
      </c>
      <c r="Y219" s="173">
        <v>3430</v>
      </c>
    </row>
    <row r="220" spans="1:25" x14ac:dyDescent="0.25">
      <c r="A220" s="29" t="s">
        <v>237</v>
      </c>
      <c r="B220" s="15">
        <v>4323200</v>
      </c>
      <c r="C220" s="5" t="s">
        <v>175</v>
      </c>
      <c r="D220" s="19">
        <v>238.274</v>
      </c>
      <c r="E220" s="75">
        <f>H220/D220</f>
        <v>12.741633581507005</v>
      </c>
      <c r="F220" s="28">
        <v>37173.370999999999</v>
      </c>
      <c r="G220" s="28">
        <v>11196.8</v>
      </c>
      <c r="H220" s="8">
        <v>3036</v>
      </c>
      <c r="I220" s="154">
        <v>4</v>
      </c>
      <c r="J220" s="9">
        <v>1</v>
      </c>
      <c r="K220" s="9">
        <v>3</v>
      </c>
      <c r="L220" s="40">
        <v>2.9</v>
      </c>
      <c r="M220" s="165">
        <f>SUM(O220:S220)</f>
        <v>643.01943346508563</v>
      </c>
      <c r="N220" s="163">
        <f>M220/H220</f>
        <v>0.21179823236662901</v>
      </c>
      <c r="O220" s="41">
        <v>59</v>
      </c>
      <c r="P220" s="103">
        <f>O220/H220</f>
        <v>1.9433465085639E-2</v>
      </c>
      <c r="Q220" s="41">
        <v>83</v>
      </c>
      <c r="R220" s="41">
        <v>243</v>
      </c>
      <c r="S220" s="41">
        <v>258</v>
      </c>
      <c r="T220" s="42">
        <f>L220</f>
        <v>2.9</v>
      </c>
      <c r="U220" s="41">
        <v>35</v>
      </c>
      <c r="V220" s="61">
        <f>T220*U220</f>
        <v>101.5</v>
      </c>
      <c r="W220" s="78">
        <f>V220/H220</f>
        <v>3.3432147562582344E-2</v>
      </c>
      <c r="X220" s="131">
        <v>0.77700000000000002</v>
      </c>
      <c r="Y220" s="173">
        <v>4103</v>
      </c>
    </row>
    <row r="221" spans="1:25" x14ac:dyDescent="0.25">
      <c r="A221" s="29" t="s">
        <v>237</v>
      </c>
      <c r="B221" s="15">
        <v>4304903</v>
      </c>
      <c r="C221" s="5" t="s">
        <v>29</v>
      </c>
      <c r="D221" s="19">
        <v>271.74</v>
      </c>
      <c r="E221" s="75">
        <f>H221/D221</f>
        <v>31.824538161477882</v>
      </c>
      <c r="F221" s="28">
        <v>118323.09</v>
      </c>
      <c r="G221" s="28">
        <v>13542.76</v>
      </c>
      <c r="H221" s="8">
        <v>8648</v>
      </c>
      <c r="I221" s="154">
        <v>8</v>
      </c>
      <c r="J221" s="9">
        <v>1</v>
      </c>
      <c r="K221" s="9">
        <v>7</v>
      </c>
      <c r="L221" s="40">
        <v>3.1</v>
      </c>
      <c r="M221" s="165">
        <f>SUM(O221:S221)</f>
        <v>1090.0373496762259</v>
      </c>
      <c r="N221" s="163">
        <f>M221/H221</f>
        <v>0.12604502193295858</v>
      </c>
      <c r="O221" s="41">
        <v>323</v>
      </c>
      <c r="P221" s="103">
        <f>O221/H221</f>
        <v>3.734967622571693E-2</v>
      </c>
      <c r="Q221" s="41">
        <v>187</v>
      </c>
      <c r="R221" s="41">
        <v>276</v>
      </c>
      <c r="S221" s="41">
        <v>304</v>
      </c>
      <c r="T221" s="42">
        <f>L221</f>
        <v>3.1</v>
      </c>
      <c r="U221" s="41">
        <v>87</v>
      </c>
      <c r="V221" s="61">
        <f>T221*U221</f>
        <v>269.7</v>
      </c>
      <c r="W221" s="78">
        <f>V221/H221</f>
        <v>3.1186401480111006E-2</v>
      </c>
      <c r="X221" s="131">
        <v>0.78500000000000003</v>
      </c>
      <c r="Y221" s="173">
        <v>15498</v>
      </c>
    </row>
    <row r="222" spans="1:25" x14ac:dyDescent="0.25">
      <c r="A222" s="29" t="s">
        <v>237</v>
      </c>
      <c r="B222" s="15">
        <v>4323408</v>
      </c>
      <c r="C222" s="5" t="s">
        <v>177</v>
      </c>
      <c r="D222" s="19">
        <v>181.44</v>
      </c>
      <c r="E222" s="75">
        <f>H222/D222</f>
        <v>23.263888888888889</v>
      </c>
      <c r="F222" s="28">
        <v>52804.843000000001</v>
      </c>
      <c r="G222" s="28">
        <v>12442.23</v>
      </c>
      <c r="H222" s="8">
        <v>4221</v>
      </c>
      <c r="I222" s="154">
        <v>2</v>
      </c>
      <c r="J222" s="9">
        <v>1</v>
      </c>
      <c r="K222" s="9">
        <v>1</v>
      </c>
      <c r="L222" s="40">
        <v>3.1</v>
      </c>
      <c r="M222" s="165">
        <f>SUM(O222:S222)</f>
        <v>919.03956408434021</v>
      </c>
      <c r="N222" s="163">
        <f>M222/H222</f>
        <v>0.21773029236776598</v>
      </c>
      <c r="O222" s="41">
        <v>167</v>
      </c>
      <c r="P222" s="103">
        <f>O222/H222</f>
        <v>3.9564084340203746E-2</v>
      </c>
      <c r="Q222" s="41">
        <v>104</v>
      </c>
      <c r="R222" s="41">
        <v>266</v>
      </c>
      <c r="S222" s="41">
        <v>382</v>
      </c>
      <c r="T222" s="42">
        <f>L222</f>
        <v>3.1</v>
      </c>
      <c r="U222" s="41">
        <v>40</v>
      </c>
      <c r="V222" s="61">
        <f>T222*U222</f>
        <v>124</v>
      </c>
      <c r="W222" s="78">
        <f>V222/H222</f>
        <v>2.937692489931296E-2</v>
      </c>
      <c r="X222" s="131">
        <v>0.76100000000000001</v>
      </c>
      <c r="Y222" s="173">
        <v>6717</v>
      </c>
    </row>
    <row r="223" spans="1:25" x14ac:dyDescent="0.25">
      <c r="A223" s="29" t="s">
        <v>237</v>
      </c>
      <c r="B223" s="15">
        <v>4310009</v>
      </c>
      <c r="C223" s="5" t="s">
        <v>78</v>
      </c>
      <c r="D223" s="19">
        <v>611.80700000000002</v>
      </c>
      <c r="E223" s="75">
        <f>H223/D223</f>
        <v>31.565510038296392</v>
      </c>
      <c r="F223" s="28">
        <v>272624.96100000001</v>
      </c>
      <c r="G223" s="28">
        <v>14240.01</v>
      </c>
      <c r="H223" s="8">
        <v>19312</v>
      </c>
      <c r="I223" s="154">
        <v>33</v>
      </c>
      <c r="J223" s="9">
        <v>24</v>
      </c>
      <c r="K223" s="9">
        <v>9</v>
      </c>
      <c r="L223" s="40">
        <v>2.8</v>
      </c>
      <c r="M223" s="165">
        <f>SUM(O223:S223)</f>
        <v>4413.0115472245234</v>
      </c>
      <c r="N223" s="163">
        <f>M223/H223</f>
        <v>0.22851136843540407</v>
      </c>
      <c r="O223" s="41">
        <v>223</v>
      </c>
      <c r="P223" s="103">
        <f>O223/H223</f>
        <v>1.1547224523612261E-2</v>
      </c>
      <c r="Q223" s="41">
        <v>507</v>
      </c>
      <c r="R223" s="41">
        <v>1780</v>
      </c>
      <c r="S223" s="41">
        <v>1903</v>
      </c>
      <c r="T223" s="42">
        <f>L223</f>
        <v>2.8</v>
      </c>
      <c r="U223" s="41">
        <v>196</v>
      </c>
      <c r="V223" s="61">
        <f>T223*U223</f>
        <v>548.79999999999995</v>
      </c>
      <c r="W223" s="78">
        <f>V223/H223</f>
        <v>2.8417564208782102E-2</v>
      </c>
      <c r="X223" s="131">
        <v>0.76500000000000001</v>
      </c>
      <c r="Y223" s="173">
        <v>22749</v>
      </c>
    </row>
    <row r="224" spans="1:25" x14ac:dyDescent="0.25">
      <c r="A224" s="29" t="s">
        <v>237</v>
      </c>
      <c r="B224" s="15">
        <v>4312955</v>
      </c>
      <c r="C224" s="5" t="s">
        <v>105</v>
      </c>
      <c r="D224" s="19">
        <v>94.24</v>
      </c>
      <c r="E224" s="75">
        <f>H224/D224</f>
        <v>20.797962648556876</v>
      </c>
      <c r="F224" s="28">
        <v>17753.186000000002</v>
      </c>
      <c r="G224" s="28">
        <v>8386.01</v>
      </c>
      <c r="H224" s="8">
        <v>1960</v>
      </c>
      <c r="I224" s="154">
        <v>0</v>
      </c>
      <c r="J224" s="9">
        <v>0</v>
      </c>
      <c r="K224" s="9">
        <v>0</v>
      </c>
      <c r="L224" s="40">
        <v>2.9</v>
      </c>
      <c r="M224" s="165">
        <f>SUM(O224:S224)</f>
        <v>271.03061224489795</v>
      </c>
      <c r="N224" s="163">
        <f>M224/H224</f>
        <v>0.13828092461474387</v>
      </c>
      <c r="O224" s="41">
        <v>60</v>
      </c>
      <c r="P224" s="103">
        <f>O224/H224</f>
        <v>3.0612244897959183E-2</v>
      </c>
      <c r="Q224" s="41">
        <v>10</v>
      </c>
      <c r="R224" s="41">
        <v>85</v>
      </c>
      <c r="S224" s="41">
        <v>116</v>
      </c>
      <c r="T224" s="42">
        <f>L224</f>
        <v>2.9</v>
      </c>
      <c r="U224" s="41">
        <v>17</v>
      </c>
      <c r="V224" s="61">
        <f>T224*U224</f>
        <v>49.3</v>
      </c>
      <c r="W224" s="78">
        <f>V224/H224</f>
        <v>2.5153061224489796E-2</v>
      </c>
      <c r="X224" s="131">
        <v>0.76800000000000002</v>
      </c>
      <c r="Y224" s="173">
        <v>2009</v>
      </c>
    </row>
    <row r="225" spans="1:25" x14ac:dyDescent="0.25">
      <c r="A225" s="29" t="s">
        <v>237</v>
      </c>
      <c r="B225" s="15">
        <v>4311270</v>
      </c>
      <c r="C225" s="5" t="s">
        <v>255</v>
      </c>
      <c r="D225" s="19">
        <v>138.636</v>
      </c>
      <c r="E225" s="75">
        <f>H225/D225</f>
        <v>11.526587610721602</v>
      </c>
      <c r="F225" s="28">
        <v>17204.179</v>
      </c>
      <c r="G225" s="28">
        <v>11200.64</v>
      </c>
      <c r="H225" s="8">
        <v>1598</v>
      </c>
      <c r="I225" s="154">
        <v>3</v>
      </c>
      <c r="J225" s="9">
        <v>0</v>
      </c>
      <c r="K225" s="9">
        <v>3</v>
      </c>
      <c r="L225" s="40">
        <v>2.9</v>
      </c>
      <c r="M225" s="165">
        <f>SUM(O225:S225)</f>
        <v>691.01439299123899</v>
      </c>
      <c r="N225" s="163">
        <f>M225/H225</f>
        <v>0.4324245262773711</v>
      </c>
      <c r="O225" s="41">
        <v>23</v>
      </c>
      <c r="P225" s="103">
        <f>O225/H225</f>
        <v>1.4392991239048811E-2</v>
      </c>
      <c r="Q225" s="41">
        <v>11</v>
      </c>
      <c r="R225" s="41">
        <v>137</v>
      </c>
      <c r="S225" s="41">
        <v>520</v>
      </c>
      <c r="T225" s="42">
        <f>L225</f>
        <v>2.9</v>
      </c>
      <c r="U225" s="41">
        <v>13</v>
      </c>
      <c r="V225" s="61">
        <f>T225*U225</f>
        <v>37.699999999999996</v>
      </c>
      <c r="W225" s="78">
        <f>V225/H225</f>
        <v>2.3591989987484352E-2</v>
      </c>
      <c r="X225" s="131">
        <v>0.78900000000000003</v>
      </c>
      <c r="Y225" s="173">
        <v>2197</v>
      </c>
    </row>
    <row r="226" spans="1:25" x14ac:dyDescent="0.25">
      <c r="A226" s="29" t="s">
        <v>237</v>
      </c>
      <c r="B226" s="15">
        <v>4313011</v>
      </c>
      <c r="C226" s="5" t="s">
        <v>258</v>
      </c>
      <c r="D226" s="19">
        <v>97.831999999999994</v>
      </c>
      <c r="E226" s="75">
        <f>H226/D226</f>
        <v>28.119633657698913</v>
      </c>
      <c r="F226" s="28">
        <v>30331.177</v>
      </c>
      <c r="G226" s="28">
        <v>11122.54</v>
      </c>
      <c r="H226" s="8">
        <v>2751</v>
      </c>
      <c r="I226" s="154">
        <v>9</v>
      </c>
      <c r="J226" s="9">
        <v>0</v>
      </c>
      <c r="K226" s="9">
        <v>9</v>
      </c>
      <c r="L226" s="40">
        <v>3</v>
      </c>
      <c r="M226" s="165">
        <f>SUM(O226:S226)</f>
        <v>833.02253725917853</v>
      </c>
      <c r="N226" s="163">
        <f>M226/H226</f>
        <v>0.30280717457621903</v>
      </c>
      <c r="O226" s="41">
        <v>62</v>
      </c>
      <c r="P226" s="103">
        <f>O226/H226</f>
        <v>2.2537259178480554E-2</v>
      </c>
      <c r="Q226" s="41">
        <v>97</v>
      </c>
      <c r="R226" s="41">
        <v>248</v>
      </c>
      <c r="S226" s="41">
        <v>426</v>
      </c>
      <c r="T226" s="42">
        <f>L226</f>
        <v>3</v>
      </c>
      <c r="U226" s="41">
        <v>21</v>
      </c>
      <c r="V226" s="61">
        <f>T226*U226</f>
        <v>63</v>
      </c>
      <c r="W226" s="78">
        <f>V226/H226</f>
        <v>2.2900763358778626E-2</v>
      </c>
      <c r="X226" s="131">
        <v>0.75900000000000001</v>
      </c>
      <c r="Y226" s="173">
        <v>3400</v>
      </c>
    </row>
    <row r="227" spans="1:25" x14ac:dyDescent="0.25">
      <c r="A227" s="29" t="s">
        <v>237</v>
      </c>
      <c r="B227" s="16">
        <v>4314134</v>
      </c>
      <c r="C227" s="5" t="s">
        <v>115</v>
      </c>
      <c r="D227" s="19">
        <v>148.184</v>
      </c>
      <c r="E227" s="75">
        <f>H227/D227</f>
        <v>14.819413701884145</v>
      </c>
      <c r="F227" s="28">
        <v>18833.347000000002</v>
      </c>
      <c r="G227" s="28">
        <v>8114.32</v>
      </c>
      <c r="H227" s="8">
        <v>2196</v>
      </c>
      <c r="I227" s="154">
        <v>5</v>
      </c>
      <c r="J227" s="9">
        <v>1</v>
      </c>
      <c r="K227" s="9">
        <v>4</v>
      </c>
      <c r="L227" s="40">
        <v>3.1</v>
      </c>
      <c r="M227" s="165">
        <f>SUM(O227:S227)</f>
        <v>572.04553734061938</v>
      </c>
      <c r="N227" s="163">
        <f>M227/H227</f>
        <v>0.2604943248363476</v>
      </c>
      <c r="O227" s="41">
        <v>100</v>
      </c>
      <c r="P227" s="103">
        <f>O227/H227</f>
        <v>4.553734061930783E-2</v>
      </c>
      <c r="Q227" s="41">
        <v>28</v>
      </c>
      <c r="R227" s="41">
        <v>205</v>
      </c>
      <c r="S227" s="41">
        <v>239</v>
      </c>
      <c r="T227" s="42">
        <f>L227</f>
        <v>3.1</v>
      </c>
      <c r="U227" s="41">
        <v>15</v>
      </c>
      <c r="V227" s="61">
        <f>T227*U227</f>
        <v>46.5</v>
      </c>
      <c r="W227" s="78">
        <f>V227/H227</f>
        <v>2.1174863387978141E-2</v>
      </c>
      <c r="X227" s="131">
        <v>0.71</v>
      </c>
      <c r="Y227" s="173">
        <v>3547</v>
      </c>
    </row>
    <row r="228" spans="1:25" x14ac:dyDescent="0.25">
      <c r="A228" s="29" t="s">
        <v>237</v>
      </c>
      <c r="B228" s="15">
        <v>4301958</v>
      </c>
      <c r="C228" s="5" t="s">
        <v>10</v>
      </c>
      <c r="D228" s="19">
        <v>60.033000000000001</v>
      </c>
      <c r="E228" s="75">
        <f>H228/D228</f>
        <v>39.428314427065111</v>
      </c>
      <c r="F228" s="28">
        <v>38594.036999999997</v>
      </c>
      <c r="G228" s="28">
        <v>16141.38</v>
      </c>
      <c r="H228" s="8">
        <v>2367</v>
      </c>
      <c r="I228" s="154">
        <v>3</v>
      </c>
      <c r="J228" s="9">
        <v>2</v>
      </c>
      <c r="K228" s="9">
        <v>1</v>
      </c>
      <c r="L228" s="40">
        <v>3.3</v>
      </c>
      <c r="M228" s="165">
        <f>SUM(O228:S228)</f>
        <v>1099.0050697084916</v>
      </c>
      <c r="N228" s="163">
        <f>M228/H228</f>
        <v>0.46430294453252707</v>
      </c>
      <c r="O228" s="41">
        <v>12</v>
      </c>
      <c r="P228" s="103">
        <f>O228/H228</f>
        <v>5.0697084917617234E-3</v>
      </c>
      <c r="Q228" s="41">
        <v>28</v>
      </c>
      <c r="R228" s="41">
        <v>243</v>
      </c>
      <c r="S228" s="41">
        <v>816</v>
      </c>
      <c r="T228" s="42">
        <f>L228</f>
        <v>3.3</v>
      </c>
      <c r="U228" s="41">
        <v>12</v>
      </c>
      <c r="V228" s="61">
        <f>T228*U228</f>
        <v>39.599999999999994</v>
      </c>
      <c r="W228" s="78">
        <f>V228/H228</f>
        <v>1.6730038022813684E-2</v>
      </c>
      <c r="X228" s="132">
        <v>0.76300000000000001</v>
      </c>
      <c r="Y228" s="173">
        <v>1599</v>
      </c>
    </row>
    <row r="229" spans="1:25" s="50" customFormat="1" x14ac:dyDescent="0.25">
      <c r="A229" s="29" t="s">
        <v>237</v>
      </c>
      <c r="B229" s="15">
        <v>4321634</v>
      </c>
      <c r="C229" s="5" t="s">
        <v>275</v>
      </c>
      <c r="D229" s="19">
        <v>148.667</v>
      </c>
      <c r="E229" s="75">
        <f>H229/D229</f>
        <v>19.203992816159605</v>
      </c>
      <c r="F229" s="28">
        <v>23622.352999999999</v>
      </c>
      <c r="G229" s="28">
        <v>7734.89</v>
      </c>
      <c r="H229" s="8">
        <v>2855</v>
      </c>
      <c r="I229" s="9">
        <v>8</v>
      </c>
      <c r="J229" s="9">
        <v>2</v>
      </c>
      <c r="K229" s="9">
        <v>6</v>
      </c>
      <c r="L229" s="40">
        <v>3</v>
      </c>
      <c r="M229" s="165">
        <f>SUM(O229:S229)</f>
        <v>1070.0052539404553</v>
      </c>
      <c r="N229" s="207">
        <f>M229/H229</f>
        <v>0.37478292607371466</v>
      </c>
      <c r="O229" s="41">
        <v>15</v>
      </c>
      <c r="P229" s="103">
        <f>O229/H229</f>
        <v>5.2539404553415062E-3</v>
      </c>
      <c r="Q229" s="41">
        <v>21</v>
      </c>
      <c r="R229" s="41">
        <v>257</v>
      </c>
      <c r="S229" s="41">
        <v>777</v>
      </c>
      <c r="T229" s="42">
        <f>L229</f>
        <v>3</v>
      </c>
      <c r="U229" s="41">
        <v>10</v>
      </c>
      <c r="V229" s="61">
        <f>T229*U229</f>
        <v>30</v>
      </c>
      <c r="W229" s="78">
        <f>V229/H229</f>
        <v>1.0507880910683012E-2</v>
      </c>
      <c r="X229" s="131">
        <v>0.79100000000000004</v>
      </c>
      <c r="Y229" s="173">
        <v>1185</v>
      </c>
    </row>
    <row r="230" spans="1:25" x14ac:dyDescent="0.25">
      <c r="A230" s="47"/>
      <c r="B230" s="47"/>
      <c r="C230" s="53" t="s">
        <v>415</v>
      </c>
      <c r="D230" s="54"/>
      <c r="E230" s="54"/>
      <c r="F230" s="45">
        <f>SUM(F7:F229)</f>
        <v>20634904.245999996</v>
      </c>
      <c r="G230" s="45">
        <f>SUM(G7:G229)</f>
        <v>1916070.9400000002</v>
      </c>
      <c r="H230" s="56">
        <f>SUM(H7:H229)</f>
        <v>1986683</v>
      </c>
      <c r="I230" s="224"/>
      <c r="J230" s="56"/>
      <c r="K230" s="56"/>
      <c r="L230" s="56"/>
      <c r="M230" s="48">
        <f>SUM(M7:M229)</f>
        <v>718213.32732460159</v>
      </c>
      <c r="N230" s="225">
        <f>M230/H230</f>
        <v>0.36151380332171845</v>
      </c>
      <c r="O230" s="56">
        <f>SUM(O7:O229)</f>
        <v>190118</v>
      </c>
      <c r="P230" s="62"/>
      <c r="Q230" s="56">
        <f>SUM(Q7:Q229)</f>
        <v>133474</v>
      </c>
      <c r="R230" s="56">
        <f>SUM(R7:R229)</f>
        <v>228099</v>
      </c>
      <c r="S230" s="56">
        <f>SUM(S7:S229)</f>
        <v>166495</v>
      </c>
      <c r="T230" s="138"/>
      <c r="U230" s="56"/>
      <c r="V230" s="48">
        <f>SUM(V7:V229)</f>
        <v>255021.19999999984</v>
      </c>
      <c r="W230" s="62">
        <f>V230/H230</f>
        <v>0.12836532048645902</v>
      </c>
      <c r="X230" s="56"/>
      <c r="Y230" s="45">
        <f>SUM(Y7:Y229)</f>
        <v>12032385</v>
      </c>
    </row>
    <row r="231" spans="1:25" s="50" customFormat="1" x14ac:dyDescent="0.25">
      <c r="A231" s="63"/>
      <c r="B231" s="72"/>
      <c r="C231" s="71"/>
      <c r="D231" s="30"/>
      <c r="E231"/>
      <c r="F231" s="60"/>
      <c r="G231" s="30"/>
      <c r="H231" s="30"/>
      <c r="I231" s="72"/>
      <c r="J231" s="72"/>
      <c r="K231" s="72"/>
      <c r="L231" s="72"/>
      <c r="M231" s="72"/>
      <c r="N231" s="73"/>
      <c r="O231" s="72"/>
      <c r="P231" s="73"/>
      <c r="Q231" s="66"/>
      <c r="R231" s="66"/>
      <c r="S231" s="66"/>
      <c r="T231" s="67"/>
      <c r="U231" s="66"/>
      <c r="V231" s="74"/>
      <c r="W231" s="73"/>
      <c r="X231" s="66"/>
      <c r="Y231" s="69"/>
    </row>
    <row r="232" spans="1:25" s="50" customFormat="1" x14ac:dyDescent="0.25">
      <c r="A232" s="63"/>
      <c r="B232" s="72"/>
      <c r="C232" s="71"/>
      <c r="D232"/>
      <c r="E232"/>
      <c r="F232" s="60"/>
      <c r="G232" s="30"/>
      <c r="H232" s="30"/>
      <c r="I232" s="72"/>
      <c r="J232" s="72"/>
      <c r="K232" s="72"/>
      <c r="L232" s="72"/>
      <c r="M232" s="72"/>
      <c r="N232" s="73"/>
      <c r="O232" s="72"/>
      <c r="P232" s="73"/>
      <c r="Q232" s="66"/>
      <c r="R232" s="66"/>
      <c r="S232" s="66"/>
      <c r="T232" s="67"/>
      <c r="U232" s="66"/>
      <c r="V232" s="74"/>
      <c r="W232" s="73"/>
      <c r="X232" s="66"/>
      <c r="Y232" s="69"/>
    </row>
    <row r="233" spans="1:25" s="50" customFormat="1" x14ac:dyDescent="0.25">
      <c r="A233" s="63"/>
      <c r="B233" s="72"/>
      <c r="C233" s="71"/>
      <c r="D233"/>
      <c r="E233"/>
      <c r="F233" s="60"/>
      <c r="G233" s="30"/>
      <c r="H233" s="30"/>
      <c r="I233" s="72"/>
      <c r="J233" s="72"/>
      <c r="K233" s="72"/>
      <c r="L233" s="72"/>
      <c r="M233" s="72"/>
      <c r="N233" s="73"/>
      <c r="O233" s="72"/>
      <c r="P233" s="73"/>
      <c r="Q233" s="66"/>
      <c r="R233" s="66"/>
      <c r="S233" s="66"/>
      <c r="T233" s="67"/>
      <c r="U233" s="66"/>
      <c r="V233" s="74"/>
      <c r="W233" s="73"/>
      <c r="X233" s="66"/>
      <c r="Y233" s="69"/>
    </row>
    <row r="234" spans="1:25" s="50" customFormat="1" x14ac:dyDescent="0.25">
      <c r="A234" s="63"/>
      <c r="B234" s="72"/>
      <c r="C234" s="71"/>
      <c r="D234"/>
      <c r="E234"/>
      <c r="F234" s="60"/>
      <c r="G234" s="30"/>
      <c r="H234" s="30"/>
      <c r="I234" s="72"/>
      <c r="J234" s="72"/>
      <c r="K234" s="72"/>
      <c r="L234" s="72"/>
      <c r="M234" s="72"/>
      <c r="N234" s="73"/>
      <c r="O234" s="72"/>
      <c r="P234" s="73"/>
      <c r="Q234" s="66"/>
      <c r="R234" s="66"/>
      <c r="S234" s="66"/>
      <c r="T234" s="67"/>
      <c r="U234" s="66"/>
      <c r="V234" s="74"/>
      <c r="W234" s="73"/>
      <c r="X234" s="66"/>
      <c r="Y234" s="69"/>
    </row>
    <row r="235" spans="1:25" s="50" customFormat="1" x14ac:dyDescent="0.25">
      <c r="A235" s="63"/>
      <c r="B235" s="63"/>
      <c r="C235" s="64"/>
      <c r="D235" s="65"/>
      <c r="E235" s="65"/>
      <c r="F235" s="65"/>
      <c r="G235" s="65"/>
      <c r="H235" s="63"/>
      <c r="I235" s="66"/>
      <c r="J235" s="66"/>
      <c r="K235" s="66"/>
      <c r="L235" s="66"/>
      <c r="M235" s="66"/>
      <c r="N235" s="67"/>
      <c r="O235" s="66"/>
      <c r="P235" s="67"/>
      <c r="Q235" s="66"/>
      <c r="R235" s="66"/>
      <c r="S235" s="66"/>
      <c r="T235" s="67"/>
      <c r="U235" s="66"/>
      <c r="V235" s="68"/>
      <c r="W235" s="67"/>
      <c r="X235" s="66"/>
      <c r="Y235" s="69"/>
    </row>
    <row r="236" spans="1:25" s="50" customFormat="1" x14ac:dyDescent="0.25">
      <c r="A236" s="63"/>
      <c r="B236" s="63"/>
      <c r="C236" s="64"/>
      <c r="D236" s="65"/>
      <c r="E236" s="65"/>
      <c r="F236" s="65"/>
      <c r="G236" s="65"/>
      <c r="H236" s="63"/>
      <c r="I236" s="66"/>
      <c r="J236" s="66"/>
      <c r="K236" s="66"/>
      <c r="L236" s="66"/>
      <c r="M236" s="66"/>
      <c r="N236" s="67"/>
      <c r="O236" s="66"/>
      <c r="P236" s="67"/>
      <c r="Q236" s="66"/>
      <c r="R236" s="66"/>
      <c r="S236" s="66"/>
      <c r="T236" s="67"/>
      <c r="U236" s="66"/>
      <c r="V236" s="68"/>
      <c r="W236" s="67"/>
      <c r="X236" s="66"/>
      <c r="Y236" s="69"/>
    </row>
    <row r="237" spans="1:25" s="50" customFormat="1" x14ac:dyDescent="0.25">
      <c r="A237" s="63"/>
      <c r="B237" s="63"/>
      <c r="C237" s="64"/>
      <c r="D237" s="65"/>
      <c r="E237" s="65"/>
      <c r="F237" s="65"/>
      <c r="G237" s="65"/>
      <c r="H237" s="63"/>
      <c r="I237" s="66"/>
      <c r="J237" s="66"/>
      <c r="K237" s="66"/>
      <c r="L237" s="66"/>
      <c r="M237" s="66"/>
      <c r="N237" s="67"/>
      <c r="O237" s="66"/>
      <c r="P237" s="67"/>
      <c r="Q237" s="66"/>
      <c r="R237" s="66"/>
      <c r="S237" s="66"/>
      <c r="T237" s="67"/>
      <c r="U237" s="66"/>
      <c r="V237" s="68"/>
      <c r="W237" s="67"/>
      <c r="X237" s="66"/>
      <c r="Y237" s="69"/>
    </row>
    <row r="238" spans="1:25" s="50" customFormat="1" x14ac:dyDescent="0.25">
      <c r="A238" s="63"/>
      <c r="B238" s="63"/>
      <c r="C238" s="64"/>
      <c r="D238" s="65"/>
      <c r="E238" s="65"/>
      <c r="F238" s="65"/>
      <c r="G238" s="65"/>
      <c r="H238" s="63"/>
      <c r="I238" s="66"/>
      <c r="J238" s="66"/>
      <c r="K238" s="66"/>
      <c r="L238" s="66"/>
      <c r="M238" s="66"/>
      <c r="N238" s="67"/>
      <c r="O238" s="66"/>
      <c r="P238" s="67"/>
      <c r="Q238" s="66"/>
      <c r="R238" s="66"/>
      <c r="S238" s="66"/>
      <c r="T238" s="67"/>
      <c r="U238" s="66"/>
      <c r="V238" s="68"/>
      <c r="W238" s="67"/>
      <c r="X238" s="66"/>
      <c r="Y238" s="69"/>
    </row>
    <row r="239" spans="1:25" s="50" customFormat="1" x14ac:dyDescent="0.25">
      <c r="A239" s="63"/>
      <c r="B239" s="63"/>
      <c r="C239" s="64"/>
      <c r="D239" s="65"/>
      <c r="E239" s="65"/>
      <c r="F239" s="65"/>
      <c r="G239" s="65"/>
      <c r="H239" s="63"/>
      <c r="I239" s="66"/>
      <c r="J239" s="66"/>
      <c r="K239" s="66"/>
      <c r="L239" s="66"/>
      <c r="M239" s="66"/>
      <c r="N239" s="67"/>
      <c r="O239" s="66"/>
      <c r="P239" s="67"/>
      <c r="Q239" s="66"/>
      <c r="R239" s="66"/>
      <c r="S239" s="66"/>
      <c r="T239" s="67"/>
      <c r="U239" s="66"/>
      <c r="V239" s="68"/>
      <c r="W239" s="67"/>
      <c r="X239" s="66"/>
      <c r="Y239" s="69"/>
    </row>
    <row r="240" spans="1:25" s="50" customFormat="1" x14ac:dyDescent="0.25">
      <c r="A240" s="63"/>
      <c r="B240" s="70"/>
      <c r="C240" s="64"/>
      <c r="D240" s="65"/>
      <c r="E240" s="65"/>
      <c r="F240" s="65"/>
      <c r="G240" s="65"/>
      <c r="H240" s="63"/>
      <c r="I240" s="66"/>
      <c r="J240" s="66"/>
      <c r="K240" s="66"/>
      <c r="L240" s="66"/>
      <c r="M240" s="66"/>
      <c r="N240" s="67"/>
      <c r="O240" s="66"/>
      <c r="P240" s="67"/>
      <c r="Q240" s="66"/>
      <c r="R240" s="66"/>
      <c r="S240" s="66"/>
      <c r="T240" s="67"/>
      <c r="U240" s="66"/>
      <c r="V240" s="68"/>
      <c r="W240" s="67"/>
      <c r="X240" s="66"/>
      <c r="Y240" s="69"/>
    </row>
    <row r="241" spans="1:25" s="50" customFormat="1" x14ac:dyDescent="0.25">
      <c r="A241" s="63"/>
      <c r="B241" s="70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spans="1:25" s="50" customFormat="1" x14ac:dyDescent="0.25">
      <c r="A242" s="63"/>
      <c r="B242" s="70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spans="1:25" s="50" customFormat="1" x14ac:dyDescent="0.25">
      <c r="A243" s="63"/>
      <c r="B243" s="70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spans="1:25" s="50" customFormat="1" x14ac:dyDescent="0.25">
      <c r="A244" s="63"/>
      <c r="B244" s="70"/>
      <c r="C244" s="64"/>
      <c r="D244" s="65"/>
      <c r="E244" s="65"/>
      <c r="F244" s="65"/>
      <c r="G244" s="65"/>
      <c r="H244" s="63"/>
      <c r="I244" s="66"/>
      <c r="J244" s="66"/>
      <c r="K244" s="66"/>
      <c r="L244" s="66"/>
      <c r="M244" s="66"/>
      <c r="N244" s="67"/>
      <c r="O244" s="66"/>
      <c r="P244" s="67"/>
      <c r="Q244" s="66"/>
      <c r="R244" s="66"/>
      <c r="S244" s="66"/>
      <c r="T244" s="67"/>
      <c r="U244" s="66"/>
      <c r="V244" s="68"/>
      <c r="W244" s="67"/>
      <c r="X244" s="66"/>
      <c r="Y244" s="69"/>
    </row>
    <row r="245" spans="1:25" s="50" customFormat="1" x14ac:dyDescent="0.25">
      <c r="A245" s="63"/>
      <c r="B245" s="70"/>
      <c r="C245" s="64"/>
      <c r="D245" s="65"/>
      <c r="E245" s="65"/>
      <c r="F245" s="65"/>
      <c r="G245" s="65"/>
      <c r="H245" s="63"/>
      <c r="I245" s="66"/>
      <c r="J245" s="66"/>
      <c r="K245" s="66"/>
      <c r="L245" s="66"/>
      <c r="M245" s="66"/>
      <c r="N245" s="67"/>
      <c r="O245" s="66"/>
      <c r="P245" s="67"/>
      <c r="Q245" s="66"/>
      <c r="R245" s="66"/>
      <c r="S245" s="66"/>
      <c r="T245" s="67"/>
      <c r="U245" s="66"/>
      <c r="V245" s="68"/>
      <c r="W245" s="67"/>
      <c r="X245" s="66"/>
      <c r="Y245" s="69"/>
    </row>
    <row r="246" spans="1:25" s="50" customFormat="1" x14ac:dyDescent="0.25">
      <c r="A246" s="63"/>
      <c r="B246" s="70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spans="1:25" s="50" customFormat="1" x14ac:dyDescent="0.25">
      <c r="A247" s="63"/>
      <c r="B247" s="70"/>
      <c r="C247" s="64"/>
      <c r="E247" s="65"/>
      <c r="G247" s="65"/>
      <c r="H247" s="63"/>
      <c r="I247" s="66"/>
      <c r="J247" s="66"/>
      <c r="K247" s="66"/>
      <c r="L247" s="66"/>
      <c r="M247" s="66"/>
      <c r="N247" s="67"/>
      <c r="O247" s="66"/>
      <c r="P247" s="67"/>
      <c r="Q247" s="66"/>
      <c r="R247" s="66"/>
      <c r="S247" s="66"/>
      <c r="T247" s="67"/>
      <c r="U247" s="66"/>
      <c r="V247" s="68"/>
      <c r="W247" s="67"/>
      <c r="X247" s="66"/>
      <c r="Y247" s="69"/>
    </row>
    <row r="248" spans="1:25" s="50" customFormat="1" x14ac:dyDescent="0.25">
      <c r="A248" s="63"/>
      <c r="B248" s="70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spans="1:25" s="50" customFormat="1" x14ac:dyDescent="0.25">
      <c r="A249" s="63"/>
      <c r="B249" s="70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spans="1:25" s="50" customFormat="1" x14ac:dyDescent="0.25">
      <c r="A250" s="63"/>
      <c r="B250" s="70"/>
      <c r="C250" s="64"/>
      <c r="D250" s="65"/>
      <c r="E250" s="65"/>
      <c r="F250" s="65"/>
      <c r="G250" s="65"/>
      <c r="H250" s="63"/>
      <c r="I250" s="66"/>
      <c r="J250" s="66"/>
      <c r="K250" s="66"/>
      <c r="L250" s="66"/>
      <c r="M250" s="66"/>
      <c r="N250" s="67"/>
      <c r="O250" s="66"/>
      <c r="P250" s="67"/>
      <c r="Q250" s="66"/>
      <c r="R250" s="66"/>
      <c r="S250" s="66"/>
      <c r="T250" s="67"/>
      <c r="U250" s="66"/>
      <c r="V250" s="68"/>
      <c r="W250" s="67"/>
      <c r="X250" s="66"/>
      <c r="Y250" s="69"/>
    </row>
    <row r="251" spans="1:25" s="50" customFormat="1" x14ac:dyDescent="0.25">
      <c r="A251" s="63"/>
      <c r="B251" s="70"/>
      <c r="C251" s="64"/>
      <c r="D251" s="65"/>
      <c r="E251" s="65"/>
      <c r="F251" s="65"/>
      <c r="G251" s="65"/>
      <c r="H251" s="63"/>
      <c r="I251" s="66"/>
      <c r="J251" s="66"/>
      <c r="K251" s="66"/>
      <c r="L251" s="66"/>
      <c r="M251" s="66"/>
      <c r="N251" s="67"/>
      <c r="O251" s="66"/>
      <c r="P251" s="67"/>
      <c r="Q251" s="66"/>
      <c r="R251" s="66"/>
      <c r="S251" s="66"/>
      <c r="T251" s="67"/>
      <c r="U251" s="66"/>
      <c r="V251" s="68"/>
      <c r="W251" s="67"/>
      <c r="X251" s="66"/>
      <c r="Y251" s="69"/>
    </row>
    <row r="252" spans="1:25" s="50" customFormat="1" x14ac:dyDescent="0.25">
      <c r="A252" s="63"/>
      <c r="B252" s="70"/>
      <c r="C252" s="64"/>
      <c r="D252" s="65"/>
      <c r="E252" s="65"/>
      <c r="F252" s="65"/>
      <c r="G252" s="65"/>
      <c r="H252" s="63"/>
      <c r="I252" s="66"/>
      <c r="J252" s="66"/>
      <c r="K252" s="66"/>
      <c r="L252" s="66"/>
      <c r="M252" s="66"/>
      <c r="N252" s="67"/>
      <c r="O252" s="66"/>
      <c r="P252" s="67"/>
      <c r="Q252" s="66"/>
      <c r="R252" s="66"/>
      <c r="S252" s="66"/>
      <c r="T252" s="67"/>
      <c r="U252" s="66"/>
      <c r="V252" s="68"/>
      <c r="W252" s="67"/>
      <c r="X252" s="66"/>
      <c r="Y252" s="69"/>
    </row>
    <row r="253" spans="1:25" s="50" customFormat="1" x14ac:dyDescent="0.25">
      <c r="A253" s="63"/>
      <c r="B253" s="70"/>
      <c r="C253" s="64"/>
      <c r="D253" s="65"/>
      <c r="E253" s="65"/>
      <c r="F253" s="65"/>
      <c r="G253" s="65"/>
      <c r="H253" s="63"/>
      <c r="I253" s="66"/>
      <c r="J253" s="66"/>
      <c r="K253" s="66"/>
      <c r="L253" s="66"/>
      <c r="M253" s="66"/>
      <c r="N253" s="67"/>
      <c r="O253" s="66"/>
      <c r="P253" s="67"/>
      <c r="Q253" s="66"/>
      <c r="R253" s="66"/>
      <c r="S253" s="66"/>
      <c r="T253" s="67"/>
      <c r="U253" s="66"/>
      <c r="V253" s="68"/>
      <c r="W253" s="67"/>
      <c r="X253" s="66"/>
      <c r="Y253" s="69"/>
    </row>
    <row r="254" spans="1:25" s="50" customFormat="1" x14ac:dyDescent="0.25">
      <c r="A254" s="63"/>
      <c r="B254" s="70"/>
      <c r="C254" s="64"/>
      <c r="D254" s="65"/>
      <c r="E254" s="65"/>
      <c r="F254" s="65"/>
      <c r="G254" s="65"/>
      <c r="H254" s="63"/>
      <c r="I254" s="66"/>
      <c r="J254" s="66"/>
      <c r="K254" s="66"/>
      <c r="L254" s="66"/>
      <c r="M254" s="66"/>
      <c r="N254" s="67"/>
      <c r="O254" s="66"/>
      <c r="P254" s="67"/>
      <c r="Q254" s="66"/>
      <c r="R254" s="66"/>
      <c r="S254" s="66"/>
      <c r="T254" s="67"/>
      <c r="U254" s="66"/>
      <c r="V254" s="68"/>
      <c r="W254" s="67"/>
      <c r="X254" s="66"/>
      <c r="Y254" s="69"/>
    </row>
    <row r="256" spans="1:25" x14ac:dyDescent="0.25">
      <c r="G256" s="30" t="e">
        <f>G229/G255</f>
        <v>#DIV/0!</v>
      </c>
    </row>
  </sheetData>
  <sortState ref="A7:Y230">
    <sortCondition descending="1" ref="W7:W230"/>
  </sortState>
  <pageMargins left="0.19" right="0.16" top="0.28999999999999998" bottom="0.2" header="0.22" footer="0.16"/>
  <pageSetup paperSize="9" scale="37" orientation="landscape" verticalDpi="0" r:id="rId1"/>
  <rowBreaks count="1" manualBreakCount="1">
    <brk id="146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MunicípiosBASE</vt:lpstr>
      <vt:lpstr>Paraná</vt:lpstr>
      <vt:lpstr>Santa Catarina</vt:lpstr>
      <vt:lpstr>RS</vt:lpstr>
      <vt:lpstr>MunicípiosBASE!Area_de_impressao</vt:lpstr>
      <vt:lpstr>Paraná!Area_de_impressao</vt:lpstr>
      <vt:lpstr>RS!Area_de_impressao</vt:lpstr>
      <vt:lpstr>'Santa Catarina'!Area_de_impressao</vt:lpstr>
    </vt:vector>
  </TitlesOfParts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artigo</dc:creator>
  <cp:lastModifiedBy>artigo</cp:lastModifiedBy>
  <cp:revision/>
  <cp:lastPrinted>2016-04-28T18:54:58Z</cp:lastPrinted>
  <dcterms:created xsi:type="dcterms:W3CDTF">2016-02-04T23:37:49Z</dcterms:created>
  <dcterms:modified xsi:type="dcterms:W3CDTF">2016-04-28T18:58:38Z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daf37db9-aa54-47e9-ab69-1c1804e4e0f4</vt:lpwstr>
  </property>
</Properties>
</file>