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UnB\CN\Arquivos\"/>
    </mc:Choice>
  </mc:AlternateContent>
  <xr:revisionPtr revIDLastSave="0" documentId="13_ncr:1_{F8BA6687-3771-4476-B6B9-DB5AC02E18A9}" xr6:coauthVersionLast="47" xr6:coauthVersionMax="47" xr10:uidLastSave="{00000000-0000-0000-0000-000000000000}"/>
  <bookViews>
    <workbookView xWindow="-108" yWindow="-108" windowWidth="23256" windowHeight="12696" xr2:uid="{4D927769-A9AC-4A8B-9DB4-62A4AABAB371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8" i="1"/>
  <c r="F39" i="1"/>
  <c r="F40" i="1"/>
  <c r="F41" i="1"/>
  <c r="F42" i="1"/>
  <c r="F43" i="1"/>
  <c r="F44" i="1"/>
  <c r="G36" i="1"/>
  <c r="B34" i="1"/>
  <c r="C34" i="1"/>
  <c r="D34" i="1"/>
  <c r="C35" i="1" s="1"/>
  <c r="E34" i="1"/>
  <c r="D8" i="1"/>
  <c r="E8" i="1"/>
  <c r="C8" i="1"/>
  <c r="B8" i="1"/>
  <c r="B35" i="1" l="1"/>
  <c r="D35" i="1"/>
  <c r="D9" i="1"/>
  <c r="E35" i="1" l="1"/>
  <c r="E9" i="1"/>
  <c r="C9" i="1"/>
  <c r="F9" i="1" s="1"/>
  <c r="G35" i="1" l="1"/>
  <c r="C36" i="1" s="1"/>
  <c r="F35" i="1"/>
  <c r="G9" i="1"/>
  <c r="C10" i="1" s="1"/>
  <c r="B9" i="1"/>
  <c r="D36" i="1" l="1"/>
  <c r="E36" i="1" s="1"/>
  <c r="B36" i="1"/>
  <c r="B10" i="1"/>
  <c r="D10" i="1"/>
  <c r="E10" i="1"/>
  <c r="C37" i="1" l="1"/>
  <c r="G10" i="1"/>
  <c r="D11" i="1" s="1"/>
  <c r="F10" i="1"/>
  <c r="D37" i="1" l="1"/>
  <c r="B37" i="1"/>
  <c r="C11" i="1"/>
  <c r="E11" i="1"/>
  <c r="E37" i="1" l="1"/>
  <c r="G37" i="1" s="1"/>
  <c r="F11" i="1"/>
  <c r="B11" i="1"/>
  <c r="G11" i="1"/>
  <c r="C12" i="1" s="1"/>
  <c r="C38" i="1" l="1"/>
  <c r="B12" i="1"/>
  <c r="D12" i="1"/>
  <c r="E12" i="1"/>
  <c r="F12" i="1" l="1"/>
  <c r="D38" i="1"/>
  <c r="B38" i="1"/>
  <c r="G12" i="1"/>
  <c r="D13" i="1" s="1"/>
  <c r="E38" i="1" l="1"/>
  <c r="G38" i="1" s="1"/>
  <c r="C13" i="1"/>
  <c r="E13" i="1"/>
  <c r="C39" i="1" l="1"/>
  <c r="G13" i="1"/>
  <c r="C14" i="1" s="1"/>
  <c r="F13" i="1"/>
  <c r="B13" i="1"/>
  <c r="B39" i="1" l="1"/>
  <c r="D39" i="1"/>
  <c r="B14" i="1"/>
  <c r="D14" i="1"/>
  <c r="E14" i="1"/>
  <c r="E39" i="1" l="1"/>
  <c r="G14" i="1"/>
  <c r="D15" i="1" s="1"/>
  <c r="F14" i="1"/>
  <c r="G39" i="1" l="1"/>
  <c r="C40" i="1" s="1"/>
  <c r="E15" i="1"/>
  <c r="C15" i="1"/>
  <c r="B40" i="1" l="1"/>
  <c r="D40" i="1"/>
  <c r="F15" i="1"/>
  <c r="B15" i="1"/>
  <c r="G15" i="1"/>
  <c r="C16" i="1" s="1"/>
  <c r="E40" i="1" l="1"/>
  <c r="B16" i="1"/>
  <c r="D16" i="1"/>
  <c r="E16" i="1"/>
  <c r="G40" i="1" l="1"/>
  <c r="C41" i="1" s="1"/>
  <c r="F16" i="1"/>
  <c r="G16" i="1"/>
  <c r="D17" i="1" s="1"/>
  <c r="D41" i="1" l="1"/>
  <c r="E41" i="1" s="1"/>
  <c r="B41" i="1"/>
  <c r="C17" i="1"/>
  <c r="E17" i="1"/>
  <c r="G41" i="1" l="1"/>
  <c r="C42" i="1" s="1"/>
  <c r="B17" i="1"/>
  <c r="G17" i="1"/>
  <c r="C18" i="1" s="1"/>
  <c r="F17" i="1"/>
  <c r="B42" i="1" l="1"/>
  <c r="D42" i="1"/>
  <c r="E42" i="1" s="1"/>
  <c r="E18" i="1"/>
  <c r="B18" i="1"/>
  <c r="D18" i="1"/>
  <c r="F18" i="1" s="1"/>
  <c r="G42" i="1" l="1"/>
  <c r="C43" i="1" s="1"/>
  <c r="G18" i="1"/>
  <c r="B43" i="1" l="1"/>
  <c r="D43" i="1"/>
  <c r="E43" i="1" l="1"/>
  <c r="G43" i="1" s="1"/>
  <c r="C44" i="1" l="1"/>
  <c r="D44" i="1" l="1"/>
  <c r="E44" i="1" s="1"/>
  <c r="G44" i="1" s="1"/>
  <c r="B44" i="1"/>
</calcChain>
</file>

<file path=xl/sharedStrings.xml><?xml version="1.0" encoding="utf-8"?>
<sst xmlns="http://schemas.openxmlformats.org/spreadsheetml/2006/main" count="26" uniqueCount="14">
  <si>
    <t>x1</t>
  </si>
  <si>
    <t>x2</t>
  </si>
  <si>
    <t>x3</t>
  </si>
  <si>
    <t>k</t>
  </si>
  <si>
    <t>x1 (k+1)</t>
  </si>
  <si>
    <t>x2 (k+1)</t>
  </si>
  <si>
    <t>x3 (k+1)</t>
  </si>
  <si>
    <t>b</t>
  </si>
  <si>
    <t>dr</t>
  </si>
  <si>
    <t>Gauss-Jacobi</t>
  </si>
  <si>
    <t>E:</t>
  </si>
  <si>
    <t>(Substituir os dados apenas onde estiver azul)</t>
  </si>
  <si>
    <t>x(0)</t>
  </si>
  <si>
    <t>Gauss-Seidel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</si>
</sst>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00_-;\-* #,##0.000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/>
      <bottom/>
      <diagonal/>
    </border>
    <border>
      <left style="dashDot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4" borderId="1" xfId="1" applyNumberFormat="1" applyFont="1" applyFill="1" applyBorder="1" applyAlignment="1">
      <alignment horizontal="left" vertical="center" indent="1"/>
    </xf>
    <xf numFmtId="0" fontId="1" fillId="4" borderId="2" xfId="1" applyNumberFormat="1" applyFont="1" applyFill="1" applyBorder="1" applyAlignment="1">
      <alignment horizontal="left" vertical="center" indent="1"/>
    </xf>
    <xf numFmtId="0" fontId="6" fillId="4" borderId="2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left" vertical="center" indent="1"/>
    </xf>
    <xf numFmtId="164" fontId="1" fillId="4" borderId="2" xfId="1" applyNumberFormat="1" applyFont="1" applyFill="1" applyBorder="1" applyAlignment="1">
      <alignment horizontal="left" vertical="center" indent="1"/>
    </xf>
    <xf numFmtId="164" fontId="1" fillId="4" borderId="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4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20</xdr:row>
      <xdr:rowOff>102027</xdr:rowOff>
    </xdr:from>
    <xdr:to>
      <xdr:col>4</xdr:col>
      <xdr:colOff>996762</xdr:colOff>
      <xdr:row>25</xdr:row>
      <xdr:rowOff>106680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B58606-482B-4E78-8FC8-34DBADF8D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" y="3759627"/>
          <a:ext cx="4227642" cy="919053"/>
        </a:xfrm>
        <a:prstGeom prst="rect">
          <a:avLst/>
        </a:prstGeom>
      </xdr:spPr>
    </xdr:pic>
    <xdr:clientData/>
  </xdr:twoCellAnchor>
  <xdr:twoCellAnchor editAs="oneCell">
    <xdr:from>
      <xdr:col>6</xdr:col>
      <xdr:colOff>15764</xdr:colOff>
      <xdr:row>1</xdr:row>
      <xdr:rowOff>10511</xdr:rowOff>
    </xdr:from>
    <xdr:to>
      <xdr:col>6</xdr:col>
      <xdr:colOff>1066800</xdr:colOff>
      <xdr:row>2</xdr:row>
      <xdr:rowOff>182506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71C00A-02E8-48A4-9669-8DCF7E2043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2852" b="32933"/>
        <a:stretch/>
      </xdr:blipFill>
      <xdr:spPr>
        <a:xfrm>
          <a:off x="5784104" y="193391"/>
          <a:ext cx="1051036" cy="354875"/>
        </a:xfrm>
        <a:prstGeom prst="rect">
          <a:avLst/>
        </a:prstGeom>
      </xdr:spPr>
    </xdr:pic>
    <xdr:clientData/>
  </xdr:twoCellAnchor>
  <xdr:oneCellAnchor>
    <xdr:from>
      <xdr:col>6</xdr:col>
      <xdr:colOff>15764</xdr:colOff>
      <xdr:row>27</xdr:row>
      <xdr:rowOff>10511</xdr:rowOff>
    </xdr:from>
    <xdr:ext cx="1051036" cy="354875"/>
    <xdr:pic>
      <xdr:nvPicPr>
        <xdr:cNvPr id="4" name="Imagem 3">
          <a:extLst>
            <a:ext uri="{FF2B5EF4-FFF2-40B4-BE49-F238E27FC236}">
              <a16:creationId xmlns:a16="http://schemas.microsoft.com/office/drawing/2014/main" id="{1A6995BF-CA3B-448D-A14A-F80D480F6B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2852" b="32933"/>
        <a:stretch/>
      </xdr:blipFill>
      <xdr:spPr>
        <a:xfrm>
          <a:off x="5784104" y="193391"/>
          <a:ext cx="1051036" cy="354875"/>
        </a:xfrm>
        <a:prstGeom prst="rect">
          <a:avLst/>
        </a:prstGeom>
      </xdr:spPr>
    </xdr:pic>
    <xdr:clientData/>
  </xdr:oneCellAnchor>
  <xdr:twoCellAnchor editAs="oneCell">
    <xdr:from>
      <xdr:col>1</xdr:col>
      <xdr:colOff>53339</xdr:colOff>
      <xdr:row>46</xdr:row>
      <xdr:rowOff>60901</xdr:rowOff>
    </xdr:from>
    <xdr:to>
      <xdr:col>4</xdr:col>
      <xdr:colOff>779448</xdr:colOff>
      <xdr:row>51</xdr:row>
      <xdr:rowOff>114301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DB4123-B172-493E-9C54-B105D67291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-1" b="5224"/>
        <a:stretch/>
      </xdr:blipFill>
      <xdr:spPr>
        <a:xfrm>
          <a:off x="411479" y="8473381"/>
          <a:ext cx="3972229" cy="967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/Desktop/Gauss-Sei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6FA-F797-4D9A-B963-912152641FDB}">
  <dimension ref="B1:M46"/>
  <sheetViews>
    <sheetView tabSelected="1" zoomScaleNormal="100" zoomScaleSheetLayoutView="130" workbookViewId="0">
      <selection activeCell="G35" sqref="G35"/>
    </sheetView>
  </sheetViews>
  <sheetFormatPr defaultRowHeight="14.4" x14ac:dyDescent="0.3"/>
  <cols>
    <col min="1" max="1" width="5.21875" style="1" customWidth="1"/>
    <col min="2" max="7" width="15.77734375" style="1" customWidth="1"/>
    <col min="8" max="8" width="8.88671875" style="1" customWidth="1"/>
    <col min="9" max="9" width="8.88671875" style="1"/>
    <col min="10" max="13" width="8.88671875" style="1" customWidth="1"/>
    <col min="14" max="16384" width="8.88671875" style="1"/>
  </cols>
  <sheetData>
    <row r="1" spans="2:13" x14ac:dyDescent="0.3">
      <c r="B1" s="5" t="s">
        <v>9</v>
      </c>
    </row>
    <row r="2" spans="2:13" x14ac:dyDescent="0.3">
      <c r="B2" s="4" t="s">
        <v>0</v>
      </c>
      <c r="C2" s="22" t="s">
        <v>1</v>
      </c>
      <c r="D2" s="22" t="s">
        <v>2</v>
      </c>
      <c r="E2" s="23" t="s">
        <v>7</v>
      </c>
      <c r="F2" s="26" t="s">
        <v>12</v>
      </c>
      <c r="G2" s="14"/>
    </row>
    <row r="3" spans="2:13" x14ac:dyDescent="0.3">
      <c r="B3" s="19">
        <v>-5</v>
      </c>
      <c r="C3" s="18">
        <v>2</v>
      </c>
      <c r="D3" s="18">
        <v>2</v>
      </c>
      <c r="E3" s="24">
        <v>2</v>
      </c>
      <c r="F3" s="27">
        <v>-1</v>
      </c>
    </row>
    <row r="4" spans="2:13" x14ac:dyDescent="0.3">
      <c r="B4" s="19">
        <v>-2</v>
      </c>
      <c r="C4" s="18">
        <v>4</v>
      </c>
      <c r="D4" s="18">
        <v>1</v>
      </c>
      <c r="E4" s="24">
        <v>-1</v>
      </c>
      <c r="F4" s="28">
        <v>0</v>
      </c>
      <c r="G4" s="1" t="s">
        <v>10</v>
      </c>
    </row>
    <row r="5" spans="2:13" x14ac:dyDescent="0.3">
      <c r="B5" s="20">
        <v>1</v>
      </c>
      <c r="C5" s="21">
        <v>-2</v>
      </c>
      <c r="D5" s="21">
        <v>6</v>
      </c>
      <c r="E5" s="25">
        <v>1</v>
      </c>
      <c r="F5" s="29">
        <v>-0.5</v>
      </c>
      <c r="G5" s="30">
        <v>0.1</v>
      </c>
    </row>
    <row r="6" spans="2:13" x14ac:dyDescent="0.3">
      <c r="C6" s="3">
        <v>0</v>
      </c>
      <c r="D6" s="3">
        <v>0</v>
      </c>
      <c r="E6" s="3">
        <v>0</v>
      </c>
      <c r="G6" s="9"/>
    </row>
    <row r="7" spans="2:13" x14ac:dyDescent="0.3">
      <c r="B7" s="2" t="s">
        <v>3</v>
      </c>
      <c r="C7" s="2" t="s">
        <v>4</v>
      </c>
      <c r="D7" s="2" t="s">
        <v>5</v>
      </c>
      <c r="E7" s="2" t="s">
        <v>6</v>
      </c>
      <c r="F7" s="11" t="s">
        <v>8</v>
      </c>
      <c r="G7" s="7"/>
    </row>
    <row r="8" spans="2:13" x14ac:dyDescent="0.3">
      <c r="B8" s="8">
        <f>($M$2)</f>
        <v>0</v>
      </c>
      <c r="C8" s="15">
        <f>F3</f>
        <v>-1</v>
      </c>
      <c r="D8" s="15">
        <f>F4</f>
        <v>0</v>
      </c>
      <c r="E8" s="16">
        <f>F5</f>
        <v>-0.5</v>
      </c>
      <c r="F8" s="17">
        <v>9.9999999999999906E+53</v>
      </c>
      <c r="G8" s="12">
        <v>9.9999999999999906E+53</v>
      </c>
      <c r="I8" s="9"/>
      <c r="J8" s="6"/>
      <c r="K8" s="6"/>
      <c r="L8" s="6"/>
      <c r="M8" s="6"/>
    </row>
    <row r="9" spans="2:13" x14ac:dyDescent="0.3">
      <c r="B9" s="8">
        <f>IF(C9="","",B8+1)</f>
        <v>1</v>
      </c>
      <c r="C9" s="31">
        <f t="shared" ref="C9:C18" si="0">IFERROR(IF(AND(($E$3-$C$3*D8-$D$3*E8)/$B$3,G8&lt;$G$5),"",($E$3-$C$3*D8-$D$3*E8)/$B$3),"")</f>
        <v>-0.6</v>
      </c>
      <c r="D9" s="31">
        <f t="shared" ref="D9:D18" si="1">IFERROR(IF(AND(($E$4-$B$4*C8-$D$4*E8)/$C$4,G8&lt;$G$5),"",($E$4-$B$4*C8-$D$4*E8)/$C$4),"")</f>
        <v>-0.625</v>
      </c>
      <c r="E9" s="32">
        <f t="shared" ref="E9:E18" si="2">IFERROR(IF(AND(($E$5-$B$5*C8-$C$5*D8)/$D$5,G8&lt;$G$5),"",($E$5-$B$5*C8-$C$5*D8)/$D$5),"")</f>
        <v>0.33333333333333331</v>
      </c>
      <c r="F9" s="33">
        <f t="shared" ref="F9:F18" si="3">IFERROR(IF(AND(MAX(ABS(C9-C8),ABS(D9-D8),ABS(E9-E8))/MAX(ABS(C9),ABS(D9),ABS(E9)),G8&lt;$G$5),"",MAX(ABS(C9-C8),ABS(D9-D8),ABS(E9-E8))/MAX(ABS(C9),ABS(D9),ABS(E9))),"")</f>
        <v>1.3333333333333333</v>
      </c>
      <c r="G9" s="10">
        <f>IFERROR(MAX(ABS(C9-C8),ABS(D9-D8),ABS(E9-E8))/MAX(ABS(C9),ABS(D9),ABS(E9)),"")</f>
        <v>1.3333333333333333</v>
      </c>
      <c r="H9" s="9"/>
      <c r="I9" s="7"/>
      <c r="J9" s="6"/>
      <c r="K9" s="6"/>
      <c r="L9" s="6"/>
      <c r="M9" s="6"/>
    </row>
    <row r="10" spans="2:13" x14ac:dyDescent="0.3">
      <c r="B10" s="8">
        <f t="shared" ref="B10:B18" si="4">IF(C10="","",B9+1)</f>
        <v>2</v>
      </c>
      <c r="C10" s="31">
        <f t="shared" si="0"/>
        <v>-0.51666666666666672</v>
      </c>
      <c r="D10" s="31">
        <f t="shared" si="1"/>
        <v>-0.63333333333333341</v>
      </c>
      <c r="E10" s="32">
        <f t="shared" si="2"/>
        <v>5.8333333333333348E-2</v>
      </c>
      <c r="F10" s="33">
        <f t="shared" si="3"/>
        <v>0.43421052631578938</v>
      </c>
      <c r="G10" s="10">
        <f t="shared" ref="G10:G18" si="5">IFERROR(MAX(ABS(C10-C9),ABS(D10-D9),ABS(E10-E9))/MAX(ABS(C10),ABS(D10),ABS(E10)),"")</f>
        <v>0.43421052631578938</v>
      </c>
      <c r="H10" s="7"/>
      <c r="I10" s="7"/>
      <c r="J10" s="6"/>
      <c r="K10" s="6"/>
      <c r="L10" s="6"/>
      <c r="M10" s="6"/>
    </row>
    <row r="11" spans="2:13" x14ac:dyDescent="0.3">
      <c r="B11" s="8">
        <f t="shared" si="4"/>
        <v>3</v>
      </c>
      <c r="C11" s="31">
        <f t="shared" si="0"/>
        <v>-0.63</v>
      </c>
      <c r="D11" s="31">
        <f t="shared" si="1"/>
        <v>-0.5229166666666667</v>
      </c>
      <c r="E11" s="32">
        <f t="shared" si="2"/>
        <v>4.166666666666663E-2</v>
      </c>
      <c r="F11" s="33">
        <f t="shared" si="3"/>
        <v>0.17989417989417983</v>
      </c>
      <c r="G11" s="10">
        <f t="shared" si="5"/>
        <v>0.17989417989417983</v>
      </c>
      <c r="H11" s="7"/>
      <c r="I11" s="7"/>
      <c r="J11" s="6"/>
      <c r="K11" s="6"/>
      <c r="L11" s="6"/>
      <c r="M11" s="6"/>
    </row>
    <row r="12" spans="2:13" x14ac:dyDescent="0.3">
      <c r="B12" s="8">
        <f t="shared" si="4"/>
        <v>4</v>
      </c>
      <c r="C12" s="31">
        <f t="shared" si="0"/>
        <v>-0.59250000000000003</v>
      </c>
      <c r="D12" s="31">
        <f t="shared" si="1"/>
        <v>-0.57541666666666658</v>
      </c>
      <c r="E12" s="32">
        <f t="shared" si="2"/>
        <v>9.7361111111111079E-2</v>
      </c>
      <c r="F12" s="33">
        <f t="shared" si="3"/>
        <v>9.3999062353492743E-2</v>
      </c>
      <c r="G12" s="10">
        <f t="shared" si="5"/>
        <v>9.3999062353492743E-2</v>
      </c>
      <c r="H12" s="7"/>
      <c r="I12" s="7"/>
      <c r="J12" s="6"/>
      <c r="K12" s="6"/>
      <c r="L12" s="6"/>
      <c r="M12" s="6"/>
    </row>
    <row r="13" spans="2:13" x14ac:dyDescent="0.3">
      <c r="B13" s="8" t="str">
        <f t="shared" si="4"/>
        <v/>
      </c>
      <c r="C13" s="31" t="str">
        <f t="shared" si="0"/>
        <v/>
      </c>
      <c r="D13" s="31" t="str">
        <f t="shared" si="1"/>
        <v/>
      </c>
      <c r="E13" s="32" t="str">
        <f t="shared" si="2"/>
        <v/>
      </c>
      <c r="F13" s="33" t="str">
        <f t="shared" si="3"/>
        <v/>
      </c>
      <c r="G13" s="10" t="str">
        <f t="shared" si="5"/>
        <v/>
      </c>
      <c r="H13" s="7"/>
      <c r="I13" s="7"/>
      <c r="J13" s="6"/>
      <c r="K13" s="6"/>
      <c r="L13" s="6"/>
      <c r="M13" s="6"/>
    </row>
    <row r="14" spans="2:13" x14ac:dyDescent="0.3">
      <c r="B14" s="8" t="str">
        <f t="shared" si="4"/>
        <v/>
      </c>
      <c r="C14" s="31" t="str">
        <f t="shared" si="0"/>
        <v/>
      </c>
      <c r="D14" s="31" t="str">
        <f t="shared" si="1"/>
        <v/>
      </c>
      <c r="E14" s="32" t="str">
        <f t="shared" si="2"/>
        <v/>
      </c>
      <c r="F14" s="33" t="str">
        <f t="shared" si="3"/>
        <v/>
      </c>
      <c r="G14" s="10" t="str">
        <f t="shared" si="5"/>
        <v/>
      </c>
      <c r="H14" s="7"/>
      <c r="I14" s="7"/>
      <c r="J14" s="6"/>
      <c r="K14" s="6"/>
      <c r="L14" s="6"/>
      <c r="M14" s="6"/>
    </row>
    <row r="15" spans="2:13" x14ac:dyDescent="0.3">
      <c r="B15" s="8" t="str">
        <f t="shared" si="4"/>
        <v/>
      </c>
      <c r="C15" s="31" t="str">
        <f t="shared" si="0"/>
        <v/>
      </c>
      <c r="D15" s="31" t="str">
        <f t="shared" si="1"/>
        <v/>
      </c>
      <c r="E15" s="32" t="str">
        <f t="shared" si="2"/>
        <v/>
      </c>
      <c r="F15" s="33" t="str">
        <f t="shared" si="3"/>
        <v/>
      </c>
      <c r="G15" s="10" t="str">
        <f t="shared" si="5"/>
        <v/>
      </c>
      <c r="H15" s="7"/>
      <c r="I15" s="7"/>
      <c r="J15" s="6"/>
      <c r="K15" s="6"/>
      <c r="L15" s="6"/>
      <c r="M15" s="6"/>
    </row>
    <row r="16" spans="2:13" x14ac:dyDescent="0.3">
      <c r="B16" s="8" t="str">
        <f t="shared" si="4"/>
        <v/>
      </c>
      <c r="C16" s="31" t="str">
        <f t="shared" si="0"/>
        <v/>
      </c>
      <c r="D16" s="31" t="str">
        <f t="shared" si="1"/>
        <v/>
      </c>
      <c r="E16" s="32" t="str">
        <f t="shared" si="2"/>
        <v/>
      </c>
      <c r="F16" s="33" t="str">
        <f t="shared" si="3"/>
        <v/>
      </c>
      <c r="G16" s="10" t="str">
        <f t="shared" si="5"/>
        <v/>
      </c>
      <c r="H16" s="7"/>
      <c r="I16" s="7"/>
      <c r="J16" s="6"/>
      <c r="K16" s="6"/>
      <c r="L16" s="6"/>
      <c r="M16" s="6"/>
    </row>
    <row r="17" spans="2:13" x14ac:dyDescent="0.3">
      <c r="B17" s="8" t="str">
        <f t="shared" si="4"/>
        <v/>
      </c>
      <c r="C17" s="31" t="str">
        <f t="shared" si="0"/>
        <v/>
      </c>
      <c r="D17" s="31" t="str">
        <f t="shared" si="1"/>
        <v/>
      </c>
      <c r="E17" s="32" t="str">
        <f t="shared" si="2"/>
        <v/>
      </c>
      <c r="F17" s="33" t="str">
        <f t="shared" si="3"/>
        <v/>
      </c>
      <c r="G17" s="10" t="str">
        <f t="shared" si="5"/>
        <v/>
      </c>
      <c r="H17" s="7"/>
      <c r="I17" s="7"/>
      <c r="J17" s="6"/>
      <c r="K17" s="6"/>
      <c r="L17" s="6"/>
      <c r="M17" s="6"/>
    </row>
    <row r="18" spans="2:13" x14ac:dyDescent="0.3">
      <c r="B18" s="8" t="str">
        <f t="shared" si="4"/>
        <v/>
      </c>
      <c r="C18" s="31" t="str">
        <f t="shared" si="0"/>
        <v/>
      </c>
      <c r="D18" s="31" t="str">
        <f t="shared" si="1"/>
        <v/>
      </c>
      <c r="E18" s="32" t="str">
        <f t="shared" si="2"/>
        <v/>
      </c>
      <c r="F18" s="33" t="str">
        <f t="shared" si="3"/>
        <v/>
      </c>
      <c r="G18" s="10" t="str">
        <f t="shared" si="5"/>
        <v/>
      </c>
      <c r="H18" s="7"/>
      <c r="I18" s="7"/>
      <c r="J18" s="6"/>
      <c r="K18" s="6"/>
      <c r="L18" s="6"/>
      <c r="M18" s="6"/>
    </row>
    <row r="20" spans="2:13" x14ac:dyDescent="0.3">
      <c r="B20" s="13" t="s">
        <v>11</v>
      </c>
    </row>
    <row r="27" spans="2:13" x14ac:dyDescent="0.3">
      <c r="B27" s="5" t="s">
        <v>13</v>
      </c>
    </row>
    <row r="28" spans="2:13" x14ac:dyDescent="0.3">
      <c r="B28" s="4" t="s">
        <v>0</v>
      </c>
      <c r="C28" s="22" t="s">
        <v>1</v>
      </c>
      <c r="D28" s="22" t="s">
        <v>2</v>
      </c>
      <c r="E28" s="23" t="s">
        <v>7</v>
      </c>
      <c r="F28" s="26" t="s">
        <v>12</v>
      </c>
      <c r="G28" s="14"/>
    </row>
    <row r="29" spans="2:13" x14ac:dyDescent="0.3">
      <c r="B29" s="19">
        <v>6</v>
      </c>
      <c r="C29" s="39">
        <v>-1</v>
      </c>
      <c r="D29" s="39">
        <v>3</v>
      </c>
      <c r="E29" s="24">
        <v>-3</v>
      </c>
      <c r="F29" s="27">
        <v>-1</v>
      </c>
    </row>
    <row r="30" spans="2:13" x14ac:dyDescent="0.3">
      <c r="B30" s="19">
        <v>1</v>
      </c>
      <c r="C30" s="39">
        <v>5</v>
      </c>
      <c r="D30" s="39">
        <v>-3</v>
      </c>
      <c r="E30" s="24">
        <v>2</v>
      </c>
      <c r="F30" s="28">
        <v>2</v>
      </c>
      <c r="G30" s="1" t="s">
        <v>10</v>
      </c>
    </row>
    <row r="31" spans="2:13" x14ac:dyDescent="0.3">
      <c r="B31" s="20">
        <v>-1</v>
      </c>
      <c r="C31" s="21">
        <v>-3</v>
      </c>
      <c r="D31" s="21">
        <v>8</v>
      </c>
      <c r="E31" s="25">
        <v>5</v>
      </c>
      <c r="F31" s="29">
        <v>0.5</v>
      </c>
      <c r="G31" s="30">
        <v>0.01</v>
      </c>
    </row>
    <row r="32" spans="2:13" x14ac:dyDescent="0.3">
      <c r="C32" s="34">
        <v>0</v>
      </c>
      <c r="D32" s="34">
        <v>0</v>
      </c>
      <c r="E32" s="34">
        <v>0</v>
      </c>
      <c r="G32" s="38"/>
    </row>
    <row r="33" spans="2:7" x14ac:dyDescent="0.3">
      <c r="B33" s="2" t="s">
        <v>3</v>
      </c>
      <c r="C33" s="2" t="s">
        <v>4</v>
      </c>
      <c r="D33" s="2" t="s">
        <v>5</v>
      </c>
      <c r="E33" s="2" t="s">
        <v>6</v>
      </c>
      <c r="F33" s="11" t="s">
        <v>8</v>
      </c>
      <c r="G33" s="37"/>
    </row>
    <row r="34" spans="2:7" x14ac:dyDescent="0.3">
      <c r="B34" s="35">
        <f>([1]Planilha1!$M$2)</f>
        <v>0</v>
      </c>
      <c r="C34" s="15">
        <f>F29</f>
        <v>-1</v>
      </c>
      <c r="D34" s="15">
        <f>F30</f>
        <v>2</v>
      </c>
      <c r="E34" s="16">
        <f>F31</f>
        <v>0.5</v>
      </c>
      <c r="F34" s="36">
        <v>9.9999999999999906E+53</v>
      </c>
      <c r="G34" s="12">
        <v>9.9999999999999906E+53</v>
      </c>
    </row>
    <row r="35" spans="2:7" x14ac:dyDescent="0.3">
      <c r="B35" s="35">
        <f t="shared" ref="B35:B44" si="6">IF(C35="","",B34+1)</f>
        <v>1</v>
      </c>
      <c r="C35" s="31">
        <f t="shared" ref="C35:C44" si="7">IFERROR(IF(AND(($E$29-$C$29*D34-$D$29*E34)/$B$29,G34&lt;$G$31),"",($E$29-$C$29*D34-$D$29*E34)/$B$29),"")</f>
        <v>-0.41666666666666669</v>
      </c>
      <c r="D35" s="31">
        <f t="shared" ref="D35:D44" si="8">IFERROR(IF(AND(($E$30-$B$30*C35-$D$30*E34)/$C$30,G34&lt;$G$31),"",($E$30-$B$30*C35-$D$30*E34)/$C$30),"")</f>
        <v>0.78333333333333333</v>
      </c>
      <c r="E35" s="32">
        <f t="shared" ref="E35:E44" si="9">IFERROR(IF(AND(($E$31-$B$31*C35-$C$31*D35)/$D$31,G34&lt;$G$31),"",($E$31-$B$31*C35-$C$31*D35)/$D$31),"")</f>
        <v>0.8666666666666667</v>
      </c>
      <c r="F35" s="33">
        <f t="shared" ref="F35:F44" si="10">IFERROR(IF(AND(MAX(ABS(C35-C34),ABS(D35-D34),ABS(E35-E34))/MAX(ABS(C35),ABS(D35),ABS(E35)),G34&lt;$G$31),"",MAX(ABS(C35-C34),ABS(D35-D34),ABS(E35-E34))/MAX(ABS(C35),ABS(D35),ABS(E35))),"")</f>
        <v>1.403846153846154</v>
      </c>
      <c r="G35" s="34">
        <f t="shared" ref="G35:G44" si="11">IFERROR(MAX(ABS(C35-C34),ABS(D35-D34),ABS(E35-E34))/MAX(ABS(C35),ABS(D35),ABS(E35)),"")</f>
        <v>1.403846153846154</v>
      </c>
    </row>
    <row r="36" spans="2:7" x14ac:dyDescent="0.3">
      <c r="B36" s="35">
        <f t="shared" si="6"/>
        <v>2</v>
      </c>
      <c r="C36" s="31">
        <f t="shared" si="7"/>
        <v>-0.8027777777777777</v>
      </c>
      <c r="D36" s="31">
        <f t="shared" si="8"/>
        <v>1.0805555555555555</v>
      </c>
      <c r="E36" s="32">
        <f t="shared" si="9"/>
        <v>0.92986111111111103</v>
      </c>
      <c r="F36" s="33">
        <f t="shared" si="10"/>
        <v>0.35732647814910018</v>
      </c>
      <c r="G36" s="34">
        <f t="shared" si="11"/>
        <v>0.35732647814910018</v>
      </c>
    </row>
    <row r="37" spans="2:7" x14ac:dyDescent="0.3">
      <c r="B37" s="35">
        <f t="shared" si="6"/>
        <v>3</v>
      </c>
      <c r="C37" s="31">
        <f t="shared" si="7"/>
        <v>-0.78483796296296282</v>
      </c>
      <c r="D37" s="31">
        <f t="shared" si="8"/>
        <v>1.1148842592592589</v>
      </c>
      <c r="E37" s="32">
        <f t="shared" si="9"/>
        <v>0.94497685185185176</v>
      </c>
      <c r="F37" s="33">
        <f>IFERROR(IF(AND(MAX(ABS(C37-C36),ABS(D37-D36),ABS(E37-E36))/MAX(ABS(C37),ABS(D37),ABS(E37)),G36&lt;$G$31),"",MAX(ABS(C37-C36),ABS(D37-D36),ABS(E37-E36))/MAX(ABS(C37),ABS(D37),ABS(E37))),"")</f>
        <v>3.0791271307850202E-2</v>
      </c>
      <c r="G37" s="34">
        <f t="shared" si="11"/>
        <v>3.0791271307850202E-2</v>
      </c>
    </row>
    <row r="38" spans="2:7" x14ac:dyDescent="0.3">
      <c r="B38" s="35">
        <f t="shared" si="6"/>
        <v>4</v>
      </c>
      <c r="C38" s="31">
        <f t="shared" si="7"/>
        <v>-0.78667438271604928</v>
      </c>
      <c r="D38" s="31">
        <f t="shared" si="8"/>
        <v>1.1243209876543208</v>
      </c>
      <c r="E38" s="32">
        <f t="shared" si="9"/>
        <v>0.94828607253086405</v>
      </c>
      <c r="F38" s="33">
        <f t="shared" si="10"/>
        <v>8.3932689140222665E-3</v>
      </c>
      <c r="G38" s="34">
        <f t="shared" si="11"/>
        <v>8.3932689140222665E-3</v>
      </c>
    </row>
    <row r="39" spans="2:7" x14ac:dyDescent="0.3">
      <c r="B39" s="35" t="str">
        <f t="shared" si="6"/>
        <v/>
      </c>
      <c r="C39" s="31" t="str">
        <f t="shared" si="7"/>
        <v/>
      </c>
      <c r="D39" s="31" t="str">
        <f t="shared" si="8"/>
        <v/>
      </c>
      <c r="E39" s="32" t="str">
        <f t="shared" si="9"/>
        <v/>
      </c>
      <c r="F39" s="33" t="str">
        <f t="shared" si="10"/>
        <v/>
      </c>
      <c r="G39" s="34" t="str">
        <f t="shared" si="11"/>
        <v/>
      </c>
    </row>
    <row r="40" spans="2:7" x14ac:dyDescent="0.3">
      <c r="B40" s="35" t="str">
        <f t="shared" si="6"/>
        <v/>
      </c>
      <c r="C40" s="31" t="str">
        <f t="shared" si="7"/>
        <v/>
      </c>
      <c r="D40" s="31" t="str">
        <f t="shared" si="8"/>
        <v/>
      </c>
      <c r="E40" s="32" t="str">
        <f t="shared" si="9"/>
        <v/>
      </c>
      <c r="F40" s="33" t="str">
        <f t="shared" si="10"/>
        <v/>
      </c>
      <c r="G40" s="34" t="str">
        <f t="shared" si="11"/>
        <v/>
      </c>
    </row>
    <row r="41" spans="2:7" x14ac:dyDescent="0.3">
      <c r="B41" s="35" t="str">
        <f t="shared" si="6"/>
        <v/>
      </c>
      <c r="C41" s="31" t="str">
        <f t="shared" si="7"/>
        <v/>
      </c>
      <c r="D41" s="31" t="str">
        <f t="shared" si="8"/>
        <v/>
      </c>
      <c r="E41" s="32" t="str">
        <f t="shared" si="9"/>
        <v/>
      </c>
      <c r="F41" s="33" t="str">
        <f t="shared" si="10"/>
        <v/>
      </c>
      <c r="G41" s="34" t="str">
        <f t="shared" si="11"/>
        <v/>
      </c>
    </row>
    <row r="42" spans="2:7" x14ac:dyDescent="0.3">
      <c r="B42" s="35" t="str">
        <f t="shared" si="6"/>
        <v/>
      </c>
      <c r="C42" s="31" t="str">
        <f t="shared" si="7"/>
        <v/>
      </c>
      <c r="D42" s="31" t="str">
        <f t="shared" si="8"/>
        <v/>
      </c>
      <c r="E42" s="32" t="str">
        <f t="shared" si="9"/>
        <v/>
      </c>
      <c r="F42" s="33" t="str">
        <f t="shared" si="10"/>
        <v/>
      </c>
      <c r="G42" s="34" t="str">
        <f t="shared" si="11"/>
        <v/>
      </c>
    </row>
    <row r="43" spans="2:7" x14ac:dyDescent="0.3">
      <c r="B43" s="35" t="str">
        <f t="shared" si="6"/>
        <v/>
      </c>
      <c r="C43" s="31" t="str">
        <f t="shared" si="7"/>
        <v/>
      </c>
      <c r="D43" s="31" t="str">
        <f t="shared" si="8"/>
        <v/>
      </c>
      <c r="E43" s="32" t="str">
        <f t="shared" si="9"/>
        <v/>
      </c>
      <c r="F43" s="33" t="str">
        <f t="shared" si="10"/>
        <v/>
      </c>
      <c r="G43" s="34" t="str">
        <f t="shared" si="11"/>
        <v/>
      </c>
    </row>
    <row r="44" spans="2:7" x14ac:dyDescent="0.3">
      <c r="B44" s="35" t="str">
        <f t="shared" si="6"/>
        <v/>
      </c>
      <c r="C44" s="31" t="str">
        <f t="shared" si="7"/>
        <v/>
      </c>
      <c r="D44" s="31" t="str">
        <f t="shared" si="8"/>
        <v/>
      </c>
      <c r="E44" s="32" t="str">
        <f t="shared" si="9"/>
        <v/>
      </c>
      <c r="F44" s="33" t="str">
        <f t="shared" si="10"/>
        <v/>
      </c>
      <c r="G44" s="34" t="str">
        <f t="shared" si="11"/>
        <v/>
      </c>
    </row>
    <row r="46" spans="2:7" x14ac:dyDescent="0.3">
      <c r="B46" s="13" t="s">
        <v>11</v>
      </c>
    </row>
  </sheetData>
  <conditionalFormatting sqref="F8">
    <cfRule type="cellIs" dxfId="3" priority="6" operator="lessThan">
      <formula>$G$5</formula>
    </cfRule>
  </conditionalFormatting>
  <conditionalFormatting sqref="F34">
    <cfRule type="cellIs" dxfId="2" priority="4" operator="lessThan">
      <formula>$G$5</formula>
    </cfRule>
  </conditionalFormatting>
  <conditionalFormatting sqref="F35:F44">
    <cfRule type="cellIs" dxfId="1" priority="2" operator="lessThan">
      <formula>$G$31</formula>
    </cfRule>
  </conditionalFormatting>
  <conditionalFormatting sqref="F9:F18">
    <cfRule type="cellIs" dxfId="0" priority="1" operator="lessThan">
      <formula>$G$5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Victor</dc:creator>
  <cp:lastModifiedBy>Paulo Victor</cp:lastModifiedBy>
  <cp:lastPrinted>2022-03-14T07:15:26Z</cp:lastPrinted>
  <dcterms:created xsi:type="dcterms:W3CDTF">2022-03-13T06:11:55Z</dcterms:created>
  <dcterms:modified xsi:type="dcterms:W3CDTF">2022-03-14T08:08:29Z</dcterms:modified>
</cp:coreProperties>
</file>