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EstaPastaDeTrabalho"/>
  <mc:AlternateContent xmlns:mc="http://schemas.openxmlformats.org/markup-compatibility/2006">
    <mc:Choice Requires="x15">
      <x15ac:absPath xmlns:x15ac="http://schemas.microsoft.com/office/spreadsheetml/2010/11/ac" url="https://myoffice.accenture.com/personal/paulo_vieira_d_silva_accenture_com/Documents/Desktop/Automação_v3/src/data/"/>
    </mc:Choice>
  </mc:AlternateContent>
  <xr:revisionPtr revIDLastSave="120" documentId="8_{E9624B6A-0952-4E34-A380-BE543F93B51D}" xr6:coauthVersionLast="47" xr6:coauthVersionMax="47" xr10:uidLastSave="{CF1CA0CD-ADA5-4F50-8DD5-30CF1A67E59F}"/>
  <bookViews>
    <workbookView xWindow="-108" yWindow="-108" windowWidth="23256" windowHeight="13896" firstSheet="1" activeTab="1" xr2:uid="{00000000-000D-0000-FFFF-FFFF00000000}"/>
  </bookViews>
  <sheets>
    <sheet name="Parâmetros" sheetId="1" state="hidden" r:id="rId1"/>
    <sheet name="RI" sheetId="2" r:id="rId2"/>
    <sheet name="Resolvidos-Fechados" sheetId="3" r:id="rId3"/>
    <sheet name="Projetos" sheetId="4" r:id="rId4"/>
  </sheets>
  <definedNames>
    <definedName name="_xlnm._FilterDatabase" localSheetId="2" hidden="1">'Resolvidos-Fechados'!$A$1:$BD$145</definedName>
    <definedName name="_xlnm._FilterDatabase" localSheetId="1" hidden="1">RI!$A$1:$BD$1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45" i="3" l="1"/>
  <c r="AZ145" i="3"/>
  <c r="BA145" i="3"/>
  <c r="BB145" i="3"/>
  <c r="BC145" i="3"/>
  <c r="BD145" i="3"/>
  <c r="B145" i="3"/>
  <c r="BC144" i="3"/>
  <c r="BB144" i="3"/>
  <c r="BA144" i="3"/>
  <c r="AZ144" i="3"/>
  <c r="BD144" i="3" s="1"/>
  <c r="AY144" i="3"/>
  <c r="B144" i="3"/>
  <c r="BC143" i="3"/>
  <c r="BB143" i="3"/>
  <c r="BA143" i="3"/>
  <c r="AZ143" i="3"/>
  <c r="BD143" i="3" s="1"/>
  <c r="AY143" i="3"/>
  <c r="B143" i="3"/>
  <c r="BC142" i="3"/>
  <c r="BB142" i="3"/>
  <c r="BA142" i="3"/>
  <c r="BD142" i="3" s="1"/>
  <c r="AZ142" i="3"/>
  <c r="AY142" i="3"/>
  <c r="B142" i="3"/>
  <c r="BC141" i="3"/>
  <c r="BB141" i="3"/>
  <c r="BA141" i="3"/>
  <c r="AZ141" i="3"/>
  <c r="BD141" i="3" s="1"/>
  <c r="AY141" i="3"/>
  <c r="B141" i="3"/>
  <c r="BC140" i="3"/>
  <c r="BB140" i="3"/>
  <c r="BA140" i="3"/>
  <c r="AZ140" i="3"/>
  <c r="AY140" i="3"/>
  <c r="B140" i="3"/>
  <c r="BC139" i="3"/>
  <c r="BB139" i="3"/>
  <c r="BA139" i="3"/>
  <c r="AZ139" i="3"/>
  <c r="BD139" i="3" s="1"/>
  <c r="AY139" i="3"/>
  <c r="B139" i="3"/>
  <c r="BC138" i="3"/>
  <c r="BB138" i="3"/>
  <c r="BA138" i="3"/>
  <c r="AZ138" i="3"/>
  <c r="AY138" i="3"/>
  <c r="B138" i="3"/>
  <c r="BC137" i="3"/>
  <c r="BB137" i="3"/>
  <c r="BA137" i="3"/>
  <c r="AZ137" i="3"/>
  <c r="BD137" i="3" s="1"/>
  <c r="AY137" i="3"/>
  <c r="B137" i="3"/>
  <c r="BD136" i="3"/>
  <c r="BC136" i="3"/>
  <c r="BB136" i="3"/>
  <c r="BA136" i="3"/>
  <c r="AZ136" i="3"/>
  <c r="AY136" i="3"/>
  <c r="B136" i="3"/>
  <c r="BC135" i="3"/>
  <c r="BB135" i="3"/>
  <c r="BA135" i="3"/>
  <c r="AZ135" i="3"/>
  <c r="BD135" i="3" s="1"/>
  <c r="AY135" i="3"/>
  <c r="B135" i="3"/>
  <c r="BC134" i="3"/>
  <c r="BB134" i="3"/>
  <c r="BA134" i="3"/>
  <c r="AZ134" i="3"/>
  <c r="AY134" i="3"/>
  <c r="B134" i="3"/>
  <c r="BC133" i="3"/>
  <c r="BB133" i="3"/>
  <c r="BA133" i="3"/>
  <c r="AZ133" i="3"/>
  <c r="BD133" i="3" s="1"/>
  <c r="AY133" i="3"/>
  <c r="B133" i="3"/>
  <c r="BC132" i="3"/>
  <c r="BB132" i="3"/>
  <c r="BA132" i="3"/>
  <c r="AZ132" i="3"/>
  <c r="BD132" i="3" s="1"/>
  <c r="AY132" i="3"/>
  <c r="B132" i="3"/>
  <c r="BC131" i="3"/>
  <c r="BB131" i="3"/>
  <c r="BA131" i="3"/>
  <c r="AZ131" i="3"/>
  <c r="BD131" i="3" s="1"/>
  <c r="AY131" i="3"/>
  <c r="B131" i="3"/>
  <c r="BC130" i="3"/>
  <c r="BB130" i="3"/>
  <c r="BA130" i="3"/>
  <c r="AZ130" i="3"/>
  <c r="BD130" i="3" s="1"/>
  <c r="AY130" i="3"/>
  <c r="B130" i="3"/>
  <c r="BC129" i="3"/>
  <c r="BB129" i="3"/>
  <c r="BA129" i="3"/>
  <c r="AZ129" i="3"/>
  <c r="BD129" i="3" s="1"/>
  <c r="AY129" i="3"/>
  <c r="B129" i="3"/>
  <c r="BC128" i="3"/>
  <c r="BB128" i="3"/>
  <c r="BA128" i="3"/>
  <c r="AZ128" i="3"/>
  <c r="BD128" i="3" s="1"/>
  <c r="AY128" i="3"/>
  <c r="B128" i="3"/>
  <c r="BC127" i="3"/>
  <c r="BB127" i="3"/>
  <c r="BA127" i="3"/>
  <c r="BD127" i="3" s="1"/>
  <c r="AZ127" i="3"/>
  <c r="AY127" i="3"/>
  <c r="B127" i="3"/>
  <c r="BC126" i="3"/>
  <c r="BB126" i="3"/>
  <c r="BA126" i="3"/>
  <c r="AZ126" i="3"/>
  <c r="AY126" i="3"/>
  <c r="B126" i="3"/>
  <c r="BC125" i="3"/>
  <c r="BB125" i="3"/>
  <c r="BA125" i="3"/>
  <c r="AZ125" i="3"/>
  <c r="AY125" i="3"/>
  <c r="B125" i="3"/>
  <c r="BC124" i="3"/>
  <c r="BB124" i="3"/>
  <c r="BA124" i="3"/>
  <c r="AZ124" i="3"/>
  <c r="BD124" i="3" s="1"/>
  <c r="AY124" i="3"/>
  <c r="B124" i="3"/>
  <c r="BC123" i="3"/>
  <c r="BB123" i="3"/>
  <c r="BA123" i="3"/>
  <c r="AZ123" i="3"/>
  <c r="AY123" i="3"/>
  <c r="B123" i="3"/>
  <c r="BC122" i="3"/>
  <c r="BB122" i="3"/>
  <c r="BA122" i="3"/>
  <c r="AZ122" i="3"/>
  <c r="BD122" i="3" s="1"/>
  <c r="AY122" i="3"/>
  <c r="B122" i="3"/>
  <c r="BD121" i="3"/>
  <c r="BC121" i="3"/>
  <c r="BB121" i="3"/>
  <c r="BA121" i="3"/>
  <c r="AZ121" i="3"/>
  <c r="AY121" i="3"/>
  <c r="B121" i="3"/>
  <c r="BC120" i="3"/>
  <c r="BB120" i="3"/>
  <c r="BA120" i="3"/>
  <c r="AZ120" i="3"/>
  <c r="BD120" i="3" s="1"/>
  <c r="AY120" i="3"/>
  <c r="B120" i="3"/>
  <c r="BD119" i="3"/>
  <c r="BC119" i="3"/>
  <c r="BB119" i="3"/>
  <c r="BA119" i="3"/>
  <c r="AZ119" i="3"/>
  <c r="AY119" i="3"/>
  <c r="B119" i="3"/>
  <c r="BC118" i="3"/>
  <c r="BB118" i="3"/>
  <c r="BA118" i="3"/>
  <c r="AZ118" i="3"/>
  <c r="AY118" i="3"/>
  <c r="B118" i="3"/>
  <c r="BC117" i="3"/>
  <c r="BB117" i="3"/>
  <c r="BA117" i="3"/>
  <c r="AZ117" i="3"/>
  <c r="BD117" i="3" s="1"/>
  <c r="AY117" i="3"/>
  <c r="B117" i="3"/>
  <c r="BC116" i="3"/>
  <c r="BB116" i="3"/>
  <c r="BA116" i="3"/>
  <c r="AZ116" i="3"/>
  <c r="BD116" i="3" s="1"/>
  <c r="AY116" i="3"/>
  <c r="B116" i="3"/>
  <c r="BC115" i="3"/>
  <c r="BB115" i="3"/>
  <c r="BA115" i="3"/>
  <c r="AZ115" i="3"/>
  <c r="BD115" i="3" s="1"/>
  <c r="AY115" i="3"/>
  <c r="B115" i="3"/>
  <c r="BC114" i="3"/>
  <c r="BB114" i="3"/>
  <c r="BA114" i="3"/>
  <c r="AZ114" i="3"/>
  <c r="BD114" i="3" s="1"/>
  <c r="AY114" i="3"/>
  <c r="B114" i="3"/>
  <c r="BC113" i="3"/>
  <c r="BB113" i="3"/>
  <c r="BA113" i="3"/>
  <c r="AZ113" i="3"/>
  <c r="BD113" i="3" s="1"/>
  <c r="AY113" i="3"/>
  <c r="B113" i="3"/>
  <c r="BC112" i="3"/>
  <c r="BB112" i="3"/>
  <c r="BA112" i="3"/>
  <c r="AZ112" i="3"/>
  <c r="BD112" i="3" s="1"/>
  <c r="AY112" i="3"/>
  <c r="B112" i="3"/>
  <c r="BC111" i="3"/>
  <c r="BB111" i="3"/>
  <c r="BA111" i="3"/>
  <c r="AZ111" i="3"/>
  <c r="BD111" i="3" s="1"/>
  <c r="AY111" i="3"/>
  <c r="B111" i="3"/>
  <c r="BC110" i="3"/>
  <c r="BB110" i="3"/>
  <c r="BA110" i="3"/>
  <c r="BD110" i="3" s="1"/>
  <c r="AZ110" i="3"/>
  <c r="AY110" i="3"/>
  <c r="B110" i="3"/>
  <c r="BC109" i="3"/>
  <c r="BB109" i="3"/>
  <c r="BA109" i="3"/>
  <c r="AZ109" i="3"/>
  <c r="BD109" i="3" s="1"/>
  <c r="AY109" i="3"/>
  <c r="B109" i="3"/>
  <c r="BC108" i="3"/>
  <c r="BB108" i="3"/>
  <c r="BA108" i="3"/>
  <c r="AZ108" i="3"/>
  <c r="AY108" i="3"/>
  <c r="B108" i="3"/>
  <c r="BC107" i="3"/>
  <c r="BB107" i="3"/>
  <c r="BA107" i="3"/>
  <c r="AZ107" i="3"/>
  <c r="BD107" i="3" s="1"/>
  <c r="AY107" i="3"/>
  <c r="B107" i="3"/>
  <c r="BC106" i="3"/>
  <c r="BB106" i="3"/>
  <c r="BA106" i="3"/>
  <c r="AZ106" i="3"/>
  <c r="AY106" i="3"/>
  <c r="B106" i="3"/>
  <c r="BC105" i="3"/>
  <c r="BB105" i="3"/>
  <c r="BA105" i="3"/>
  <c r="AZ105" i="3"/>
  <c r="BD105" i="3" s="1"/>
  <c r="AY105" i="3"/>
  <c r="B105" i="3"/>
  <c r="BD104" i="3"/>
  <c r="BC104" i="3"/>
  <c r="BB104" i="3"/>
  <c r="BA104" i="3"/>
  <c r="AZ104" i="3"/>
  <c r="AY104" i="3"/>
  <c r="B104" i="3"/>
  <c r="BC103" i="3"/>
  <c r="BB103" i="3"/>
  <c r="BA103" i="3"/>
  <c r="AZ103" i="3"/>
  <c r="BD103" i="3" s="1"/>
  <c r="AY103" i="3"/>
  <c r="B103" i="3"/>
  <c r="BC102" i="3"/>
  <c r="BB102" i="3"/>
  <c r="BA102" i="3"/>
  <c r="AZ102" i="3"/>
  <c r="AY102" i="3"/>
  <c r="B102" i="3"/>
  <c r="BC101" i="3"/>
  <c r="BB101" i="3"/>
  <c r="BA101" i="3"/>
  <c r="AZ101" i="3"/>
  <c r="BD101" i="3" s="1"/>
  <c r="AY101" i="3"/>
  <c r="B101" i="3"/>
  <c r="BC100" i="3"/>
  <c r="BB100" i="3"/>
  <c r="BA100" i="3"/>
  <c r="AZ100" i="3"/>
  <c r="BD100" i="3" s="1"/>
  <c r="AY100" i="3"/>
  <c r="B100" i="3"/>
  <c r="BC99" i="3"/>
  <c r="BB99" i="3"/>
  <c r="BA99" i="3"/>
  <c r="AZ99" i="3"/>
  <c r="BD99" i="3" s="1"/>
  <c r="AY99" i="3"/>
  <c r="B99" i="3"/>
  <c r="BC98" i="3"/>
  <c r="BB98" i="3"/>
  <c r="BA98" i="3"/>
  <c r="AZ98" i="3"/>
  <c r="BD98" i="3" s="1"/>
  <c r="AY98" i="3"/>
  <c r="B98" i="3"/>
  <c r="BC97" i="3"/>
  <c r="BB97" i="3"/>
  <c r="BA97" i="3"/>
  <c r="AZ97" i="3"/>
  <c r="BD97" i="3" s="1"/>
  <c r="AY97" i="3"/>
  <c r="B97" i="3"/>
  <c r="BC96" i="3"/>
  <c r="BB96" i="3"/>
  <c r="BA96" i="3"/>
  <c r="AZ96" i="3"/>
  <c r="BD96" i="3" s="1"/>
  <c r="AY96" i="3"/>
  <c r="B96" i="3"/>
  <c r="BC95" i="3"/>
  <c r="BB95" i="3"/>
  <c r="BA95" i="3"/>
  <c r="BD95" i="3" s="1"/>
  <c r="AZ95" i="3"/>
  <c r="AY95" i="3"/>
  <c r="B95" i="3"/>
  <c r="BC94" i="3"/>
  <c r="BB94" i="3"/>
  <c r="BA94" i="3"/>
  <c r="AZ94" i="3"/>
  <c r="AY94" i="3"/>
  <c r="B94" i="3"/>
  <c r="BC93" i="3"/>
  <c r="BB93" i="3"/>
  <c r="BA93" i="3"/>
  <c r="AZ93" i="3"/>
  <c r="AY93" i="3"/>
  <c r="B93" i="3"/>
  <c r="BC92" i="3"/>
  <c r="BB92" i="3"/>
  <c r="BA92" i="3"/>
  <c r="AZ92" i="3"/>
  <c r="BD92" i="3" s="1"/>
  <c r="AY92" i="3"/>
  <c r="B92" i="3"/>
  <c r="BC91" i="3"/>
  <c r="BB91" i="3"/>
  <c r="BA91" i="3"/>
  <c r="AZ91" i="3"/>
  <c r="AY91" i="3"/>
  <c r="B91" i="3"/>
  <c r="BC90" i="3"/>
  <c r="BB90" i="3"/>
  <c r="BA90" i="3"/>
  <c r="AZ90" i="3"/>
  <c r="BD90" i="3" s="1"/>
  <c r="AY90" i="3"/>
  <c r="B90" i="3"/>
  <c r="BD89" i="3"/>
  <c r="BC89" i="3"/>
  <c r="BB89" i="3"/>
  <c r="BA89" i="3"/>
  <c r="AZ89" i="3"/>
  <c r="AY89" i="3"/>
  <c r="B89" i="3"/>
  <c r="BC88" i="3"/>
  <c r="BB88" i="3"/>
  <c r="BA88" i="3"/>
  <c r="AZ88" i="3"/>
  <c r="BD88" i="3" s="1"/>
  <c r="AY88" i="3"/>
  <c r="B88" i="3"/>
  <c r="BD87" i="3"/>
  <c r="BC87" i="3"/>
  <c r="BB87" i="3"/>
  <c r="BA87" i="3"/>
  <c r="AZ87" i="3"/>
  <c r="AY87" i="3"/>
  <c r="B87" i="3"/>
  <c r="BC86" i="3"/>
  <c r="BB86" i="3"/>
  <c r="BA86" i="3"/>
  <c r="AZ86" i="3"/>
  <c r="AY86" i="3"/>
  <c r="B86" i="3"/>
  <c r="BC85" i="3"/>
  <c r="BB85" i="3"/>
  <c r="BA85" i="3"/>
  <c r="AZ85" i="3"/>
  <c r="BD85" i="3" s="1"/>
  <c r="AY85" i="3"/>
  <c r="B85" i="3"/>
  <c r="BC84" i="3"/>
  <c r="BB84" i="3"/>
  <c r="BA84" i="3"/>
  <c r="AZ84" i="3"/>
  <c r="BD84" i="3" s="1"/>
  <c r="AY84" i="3"/>
  <c r="B84" i="3"/>
  <c r="BC83" i="3"/>
  <c r="BB83" i="3"/>
  <c r="BA83" i="3"/>
  <c r="AZ83" i="3"/>
  <c r="BD83" i="3" s="1"/>
  <c r="AY83" i="3"/>
  <c r="B83" i="3"/>
  <c r="BC82" i="3"/>
  <c r="BB82" i="3"/>
  <c r="BA82" i="3"/>
  <c r="AZ82" i="3"/>
  <c r="BD82" i="3" s="1"/>
  <c r="AY82" i="3"/>
  <c r="B82" i="3"/>
  <c r="BC81" i="3"/>
  <c r="BB81" i="3"/>
  <c r="BA81" i="3"/>
  <c r="AZ81" i="3"/>
  <c r="BD81" i="3" s="1"/>
  <c r="AY81" i="3"/>
  <c r="B81" i="3"/>
  <c r="BC80" i="3"/>
  <c r="BB80" i="3"/>
  <c r="BA80" i="3"/>
  <c r="AZ80" i="3"/>
  <c r="BD80" i="3" s="1"/>
  <c r="AY80" i="3"/>
  <c r="B80" i="3"/>
  <c r="BC79" i="3"/>
  <c r="BB79" i="3"/>
  <c r="BA79" i="3"/>
  <c r="AZ79" i="3"/>
  <c r="BD79" i="3" s="1"/>
  <c r="AY79" i="3"/>
  <c r="B79" i="3"/>
  <c r="BC78" i="3"/>
  <c r="BB78" i="3"/>
  <c r="BA78" i="3"/>
  <c r="BD78" i="3" s="1"/>
  <c r="AZ78" i="3"/>
  <c r="AY78" i="3"/>
  <c r="B78" i="3"/>
  <c r="BC77" i="3"/>
  <c r="BB77" i="3"/>
  <c r="BA77" i="3"/>
  <c r="AZ77" i="3"/>
  <c r="BD77" i="3" s="1"/>
  <c r="AY77" i="3"/>
  <c r="B77" i="3"/>
  <c r="BC76" i="3"/>
  <c r="BB76" i="3"/>
  <c r="BA76" i="3"/>
  <c r="AZ76" i="3"/>
  <c r="AY76" i="3"/>
  <c r="B76" i="3"/>
  <c r="BC75" i="3"/>
  <c r="BB75" i="3"/>
  <c r="BA75" i="3"/>
  <c r="AZ75" i="3"/>
  <c r="BD75" i="3" s="1"/>
  <c r="AY75" i="3"/>
  <c r="B75" i="3"/>
  <c r="BC74" i="3"/>
  <c r="BB74" i="3"/>
  <c r="BA74" i="3"/>
  <c r="AZ74" i="3"/>
  <c r="AY74" i="3"/>
  <c r="B74" i="3"/>
  <c r="BC73" i="3"/>
  <c r="BB73" i="3"/>
  <c r="BA73" i="3"/>
  <c r="AZ73" i="3"/>
  <c r="BD73" i="3" s="1"/>
  <c r="AY73" i="3"/>
  <c r="B73" i="3"/>
  <c r="BD72" i="3"/>
  <c r="BC72" i="3"/>
  <c r="BB72" i="3"/>
  <c r="BA72" i="3"/>
  <c r="AZ72" i="3"/>
  <c r="AY72" i="3"/>
  <c r="B72" i="3"/>
  <c r="BC71" i="3"/>
  <c r="BB71" i="3"/>
  <c r="BA71" i="3"/>
  <c r="AZ71" i="3"/>
  <c r="BD71" i="3" s="1"/>
  <c r="AY71" i="3"/>
  <c r="B71" i="3"/>
  <c r="BC70" i="3"/>
  <c r="BB70" i="3"/>
  <c r="BA70" i="3"/>
  <c r="AZ70" i="3"/>
  <c r="AY70" i="3"/>
  <c r="B70" i="3"/>
  <c r="BC69" i="3"/>
  <c r="BB69" i="3"/>
  <c r="BA69" i="3"/>
  <c r="AZ69" i="3"/>
  <c r="BD69" i="3" s="1"/>
  <c r="AY69" i="3"/>
  <c r="B69" i="3"/>
  <c r="BC68" i="3"/>
  <c r="BB68" i="3"/>
  <c r="BA68" i="3"/>
  <c r="AZ68" i="3"/>
  <c r="BD68" i="3" s="1"/>
  <c r="AY68" i="3"/>
  <c r="B68" i="3"/>
  <c r="BC67" i="3"/>
  <c r="BB67" i="3"/>
  <c r="BA67" i="3"/>
  <c r="AZ67" i="3"/>
  <c r="BD67" i="3" s="1"/>
  <c r="AY67" i="3"/>
  <c r="B67" i="3"/>
  <c r="BC66" i="3"/>
  <c r="BB66" i="3"/>
  <c r="BA66" i="3"/>
  <c r="AZ66" i="3"/>
  <c r="BD66" i="3" s="1"/>
  <c r="AY66" i="3"/>
  <c r="B66" i="3"/>
  <c r="BC65" i="3"/>
  <c r="BB65" i="3"/>
  <c r="BA65" i="3"/>
  <c r="AZ65" i="3"/>
  <c r="BD65" i="3" s="1"/>
  <c r="AY65" i="3"/>
  <c r="B65" i="3"/>
  <c r="BC64" i="3"/>
  <c r="BB64" i="3"/>
  <c r="BA64" i="3"/>
  <c r="AZ64" i="3"/>
  <c r="BD64" i="3" s="1"/>
  <c r="AY64" i="3"/>
  <c r="B64" i="3"/>
  <c r="BC63" i="3"/>
  <c r="BB63" i="3"/>
  <c r="BA63" i="3"/>
  <c r="BD63" i="3" s="1"/>
  <c r="AZ63" i="3"/>
  <c r="AY63" i="3"/>
  <c r="B63" i="3"/>
  <c r="BC62" i="3"/>
  <c r="BB62" i="3"/>
  <c r="BA62" i="3"/>
  <c r="AZ62" i="3"/>
  <c r="AY62" i="3"/>
  <c r="B62" i="3"/>
  <c r="BC61" i="3"/>
  <c r="BB61" i="3"/>
  <c r="BA61" i="3"/>
  <c r="AZ61" i="3"/>
  <c r="AY61" i="3"/>
  <c r="B61" i="3"/>
  <c r="BC60" i="3"/>
  <c r="BB60" i="3"/>
  <c r="BA60" i="3"/>
  <c r="AZ60" i="3"/>
  <c r="BD60" i="3" s="1"/>
  <c r="AY60" i="3"/>
  <c r="B60" i="3"/>
  <c r="BC59" i="3"/>
  <c r="BB59" i="3"/>
  <c r="BA59" i="3"/>
  <c r="AZ59" i="3"/>
  <c r="AY59" i="3"/>
  <c r="B59" i="3"/>
  <c r="BC58" i="3"/>
  <c r="BB58" i="3"/>
  <c r="BA58" i="3"/>
  <c r="AZ58" i="3"/>
  <c r="BD58" i="3" s="1"/>
  <c r="AY58" i="3"/>
  <c r="B58" i="3"/>
  <c r="BD57" i="3"/>
  <c r="BC57" i="3"/>
  <c r="BB57" i="3"/>
  <c r="BA57" i="3"/>
  <c r="AZ57" i="3"/>
  <c r="AY57" i="3"/>
  <c r="B57" i="3"/>
  <c r="BC56" i="3"/>
  <c r="BB56" i="3"/>
  <c r="BA56" i="3"/>
  <c r="AZ56" i="3"/>
  <c r="BD56" i="3" s="1"/>
  <c r="AY56" i="3"/>
  <c r="B56" i="3"/>
  <c r="BD55" i="3"/>
  <c r="BC55" i="3"/>
  <c r="BB55" i="3"/>
  <c r="BA55" i="3"/>
  <c r="AZ55" i="3"/>
  <c r="AY55" i="3"/>
  <c r="B55" i="3"/>
  <c r="BC54" i="3"/>
  <c r="BB54" i="3"/>
  <c r="BA54" i="3"/>
  <c r="AZ54" i="3"/>
  <c r="AY54" i="3"/>
  <c r="B54" i="3"/>
  <c r="BC53" i="3"/>
  <c r="BB53" i="3"/>
  <c r="BA53" i="3"/>
  <c r="AZ53" i="3"/>
  <c r="BD53" i="3" s="1"/>
  <c r="AY53" i="3"/>
  <c r="B53" i="3"/>
  <c r="BC52" i="3"/>
  <c r="BB52" i="3"/>
  <c r="BA52" i="3"/>
  <c r="AZ52" i="3"/>
  <c r="BD52" i="3" s="1"/>
  <c r="AY52" i="3"/>
  <c r="B52" i="3"/>
  <c r="BC51" i="3"/>
  <c r="BB51" i="3"/>
  <c r="BA51" i="3"/>
  <c r="AZ51" i="3"/>
  <c r="BD51" i="3" s="1"/>
  <c r="AY51" i="3"/>
  <c r="B51" i="3"/>
  <c r="BC50" i="3"/>
  <c r="BB50" i="3"/>
  <c r="BA50" i="3"/>
  <c r="AZ50" i="3"/>
  <c r="BD50" i="3" s="1"/>
  <c r="AY50" i="3"/>
  <c r="B50" i="3"/>
  <c r="BC49" i="3"/>
  <c r="BB49" i="3"/>
  <c r="BA49" i="3"/>
  <c r="AZ49" i="3"/>
  <c r="BD49" i="3" s="1"/>
  <c r="AY49" i="3"/>
  <c r="B49" i="3"/>
  <c r="BC48" i="3"/>
  <c r="BB48" i="3"/>
  <c r="BA48" i="3"/>
  <c r="AZ48" i="3"/>
  <c r="BD48" i="3" s="1"/>
  <c r="AY48" i="3"/>
  <c r="B48" i="3"/>
  <c r="BC47" i="3"/>
  <c r="BB47" i="3"/>
  <c r="BA47" i="3"/>
  <c r="AZ47" i="3"/>
  <c r="BD47" i="3" s="1"/>
  <c r="AY47" i="3"/>
  <c r="B47" i="3"/>
  <c r="BC46" i="3"/>
  <c r="BB46" i="3"/>
  <c r="BA46" i="3"/>
  <c r="BD46" i="3" s="1"/>
  <c r="AZ46" i="3"/>
  <c r="AY46" i="3"/>
  <c r="B46" i="3"/>
  <c r="BC45" i="3"/>
  <c r="BB45" i="3"/>
  <c r="BA45" i="3"/>
  <c r="AZ45" i="3"/>
  <c r="BD45" i="3" s="1"/>
  <c r="AY45" i="3"/>
  <c r="B45" i="3"/>
  <c r="BC44" i="3"/>
  <c r="BB44" i="3"/>
  <c r="BA44" i="3"/>
  <c r="AZ44" i="3"/>
  <c r="AY44" i="3"/>
  <c r="B44" i="3"/>
  <c r="BC43" i="3"/>
  <c r="BB43" i="3"/>
  <c r="BA43" i="3"/>
  <c r="AZ43" i="3"/>
  <c r="BD43" i="3" s="1"/>
  <c r="AY43" i="3"/>
  <c r="B43" i="3"/>
  <c r="BC42" i="3"/>
  <c r="BB42" i="3"/>
  <c r="BA42" i="3"/>
  <c r="AZ42" i="3"/>
  <c r="AY42" i="3"/>
  <c r="B42" i="3"/>
  <c r="BC41" i="3"/>
  <c r="BB41" i="3"/>
  <c r="BA41" i="3"/>
  <c r="AZ41" i="3"/>
  <c r="BD41" i="3" s="1"/>
  <c r="AY41" i="3"/>
  <c r="B41" i="3"/>
  <c r="BD40" i="3"/>
  <c r="BC40" i="3"/>
  <c r="BB40" i="3"/>
  <c r="BA40" i="3"/>
  <c r="AZ40" i="3"/>
  <c r="AY40" i="3"/>
  <c r="B40" i="3"/>
  <c r="BC39" i="3"/>
  <c r="BB39" i="3"/>
  <c r="BA39" i="3"/>
  <c r="AZ39" i="3"/>
  <c r="BD39" i="3" s="1"/>
  <c r="AY39" i="3"/>
  <c r="B39" i="3"/>
  <c r="BC38" i="3"/>
  <c r="BB38" i="3"/>
  <c r="BA38" i="3"/>
  <c r="AZ38" i="3"/>
  <c r="AY38" i="3"/>
  <c r="B38" i="3"/>
  <c r="BC37" i="3"/>
  <c r="BB37" i="3"/>
  <c r="BA37" i="3"/>
  <c r="AZ37" i="3"/>
  <c r="BD37" i="3" s="1"/>
  <c r="AY37" i="3"/>
  <c r="B37" i="3"/>
  <c r="BC36" i="3"/>
  <c r="BB36" i="3"/>
  <c r="BA36" i="3"/>
  <c r="AZ36" i="3"/>
  <c r="BD36" i="3" s="1"/>
  <c r="AY36" i="3"/>
  <c r="B36" i="3"/>
  <c r="BC35" i="3"/>
  <c r="BB35" i="3"/>
  <c r="BA35" i="3"/>
  <c r="AZ35" i="3"/>
  <c r="BD35" i="3" s="1"/>
  <c r="AY35" i="3"/>
  <c r="B35" i="3"/>
  <c r="BC34" i="3"/>
  <c r="BB34" i="3"/>
  <c r="BA34" i="3"/>
  <c r="AZ34" i="3"/>
  <c r="BD34" i="3" s="1"/>
  <c r="AY34" i="3"/>
  <c r="B34" i="3"/>
  <c r="BC33" i="3"/>
  <c r="BB33" i="3"/>
  <c r="BA33" i="3"/>
  <c r="AZ33" i="3"/>
  <c r="BD33" i="3" s="1"/>
  <c r="AY33" i="3"/>
  <c r="B33" i="3"/>
  <c r="BC32" i="3"/>
  <c r="BB32" i="3"/>
  <c r="BA32" i="3"/>
  <c r="AZ32" i="3"/>
  <c r="BD32" i="3" s="1"/>
  <c r="AY32" i="3"/>
  <c r="B32" i="3"/>
  <c r="BC31" i="3"/>
  <c r="BB31" i="3"/>
  <c r="BA31" i="3"/>
  <c r="BD31" i="3" s="1"/>
  <c r="AZ31" i="3"/>
  <c r="AY31" i="3"/>
  <c r="B31" i="3"/>
  <c r="BC30" i="3"/>
  <c r="BB30" i="3"/>
  <c r="BA30" i="3"/>
  <c r="AZ30" i="3"/>
  <c r="AY30" i="3"/>
  <c r="B30" i="3"/>
  <c r="BC29" i="3"/>
  <c r="BB29" i="3"/>
  <c r="BA29" i="3"/>
  <c r="AZ29" i="3"/>
  <c r="AY29" i="3"/>
  <c r="B29" i="3"/>
  <c r="BC28" i="3"/>
  <c r="BB28" i="3"/>
  <c r="BA28" i="3"/>
  <c r="AZ28" i="3"/>
  <c r="BD28" i="3" s="1"/>
  <c r="AY28" i="3"/>
  <c r="B28" i="3"/>
  <c r="BC27" i="3"/>
  <c r="BB27" i="3"/>
  <c r="BA27" i="3"/>
  <c r="AZ27" i="3"/>
  <c r="AY27" i="3"/>
  <c r="B27" i="3"/>
  <c r="BC26" i="3"/>
  <c r="BB26" i="3"/>
  <c r="BA26" i="3"/>
  <c r="AZ26" i="3"/>
  <c r="BD26" i="3" s="1"/>
  <c r="AY26" i="3"/>
  <c r="B26" i="3"/>
  <c r="BD25" i="3"/>
  <c r="BC25" i="3"/>
  <c r="BB25" i="3"/>
  <c r="BA25" i="3"/>
  <c r="AZ25" i="3"/>
  <c r="AY25" i="3"/>
  <c r="B25" i="3"/>
  <c r="BC24" i="3"/>
  <c r="BB24" i="3"/>
  <c r="BA24" i="3"/>
  <c r="AZ24" i="3"/>
  <c r="BD24" i="3" s="1"/>
  <c r="AY24" i="3"/>
  <c r="B24" i="3"/>
  <c r="BD23" i="3"/>
  <c r="BC23" i="3"/>
  <c r="BB23" i="3"/>
  <c r="BA23" i="3"/>
  <c r="AZ23" i="3"/>
  <c r="AY23" i="3"/>
  <c r="B23" i="3"/>
  <c r="BC22" i="3"/>
  <c r="BB22" i="3"/>
  <c r="BA22" i="3"/>
  <c r="AZ22" i="3"/>
  <c r="AY22" i="3"/>
  <c r="B22" i="3"/>
  <c r="BC21" i="3"/>
  <c r="BB21" i="3"/>
  <c r="BA21" i="3"/>
  <c r="AZ21" i="3"/>
  <c r="BD21" i="3" s="1"/>
  <c r="AY21" i="3"/>
  <c r="B21" i="3"/>
  <c r="BC20" i="3"/>
  <c r="BB20" i="3"/>
  <c r="BA20" i="3"/>
  <c r="AZ20" i="3"/>
  <c r="BD20" i="3" s="1"/>
  <c r="AY20" i="3"/>
  <c r="B20" i="3"/>
  <c r="BC19" i="3"/>
  <c r="BB19" i="3"/>
  <c r="BA19" i="3"/>
  <c r="AZ19" i="3"/>
  <c r="BD19" i="3" s="1"/>
  <c r="AY19" i="3"/>
  <c r="B19" i="3"/>
  <c r="BC18" i="3"/>
  <c r="BB18" i="3"/>
  <c r="BA18" i="3"/>
  <c r="AZ18" i="3"/>
  <c r="BD18" i="3" s="1"/>
  <c r="AY18" i="3"/>
  <c r="B18" i="3"/>
  <c r="BC17" i="3"/>
  <c r="BB17" i="3"/>
  <c r="BA17" i="3"/>
  <c r="AZ17" i="3"/>
  <c r="BD17" i="3" s="1"/>
  <c r="AY17" i="3"/>
  <c r="B17" i="3"/>
  <c r="BC16" i="3"/>
  <c r="BB16" i="3"/>
  <c r="BA16" i="3"/>
  <c r="AZ16" i="3"/>
  <c r="BD16" i="3" s="1"/>
  <c r="AY16" i="3"/>
  <c r="B16" i="3"/>
  <c r="BC15" i="3"/>
  <c r="BB15" i="3"/>
  <c r="BA15" i="3"/>
  <c r="AZ15" i="3"/>
  <c r="BD15" i="3" s="1"/>
  <c r="AY15" i="3"/>
  <c r="B15" i="3"/>
  <c r="BC14" i="3"/>
  <c r="BB14" i="3"/>
  <c r="BA14" i="3"/>
  <c r="BD14" i="3" s="1"/>
  <c r="AZ14" i="3"/>
  <c r="AY14" i="3"/>
  <c r="B14" i="3"/>
  <c r="BC13" i="3"/>
  <c r="BB13" i="3"/>
  <c r="BA13" i="3"/>
  <c r="AZ13" i="3"/>
  <c r="BD13" i="3" s="1"/>
  <c r="AY13" i="3"/>
  <c r="B13" i="3"/>
  <c r="BC12" i="3"/>
  <c r="BB12" i="3"/>
  <c r="BA12" i="3"/>
  <c r="AZ12" i="3"/>
  <c r="AY12" i="3"/>
  <c r="B12" i="3"/>
  <c r="BC11" i="3"/>
  <c r="BB11" i="3"/>
  <c r="BA11" i="3"/>
  <c r="AZ11" i="3"/>
  <c r="BD11" i="3" s="1"/>
  <c r="AY11" i="3"/>
  <c r="B11" i="3"/>
  <c r="BC10" i="3"/>
  <c r="BB10" i="3"/>
  <c r="BA10" i="3"/>
  <c r="AZ10" i="3"/>
  <c r="AY10" i="3"/>
  <c r="B10" i="3"/>
  <c r="BC9" i="3"/>
  <c r="BB9" i="3"/>
  <c r="BA9" i="3"/>
  <c r="AZ9" i="3"/>
  <c r="BD9" i="3" s="1"/>
  <c r="AY9" i="3"/>
  <c r="B9" i="3"/>
  <c r="BD8" i="3"/>
  <c r="BC8" i="3"/>
  <c r="BB8" i="3"/>
  <c r="BA8" i="3"/>
  <c r="AZ8" i="3"/>
  <c r="AY8" i="3"/>
  <c r="B8" i="3"/>
  <c r="BC7" i="3"/>
  <c r="BB7" i="3"/>
  <c r="BA7" i="3"/>
  <c r="AZ7" i="3"/>
  <c r="BD7" i="3" s="1"/>
  <c r="AY7" i="3"/>
  <c r="B7" i="3"/>
  <c r="BC6" i="3"/>
  <c r="BB6" i="3"/>
  <c r="BA6" i="3"/>
  <c r="AZ6" i="3"/>
  <c r="AY6" i="3"/>
  <c r="B6" i="3"/>
  <c r="BC5" i="3"/>
  <c r="BB5" i="3"/>
  <c r="BA5" i="3"/>
  <c r="AZ5" i="3"/>
  <c r="BD5" i="3" s="1"/>
  <c r="AY5" i="3"/>
  <c r="B5" i="3"/>
  <c r="BC4" i="3"/>
  <c r="BB4" i="3"/>
  <c r="BA4" i="3"/>
  <c r="AZ4" i="3"/>
  <c r="BD4" i="3" s="1"/>
  <c r="AY4" i="3"/>
  <c r="B4" i="3"/>
  <c r="BC3" i="3"/>
  <c r="BB3" i="3"/>
  <c r="BA3" i="3"/>
  <c r="AZ3" i="3"/>
  <c r="BD3" i="3" s="1"/>
  <c r="AY3" i="3"/>
  <c r="B3" i="3"/>
  <c r="BC2" i="3"/>
  <c r="BB2" i="3"/>
  <c r="BA2" i="3"/>
  <c r="AZ2" i="3"/>
  <c r="BD2" i="3" s="1"/>
  <c r="AY2" i="3"/>
  <c r="B2" i="3"/>
  <c r="BC2" i="2"/>
  <c r="BB2" i="2"/>
  <c r="BA2" i="2"/>
  <c r="AZ2" i="2"/>
  <c r="BD2" i="2" s="1"/>
  <c r="AY2" i="2"/>
  <c r="B2" i="2"/>
  <c r="BD54" i="3" l="1"/>
  <c r="BD62" i="3"/>
  <c r="BD6" i="3"/>
  <c r="BD38" i="3"/>
  <c r="BD70" i="3"/>
  <c r="BD102" i="3"/>
  <c r="BD134" i="3"/>
  <c r="BD118" i="3"/>
  <c r="BD22" i="3"/>
  <c r="BD86" i="3"/>
  <c r="BD30" i="3"/>
  <c r="BD94" i="3"/>
  <c r="BD126" i="3"/>
  <c r="BD10" i="3"/>
  <c r="BD12" i="3"/>
  <c r="BD27" i="3"/>
  <c r="BD29" i="3"/>
  <c r="BD42" i="3"/>
  <c r="BD44" i="3"/>
  <c r="BD59" i="3"/>
  <c r="BD61" i="3"/>
  <c r="BD74" i="3"/>
  <c r="BD76" i="3"/>
  <c r="BD91" i="3"/>
  <c r="BD93" i="3"/>
  <c r="BD106" i="3"/>
  <c r="BD108" i="3"/>
  <c r="BD123" i="3"/>
  <c r="BD125" i="3"/>
  <c r="BD138" i="3"/>
  <c r="BD140" i="3"/>
</calcChain>
</file>

<file path=xl/sharedStrings.xml><?xml version="1.0" encoding="utf-8"?>
<sst xmlns="http://schemas.openxmlformats.org/spreadsheetml/2006/main" count="4428" uniqueCount="1185">
  <si>
    <t>Código Projeto</t>
  </si>
  <si>
    <t>Status</t>
  </si>
  <si>
    <t>15.0261</t>
  </si>
  <si>
    <t>Sim</t>
  </si>
  <si>
    <t>16.0178</t>
  </si>
  <si>
    <t>16.0212</t>
  </si>
  <si>
    <t>16.0241</t>
  </si>
  <si>
    <t>16.0255</t>
  </si>
  <si>
    <t>16.0256</t>
  </si>
  <si>
    <t>16.0347</t>
  </si>
  <si>
    <t>16.0209</t>
  </si>
  <si>
    <t xml:space="preserve">160209 </t>
  </si>
  <si>
    <t>14.0206</t>
  </si>
  <si>
    <t>16.0032</t>
  </si>
  <si>
    <t>16.0425</t>
  </si>
  <si>
    <t>15.0209</t>
  </si>
  <si>
    <t>15.0273</t>
  </si>
  <si>
    <t>17.0046</t>
  </si>
  <si>
    <t>16.0309</t>
  </si>
  <si>
    <t>#</t>
  </si>
  <si>
    <t>Projeto</t>
  </si>
  <si>
    <t>SUMÁRIO</t>
  </si>
  <si>
    <t>DESCRIÇÃO</t>
  </si>
  <si>
    <t>STATUS</t>
  </si>
  <si>
    <t>ATIVO</t>
  </si>
  <si>
    <t>PRIORIDADE</t>
  </si>
  <si>
    <t>TIPO CHAMADO</t>
  </si>
  <si>
    <t>DIRECIONADO ERRADO</t>
  </si>
  <si>
    <t>REABERTO</t>
  </si>
  <si>
    <t>STATUS SLA</t>
  </si>
  <si>
    <t>DATA ABERTURA</t>
  </si>
  <si>
    <t>DATA AGENDAMENTO</t>
  </si>
  <si>
    <t>DATA PREVISÃO SOLUÇÃO</t>
  </si>
  <si>
    <t>DATA RESOLUÇÃO</t>
  </si>
  <si>
    <t>DATA FECHAMENTO</t>
  </si>
  <si>
    <t>USUÁRIO AFETADO</t>
  </si>
  <si>
    <t>LOCALIZAÇÃO</t>
  </si>
  <si>
    <t>RELATADO POR</t>
  </si>
  <si>
    <t>GRUPO RESPONSÁVEL</t>
  </si>
  <si>
    <t>RESPONSÁVEL</t>
  </si>
  <si>
    <t>TIPO DE FECHAMENTO</t>
  </si>
  <si>
    <t>CATEGORIA</t>
  </si>
  <si>
    <t>PROJETO RELACIONADO</t>
  </si>
  <si>
    <t>SUBCATEGORIA</t>
  </si>
  <si>
    <t>PRODUTO</t>
  </si>
  <si>
    <t>PROBLEMA</t>
  </si>
  <si>
    <t>CLASSIFICAÇÃO</t>
  </si>
  <si>
    <t>TEMPO TOTAL DA ATIVIDADE</t>
  </si>
  <si>
    <t>RM</t>
  </si>
  <si>
    <t>DIRETORIA</t>
  </si>
  <si>
    <t>ORIGINADO POR</t>
  </si>
  <si>
    <t>DESCRIÇÃO DA SOLUÇÃO APLICADA</t>
  </si>
  <si>
    <t>RECLASSIFICADO</t>
  </si>
  <si>
    <t>TEMPO DE RESPOSTA</t>
  </si>
  <si>
    <t>MACRO PROCESSO</t>
  </si>
  <si>
    <t>ITEM DE CONFIGURAÇÃO</t>
  </si>
  <si>
    <t>DATA PREV. TER. ANÁLISE</t>
  </si>
  <si>
    <t>DATA PREV. INI. HOMOLOGAÇAÕ</t>
  </si>
  <si>
    <t>DATA PREV. TER. DESENVOLVIMENTO</t>
  </si>
  <si>
    <t>DATA PREV. INI. PRODUÇÃO</t>
  </si>
  <si>
    <t>RQM</t>
  </si>
  <si>
    <t>CHAMADO PAI</t>
  </si>
  <si>
    <t>ATTASK ANTIGO</t>
  </si>
  <si>
    <t>PRIORIZADO</t>
  </si>
  <si>
    <t>CAUSA RAIZ</t>
  </si>
  <si>
    <t>ADERENTE</t>
  </si>
  <si>
    <t>ÚLTIMA MODIFICAÇÃO</t>
  </si>
  <si>
    <t>ATTASK</t>
  </si>
  <si>
    <t>GERENTE</t>
  </si>
  <si>
    <t>CRIAÇÃO</t>
  </si>
  <si>
    <t>ANÁLISE</t>
  </si>
  <si>
    <t>DEV</t>
  </si>
  <si>
    <t>HML (início)</t>
  </si>
  <si>
    <t>PROD</t>
  </si>
  <si>
    <t>INCONSISTÊNCIA</t>
  </si>
  <si>
    <t>SKYIT-1880690</t>
  </si>
  <si>
    <t>[icare clientes] Agendamento de DACC não enviado</t>
  </si>
  <si>
    <t>Identificamos alguns clientes que não foram enviados no arquivo remessa de vários bancos no entre os dias 19 e 20/07/25, Necessário verificar a causa raiz e levantar todos clientes impactados no cenário.</t>
  </si>
  <si>
    <t>Em Análise</t>
  </si>
  <si>
    <t>Ativo</t>
  </si>
  <si>
    <t>Baixa</t>
  </si>
  <si>
    <t>Incident</t>
  </si>
  <si>
    <t>Jessica Pereira De Santana Silva</t>
  </si>
  <si>
    <t>Garantia de Projetos - ACCENTURE</t>
  </si>
  <si>
    <t>Fernando Faustino Dos Santos</t>
  </si>
  <si>
    <t xml:space="preserve">3mês(es) </t>
  </si>
  <si>
    <t>Portal</t>
  </si>
  <si>
    <t xml:space="preserve">19 min </t>
  </si>
  <si>
    <t>ODI</t>
  </si>
  <si>
    <t>Thiago Campanati Brandão</t>
  </si>
  <si>
    <t>BRM</t>
  </si>
  <si>
    <t>Marcos Henrique De Lima</t>
  </si>
  <si>
    <t>Telefone</t>
  </si>
  <si>
    <t>IR811479</t>
  </si>
  <si>
    <t>SKY Flow - Falha ao tentar exportar relatório de visão diária</t>
  </si>
  <si>
    <t>Usuário informa que relatório de visão de diária com o filtro do GPF aplicado exibe incorretamente resultados do GPT.</t>
  </si>
  <si>
    <t>Fechado</t>
  </si>
  <si>
    <t>INATIVO</t>
  </si>
  <si>
    <t>3 - Médio</t>
  </si>
  <si>
    <t>Incidente</t>
  </si>
  <si>
    <t>FORA DO SLA</t>
  </si>
  <si>
    <t>SLA PARADO</t>
  </si>
  <si>
    <t>Ricardo Araujo de Souza</t>
  </si>
  <si>
    <t>Andresa Soares</t>
  </si>
  <si>
    <t>GARANTIA DE PROJETOS - ACCENTURE</t>
  </si>
  <si>
    <t>Filipe Batista</t>
  </si>
  <si>
    <t>RESOLVIDO APÓS IMPLANTAÇÃO DE RM</t>
  </si>
  <si>
    <t>SISTEMAS NOHS</t>
  </si>
  <si>
    <t>FINANCEIRO</t>
  </si>
  <si>
    <t>EXTRAÇÃO RELATORIOS</t>
  </si>
  <si>
    <t>FALHA FUNCIONAL</t>
  </si>
  <si>
    <t>A1</t>
  </si>
  <si>
    <t>0:15:26</t>
  </si>
  <si>
    <t>23207</t>
  </si>
  <si>
    <t>Tecnologia de Negócios</t>
  </si>
  <si>
    <t>Script para converter os 42 registros do GPT que estavam marcados na tabela de histórico como sendo do GPF.</t>
  </si>
  <si>
    <t>NÃO</t>
  </si>
  <si>
    <t>00:00:00</t>
  </si>
  <si>
    <t>GPF</t>
  </si>
  <si>
    <t>Garantia de Projeto</t>
  </si>
  <si>
    <t>15.0302.1.CL-GPF - Guia de Procedimentos Financeiros::N - Entrega 2</t>
  </si>
  <si>
    <t>Eduardo Cesar de Melo</t>
  </si>
  <si>
    <t>IR811493</t>
  </si>
  <si>
    <t>Incidente na vacina Parcelamento Cartão</t>
  </si>
  <si>
    <t xml:space="preserve">projetos referente a Vacina do Parcelamento Cartão (projeto 16.0258.CL-Melhorias de parcelamento - Fluxo de pagamentos).
Quando o sistema padrão não gera o pagamento complementar e não ativa o parcelamento o extrator (da vacina) gera um arquivo CartaoPromessa, neste arquivo vem a geração do credito complementar, mas o credito não é gerado da forma correta.
</t>
  </si>
  <si>
    <t>André Aloi Fortuna</t>
  </si>
  <si>
    <t>Jonathan Cazarine</t>
  </si>
  <si>
    <t>Edson Barbosa dos Santos Filho</t>
  </si>
  <si>
    <t>PAGAMENTO</t>
  </si>
  <si>
    <t>0:12:47</t>
  </si>
  <si>
    <t>23158</t>
  </si>
  <si>
    <t>Clientes</t>
  </si>
  <si>
    <t xml:space="preserve">Foi realizado um ajustes na Package PKG_EXEC_BP. Na procedure SP_CARTAO_PROMESSA e SP_PEC_PROMESSA, onde foi realizados ajustes para contemplar a soma dos valores das parcelas restantes do PEC PROMESSA e CARTÃO PROMESSA. </t>
  </si>
  <si>
    <t>16.0258-CL-Melhorias de Parcelamento</t>
  </si>
  <si>
    <t>Paulo Egidio Rodrigues dos Santos</t>
  </si>
  <si>
    <t>IR811523</t>
  </si>
  <si>
    <t>Valor da proposta no SPW divergente da estrutura de produtos.</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</si>
  <si>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Identicamos na analise de primeira fatura valor da proposta no SPW divergente da estrutura de produtos. Cliente: 1511693324, 1511720740.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</si>
  <si>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 xml:space="preserve">Leonardo dos Santos Bispo </t>
  </si>
  <si>
    <t>Bruno Takai</t>
  </si>
  <si>
    <t>ORIENTAÇÃO AO USUÁRIO</t>
  </si>
  <si>
    <t>COBRANÇA CLIENTES</t>
  </si>
  <si>
    <t>0:22:51</t>
  </si>
  <si>
    <t>Finanças e SAS</t>
  </si>
  <si>
    <t>Por favor re analisar a evidência do Desconto aplicado. O Produto custou 74,90 com desconto de 50% (37,45) e foi tarifado corretamente. o Valor de 112,35 foi o valor pago pelo cliente da fatura completa.</t>
  </si>
  <si>
    <t>FATURAMENTO.Faturamento</t>
  </si>
  <si>
    <t>17.0796.MK - Produtos à vista e a prazo</t>
  </si>
  <si>
    <t>IR811526</t>
  </si>
  <si>
    <t>Erro Pagamento complementar foi gerado com o valor da parcela incorretamente</t>
  </si>
  <si>
    <t xml:space="preserve">Usuário informa que sistema Icare esta gerando pagamento complementar com o valor da parcela quando o correto seria com o valor restante da divida.                     
</t>
  </si>
  <si>
    <t>DEYSE ANY ALVES MARTINS</t>
  </si>
  <si>
    <t>PARCELAMENTO DE DÍVIDA</t>
  </si>
  <si>
    <t>0:13:37</t>
  </si>
  <si>
    <t>ICARE CLIENTES</t>
  </si>
  <si>
    <t>IR811738</t>
  </si>
  <si>
    <t>[Migração IBS] Divergência nos valores processados e validados no nohup create_item.sh</t>
  </si>
  <si>
    <t>Tivemos uma divergência nos valores processados e validados no nohup create_item.sh &amp; como consta abaixo.
evidencias em anexo</t>
  </si>
  <si>
    <t>4 - Baixo</t>
  </si>
  <si>
    <t>DATA CENTER</t>
  </si>
  <si>
    <t>Priscila Souza</t>
  </si>
  <si>
    <t>Victor Miguel Fernandes Rodrigues</t>
  </si>
  <si>
    <t>0:12:56</t>
  </si>
  <si>
    <t>23870</t>
  </si>
  <si>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</si>
  <si>
    <t>16.0179.3.TN Desligamento do IBS</t>
  </si>
  <si>
    <t>IR812044</t>
  </si>
  <si>
    <t xml:space="preserve"> Adesão Conta Consumo (Divergencia Valor)</t>
  </si>
  <si>
    <t xml:space="preserve">"ÁREA: CONTAS A RECEBER
ARQUITETURA: BRM
ÁREA: CONTAS A RECEBER
ÁREA: CONTAS A RECEBER
ARQUITETURA: BRM
CARACTERÍTICA DO INCIDENTE: DIVERGENCIA DE INFORMAÇÃO
PROCESSO/MOTIVO: AUSÊNCIA DE DADOS / INTEGRIDADE (LOG / SISTEMAS / CLIENTES)
MOP AFETADO: TODOS
IMPACTO: CONCILIAÇÃO FÍSICA/CONTÁBIL
QTDE DE CLIENTES AFETADOS: -
VALOR (REAL OU ESTIMADO):  -
DESCRIÇÃO RESUMIDA: pagamento de  adesão não está de acordo com o SPW
"               
</t>
  </si>
  <si>
    <t xml:space="preserve">Juliana de Rezende Rogerio </t>
  </si>
  <si>
    <t>David Simão</t>
  </si>
  <si>
    <t>Fabio Antonio Elvino</t>
  </si>
  <si>
    <t>TARIFAÇÃO CLIENTES</t>
  </si>
  <si>
    <t>0:08:47</t>
  </si>
  <si>
    <t>Validamos a promessa criada na base do SpeedWeb, também validamos a promessa criada no GMAP, e percebemos que o valor de pagamento nas bases do SpeedWeb e do GMAP, estão de acordo com a proposta criada para o cliente citado, não houve por isso "soluções aplicadas".</t>
  </si>
  <si>
    <t>Outro</t>
  </si>
  <si>
    <t>IR812166</t>
  </si>
  <si>
    <t>Ao gerar  Proposta no SPW, o sistema calcula o valor de adesão incorretamente no método de pagamento "Boleto" não está somando o valor do A La Carte.</t>
  </si>
  <si>
    <t>Ao criar Proposta com um produto e um a La Carte, no método de pagamento "Boleto", não está somando o valor dos 50% + o valor do A La Carte na Adesão. Somente aparece o valor do produto. Favor verificar. (Somente na opção Boleto, nos outros métodos de pagamento estão ok.).</t>
  </si>
  <si>
    <t>DENTRO DO SLA</t>
  </si>
  <si>
    <t>Lucimary da Silva Ribeiro</t>
  </si>
  <si>
    <t>Gabriel Inacio</t>
  </si>
  <si>
    <t>VENDAS E HABILITAÇÃO</t>
  </si>
  <si>
    <t>VENDA  A LA CARTE / PPV</t>
  </si>
  <si>
    <t>0:02:28</t>
  </si>
  <si>
    <t>Comercial e Operações</t>
  </si>
  <si>
    <t>Prezados, para o cenário desse incidente, foi alinhado que o desconto de 50% não seria concedido  para a La Carte. Ver anexo PROJECT ROOM - A La Carte não calcula 50% na 1ª Mensalidade</t>
  </si>
  <si>
    <t>SPW – GV</t>
  </si>
  <si>
    <t>IR812399</t>
  </si>
  <si>
    <t>Mensagem de Token Decoder indevido</t>
  </si>
  <si>
    <t xml:space="preserve">Alguns clientes estão ligando, informando que estão recebendo mensagem Token decorder indevidamente, está mensagem deveria ser enviada quando houvesse pedido criado e com status "aguardando token". Porém estes clientes que receberam a mensagem, não tiveram pedido criado ou tiveram pedido com status diferente "aguardando token".
Customer exemplo:
1509006534
196967705
1508819953
102962453
99978439
82960658
194968653
</t>
  </si>
  <si>
    <t xml:space="preserve">Sheila Dantas </t>
  </si>
  <si>
    <t>William C Oliveira</t>
  </si>
  <si>
    <t>Robson Lima</t>
  </si>
  <si>
    <t>UP/DOWN/MIGRAÇÃO</t>
  </si>
  <si>
    <t>0:14:15</t>
  </si>
  <si>
    <t>22598</t>
  </si>
  <si>
    <t xml:space="preserve">Através da RM 22598, foi aplicada a seguinte solução:
Com finalidade de corrigir a mensagem de Token indevido os seguintes serviços serão alterados: 
CommunicationsCustomerPartyEBSV2;
CommunicationsSalesQuoteEBSV1;
ProcessTokenCallbackEBF;
CommunicationsTokenEBS.
</t>
  </si>
  <si>
    <t>ENVIO DE SINAL.Envio de sinal</t>
  </si>
  <si>
    <t>AsapLess</t>
  </si>
  <si>
    <t>STD-2364</t>
  </si>
  <si>
    <t>18.0074.1.FI-Token Decoder - Fase 2 - Backlog</t>
  </si>
  <si>
    <t>IR813406</t>
  </si>
  <si>
    <t>falha no envio de SMS Token Decoder</t>
  </si>
  <si>
    <t xml:space="preserve">Colaborador reporta que após confirmar o número do TOKEN apresentado em tela para o cliente, não há retorno de mensagens SMS da SKY para o CLIENTE. (Codigo de verificação para liberação de pedidos/solicitações). Sistema deve enviar mensagens de SMS  com validação realizada com sucesso, com erro ou número/codigo expirado. E não há o andamento do pedido               
- Nome do Projeto: 18.0074.1.FI-Token Decoder - Fase 2 – Backlog
- Nome do Líder técnico do projeto: Rafael Lemos
- Em qual ambiente está apresentando erro: PRODUÇÃO
- URL da aplicação que está apresentando erro: n/a
</t>
  </si>
  <si>
    <t>Débora Villegas Montero</t>
  </si>
  <si>
    <t>Thiago Moura</t>
  </si>
  <si>
    <t>DIGITAL FIRST</t>
  </si>
  <si>
    <t>SMS Digital</t>
  </si>
  <si>
    <t>0:17:20</t>
  </si>
  <si>
    <t xml:space="preserve">Com finalidade de corrigir a falha reportada os seguintes serviços serão alterados na RM 22598: 
CommunicationsCustomerPartyEBSV2;
CommunicationsSalesQuoteEBSV1;
ProcessTokenCallbackEBF;
CommunicationsTokenEBS.
</t>
  </si>
  <si>
    <t>SMS</t>
  </si>
  <si>
    <t>IR813464</t>
  </si>
  <si>
    <t>Baixa de Pagamento Indevido de Desconto Financeiro</t>
  </si>
  <si>
    <t>O fluxo da Baixa de Pagamento está configurado para realizar 4 processamentos automáticos, e a cada execução do Merlin, a baixa foi efetivada no Processo de OF. O que não deveria acontecer.
Evidencias em anexo.</t>
  </si>
  <si>
    <t>Luciana Briques</t>
  </si>
  <si>
    <t>João Eudes Gomes Das Neves</t>
  </si>
  <si>
    <t>BAIXA PAGAMENTOS</t>
  </si>
  <si>
    <t>0:10:02</t>
  </si>
  <si>
    <t>23439</t>
  </si>
  <si>
    <t xml:space="preserve">Resolvido através da RM23439 
Na Package PKG_EXEC_BP , será realizado ajuste na procedure SP_CARTAO_MENSAL_PROMESSA para realizar 1 processamento automático (Baixa de Pagamento de Desconto Financeiro | CARTÃO) </t>
  </si>
  <si>
    <t>IR814356</t>
  </si>
  <si>
    <t>Speed Web com valores divegentes na taxa de adesão</t>
  </si>
  <si>
    <t>Poderiam verificar o Speed Web com valores divegentes na taxa de adesão</t>
  </si>
  <si>
    <t>Tatiane Aparecida Moreira</t>
  </si>
  <si>
    <t>Felipe Nabeshima</t>
  </si>
  <si>
    <t>INCIDENTE FILHO</t>
  </si>
  <si>
    <t>PROPOSTA - PROCESSAMENTO</t>
  </si>
  <si>
    <t>0:12:10</t>
  </si>
  <si>
    <t>23436</t>
  </si>
  <si>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</si>
  <si>
    <t>OUTROS.Outros</t>
  </si>
  <si>
    <t>IR816576</t>
  </si>
  <si>
    <t>IR815084</t>
  </si>
  <si>
    <t>Cliente antecipado sem desconto de 50% e não houve pagamento dos 50% a vista</t>
  </si>
  <si>
    <t xml:space="preserve">Área:   Faturamento;
Arquitetura:   NOHS;
Caracteristica do Incidente:   Bug/Backlog;
Processo:   Faturamento;
Impacto:   Cliente/Anatel/Procon;
Qtda de Clientes (estimado):   3
Valor (estimado):   R$ 530,70
Impacto Operação:   Médio
Atividade:   Primeira Mensalidade
Descrição:   Encontramos clientes na primeira mensalidade com (divergência de proposta x pedido) cliente á vista (antecipado) sem desconto de 50% e não houve pagamento dos 50% a vista.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</si>
  <si>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Romário Moraes Macedo de Oliveira</t>
  </si>
  <si>
    <t>0:13:12</t>
  </si>
  <si>
    <t>23545</t>
  </si>
  <si>
    <t>Inclusão do sq_programacao_pacote do pacote COMBO FULL TOP HD 2018 - A nas condições comerciais "PROIBE FORMA DE PAGAMENTO (NENHUM) PARA PRODUTOS REPACKAGE 2018" e "PROIBE FORMA DE PAGAMENTO (NENHUM) PARA PRODUTOS ANTECIPADOS" para retirada da forma de pagamento NENHUM. 
Resolvido através da RM23545</t>
  </si>
  <si>
    <t>SIM</t>
  </si>
  <si>
    <t>IR816022</t>
  </si>
  <si>
    <t>Erro de tarifação no desconto de 50% da 1° mensalidade do cliente, gerando tarifação duplicada no Icare.</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</si>
  <si>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Identificamos na trativa de primeira fatura o erro de tarifação no desconto de 50% da 1° mensalidade do cliente, gerando tarifação duplicada no Icare.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</si>
  <si>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1:23:12</t>
  </si>
  <si>
    <t>Conforme informado para o usuário, trata-se de um problema pré existente ao projeto, relacionado à tramitação de pedido de Up/Downgrade em paralelo ao pedido de inclusão. Para a solução da causa raiz, por gentileza acompanhar o incidente pai IR785682</t>
  </si>
  <si>
    <t>IR785682</t>
  </si>
  <si>
    <t>IR817453</t>
  </si>
  <si>
    <t>Erro na inclusão de A LA CARTE nas propostas via SPW-GV</t>
  </si>
  <si>
    <t xml:space="preserve">Colaborador reporta que não consegue fazer a inclusão de a la cartes no sistema porque os valores gerados no campo adesão/instalação ficam incorretos, o sistema apresenta erro no momento da inclusão da forma de pagamento, onde é gerado a valor da adesão/instalação e mendalisalidade.
Detalhes em anexo               
</t>
  </si>
  <si>
    <t>JOSIMEIRE SANTOS DA SILVA</t>
  </si>
  <si>
    <t>PROPOSTA - PREENCHIMENTO</t>
  </si>
  <si>
    <t>0:19:22</t>
  </si>
  <si>
    <t>IR817665</t>
  </si>
  <si>
    <t>Divida de contas migradas do IBS não apresentadas na tela de Negociação</t>
  </si>
  <si>
    <t xml:space="preserve">Contas migradas do IBS em 07/05/2018 estão com a fatura gerada corretamente com valor devedor, porém o valor da dívida não consta na tela de negoicação do Icare e no Balance BRM (16.0179.TN - Desligamento IBS) 
Impacto: Operação, cliente, relatórios 
Ação: Levantar o backlog e tratar (contas anexas somenre amostras) </t>
  </si>
  <si>
    <t>Andréa Sampaio Dias</t>
  </si>
  <si>
    <t>CONSULTA DE FATURAS</t>
  </si>
  <si>
    <t>0:23:02</t>
  </si>
  <si>
    <t>IR818861</t>
  </si>
  <si>
    <t xml:space="preserve">Cliente Migrado do IBS para NOHS com saldo devedor </t>
  </si>
  <si>
    <t xml:space="preserve">No IBS o cliente possuia saldo devedor em aberto e quando foi migrado para NOHS o saldo devedor não entrou em régua.               
</t>
  </si>
  <si>
    <t>Leandro Caninde Camara</t>
  </si>
  <si>
    <t>0:12:01</t>
  </si>
  <si>
    <t>Supply Chain e Engenharia de Equipamentos</t>
  </si>
  <si>
    <t>Incidente filho do IR817665.
A causa será solucionada no incidente mencionado, com a criação de um item com o valor da dívida. O incidente pai contém uma lista de contas com um item a ser criado, a conta relatada neste incidente está no meio.</t>
  </si>
  <si>
    <t>Não</t>
  </si>
  <si>
    <t>IR819226</t>
  </si>
  <si>
    <t>Proposta criada á vista com produtos postecipados</t>
  </si>
  <si>
    <t xml:space="preserve">(11) 21230142   skyfaturamento@sky.com.br
11   Projeto Sky Nóhs
Área:   Faturamento
Arquitetura:   NOHS;
Caracteristica do Incidente:   Bug/Backlog
Processo:   Tarifação
Impacto:   Cliente/Perda de Receita
Qtda de Clientes (estimado):   2
Valor (estimado):   
Impacto Operação:   Alto
BUG Atrelado:   
Atividade:   Discrepância
Descrição:   Propostas criadas com condição á vista e habilitada com produtos/tipo de faturamento postecipado. 
</t>
  </si>
  <si>
    <t>Jessica Pereira de Santana Silva</t>
  </si>
  <si>
    <t>0:25:56</t>
  </si>
  <si>
    <t>23930</t>
  </si>
  <si>
    <t>Chamado Resolvido Automaticamente pelo Incidente Pai:IR808376</t>
  </si>
  <si>
    <t>IR808376</t>
  </si>
  <si>
    <t>IR820356</t>
  </si>
  <si>
    <t>TOKEN Decoder - Excesso de registro</t>
  </si>
  <si>
    <t>Colaborador reporta que ocorre muitos registros no histórico de eventos referente ao mesmo item - Envio de comando Token_Decoder.
Impacto: Dificulta a consulpa para operação - alem da "sujeira" no historico/ base.
Detalhes em anexo.</t>
  </si>
  <si>
    <t>Vanessa Alves Miranda</t>
  </si>
  <si>
    <t>OPERAÇÕES CAMPO</t>
  </si>
  <si>
    <t>ENVIO DE SINAL/COMANDOS</t>
  </si>
  <si>
    <t>0:07:34</t>
  </si>
  <si>
    <t>23934</t>
  </si>
  <si>
    <t>Problema resolvido através da mudança 23934, no qual foi aplicado um patch no servidor</t>
  </si>
  <si>
    <t>IR820639</t>
  </si>
  <si>
    <t>Projeto Melhorias - Reprocessamento e Baixa Complementar duplicada no CARTÃO | Baixa de Pagamento_OF</t>
  </si>
  <si>
    <t>Projetos Melhorias de Parcelamento
Tema: Baixa de Pagamento_OF | Método CARTÃO
Problema 1: o Merlin não está realizando o reprocessamento do Cartão Parcela. Processo correto: 4 processamentos, sendo 3 reprocessamento.
Problema 2: o Pagamento Complementar do cliente 1503960301, foi duplicado via Merlin. Processo correto: uma baixa apenas. Origem do pagamento: Cartão Promessa (anexo).
RMs 21942, 21949, 23158 relacionadas</t>
  </si>
  <si>
    <t>0:16:57</t>
  </si>
  <si>
    <t xml:space="preserve">Resolvido através da RM 23439
Na Package PKG_EXEC_BP , será realizado ajuste na procedure SP_CARTAO_MENSAL_PROMESSA para realizar 1 processamento automático (Baixa de Pagamento de Desconto Financeiro | CARTÃO) </t>
  </si>
  <si>
    <t>Tracker</t>
  </si>
  <si>
    <t>IR821650</t>
  </si>
  <si>
    <t>ISELLING COM ERRO DE PROCESSAMENTO</t>
  </si>
  <si>
    <t xml:space="preserve">ESTA APRESENTANDO MUITO ERRO DE PROCESSAMENTO SEM IDENTIFICAÇÃO OU IDENTIFICAÇÃO NÃO VÁLIDA.    TIPO DE AÇÃO: NEGOCIAÇÃO EM LOTE            
</t>
  </si>
  <si>
    <t>Rocheli Wottrich Real Silva</t>
  </si>
  <si>
    <t>0:15:14</t>
  </si>
  <si>
    <t>23749</t>
  </si>
  <si>
    <t>Marketing e Programação</t>
  </si>
  <si>
    <t>Será necessário a criação de um script para executar na base do ISELLING para exclusão de duplicidade de itens de dados da coluna nas tabelas: TIPO_ACAO_COMERCIAL, STATUS_PUBLICO_ACAO.
Ok da Homologação em anexo, pós implantação da RM23749</t>
  </si>
  <si>
    <t>ISELLING</t>
  </si>
  <si>
    <t>16.0333.CL-Palavra do Cliente por Segmentação Platinum, Gold, Silver, Bronze e Lead</t>
  </si>
  <si>
    <t>IR821855</t>
  </si>
  <si>
    <t>Não é possivel Realizar alteração após a validação do Token</t>
  </si>
  <si>
    <t>Após a validação do Token para alteração de dados cadastrais e correção de endereço não esta efetivando alteração de dados</t>
  </si>
  <si>
    <t>ATENDIMENTO</t>
  </si>
  <si>
    <t>DADOS CADASTRAIS DE CLIENTES</t>
  </si>
  <si>
    <t>0:12:53</t>
  </si>
  <si>
    <t>24894</t>
  </si>
  <si>
    <t>Correção do apontamento do serviço para o ambiente correto de produção</t>
  </si>
  <si>
    <t>SOA - INTG</t>
  </si>
  <si>
    <t>IR821953</t>
  </si>
  <si>
    <t>Categoria "Oferta palavra do cliente" em duplicidade no Iselling</t>
  </si>
  <si>
    <t>Quando vai pesquisar a categoria no Iselling, o mesmo apresenta duplicidade na categoria: Oferta palavra do cliente</t>
  </si>
  <si>
    <t>OFERTAS/DESCONTOS</t>
  </si>
  <si>
    <t>0:23:53</t>
  </si>
  <si>
    <t>Será necessário a criação de um script para executar na base do ISELLING para exclusão de duplicidade de itens de dados da coluna nas tabelas: TIPO_ACAO_COMERCIAL, STATUS_PUBLICO_ACAO
Ok da Homologação em anexo, pós implantação da RM23749</t>
  </si>
  <si>
    <t>IR822420</t>
  </si>
  <si>
    <t>18.0074.FI - Registro de contato indevido após expiração do Token</t>
  </si>
  <si>
    <t>Registro de contato indevido após expiração do Token               
associar ao projeto 18.0074.FI-Token Decoder - Fase 2 - Alteração Cadastral</t>
  </si>
  <si>
    <t>FERNANDA XAVIER LIMA</t>
  </si>
  <si>
    <t>AJUSTE E RE-EXECUÇÃO</t>
  </si>
  <si>
    <t>REGISTRO DE CONTATO / PROTOCOLOS</t>
  </si>
  <si>
    <t>0:23:47</t>
  </si>
  <si>
    <t>O passo responsável por gerar registro de contato foi desativado na SR822982.</t>
  </si>
  <si>
    <t>IR822424</t>
  </si>
  <si>
    <t xml:space="preserve">18.0074.FI - Token expirado indevidamente </t>
  </si>
  <si>
    <t>Token sendo expirado indevidamente   
associar ao projeto 18.0074.FI-Token Decoder - Fase 2 - Alteração Cadastral</t>
  </si>
  <si>
    <t>0:07:56</t>
  </si>
  <si>
    <t xml:space="preserve">Identificamos que o novo campo DURAÇÃO no Siebel não foi preenchido.
Desta forma, os tokens gerados para PEDIDO estão sem data da expiração.
Com a entrada do projeto Token A La Carte, um novo campo chamado Duração foi criado. Este campo serve de base para o calculo da data de expiração dos tokens. Verificamos que o campo não foi cadastrado, portanto a data de expiração fica vazia, desta forma o processo entende que o Token deve ser expirado quando executado.
Anexamos a planilha com os tokens gerados a partir do dia 08/08, entrada do Token em Produção. Os pedidos com o campo ORDER_SUBTYPE do </t>
  </si>
  <si>
    <t>IR822854</t>
  </si>
  <si>
    <t>Icare Clientes não apresenta mensagem de Orientação sobre Token (Tela de  Combos e Duetos)</t>
  </si>
  <si>
    <t>Icare Clientes não apresenta mensagem de Orientação sobre Token (Tela de  Combos e Duetos)
Funcionalidade de gerar Token não esta funcionando</t>
  </si>
  <si>
    <t>Josias Souza</t>
  </si>
  <si>
    <t>FALHA NÃO REPRODUZIDA</t>
  </si>
  <si>
    <t>CRIAÇÃO/CONSULTA/TRAMITAÇÃO PEDIDOS</t>
  </si>
  <si>
    <t>0:12:21</t>
  </si>
  <si>
    <t xml:space="preserve">Analisamos o incidente IR822854 e não identificamos problema.
A geração do token é apenas para CAPEX, ou seja, quando existe a adição de um novo equipamento no updowngrade.
No caso do incidente, existe apenas substituição de equipamentos no pedido e não adição de novos.
</t>
  </si>
  <si>
    <t>17.0780TN-Token Decoder</t>
  </si>
  <si>
    <t>IR823134</t>
  </si>
  <si>
    <t>Após Migração Pós-Pré não é enviado o novo Bundle MIG POS PRE</t>
  </si>
  <si>
    <t xml:space="preserve">Após Migração Pós-Pré não é enviado o novo Bundle MIG POS PRE
líderes do projeto 18.0144 CL- Hibrido – Envio de Sinal, Danilo Takashi e Rafael Grecco.
</t>
  </si>
  <si>
    <t>1 - Crítico</t>
  </si>
  <si>
    <t>Rafael Alves Aparecido</t>
  </si>
  <si>
    <t>0:03:51</t>
  </si>
  <si>
    <t>23831</t>
  </si>
  <si>
    <t>Resolvido após aplicação da RM 23831 via gestão de crise. email de validação anexado</t>
  </si>
  <si>
    <t>18.0144 CL - Hibrido Envio de Sinal</t>
  </si>
  <si>
    <t>IR823776</t>
  </si>
  <si>
    <t>18.0144 CL- Hibrido – Envio de Sinal - Delete Subscriber enviado durante Migração Pós-Pré</t>
  </si>
  <si>
    <t xml:space="preserve">Delete Subscriber enviado durante Migração Pós Pré               
Por gentileza, abrir incidente de garantia de projetos aos líderes do projeto 18.0144 CL- Hibrido – Envio de Sinal, Andreza Cavalcanti, Danilo Takashi e Rafael Grecco.
Comando Delete Subscriber enviado durante Migração Pós-Pré.
Anexo formulário e evidencias
</t>
  </si>
  <si>
    <t>Rafael Aparecido Alves</t>
  </si>
  <si>
    <t>0:09:13</t>
  </si>
  <si>
    <t>20662</t>
  </si>
  <si>
    <t>Solução aplicada através da RM20662</t>
  </si>
  <si>
    <t>IR824317</t>
  </si>
  <si>
    <t>LP_PRPCL_PRO_RATA_PALAVRA_CLIENTE | Tranferencia arquivo UEL</t>
  </si>
  <si>
    <t>Execução do job LP_PRPCL_PRO_RATA_PALAVRA_CLIENTE termina com sucesso, porém a transferência do arquivo UEL gerado não chega ao BRM.</t>
  </si>
  <si>
    <t>Pedro Carnizello da Silva</t>
  </si>
  <si>
    <t>0:19:32</t>
  </si>
  <si>
    <t>Ajuste da topologia, retirando o espaço no path da pasta.</t>
  </si>
  <si>
    <t>16.0626.FI-Pro Rata Palavra do Cliente</t>
  </si>
  <si>
    <t>IR825825</t>
  </si>
  <si>
    <t>Token Decoder expirando antes do prazo indevidamente</t>
  </si>
  <si>
    <t>Token enviado para clientes que realizaram compras, são expirados indevidamente antes do período de 24 horas</t>
  </si>
  <si>
    <t>0:09:57</t>
  </si>
  <si>
    <t>Para solução, deve-se configurar o Siebel com os valores desejados para expiração do token</t>
  </si>
  <si>
    <t>IR828414</t>
  </si>
  <si>
    <t>Parcelamento - Sistema não cancelou parcelamento pago no mesmo dia do total da conta</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</si>
  <si>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t>
  </si>
  <si>
    <t>Carla Rodrigues Meireles</t>
  </si>
  <si>
    <t>0:07:41</t>
  </si>
  <si>
    <t>23193</t>
  </si>
  <si>
    <t>Chamado Resolvido Automaticamente pela RM :23193</t>
  </si>
  <si>
    <t>16.0258.CL-Melhorias no Parcelamento - Entrega 3</t>
  </si>
  <si>
    <t>IR828424</t>
  </si>
  <si>
    <t>Parcelamento - Cobrança de mais de uma parcela na mesma fatura</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</si>
  <si>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t>
  </si>
  <si>
    <t>Julio Fernando Furlan</t>
  </si>
  <si>
    <t>0:13:05</t>
  </si>
  <si>
    <t>23855</t>
  </si>
  <si>
    <t>Criação e exposição de novo opcode no BRM para descarga de parcelas de parcelamento em andamento na fatura por solicitação do cliente. O opcode ficará disponível para a execução online (JCA Adapter) e Batch (UEL).
A descarga de parcelas ficará registrada em novos status, que serão disponibilizados no retorno do opcode SKY_CUST_POL_DEBT_INSTALLMENT_QUERY. 
Resolvido através da RM23855</t>
  </si>
  <si>
    <t>IR828608</t>
  </si>
  <si>
    <t>Clientes IBS migrados para o NOHS estão com o passo de cobrança incorreto</t>
  </si>
  <si>
    <t>Clientes IBS migrados para o NOHS estão com o passo de cobrança incorreto
Usuária informa que todos os clientes do IBS migrou sim com sucesso para o Nohs, porém está com passo errado ou se encontra sem passo.</t>
  </si>
  <si>
    <t>Cintia Mara Araujo De Souza</t>
  </si>
  <si>
    <t>Jefferson Nascimento</t>
  </si>
  <si>
    <t>RÉGUA DE COBRANÇA</t>
  </si>
  <si>
    <t>0:06:27</t>
  </si>
  <si>
    <t>ReguaCobranca</t>
  </si>
  <si>
    <t>IR795884</t>
  </si>
  <si>
    <t>16.0179.TI - Desligamento do IBS</t>
  </si>
  <si>
    <t>IR829046</t>
  </si>
  <si>
    <t>Baixa performance na execução da procedure, impedindo que a mesma seja executada em tempo hábil</t>
  </si>
  <si>
    <t>[EVENTOS_FATURAMENTO] SKY_INVOICE_HIST_EXTRACT COM ERRO
Ocorreu uma falha durante a execução do job SKY_INVOICE_HIST_EXTRACT.
OBs: a execução foi interrompida por solicitação do usuario.</t>
  </si>
  <si>
    <t>INFRAESTRUTURA</t>
  </si>
  <si>
    <t>BANCO DE DADOS</t>
  </si>
  <si>
    <t>BD PRODUÇÃO</t>
  </si>
  <si>
    <t>0:12:14</t>
  </si>
  <si>
    <t>24566</t>
  </si>
  <si>
    <t>Alteração da procedure sky_invoice_normal_extract, excluindo as informações desnecessárias que são carregadas de um banco para o outro. 
Resolvido pela RM 24566</t>
  </si>
  <si>
    <t>16.0178.4. FI-Fatura 100% - Entrega 2</t>
  </si>
  <si>
    <t>IR829398</t>
  </si>
  <si>
    <t>[GPF] Falha na demosntração de Multa e Juros na tela de comparativo de fatura</t>
  </si>
  <si>
    <t xml:space="preserve">No GPF temos uma coluna de Multa e Juros na tela de comparativo de fatura, porém a diferença esta sendo mostrada na coluna "OUTROS"               
</t>
  </si>
  <si>
    <t>Diego Leite de França</t>
  </si>
  <si>
    <t>0:11:17</t>
  </si>
  <si>
    <t>24297</t>
  </si>
  <si>
    <t>Ajuste na configuração de GLIDs para considerar todos os itens financeiros dentro desse agrupamento.</t>
  </si>
  <si>
    <t>18.0158.CL-GPF (Guia de Procedimentos Financeiros)</t>
  </si>
  <si>
    <t>IR829400</t>
  </si>
  <si>
    <t>[GPF] Informação "Não houve alteração" inconsistente</t>
  </si>
  <si>
    <t xml:space="preserve">No GPF na tela de comparativo deveriam ter 5 colunas fixas e quando não tivesse alteração de valor deve mostrar a infomação "Não houve alteração", porém esta mostrando apenas as colunas em que houve alteração de valor.                
</t>
  </si>
  <si>
    <t>0:06:25</t>
  </si>
  <si>
    <t>Mesmo quando não houver divergências nos agrupamentos das faturas, exibiremos o grupo informando a ausência de diferenças entre as faturas.</t>
  </si>
  <si>
    <t>IR829404</t>
  </si>
  <si>
    <t>[GPF] Layout da tela de Comparativo de Faturas fora do padrão</t>
  </si>
  <si>
    <t xml:space="preserve">            
Usuário informa que no comparativo de faturas o Layout está fora do padrão               
</t>
  </si>
  <si>
    <t>0:04:44</t>
  </si>
  <si>
    <t>Padronizar o layout com as mesmas fontes e mesmos tamanhos de fontes.</t>
  </si>
  <si>
    <t>IR829408</t>
  </si>
  <si>
    <t>[GPF] Comparativo de faturas com valor incorreto</t>
  </si>
  <si>
    <t xml:space="preserve">Usuário informa que no comparativo de faturas o valor está incorreto.          
</t>
  </si>
  <si>
    <t>0:18:03</t>
  </si>
  <si>
    <t>O algoritmo de comparação foi modificado para considerar múltiplos itens da fatura com mesma descrição, agrupando-os e somando-os de forma correta.</t>
  </si>
  <si>
    <t>15.0302.CL-GPF:Guia de Procedimentos Financeiros::N</t>
  </si>
  <si>
    <t>IR829963</t>
  </si>
  <si>
    <t xml:space="preserve">O Valor do não fatura não esta com as casas decimais de forma padronizada e a letra esta fora do padrão </t>
  </si>
  <si>
    <t>Paulo de Jesus Gadelha de Carvalho</t>
  </si>
  <si>
    <t>DADOS IMPRESSOS NA FATURA</t>
  </si>
  <si>
    <t>0:06:17</t>
  </si>
  <si>
    <t>Não houve solicitação funcional para adicionar a formatação monetária na coluna de valores dos itens não faturados. A solicitação era para seguir o padrão do pop-up de itens não faturados existente no GPF, que também não tem tal formatação (R$). Sobre a fonte, de fato estava fora do padrão, porém, o incidente tornou-se parcialmente indevido. Aproveitamos o build de correção de outros incidentes e ajustamos a fonte. Também colocamos a formatação monetária na coluna de valores. Desenvolviemnto realizado na RM24297.</t>
  </si>
  <si>
    <t>IR830011</t>
  </si>
  <si>
    <t xml:space="preserve"> GPF não está permitindo realizar comparativo de faturas de assinaturas com status “Cancelada”. </t>
  </si>
  <si>
    <t xml:space="preserve">Colaborador reporta que a tela de comparativo não esta aparecendo para clientes que possuem faturas porém com status da assinatura "Cancelada" Mensagem que esta apresentando "A conta não possui um pacote, com isso não é possível realizar atendimento no GPF. "
Cliente n° 1510700255
Detalhes em anexo.   
</t>
  </si>
  <si>
    <t>0:21:32</t>
  </si>
  <si>
    <t>Não houve solicitação funcional para suporte a contas canceladas no escopo do GPF (desde a primeira entrega em 2017). Assim como o GPT, por padrão, os workflows da SKY não são acessíveis quando o usuário não tem parque/produtos. A remoção dessa restrição pode ser feita via projeto.
Obrigado e qualquer dúvida estamos à disposição.</t>
  </si>
  <si>
    <t>IR830691</t>
  </si>
  <si>
    <t>Cintia Mara Araujo de Souza</t>
  </si>
  <si>
    <t>Antonio Teodoro da Silva</t>
  </si>
  <si>
    <t>0:06:01</t>
  </si>
  <si>
    <t>24989</t>
  </si>
  <si>
    <t>RM24989 foi aplicada para colocar as contas migradas em passo correto da regua de cobrança.</t>
  </si>
  <si>
    <t>IR834298</t>
  </si>
  <si>
    <t>Icare não permite concessão de novo parcelamento para cliente elegível</t>
  </si>
  <si>
    <t>Cliente com status da parcela quitado, vencindo ou descarregado, não aparece a opção de incluir um novo parcelamento.
Com a entrada do Projeto 18.0156.CL -Parcelamento Ágil no dia 23/10/18, todo cliente que não possuir parcelas pendentes dentro de uma promessa de parcelamento, se torna elegível a concessão de uma</t>
  </si>
  <si>
    <t>Jaqueline Cerqueira dos Santos</t>
  </si>
  <si>
    <t>Kairo Magno Dias Alencar</t>
  </si>
  <si>
    <t>0:06:23</t>
  </si>
  <si>
    <t>24055</t>
  </si>
  <si>
    <t>Aplicada RM24055 com correção do problema, ajustando status da parcela</t>
  </si>
  <si>
    <t xml:space="preserve"> </t>
  </si>
  <si>
    <t>18.0156.CL-Parcelamento Ágil</t>
  </si>
  <si>
    <t>IR834357</t>
  </si>
  <si>
    <t>Campo "data de pagamento" esta aparecendo "vencido" indevidamente</t>
  </si>
  <si>
    <t xml:space="preserve">No Campo "data de pagamento" esta aparecendo "vencido", quando o campo deve ser preenchido somente com a data em que o cliente realizou o pagamento.                
</t>
  </si>
  <si>
    <t>Cecília Oliveira</t>
  </si>
  <si>
    <t>0:14:57</t>
  </si>
  <si>
    <t>24500</t>
  </si>
  <si>
    <t>A correção foi feita no Campo "data de pagamento" que estava aparecendo "vencido" enquanto deveria ser preenchida somente a data em que o cliente realizou o pagamento.</t>
  </si>
  <si>
    <t>IR836145</t>
  </si>
  <si>
    <t>Falha na impressão de O.s via Icare Campo.</t>
  </si>
  <si>
    <t>Colaborador reporta que ocorre erro na impressão de o.s : " Server error in Application."
Detalhes em anexo.</t>
  </si>
  <si>
    <t>GLEDSON ELIAS</t>
  </si>
  <si>
    <t>Primozalho Dias Silva Filho</t>
  </si>
  <si>
    <t>OS - IMPRESSÃO</t>
  </si>
  <si>
    <t>0:11:54</t>
  </si>
  <si>
    <t>24790</t>
  </si>
  <si>
    <t>RM24790 Aplicada para correção da versão do Crystal Report</t>
  </si>
  <si>
    <t>ICARE CAMPO</t>
  </si>
  <si>
    <t>18.0160.CO-Reagendamento e Devolução de OS</t>
  </si>
  <si>
    <t>IR836659</t>
  </si>
  <si>
    <t>Valor da diferença de fatura não esta de acordo com o valor da diferença real entre uma fatura e outra</t>
  </si>
  <si>
    <t xml:space="preserve"> INDISPONIBILIDADE</t>
  </si>
  <si>
    <t>0:12:22</t>
  </si>
  <si>
    <t>24807</t>
  </si>
  <si>
    <t>Alteramos o método de cálculo das divergências dos agrupamentos das faturas, para que no somatório total não houvesse falha. Em alguns cenários, onde o valor da soma dos itens de um agrupamento da fatura deveria ser negativo, o valor perdia o sinal e impactava a soma geral (todos os agrupamentos).</t>
  </si>
  <si>
    <t>IR836788</t>
  </si>
  <si>
    <t>Cadastro em lote onde o SC já existente não atualiza.</t>
  </si>
  <si>
    <t>Favor verificar o cadastro em lote onde o SC já existente não teve o status atualizado para S. evidencias em anexo.</t>
  </si>
  <si>
    <t>Roberta Moreno Bonfim</t>
  </si>
  <si>
    <t>Állif Henrique da Silva Pereira</t>
  </si>
  <si>
    <t>DADOS / CARGA DE EQUIPAMENTOS</t>
  </si>
  <si>
    <t>0:14:16</t>
  </si>
  <si>
    <t>25000</t>
  </si>
  <si>
    <t>Aplicada RM25000 onde foi ajustado validação para update do status do SC.</t>
  </si>
  <si>
    <t>CSI</t>
  </si>
  <si>
    <t>18.0248.SU-Cadastro de Materiais em Lote</t>
  </si>
  <si>
    <t>IR837396</t>
  </si>
  <si>
    <t>Erro no cadastro de equipamento CSI</t>
  </si>
  <si>
    <t xml:space="preserve">Colaborador reporta que desde a implantação do cadastro em lote 06/11 ocorre Erro ao realizar cadastro de equipamentos individual no CSI.
Caminho: Cadastro de equipamento  &gt; seleciona dados  &gt;salvar &gt; cadastrado com sucesso.
Detalhes em anexo.      
</t>
  </si>
  <si>
    <t xml:space="preserve">Valeria Lopes Dos Santos Rodrigues </t>
  </si>
  <si>
    <t>Cássio Maciel Neves Feliciano</t>
  </si>
  <si>
    <t>0:07:07</t>
  </si>
  <si>
    <t xml:space="preserve">Incidente filho do IR837399. Foi reportado no IR837399 o mesmo erro do incidente IR837396 de "Falha ao cadastrar". Sendo assim, o problema está sendo analisado no incidente pai IR837399, o acompanhamento da solução pode ser realizado através do mesmo.
</t>
  </si>
  <si>
    <t>ESTOQUE.Controle de Estoque</t>
  </si>
  <si>
    <t>IR837399</t>
  </si>
  <si>
    <t>Erro no cadastro em lote CSI</t>
  </si>
  <si>
    <t xml:space="preserve">Colaborador reporta que desde a implantação do cadastro em lote 06/11,ocorre Erro ao realizar cadastro de equipamentos em lote no CSI,
Cadastro de equipamento em lote &gt; Selecionar o arquivo &gt; Processar &gt; Erro ""Layout do arquivo inválido               
Detalhes em anexo.      
</t>
  </si>
  <si>
    <t>Gustavo José Cordeiro Lemos</t>
  </si>
  <si>
    <t>0:08:54</t>
  </si>
  <si>
    <t>Falha não foi reproduzida, bem como a funcionalidade se encontra operacional em outras máquinas, levando a crer que seja um problema local na máquina da usuária. Repassado uma sugestão de configuração para máquina da usuária e orientado a mesma a procurar o suporte a máquina caso não seja efetiva.</t>
  </si>
  <si>
    <t>IR837743</t>
  </si>
  <si>
    <t>[PRD][EVENTOS] LP_AFOS_AUTO_CARGA_OS_010 COM ERRO</t>
  </si>
  <si>
    <t xml:space="preserve">PROBLEMA: JOB LP_AFOS_AUTO_CARGA_OS_010 APRESENTOU ERRO.
DESCRICAO DO JOB: MONITORA A EXECUCAO DO LOADPLAN LP_AFOS_AUTOMACAO_CARGA_OS_010, RESPONSAVEL POR GERAR O ARQUIVO css_os_devolvidas.csv, COM INFORMACOES CONSOLIDADAS DE ORDENS DE SERVICO QUE APRESENTAM STATUS "DEVOLVIDA", QUE SERA PROCESSADA PELO AGENTE VIRTUAL - INDIGO.
EQUIPE RESPONSAVEL: SKY SUSTENTACAO ODI.
GARANTIA DE PROJETOS: ATE 30/01/2019, PROJETO 18.0224.CO-AUTOMATIZACAO  CCS, RESPONSVEL DAVID CAMOLEZE.
</t>
  </si>
  <si>
    <t>OS - (RE)AGENDAMENTO</t>
  </si>
  <si>
    <t>0:13:31</t>
  </si>
  <si>
    <t>25084</t>
  </si>
  <si>
    <t xml:space="preserve">Alterar o owner da tabela CSS_OS_DEVOLVIDA de ORDSRV para ODI_ARCH_USER.
Alterar o Mapping 0100mpOdiCargaOS, para refletir a alteração do owner acima. </t>
  </si>
  <si>
    <t>18.0224.CO-AUTOMATIZACAO  CCS</t>
  </si>
  <si>
    <t>IR839287</t>
  </si>
  <si>
    <t>[Salesforce]- Cola de Vendas nao disponibiliza a quantidade total de canais disponíveis em cada pacote</t>
  </si>
  <si>
    <t xml:space="preserve">Na cola de vendas do Salesforce não é possível identificar a quantidade total de canais disponíveis em cada pacote. Durante a argumentação de vendas e apresentação dos pacotes ao cliente o vendedor sempre informa a quantidade total de canais do pacote que está ofertando como diferencial. O impacto é o vendedor passar uma informação desatualizada por ter que consultar em outros canais como sites.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e https://skybrasil.my.salesforce.com
</t>
  </si>
  <si>
    <t>Andreia Cardoso Teixeira</t>
  </si>
  <si>
    <t>Aryane Souza</t>
  </si>
  <si>
    <t>0:06:32</t>
  </si>
  <si>
    <t>A solução deve ser endereçada/priorizada pela área de negócios para que seja desenvolvida.</t>
  </si>
  <si>
    <t>SalesForce</t>
  </si>
  <si>
    <t>17.0614.TN-Salesforce-Pré Pago (Release 1)</t>
  </si>
  <si>
    <t>IR840575</t>
  </si>
  <si>
    <t>Pedidos de "Upgrade de Recarga" pendentes "Em andamento Locked" à mais de 24 hrs</t>
  </si>
  <si>
    <t>Demora na tramitação de pedido ,pedido em andamento locked a 2 dias referente a inclusão de recarga.</t>
  </si>
  <si>
    <t>2 - Alto</t>
  </si>
  <si>
    <t>Daiane dos Santos Ferreira</t>
  </si>
  <si>
    <t>Weverton Batista</t>
  </si>
  <si>
    <t>Juliano Fabio Miranda</t>
  </si>
  <si>
    <t>0:09:32</t>
  </si>
  <si>
    <t>24760</t>
  </si>
  <si>
    <t>Ajuste no processo de arredondamento de valores das recargas parciais</t>
  </si>
  <si>
    <t>18.0170.MK-Upgrade de Recarga</t>
  </si>
  <si>
    <t>IR840849</t>
  </si>
  <si>
    <t>Upgrade de Recarga | Sem Pedido Criado | Baixa de Pagamento_OF</t>
  </si>
  <si>
    <t xml:space="preserve">@Juliano,
Conforme falamos, temos 243 Upgrade de Recarga no status “Retry” impedindo a Criação de Pedido.
- Causa: no Upgrade de Recarga não é criado o pedido se constar outro pedido de Recarga em aberto, embora, a regra está considerando qualquer subtipo de Pedido – Projeto 18.0170.
- Solução: aplicar a regra somente para pedidos de Recarga e retramitar os pedidos.
- Impacto: 243 Recargas sem tratamento - Total de R$ 11.842,50  - Período até o momento apurado: 03 à 06.12.2018.
- Processo/Área Impacto: Baixa de Pagamento_OF - Área impactada: Sustentação TI
</t>
  </si>
  <si>
    <t>0:06:39</t>
  </si>
  <si>
    <t>Recarga</t>
  </si>
  <si>
    <t>IR840954</t>
  </si>
  <si>
    <t>[Salesforce] - A data de nascimento não corresponde ao CPF informado.</t>
  </si>
  <si>
    <t>Tentativa de cadastro pelo Salesforce apresentou a mensagem de erro "A data de nascimento não corresponde ao CPF informado".
CPF 83315802571 e a data de nascimento 21/01/1082
CPF 00854981144 e a data de nascimento 11/11/1084
As propostas foram cadastradas no Sirius.</t>
  </si>
  <si>
    <t>0:04:50</t>
  </si>
  <si>
    <t>Orientação ao usuário</t>
  </si>
  <si>
    <t>IR840975</t>
  </si>
  <si>
    <t xml:space="preserve">Cenarios de recargas iguais estão gerando pedidos de upgrade. </t>
  </si>
  <si>
    <t>Cenarios de recargas iguais estão gerando pedidos de upgrade. 
Contas: 1514518455 / 1514663595/ 1515442784
Ex.: Cliente adquiri uma recarga Master 30 dias no dia 07/11, no dia 05/12 ele adquiri mais uma recarga Master 30 dias. O pedido deveria estar como recarga concluida, porém o pedido esta ficando como Upgrade.
Obs: Estamos com problema no CA para anexar a evidência.</t>
  </si>
  <si>
    <t>Érica Figueiredo Cardoso</t>
  </si>
  <si>
    <t>0:18:35</t>
  </si>
  <si>
    <t>25184</t>
  </si>
  <si>
    <t>WEB</t>
  </si>
  <si>
    <t xml:space="preserve">Como não houveram novas reclamações e nem resposta quanto à novas evidencias ou permanência do problema, entendemos que o problema foi resolvido e que não há impacto em produção.   </t>
  </si>
  <si>
    <t>IR841638</t>
  </si>
  <si>
    <t>IR841205</t>
  </si>
  <si>
    <t>Cliente com recarga no fim da vigência está gerando upgrade com uma dia de vigência para o cliente</t>
  </si>
  <si>
    <t xml:space="preserve">Cliente com recarga no fim da vigência está gerando upgrade com uma dia de vigência para o cliente
cliente: 1514539598 /  63536781.
Obs.: estamos com problema para anexar evidencias. </t>
  </si>
  <si>
    <t>Júlio Abdallah Vizotto</t>
  </si>
  <si>
    <t>DIRECIONADO PARA GESTÃO DE PROBLEMAS</t>
  </si>
  <si>
    <t>RECARGAS</t>
  </si>
  <si>
    <t>0:28:24</t>
  </si>
  <si>
    <t>Incidente será resolvido através da melhoria PR9849794.</t>
  </si>
  <si>
    <t>IR842141</t>
  </si>
  <si>
    <t>[Salesforce] - Sistema não permite edição do nome da rua</t>
  </si>
  <si>
    <t xml:space="preserve">[Salesforce] - Sistema não permite edição do nome da rua
Usuária informa que na tentativa de cadastrar a proposta 75000379 no Salesforce com o CEP 78152368 o endereço que veio preenchido não é o do CEP informado e o sistema não permite edição.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</si>
  <si>
    <t>0:03:33</t>
  </si>
  <si>
    <t>O incidente está sendo tratado pelo incidente IR840412</t>
  </si>
  <si>
    <t>IR840412</t>
  </si>
  <si>
    <t>17.0614.TN- Implantação do Salesforce</t>
  </si>
  <si>
    <t>IR842207</t>
  </si>
  <si>
    <t xml:space="preserve">[Salesforce] - Proposta com MOP PEC permanece com status "Erro no processamento"            </t>
  </si>
  <si>
    <t xml:space="preserve">[Salesforce] - Status "Erro no processamento
Propostas cadastradas no Salesforce 75000431 cadastrada no Salesforce com MOP PEC até o momento permanece com status "Erro no processamento".               
</t>
  </si>
  <si>
    <t>RESTART / RE-EXECUÇÃO</t>
  </si>
  <si>
    <t>Restart do serviço provido pela Crivo.</t>
  </si>
  <si>
    <t>IR843616</t>
  </si>
  <si>
    <t>Parcelamento - Quitar parcelamento com saldo incorreto</t>
  </si>
  <si>
    <t xml:space="preserve">"Falha na soma das parcelas pendentes no momento em que será concedida a quitação do parcelamento. Deveria ser exibido para quitação apenas as parcelas pendentes de um acordo de parcelamento e o sistema está somando as parcelas já quitadas ou vencidas indevidamente. 
"               
</t>
  </si>
  <si>
    <t>Andre Bento Bejo</t>
  </si>
  <si>
    <t>0:19:38</t>
  </si>
  <si>
    <t>25141</t>
  </si>
  <si>
    <t xml:space="preserve">Alterada a operação no ComminicationsInvoiceEBSV3: QueryDebtInstallmentList que busca as informações de promessas e parcelamentos devolvendo a iCare esses dados 
consolidados até dos valores de Valor total da divida e Valor que falta quitação. </t>
  </si>
  <si>
    <t>IR843781</t>
  </si>
  <si>
    <t xml:space="preserve">18.0156.CL -Parcelamento Agil – Quitar Parcelamento </t>
  </si>
  <si>
    <t>Falha na soma das parcelas pendentes no momento em que será concedida a quitação do parcelamento. Deveria ser exibido para quitação apenas as parcelas pendentes de um acordo de parcelamento e o sistema está somando as parcelas já quitadas ou vencidas indevidamente.</t>
  </si>
  <si>
    <t>0:03:54</t>
  </si>
  <si>
    <t>Chamado Resolvido Automaticamente pelo Incidente Pai:IR843616</t>
  </si>
  <si>
    <t>IR844086</t>
  </si>
  <si>
    <t>Erro na criação de OS - outros.</t>
  </si>
  <si>
    <t>Ao tentar realizar a criação de OS - outros, não sai da tela de Materiais. São sereais de Comodato -  Criação de OS no sistema reuso.
CE0AA135335807448
670AA135336509895
CE0A2036181615689
010A2634246295652</t>
  </si>
  <si>
    <t xml:space="preserve">Camila Telles da Silva Nascimento </t>
  </si>
  <si>
    <t>OS - ABERTURA / REGISTRO</t>
  </si>
  <si>
    <t>1:08:42</t>
  </si>
  <si>
    <t>Nenhuma. Ao realizar novos testes, identificamos que o Sistema iCareParceiro está funcional. Como não obtivemos contato, para novos teste e validação, por parte do usuário, estamos fechando o Incidente, caso o mesmo ocorra novamente, gentileza nos reportar.</t>
  </si>
  <si>
    <t>18.0167.CO Bloqueio de OS de Retirada em Duplicidade (fase 1)</t>
  </si>
  <si>
    <t>IR845814</t>
  </si>
  <si>
    <t xml:space="preserve">OFERTA DE PARCELAMENTO CANCELADA </t>
  </si>
  <si>
    <t xml:space="preserve">CANCELAMENTO DA OFERTA DE PARCELAMENTO               
</t>
  </si>
  <si>
    <t>Juliana Mello De Oliveira</t>
  </si>
  <si>
    <t>0:09:35</t>
  </si>
  <si>
    <t>24931</t>
  </si>
  <si>
    <t>Adicionar tratamento de erro no fluxo “Promessa_Com_Parcelamento” do serviço CommsProcessReceivedPaymentEBF.BPEL. 
Resolvido através da RM 24931</t>
  </si>
  <si>
    <t>IR847662</t>
  </si>
  <si>
    <t>[Icare Campo] - NÃO APARECE OPÇÃO REUSO NA O.S DE RETIRADA</t>
  </si>
  <si>
    <t>MOMENTO DE FINALIZAÇÃO DA O.S RETIRADA NÃO APARECE OPÇÃO REUSO</t>
  </si>
  <si>
    <t>EDUARDO BATISTA BARROSO DIAS</t>
  </si>
  <si>
    <t>REUSO DE EQUIPAMENTOS</t>
  </si>
  <si>
    <t>FALHA FUNCIONALIDADE</t>
  </si>
  <si>
    <t>0:13:19</t>
  </si>
  <si>
    <t>Este incidente não é parte do escopo do projeto “18.0430.BL-Reason de Retirada Normal de Banda Larga”
Para este projeto realizamos a alteração na forma de seleção da informação para o campo “Razão” quanto o cliente for PayTv + Banda Larga.
No caso apresentado no incidente o cliente é um Banda Larga Solo, onde, em tempo de projeto somos informados de que para este tipo de cliente a seleção da informação do campo “Razão” está correta e não sendo necessário a sua alteração.
Contudo executamos os testes regressivos no projeto para os clientes Banda Larga Solo nos cenários de cancelamento Volunta</t>
  </si>
  <si>
    <t>18.0430.BL-Reason de Retirada Normal de Banda Larga</t>
  </si>
  <si>
    <t>IR847747</t>
  </si>
  <si>
    <t>[EVENTOS] LP_PARCELAMENTO COM ERRO</t>
  </si>
  <si>
    <t>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t>
  </si>
  <si>
    <t>Lucas Arruda</t>
  </si>
  <si>
    <t>PROCESSOS BATCH</t>
  </si>
  <si>
    <t>JOBs PRODUÇÃO</t>
  </si>
  <si>
    <t>OUTROS</t>
  </si>
  <si>
    <t>0:08:27</t>
  </si>
  <si>
    <t>Chamado encerrado apos job ser reprocessado com sucess</t>
  </si>
  <si>
    <t>IR848448</t>
  </si>
  <si>
    <t>[iCare Nohs] Reparcelamento - Falha na atualização dos status das parcelas</t>
  </si>
  <si>
    <t>1º Falha na atualização dos status das parcelas. Ao aceitar um reparcelamento de divida, o status das parcelas pendentes dos acordos anteriores deveriam ser alterados para "Reparcelado"
2º Falha no lançamento da cobrança de parcela que já entrou no novo acordo - reparcelamento. Sistema esta lançando como cobrança parcela que foi incluida no Reparcelamento de divida, fazendo o cliente pagar duas vezes pelo memso valor.</t>
  </si>
  <si>
    <t>NEGOCIAÇÃO DE DÍVIDA</t>
  </si>
  <si>
    <t>0:11:23</t>
  </si>
  <si>
    <t>Realizada implantação em 13/02 com a correção do item do reparcelamento (incidente IR848448). Todos os clientes que estavam represados já foram tratados. Validado pelo usuário evidências em anexo.</t>
  </si>
  <si>
    <t>IR848864</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</si>
  <si>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O ultimo incidente IR828424 foi encerrado mas falha voltou a acontecer."               
</t>
  </si>
  <si>
    <t>0:06:12</t>
  </si>
  <si>
    <t>25690</t>
  </si>
  <si>
    <t>Alteração no mta sky_mta_debt_installment.c para aumentar o limite de 90 dias na seleção do público, para 200 dias. 
Resolvido através da RM25690. Alinhado com usuária a abertura de um novo incidente para tratamento do backlog com compromisso de envio de uma solução para o tratamento do mesmo</t>
  </si>
  <si>
    <t>IR850810</t>
  </si>
  <si>
    <t>[PARCELAMENTO][ICARE] Falha para efetuar um novo parcelamento de fatura</t>
  </si>
  <si>
    <t>[PARCELAMENTO][ICARE] Falha para efetuar um novo parcelamento de fatura
Usuário informa que não está conseguindo efetuar o re-processamento de sua fatura.
Cod: 1508904504</t>
  </si>
  <si>
    <t>Priscila Guimaraes</t>
  </si>
  <si>
    <t>0:09:30</t>
  </si>
  <si>
    <t xml:space="preserve">Problema não foi reportado ou evidenciado novamente, não foram identificados erros nos logs. Caso volte a ocorrer por gentileza solicitar reabertura junto a novas evidencias. </t>
  </si>
  <si>
    <t>IR853723</t>
  </si>
  <si>
    <t>Ao verificar a Ordem de Serviço no iCare Campo, o reagendamento não fica registrado no sistema.</t>
  </si>
  <si>
    <t>Ao verificar a Ordem de Serviço no iCare Campo, o reagendamento não foi realizado, visto não ter havido mudança de data conforme tela de histórico no print anexo.</t>
  </si>
  <si>
    <t>Catia Regina Dechen</t>
  </si>
  <si>
    <t>Carlos E Souza</t>
  </si>
  <si>
    <t xml:space="preserve">Mayra Gabriela Alves de Lima  </t>
  </si>
  <si>
    <t>0:17:29</t>
  </si>
  <si>
    <t>Não se trata de um erro e sim uma regra de negócio.</t>
  </si>
  <si>
    <t>IR854096</t>
  </si>
  <si>
    <t>[PARCELAMENTO] Falha na elegebilidade dos clientes</t>
  </si>
  <si>
    <t>[PARCELAMENTO] Falha na elegebilidade dos clientes
Alguns clientes que não seriam elegíveis a oferta de parcelamento receberam promessa indevidamente.</t>
  </si>
  <si>
    <t>0:08:09</t>
  </si>
  <si>
    <t>25918</t>
  </si>
  <si>
    <t>Alteração na classe $/Sky.ICareClientes/Customer.Billing/src/Sky.ICare.CustomerBilling.UI/Controllers/ParcellingController.cs para tratamento de exceção na regra de elegibilidade 
Corrigido através da RM 25918</t>
  </si>
  <si>
    <t>IR854845</t>
  </si>
  <si>
    <t xml:space="preserve">[EVENTOS] LP_PARCELAMENTO COM ERRO
Mensagem de Erro
DI-1519: Serial step "root_step (InternalID:6117020)" failed because child step "SKY_PARCELAMENTO_DOWNGRADE_PRE_EXEC (InternalID:6118020)" is in error.
ODI-1217: Session SKY_PARCELAMENTO_DOWNGRADE_PRE_EXEC (8046043020) fails with return code 1.
ODI-1226: Step InsertParamThemeName fails after 1 attempt(s).
ODI-1241: Oracle Data Integrator tool execution fails.
                at com.sunopsis.dwg.dbobj.SnpSessTaskSqlS.getExceptionOnStepTaskFailure(SnpSessTaskSqlS.java:53)
                at com.sunopsis.dwg.dbobj.SnpSessStep.treatStepTaskError(SnpSessStep.java:1127)
                at com.sunopsis.dwg.dbobj.SnpSessStep.treatAttachedTasks(SnpSessStep.java:594)
                at com.sunopsis.dwg.dbobj.SnpSessStep.treatSessStep(SnpSessStep.java:468)
                at com.sunopsis.dwg.dbobj.SnpSession.treatSession(SnpSession.java:2123)
                at com.sunopsis.dwg.dbobj.SnpSession.treatSession(SnpSession.java:1928)
              </t>
  </si>
  <si>
    <t>Paulo Eduardo Ribeiro Reis</t>
  </si>
  <si>
    <t>0:04:11</t>
  </si>
  <si>
    <t>Chamado Resolvido Automaticamente pelo Incidente Pai:IR847028</t>
  </si>
  <si>
    <t>IR847028</t>
  </si>
  <si>
    <t>IR855022</t>
  </si>
  <si>
    <t>Calendario API consulta de agenda divergente de Icare Campo</t>
  </si>
  <si>
    <t xml:space="preserve">Colaborador Relata que:
 "A API Consulta de Agenda é utilizada para reagendar o atendimento em Ordem de Serviço. Essa API é chamada por agente virtual em atendimento a clientes que solicitam o reagendamento do serviço. A chamada é feita, conforme exemplo de curl abaixo e retorna {""OK"":true,""StatusCode"":204,""Message"":""""} , com característica de que o credenciado não tem agenda disponível, mas verificamos no iCare Campo que o credenciado tem agenda configurada.
API implantada pelo projeto 18.0224.1.CO-Automatização CCS."         
</t>
  </si>
  <si>
    <t>CONFIGURAÇÃO DE PARÂMETROS</t>
  </si>
  <si>
    <t>0:16:12</t>
  </si>
  <si>
    <t xml:space="preserve">Configuração realizada em PRD para ajustar o serviço que foi impactado após a aplicação da RM de outro projeto. </t>
  </si>
  <si>
    <t>IR859006</t>
  </si>
  <si>
    <t>[ICARE] Erro tela de reativação programado nova tela de flexibilização de reativação</t>
  </si>
  <si>
    <t xml:space="preserve">Nessa madrugada tivemos a implantação do projeto 18.0247.CL-Flexibilização de produtos para a reativação, onde o fluxo de reativações com cancelamento agendado está fora do escopo, ou seja não seria alterado, porém a tela de flexibilização está sendo exibida para essas assinaturas.
Projeto: 18.0247.CL-Flexibilização          
</t>
  </si>
  <si>
    <t>Marcos Barbosa</t>
  </si>
  <si>
    <t>REATIVAÇÃO DE CONTAS/PRODUTOS</t>
  </si>
  <si>
    <t>0:06:56</t>
  </si>
  <si>
    <t>26184</t>
  </si>
  <si>
    <t>Corrigido após implantação em produção</t>
  </si>
  <si>
    <t>18.0247.CL-Flexibilização de produtos para a reativação</t>
  </si>
  <si>
    <t>IR859024</t>
  </si>
  <si>
    <t>[REATIVAÇÃO] Falha na inclusão de desconto via ICARE</t>
  </si>
  <si>
    <t>[REATIVAÇÃO] Falha na inclusão de desconto via ICARE
Ao realizar  a tentativa de inclusão de desconto para o cliente ocorreu uma falha no Status: Aguardando Reativação sendo que apenas é inclusão de descontos.</t>
  </si>
  <si>
    <t>Cristiane dos Santos</t>
  </si>
  <si>
    <t>0:13:52</t>
  </si>
  <si>
    <t>26200</t>
  </si>
  <si>
    <t>resolvido na rm 26200</t>
  </si>
  <si>
    <t>IR859036</t>
  </si>
  <si>
    <t xml:space="preserve">FLEXIBILIZAÇÃO DE REATIVAÇÃO - SISTEMA APRESENTA ERRO DE COTAÇÃO E CRIA PEDIDO DE DESCONTOS </t>
  </si>
  <si>
    <t>Sistema criou e concluiu os pedidos de desconto, mas apresentou erro de cotação na reativação. Nesse caso além da falha de cotação, os descontos não deveriam ser concluídos, pois são dependentes da conclusão de reativação conforme regra.
Apesar da reativação não criada o registro de contato foi gravado no histórico de eventos.</t>
  </si>
  <si>
    <t>Renata Cerboncini Cardoso</t>
  </si>
  <si>
    <t>0:05:22</t>
  </si>
  <si>
    <t>26206</t>
  </si>
  <si>
    <t>Resolvido após implantação de RM</t>
  </si>
  <si>
    <t>SIEBEL 8</t>
  </si>
  <si>
    <t>IR859112</t>
  </si>
  <si>
    <t>Sistema sobe no parque mas não cria pedido de reativação</t>
  </si>
  <si>
    <t>Colaborador relata que o sistema iCare Clientes ativa o parque da assinatura, cria pedidos de desconto, porém não cria pedido de reativação da assinatura. Cod do Cliente: 169859085.
Maiores detalhes e evidência de erro em anexo.</t>
  </si>
  <si>
    <t>Gabriel Checoni</t>
  </si>
  <si>
    <t>0:08:18</t>
  </si>
  <si>
    <t>Resolvido após aplicação de RM</t>
  </si>
  <si>
    <t>IR859138</t>
  </si>
  <si>
    <t xml:space="preserve">[REATIVAÇÃO] FLEXIBILIZAÇÃO DE REATIVAÇÃO - Sistema não exibe as opções de reativação </t>
  </si>
  <si>
    <t>O sistema não exibe opções de reativação. Nesse caso deveria exibir opção “Reativar TV”.</t>
  </si>
  <si>
    <t>0:07:37</t>
  </si>
  <si>
    <t>IR860084</t>
  </si>
  <si>
    <t>Ao tentar efetuar a troca de pacotes o Icare nao realiza a troca de pacote</t>
  </si>
  <si>
    <t>Icare não realiza a troca de pacote do cliente, o mesmo fica carregando a pagina não apresenta nenhum erro porem não troca o pacote, isso passou ocorrer após a flexibilização implantada no Icare, sem realizar a troca do pacote o operador não consegue segur adiante com a reativação.</t>
  </si>
  <si>
    <t>Incidentes FlexContact</t>
  </si>
  <si>
    <t>0:03:53</t>
  </si>
  <si>
    <t xml:space="preserve">Problema já está em tratamento através do incidente IR859006 </t>
  </si>
  <si>
    <t>IR860582</t>
  </si>
  <si>
    <t>[PRD]- LP_PARCELAMENTO COM ERRO.</t>
  </si>
  <si>
    <t xml:space="preserve">PROBLEMA: JOB LP_PARCELAMENTO APRESENTOU ERRO.
DESCRICAO DO JOB: 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
EQUIPE RESPONSAVEL: SKY SUSTENTACAO ODI.
GARANTIA DE PROJETOS ATE 12/03/2019, PROJETO 18.0156.CL-PARCELAMENTO AGIL, RESPONSAVEL PEDRO CARNIZELLO, APOS ESTE PRAZO, DIRECIONAR PARA SUSTENTACAO ODI.
</t>
  </si>
  <si>
    <t>Roberto Colonna</t>
  </si>
  <si>
    <t>NORMALIZADO SEM INTERVENÇÃO</t>
  </si>
  <si>
    <t>1:05:00</t>
  </si>
  <si>
    <t>Nenhuma solução aplicada.
Segundo evidencias, o problema ocorreu na aplicação do ODI devido a indisponibilidade do sistema no momento da execução do Load Plan LP_PARCELAMENTO.</t>
  </si>
  <si>
    <t>Falha de Ambiente</t>
  </si>
  <si>
    <t>IR860741</t>
  </si>
  <si>
    <t>Ao seguir o novo fluxo de Flexibilização de Reativação, os pedidos de desconto permanecem com status “Aguardando Reativação” mesmo após conclusão do pedido de Reativação.</t>
  </si>
  <si>
    <t>Mislene Neves de Oliveira</t>
  </si>
  <si>
    <t>0:15:46</t>
  </si>
  <si>
    <t>25888</t>
  </si>
  <si>
    <t>Após ser feito o processo de Reativação o iCare enviará uma segunda solicitação, para fazer o UpdownGrade. O pedido ficará parado na PreQuote com o Status - "Aguardando Reativação"; Ao término do pedido de Reativação será verificado na PreQuote se há algum pedido neste status, caso exista, será alterado para Open para que o pedido de UpdownGrade possa tramitar ;
Será criado um novo status na LOV - SKY_PRE_QUOTE_STATUS - "Aguardando Reativação"; Será alterado o Workflow - SWIOrderUpsert 
Resolvido através da RM25888</t>
  </si>
  <si>
    <t>IR860907</t>
  </si>
  <si>
    <t>Sistema não habilita parque TV ao reativar TV + BL</t>
  </si>
  <si>
    <t>Sistema não habilita parque TV ao reativar TV + BL
Usuário informa que ao seguir o novo fluxo de Flexibilização de Reativação, selecionamos a opção de reativar PAY TV e pedido de reativação abre OS de instalação de ponto principal de BL e não habilita o parque.</t>
  </si>
  <si>
    <t xml:space="preserve">WESLEY CAMARGO </t>
  </si>
  <si>
    <t>0:24:26</t>
  </si>
  <si>
    <t>Não identificamos problemas no fluxo de flexibilização (vide anexo)</t>
  </si>
  <si>
    <t>IR861000</t>
  </si>
  <si>
    <t>Erro ao Solicitar Reativação de assinatura Realizado teste na ID 85556108</t>
  </si>
  <si>
    <t xml:space="preserve">Ferramenta Icare Clientes apresenta erro ao efetuar o procedimento de reativação de assinatura                  </t>
  </si>
  <si>
    <t>0:03:27</t>
  </si>
  <si>
    <t>Analisamos o incidente IR861000 e identificamos que este problema já está sendo tratado através do incidente IR859138.</t>
  </si>
  <si>
    <t>IR861901</t>
  </si>
  <si>
    <t>Reparcelamento - Falha no lançamento das parcelas - Códigos: 195223006, 147411099, 126007728</t>
  </si>
  <si>
    <t>Colaboradora reporta que ao pagar um "reparcelamento" de dívida, as parcelas pendentes do acordo antigo de parcelamento devem ser lançadas na fatura seguinte e estão sendo lançadas só na segunda fatura.
Clientes com falha:195223006, 147411099, 126007728
Detalhes em anexo.</t>
  </si>
  <si>
    <t>INTERVENÇÃO PONTUAL EM BD</t>
  </si>
  <si>
    <t>0:10:53</t>
  </si>
  <si>
    <t>A Solução foi a reaplicação de um dos steps da RM23866 no banco de dados correto pelo time de IM.</t>
  </si>
  <si>
    <t>Falha de Deploy</t>
  </si>
  <si>
    <t>IR862116</t>
  </si>
  <si>
    <t xml:space="preserve">Foram identificadas contas que pagaram o reparcelamento e as parcelas do acordo antigo ainda estão pendentes. </t>
  </si>
  <si>
    <t xml:space="preserve">Foram identificadas contas que pagaram o reparcelamento e as parcelas do acordo antigo ainda estão pendentes. 
Ao pagar um "reparcelamento" de dívida, as parcelas pendentes do acordo antigo de parcelamento devem ser lançadas em fatura e ter seu status atualizado para "Reparcelada".  </t>
  </si>
  <si>
    <t>16:12:56</t>
  </si>
  <si>
    <t>26413</t>
  </si>
  <si>
    <t>Alteração da select conforme descrito na RM 26413</t>
  </si>
  <si>
    <t>Falha de processo de carga</t>
  </si>
  <si>
    <t>IR863504</t>
  </si>
  <si>
    <t xml:space="preserve">[Relacionamento] erro ao reativar assinatura do cliente </t>
  </si>
  <si>
    <t>Usuário informa que ao tentar realizar a reativação da conta do cliente o mesmo apresenta erro</t>
  </si>
  <si>
    <t xml:space="preserve">IZABEL CRISTINA DIAS ROCHA </t>
  </si>
  <si>
    <t>0:06:03</t>
  </si>
  <si>
    <t>25524</t>
  </si>
  <si>
    <t>Com a correção, passamos a buscar o valor do produto antigo em mais de uma fonte, caso a primeira tentativa/opção não retorne valores válidos. E impedimos a manipulação desses valores caso sejam nulos ou vazios, evitando a exceção em tela.</t>
  </si>
  <si>
    <t>IR863993</t>
  </si>
  <si>
    <t>FLUXO GPF - Falha tela de confirmação de e-mail - 1515320958</t>
  </si>
  <si>
    <t xml:space="preserve">No fluxo Não recebeu fatura que fica na Aba Financeiro &gt; Guia de Procedimento Financeiro, ao seguir o fluxo e chegar na tela de Confirmação de e-mail (conforme evidências), o sistema não está realizando a atualização nos dados cadastrais conforme realizado no campo Confirmação de e-mail, se preenchermos o e-mail atualizado informado pelo cliente deveria gerar um evento no ICARE (identificado na tela Histórico de eventos) e alterar instantaneamente na tela de Dados Cadastrais. Porém não está atualizando, e deixando o campo em branco na tela de dados cadastrais.         
</t>
  </si>
  <si>
    <t>BERENICE BRAGA</t>
  </si>
  <si>
    <t>Marta Maria Xavier de Melo</t>
  </si>
  <si>
    <t>0:24:34</t>
  </si>
  <si>
    <t>26604</t>
  </si>
  <si>
    <t>Clientes - Atendimento</t>
  </si>
  <si>
    <t>Foi incluido fluxo de persistência para o campo e-mail na tela de confirmação de e-mail via "Guia de Procedimentos Financeiros", também foi incluida validação para casos especiais em situação de clientes marcados para Token via serviço SOA.</t>
  </si>
  <si>
    <t>IR870356</t>
  </si>
  <si>
    <t>[ICARE CLIENTES] Ofertas que o sistema carrega são incompatíveis com o pacote pela regra de negócio.</t>
  </si>
  <si>
    <t xml:space="preserve">18.0247.CL-Flexibilização de produtos para a reativação - Divergencias na tela de Ofertas do iCare, no momento da Reativação, ao selecionar uma oferta o sistema abre mais ofertas que antes não estavam aparecendo e que não são compativeis com o pacote                
Na Reativação de uma assinatira Cancelada a tela de Ofertas disponibiliza para Pacote restrito (SKY POP - P) ofertas de Produto incompativeis com o pacote (1M FOX PREMIUM - P e  ESPN EXTRA - P). Ao selecionar uma das ofertas o sistema abre a régua de ofertas Recorrentes (de dinheiro) também incompativeis com o pacote SKY POP - P). Ao selecionar uma das ofertas de desconto Recorrente o sistema permite seguir com a Reativação com estes produtos.             
"1510712750
telas na ABA "" EVIDENCIAS 1510712750"""               
</t>
  </si>
  <si>
    <t xml:space="preserve">Maria Elisabete Marques da Silva </t>
  </si>
  <si>
    <t>0:12:09</t>
  </si>
  <si>
    <t>27195</t>
  </si>
  <si>
    <t xml:space="preserve">Resolvido através da RM27195
As ofertas exibidas ao usuário na tela de Ofertas do fluxo de Reativação, devem levar em consideração a promotion selecionada na tela inicial e não o pacote cancelado do cliente. Para isso, toda vez que chamarmos o serviço que recupera as ofertas, a promotion deve ser informada. </t>
  </si>
  <si>
    <t>IR870703</t>
  </si>
  <si>
    <t>iCare clientes - Código 6 Após reativação de Paytv com troca de pacote comando Newsubscriber não é processado.</t>
  </si>
  <si>
    <t xml:space="preserve">CLIENTE CANCELADO COM EQUIPAMENTO NO PARQUE - REATIVAÇÃO COM UPGRADE COM A MESMA TECNOLOGIA - APOS REATIVAÇÃO APRESENTOU ERRO ES02 POIS NÃO RECEBEU COMANDO NEWSUBSCRIBER PARA CRIAR O CARTÃO NO EMMG (T020)E LIBERAÇÃO DO SINAL.
Impacto – Código 6 Após reativação de Paytv com troca de pacote comando Newsubscriber não é processado.
</t>
  </si>
  <si>
    <t>Vanesca da Silva Castro</t>
  </si>
  <si>
    <t>0:33:29</t>
  </si>
  <si>
    <t>27109</t>
  </si>
  <si>
    <t>Corrigido o fluxo de reativação para envio do new subscriber para novos equipamentos</t>
  </si>
  <si>
    <t>IR870894</t>
  </si>
  <si>
    <t>[EVENTOS] LP_MVF_MARCA_VENC_FIXO_010 COM ERRO</t>
  </si>
  <si>
    <t>DATA CENTER PCP</t>
  </si>
  <si>
    <t>3:08:00</t>
  </si>
  <si>
    <t xml:space="preserve">Identificamos que o erro ocorreu devido a falta de permissão em um diretório no servidor do ODI, a permissão foi concedida pela equipe responsável e a reexecução finalizou com sucesso.
</t>
  </si>
  <si>
    <t>18.0348.CL - NAO ALTERACAO DE VENCIMENTO APOS A SAIDA DA REGUA</t>
  </si>
  <si>
    <t>IR871826</t>
  </si>
  <si>
    <t xml:space="preserve">[IR828414] Parcelamento - Sistema não cancelou parcelamento pago no mesmo dia do total da conta </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</si>
  <si>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Atenção: Ultimo incidente aberto em 18/09/18 - IR828414 - foi encerado em Mar/19 sem validação do usuário.
Como foram encontradas novas evidencias, a abertura de um novo incidente está sendo solicitada.
</t>
  </si>
  <si>
    <t>0:14:38</t>
  </si>
  <si>
    <t>24450</t>
  </si>
  <si>
    <t>A correção foi implantada na RM24450, porém na primeira execução acompanhada do processo foi detectado problema de performance, o problema está sendo tratado no IR893755, portanto estamos solucionando este incidente como filho. A solução ocorreu através da implantação de um novo ODI pra tratar o cenário reportado pelo incidente.</t>
  </si>
  <si>
    <t>IR893755</t>
  </si>
  <si>
    <t>IR872691</t>
  </si>
  <si>
    <t>Baixas invoices - Diferença entre Processamento Arquivos Retorno (Conta Consumo) (Ref. 28/06/2019)</t>
  </si>
  <si>
    <t xml:space="preserve">diferença dos valores entre as “Processamento Arquivos Retorno (Conta Consumo)”. </t>
  </si>
  <si>
    <t>1:05:19</t>
  </si>
  <si>
    <t xml:space="preserve">está sendo tratado no incidente IR872723. </t>
  </si>
  <si>
    <t>IR872723</t>
  </si>
  <si>
    <t>18.0240.1.FI - Linha Digitável para Recarga</t>
  </si>
  <si>
    <t>IR872961</t>
  </si>
  <si>
    <t>Baixas invoices - Diferença entre Processamento Arquivos Retorno</t>
  </si>
  <si>
    <t>diferença dos valores entre as “Processamento Arquivos Retorno (Conta Consumo)'</t>
  </si>
  <si>
    <t>1:08:14</t>
  </si>
  <si>
    <t>Está sendo tratado no IR872223</t>
  </si>
  <si>
    <t>IR873098</t>
  </si>
  <si>
    <t>18.0240.1.FI - Linha Digitável para Recarga - Implantação em produção</t>
  </si>
  <si>
    <t>Colaboradora reporta que as recargas pagas via Bradesco e Itaú não tiveram baixa de pagamento e nem mesmo a criação do pedido. 
As baixas dos demais bancos aconteceram, porém com data divergente da data de pagamento que consta no arquivo retorno. 
Mais detalhes em anexo.</t>
  </si>
  <si>
    <t>Marina Regina Lima da Silva</t>
  </si>
  <si>
    <t>Fabricio Torres</t>
  </si>
  <si>
    <t>0:10:15</t>
  </si>
  <si>
    <t>26974</t>
  </si>
  <si>
    <t>Resolvido pela implantação da RM Emergencial 26974.</t>
  </si>
  <si>
    <t>IR873350</t>
  </si>
  <si>
    <t xml:space="preserve">Sistema não cria pedido de up/down na reativação com troca de tecnologia </t>
  </si>
  <si>
    <t xml:space="preserve">Com a implantação da segunda fase do projeto de Flexibilização de Reativação, o sistema deveria criar um pedido de reativação e um de movimentação de pacote quando a reativação envolver outro pacote com troca de tecnologia. Conforme evidência abaixo, o sistema não está se comportando como o esperado, criando apenas o pedido de reativação e o mantendo em status aguardando OSE até que a OS de substituição seja executada. 
Cód: 130263420
Produto anterior ao cancelamento: KY B Smart 2016
Novo produto: SMART SD 2019 – criado OS de PS-Upgrade HD Zapper (Ret Ant)
</t>
  </si>
  <si>
    <t>0:11:32</t>
  </si>
  <si>
    <t>Nenhuma ação necessária</t>
  </si>
  <si>
    <t>IR876964</t>
  </si>
  <si>
    <t>Projeto 17.0594.4.MK-DNA3 - Ofertas não estão aparecendo, Validação indevida de DNA (QueryCatalogList)</t>
  </si>
  <si>
    <t xml:space="preserve">Ofertas que deveriam ser disponibilizadas por essa tela não estão aparecendo. Foi identificado como problema funcional uma validação indevida do DNA para essa tela/ofertas por parte do serviço QueryCatalogList do Siebel.
Anexo formulário. Evidências incorporadas dentro do mesmo.
</t>
  </si>
  <si>
    <t>Diego Rodrigo Bellangero</t>
  </si>
  <si>
    <t>Titao Yamamoto Júnior</t>
  </si>
  <si>
    <t>0:03:57</t>
  </si>
  <si>
    <t>27107</t>
  </si>
  <si>
    <t>Chamado Resolvido Automaticamente pela RM :27107</t>
  </si>
  <si>
    <t>17.0594.4.MK-DNA3.0 - Ofertas real time no iCare Clientes ( RTDM ) Sprint 9</t>
  </si>
  <si>
    <t>IR877053</t>
  </si>
  <si>
    <t>[ICARE]  Falha durante a geração de Pedidos atraves do projeto DNA 3.0</t>
  </si>
  <si>
    <t xml:space="preserve">[ICARE]  Falha durante a geração de Pedidos atraves do projeto DNA 3.0
Identificamos que o operador da SERCOM, através do iCare Clientes (http://icareclientes.sky.com.br),  anda concedendo descontos em dinheiro e percentual, mas o pedido NÃO vem sendo gerado. Os pedidos tem sido colocados MANUALMENTE pelo supervisor da operação.         
</t>
  </si>
  <si>
    <t>Mariana Ruther de Araújo</t>
  </si>
  <si>
    <t>0:10:47</t>
  </si>
  <si>
    <t>Gestão de Inteligência</t>
  </si>
  <si>
    <t>Indevido - Problema acontecendo nos parâmetros passados pelo RTDM para o ICare. Com categoria escrita como Lenister.</t>
  </si>
  <si>
    <t>IR877183</t>
  </si>
  <si>
    <t>[EVENTOS] LP_ETF_CARGA_HIST_CONV60_010 COM ERRO</t>
  </si>
  <si>
    <t xml:space="preserve">: JOB LP_ETF_CARGA_HIST_CONV60_010 APRESENTOU ERRO.
DESCRICAO DO JOB: MONITORA A EXECUCAO DO LOADPLAN LP_ETF_CARGA_HIST_CONVENIO_60_010, RESPONSAVEL PELA ATUALIZACAO DA TABELA BDI_BILL_HEADER, COM A INCLUSAO DOS REGISTROS DATADOS ATE 2017, QUE NAO POSSUEM OS CAMPOS PREENCHIDOS NAS COLUNAS DT_LIB_RECARGA E GLID_PAGTO, ATENDENDO AS NORMAS FISCAIS ESTABELECIDAS PELO SEFAZ.
</t>
  </si>
  <si>
    <t>Ana Luiza Rodrigues Leonel</t>
  </si>
  <si>
    <t>Luciane Nassar</t>
  </si>
  <si>
    <t>0:26:02</t>
  </si>
  <si>
    <t>27345</t>
  </si>
  <si>
    <t>Implantado package com alteração que trata o caso em que existem mais de um item transf de um mesmo pagamento para uma mesma bill</t>
  </si>
  <si>
    <t>18.0327.FI-CONVENIO 60</t>
  </si>
  <si>
    <t>Adriano Ribeiro Felicori</t>
  </si>
  <si>
    <t>IR877714</t>
  </si>
  <si>
    <t>@BKO - PACOTE NÃO DISPONIVEL NO ICARE BKO</t>
  </si>
  <si>
    <t>Colaborador reporta que ferramenta ICARE BKO e ICARE NOHS clientes não tem o pacote Dueto Master II Telecine hd 2019 para inclusão na assinatura, porém o mesmo já consta no portal. Realizado teste na conta 37954370 e 1512608443.
Detalhes em anexo.</t>
  </si>
  <si>
    <t>Emily Rodrigues</t>
  </si>
  <si>
    <t>PARQUE DO CLIENTE</t>
  </si>
  <si>
    <t>0:04:29</t>
  </si>
  <si>
    <t>O produto "tem o COMBO ADVANCED II CINEMA + PREMIERE TOTAL HD 2019" ainda não está em produção. O mesmo se encontra em homologação.</t>
  </si>
  <si>
    <t>Icare BackOffice</t>
  </si>
  <si>
    <t>19.0189.1.MK-Lannister</t>
  </si>
  <si>
    <t>IR877743</t>
  </si>
  <si>
    <t>[DNA 3.0] - Abertura de Incidente para CONTINGÊNCIA</t>
  </si>
  <si>
    <t xml:space="preserve">Colaborador solicita análise e correção do problema referente à CONTINGÊNCIA, para o projeto DNA 3.0, conforme informações abaixo e anexo:
•             Nome do Projeto: 17.0594.4.MK-DNA3.0 - Ofertas real time no iCare Clientes ( RTDM ) Sprint 9
•             Nome do Líder técnico do projeto: Anderson Santos/Ricardo Sardinha
•             Gerente responsável pelo protejo: Manoela Sudbrack
•             Em qual ambiente está apresentando erro: Produção
•             URL da aplicação que está apresentando erro: http://icareclientes.sky.com.br
Identificamos que o operador da SERCOM, através do iCare Clientes (http://icareclientes.sky.com.br),  tentou ofertar algum produto ou desconto em dinheiro ou percentual para o cliente que solicitou o cancelamento, e todas as NBA´s geradas foram rejeitadas, indo o mesmo para contingência, mesmo com o balde lotado de ofertas.
</t>
  </si>
  <si>
    <t>0:11:01</t>
  </si>
  <si>
    <t>Indevido - Conforme analisado, comportamento é o normal do ICare. Necessário o RTDM ter ofertas elegiveis e compatíveis com o cliente.</t>
  </si>
  <si>
    <t>IR878243</t>
  </si>
  <si>
    <t>Baixas invoices - Diferença entre Processamento Arquivos Retorno (Conta Consumo) (Ref. 08/08/2019)</t>
  </si>
  <si>
    <t>Baixas invoices - Diferença entre Processamento Arquivos Retorno (Conta Consumo) (Ref. 08/08/2019)
               Arquivo Banco   Processamento ODI(PCB)   Processamento UEL   Registro BRM   Registro SPW   Total Baixas   
Data do Processamento   Data do Arquivo   Banco   Nome do Arquivo(Nexxera)   NSA   Valor   Qtda   Valor   Qtda   Valor   Qtda   Valor   Qtda   Valor   Qtda   Qtda   Status
07/08/2019   07/08/2019   341   341_CON_0000854770013_190807_000633.001   633   1969108.05   8711   1969108.05   8711   1969108.05   8711   1965661.36   8651   2067.09   27   8678   Processado com Diferenca
07/08/2019   07/08/2019   237   237_CON_40379_190807_000632.001   632   2070222.63   9262   2070222.63   9262   2070222.63   9262   2066261.65   9195   1666.18   21   9216   Processado com Diferenca
07/08/2019   07/08/2019   1   001_CON_96903_190807_000602.001   602   2047378.71   8051   2047378.71   8051   2047378.71   8051   2044427.96   8009   1424.65   18   8027   Processado com Diferenca
07/08/2019   06/08/2019   756   756_CON_8460379_190807_000142.001   142   301716.63   1230   301716.63   1230   301716.63   1230   301005.9   1220   634.13   6   1226   Processado co</t>
  </si>
  <si>
    <t>0:01:21</t>
  </si>
  <si>
    <t>Chamado Resolvido Automaticamente pelo Incidente Pai:IR872723</t>
  </si>
  <si>
    <t>IR878398</t>
  </si>
  <si>
    <t xml:space="preserve">Diferença entre Processamento Arquivos Retorno (Conta Consumo) </t>
  </si>
  <si>
    <t>0:01:51</t>
  </si>
  <si>
    <t>IR878456</t>
  </si>
  <si>
    <t>RTDM _ Sistema permite apagar informação automática</t>
  </si>
  <si>
    <t xml:space="preserve">informação preenchida automaticamente na tela de registros deveria ser travada e não permitir exclusão, porém conforme evidência abaixo o sistema acatou apagar as informações.               
Evidencia 4028256               
</t>
  </si>
  <si>
    <t>0:10:49</t>
  </si>
  <si>
    <t>Indevido - Pedido não fez parte do escopo de entrega do projeto. Necessário ser repriorizado e inserido nas sprints futura.</t>
  </si>
  <si>
    <t>IR879061</t>
  </si>
  <si>
    <t>Combo ADVANCED II CINEMA + PREMIERE TOTAL HD 2019  indisponivel para inclusão no Icare BKO e Clientes</t>
  </si>
  <si>
    <t xml:space="preserve">Usuário reporta que ao tentar efetuar a troca para o Combo ADVANCED II CINEMA + PREMIERE TOTAL HD 2019  apresenta mensagem de erro tanto no Icare BKO e Clientes
O Pacote está disponivel conforme link do portal  (http://portalskyclientes/Produtos/Pacotes/Atualizacao_de_Pacotes_-_Composicao_dos_produtos.aspx)                                                                                             
</t>
  </si>
  <si>
    <t>0:05:55</t>
  </si>
  <si>
    <t>O produto "COMBO ADVANCED II CINEMA + PREMIERE TOTAL HD 2019" ainda não está em produção. O mesmo se encontra em homologação no momento.</t>
  </si>
  <si>
    <t>IR879212</t>
  </si>
  <si>
    <t>Diferença entre Processamento Arquivos Retorno</t>
  </si>
  <si>
    <t>0:04:55</t>
  </si>
  <si>
    <t>IR879674</t>
  </si>
  <si>
    <t>Baixas invoices - Diferença entre Processamento Arquivos Retorno (Conta Consumo) (Ref. 15/08/2019)</t>
  </si>
  <si>
    <t>Baixas invoices - Diferença entre Processamento Arquivos Retorno (Conta Consumo) (Ref. 15/08/2019)
    Arquivo Banco   Processamento ODI(PCB)   Processamento UEL   Registro BRM   Registro SPW   Total Baixas    
Data do Processamento   Data do Arquivo   Banco   Nome do Arquivo(Nexxera)   NSA   Valor   Qtda   Valor   Qtda   Valor   Qtda   Valor   Qtda   Valor   Qtda   Qtda   Status
15/08/2019   14/08/2019   756   756_CON_8460379_190815_000148.001   148   235875.28   875   235875.28   875   235875.28   875   235236.18   868   620.2   6   874   Processado com Diferenca
15/08/2019   15/08/2019   341   341_CON_0000854770013_190815_000639.001   639   1187623.18   4803   1187623.18   4803   1187623.18   4803   1184695.45   4759   2351.53   27   4786   Processado com Diferenca
15/08/2019   15/08/2019   1   001_CON_96903_190815_000608.001   608   1268218.37   4702   1268218.37   4702   1268218.37   4702   1266004.47   4665   992.4   15   4680   Processado com Diferenca
15/08/2019   15/08/2019   237   237_CON_40379_190815_000638.001   638   1587929.08   6184   1587929.08   6184   1587929.08   6184   1583302.67   6119   2870.11   35   6154   Processado com Diferenca</t>
  </si>
  <si>
    <t>0:04:38</t>
  </si>
  <si>
    <t>IR879953</t>
  </si>
  <si>
    <t>Processamento Arquivos Retorno (Conta Consumo)</t>
  </si>
  <si>
    <t>0:02:16</t>
  </si>
  <si>
    <t>IR881991</t>
  </si>
  <si>
    <t>[Gestão de Crise] Lannister fase 3</t>
  </si>
  <si>
    <t>Problemas identificados durante a validação das contas migradas:
•   Não houve compra do pacote de produtos antecipado e os produto com premiere postecipados, no BRM.
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 zera o valor no Siebel e quebra o link da X-REF
•   Desconto Premiere cobrado errado (Ex.: cliente tinha desconto de 15,90 e após migração o desconto passou a ser 20,00)
o   Motivo: Problema na query implementada para resolver o issue</t>
  </si>
  <si>
    <t>Andre Jirus</t>
  </si>
  <si>
    <t>PROJETO INTEGRAÇÃO</t>
  </si>
  <si>
    <t>LEGADO</t>
  </si>
  <si>
    <t>INDISPONIBILIDADE</t>
  </si>
  <si>
    <t>0:12:08</t>
  </si>
  <si>
    <t>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t>
  </si>
  <si>
    <t>19.0189.3.MK-Lannister - Entrega 3</t>
  </si>
  <si>
    <t>IR882652</t>
  </si>
  <si>
    <t>[Salesforce] - Sales Force não coleta o DDD do Telefone para o Salesforce</t>
  </si>
  <si>
    <t>Colaborador reporta que a criação e atualização de novos usuários do Salesforce via Icare Parceiro  (Projeto 19.0093) não está gravando o DDD do usuário na ferramenta.
963918@d219401.com
979247@v906491.com
982043@v900647.com
980654@v900187.com
980399@v900187.com
981685@v905401.com
973952@v905329.com
958131@v905329.com
981922@v900922.com
981936@v900922.com
981509@v906587.com
Detalhes em anexo.</t>
  </si>
  <si>
    <t>BRUNO ALEX ANTONIO DE OLIVEIRA</t>
  </si>
  <si>
    <t>CADASTRO DE TECNICOS / PARCEIROS</t>
  </si>
  <si>
    <t>0:09:18</t>
  </si>
  <si>
    <t>Corrigido o sincronismo entre Icare Parceiro e Salesforce para concatenar o DDD no número do telefone</t>
  </si>
  <si>
    <t>19.0093.CO-Itens de Acessos dos Usuários</t>
  </si>
  <si>
    <t>IR883319</t>
  </si>
  <si>
    <t>[PRD]Baixa disponibilidade no indicador Pague Aqui (M7)</t>
  </si>
  <si>
    <t>Prezados , 
Identificamos na nossa monitoração, baixa disponibilidade no indicador Pague Aqui (M7)</t>
  </si>
  <si>
    <t>NOC BATFONE</t>
  </si>
  <si>
    <t>MONITORAÇÃO</t>
  </si>
  <si>
    <t>DISPONIBILIDADE</t>
  </si>
  <si>
    <t>SISTEMA CORPORATIVO</t>
  </si>
  <si>
    <t>SLA ABAIXO DO ESPERADO</t>
  </si>
  <si>
    <t>3:06:57</t>
  </si>
  <si>
    <t>27510</t>
  </si>
  <si>
    <t>Implantação da RM27510 (Gestão de Crise) para correção de apontamentos do autorizador no servidor 07 do autorizador.</t>
  </si>
  <si>
    <t>PAGUE AQUI</t>
  </si>
  <si>
    <t>IR884173</t>
  </si>
  <si>
    <t>Erro ao carregar dados iCare Parceiro</t>
  </si>
  <si>
    <t>Consegue-se achar o ID: 732360 do técnico, mas não consegue-se editar o cadastro. Este erro é específico deste ID. Caminho ok: Cadastro / Usuário / Usuário código / ID / consultar - Aprenseta-se o resultado normalmente. Caminho não ok: Editar (lápis) - Apresenta-se o erro: ocorreu um erro ao carregar os dados do funcionário. Object reference not set to an instance of an object.
Precisa-se ativar este ID: 732360 do técnico para que ele possa trabalhar, pois com a ocorrência deste erro, não é possivel realizar a ativação.
Estamos testando desde o dia 6 de setembro de 2019 em 2 computadores diferentes, inclusive com limpeza de cache.
Evidencia Favor anexar id: 855762 
Evidencia Favor anexar id: 949379 
Evidencia Favor anexar id: 937929 
Evidencia Favor anexar id: 980877; 974893, 986046, 982710, 987188, 980599         
Evidencia Favor anexar id
975030   PRIME TELECOM
975711   PRIME TELECOM
769164   RUAN SAT/esta ativo porem não conseguimos acesso ao sirius
969195   J SAT
983497   J SAT
871763   VIRTUAL S</t>
  </si>
  <si>
    <t xml:space="preserve">JOÃO PEDRO OLIVEIRA </t>
  </si>
  <si>
    <t>Ygor Johasson Silva</t>
  </si>
  <si>
    <t>0:25:05</t>
  </si>
  <si>
    <t>27957</t>
  </si>
  <si>
    <t>Ajustado trecho onde era selecionado o supervisor do funcionário para evitar erro quando em tela quando o supervisor não existia na lista/base. Nesse caso fica selecionada a opção padrão de seleção de supervisor.</t>
  </si>
  <si>
    <t>IR884732</t>
  </si>
  <si>
    <t>FROM TO das transações de desconto para clientes em saída de régua com falha</t>
  </si>
  <si>
    <t xml:space="preserve">"Após entrada do projeto ""19.0033.FI-100% Desconto Futuro – CR From TO"" na madrugada de 16~17/09/2019, a solução não surtiu efeito no FROM TO das transações de desconto para clientes em saída de régua.
Evidências em anexo de lote de clientes em saída de régua com From-To incorreto (1.801 transações financeiras | 1.779 clientes)."         
</t>
  </si>
  <si>
    <t>Henrique Andrade Souza</t>
  </si>
  <si>
    <t>3:07:35</t>
  </si>
  <si>
    <t>28187</t>
  </si>
  <si>
    <t>Correção na query de transações da Bill in progress para retorno do FROM-TO correto.(RM28187)</t>
  </si>
  <si>
    <t>19.0033.FI-100% Desconto Futuro</t>
  </si>
  <si>
    <t>IR885752</t>
  </si>
  <si>
    <t>Itens de acesso - cadastro de usuário vinculado ao gerente</t>
  </si>
  <si>
    <t xml:space="preserve">"Como conversado no warroom, por favor informar como podemos ajustar no iCare Campo o item que estava abaixo na EF, onde informa que na ausência do supervisor de vendas o usuário deveria selecionar o gerente da regional no Campo supervisor de vendas, porém em produção os gerentes regionais não estão sendo listados para que possam ser selecionados."         
Conforme regra a outra opção de seleção para vinculado do usuário seria selecionar o Gerente da Regional, opção não disponivel no momento na ferramenta.          
</t>
  </si>
  <si>
    <t>Camila Nascimento</t>
  </si>
  <si>
    <t>0:11:34</t>
  </si>
  <si>
    <t>Incrementada a lista de supervisores disponíveis no campo com o gerentes das regionais conforme solicitado.</t>
  </si>
  <si>
    <t>IR886160</t>
  </si>
  <si>
    <t>Falha na funcionalidade de gerar debito manual através do Icare Clientes</t>
  </si>
  <si>
    <t>Colaborador informa erro ao tentar gerar débito manual na assinatura em anexo, o sistema apresenta a mensagem que o usuário não tem permissão.
Mais detalhes no email em anexo.</t>
  </si>
  <si>
    <t xml:space="preserve">Samuel Silva Vieira </t>
  </si>
  <si>
    <t>0:10:19</t>
  </si>
  <si>
    <t>Identificamos que a correção do IR886161, também irá corrigir o IR886160, esta correção já encontra-se em Homologação. Assim sendo o IR886160 está sendo resolvido.</t>
  </si>
  <si>
    <t>IR886161</t>
  </si>
  <si>
    <t>Falha na funcionalidade de gerar crédito manual através do Icare Clientes</t>
  </si>
  <si>
    <t xml:space="preserve">BKO - Falha na funcionalidade de gerar crédito manual através do Icare Clientes
“19.0033.FI - 100% Desconto Futuro”.
Identificamos que a tela “Créditos e acertos” do Icare Clientes não está disponibilizando os produtos ativos do parque para selecionar ao clicar na opção “Parque do cliente. 
Anexo o formulário preenchido.
</t>
  </si>
  <si>
    <t xml:space="preserve">Samuel Ferreira da Silva </t>
  </si>
  <si>
    <t>0:08:38</t>
  </si>
  <si>
    <t>27786</t>
  </si>
  <si>
    <t>Aplicado solução através da RM27786</t>
  </si>
  <si>
    <t>IR886403</t>
  </si>
  <si>
    <t xml:space="preserve">CRÉDITOS E ACERTOS SEM POSSIBILIDADE DE ALTERAÇÃO DE RAZÃO </t>
  </si>
  <si>
    <t xml:space="preserve">Bom dia , caros na aba créditos e acertos não estamos mais conseguindo alterar esta opção grifada, ficando apenas em “DESCONTO FINANCEIRO” poderiam disponibilizar as outras razões de antes? Duvidas a disposição.          
"Cod:
199489620, 
1502216107, 
141175309,
158373171
"         
</t>
  </si>
  <si>
    <t>Incidentes AlmaViva</t>
  </si>
  <si>
    <t>DEVOLUÇÃO/RESSARCIMENTO/REVERSÃO</t>
  </si>
  <si>
    <t>0:08:42</t>
  </si>
  <si>
    <t>Foi verificado que o módulo, possui permissões de acesso por funcionalidade, e após análise, temos que o fluxo está conforme esperado, ver evidência em anexo. Quanto aos itens que não constam no dropdown, já existe o IR886161, que está sendo homologado, com tal finalidade.</t>
  </si>
  <si>
    <t>IR887820</t>
  </si>
  <si>
    <t>18.0074.3.FI-Token Decoder – Admin   1507107914</t>
  </si>
  <si>
    <t>?   Ao expirar tempo de confirmação de TOKEN, iCARE ao invés de cancelar o pedido , tramitou , liberou sinal e efetuou cobrança indevidamente.
?   Por favor, atrelar incidente ao projeto 18.0074.3.FI-Token Decoder – Admin.
?   URL: http://icareclientes.sky.com.br
1507107914</t>
  </si>
  <si>
    <t>Andrea Aparecida Grotte</t>
  </si>
  <si>
    <t>ACESSO / UTILIZAÇÃO APP MINHA SKY</t>
  </si>
  <si>
    <t>0:09:53</t>
  </si>
  <si>
    <t xml:space="preserve"> identificamos o problema do incidente IR887820 e o mesmo foi resolvido através do incidente IR880908.</t>
  </si>
  <si>
    <t>SOA - MST</t>
  </si>
  <si>
    <t>IR880908</t>
  </si>
  <si>
    <t>IR892025</t>
  </si>
  <si>
    <t>[18.0074.1.FI-Token Decoder] Acompanhamento de primeira execução ODI</t>
  </si>
  <si>
    <t>0:07:43</t>
  </si>
  <si>
    <t>Foram realizadas alterações de permissões no arquivo do usário, e o ODI foi executado.
Posteriromente foi gerado um outro chamado IR893198, para tratamento de um erro que acontece posteriormente ao passo tratado neste chamado.</t>
  </si>
  <si>
    <t>IR893198</t>
  </si>
  <si>
    <t>[EVENTOS] LP_TKN_MARCACAO_LOTE_010 COM ERRO</t>
  </si>
  <si>
    <t xml:space="preserve">SISTEMA: ODI.
PROBLEMA: JOB LP_TKN_MARCACAO_LOTE_010 APRESENTOU ERRO.
DESCRICAO DO JOB: MONITORA A EXECUCAO DO LOADPLAN LP_TKN_MARCACAO_LOTE_010, RESPONSAVEL POR CONSUMIR OS ARQUIVOS *.csv e *.txt, MOVIMENTADOS PELA ROTINA AFT_EXT_METADADO_MARCA_TOKEN, COM INFORMACOES DAS CONTAS, QUE DEVEM SER MARCADAS OU DESMARCADAS EM LOTE, PARA CONTROLE DE GERACAO DO TOKEN, UTILIZADO NAS SOLICITACOES DE ALTERACAO DE ENDERECO, MARCANDO E DESMARCANDO A FLAG  X_EQUIPE_NUMBER  DA TABLA S_ORG_EXT.
EQUIPE RESPONSAVEL: GARANTIA DE PROJETOS ATE 10/02/2020, PROJETO 18.0074.FI-TOKEN DECODER - ADMIN, RESPONSAVEL EUDES GOMES. APOS ESTE PRAZO, DIRECIONAR PARA SUSTENTACAO ODI.
</t>
  </si>
  <si>
    <t xml:space="preserve">Wesley da Silva Perbone </t>
  </si>
  <si>
    <t>0:13:42</t>
  </si>
  <si>
    <t>28294</t>
  </si>
  <si>
    <t>Aplicada a RM28294, atualizando a topologia FILE_TKN para a configuração correta de Driver E URL.
NA execução do LP pos implantação foi identificada um outro problema que esta sendo tratado pelo incidente: IR902485</t>
  </si>
  <si>
    <t>[EVENTOS] RPP_REVERSE_PAYMENT_PROMISE COM ERRO</t>
  </si>
  <si>
    <t xml:space="preserve">PROBLEMA: JOB RPP_REVERSE_PAYMENT_PROMISE APRESENTOU ERRO.
DESCRICAO DO JOB: MONITORA A EXECUCAO DO LOADPLAN RPP_REVERSE_PAYMENT_PROMISE, RESPONSAVEL PELA VALIDACAO DE PAGAMENTOS INDEVIDOS, CONSIDERANDO COMO INDEVIDO, OS QUE FORAM EFETIVADOS NA MESMA DATA QUE UM ACORDO DE PROMESSA DE PAGAMENTO (PARCELAMENTO DE DIVIDA), EFETIVANDO O CANCELAMENTO DA PROMESSA, EVITANDO COBRANCAS INDEVIDAS.
EQUIPE RESPONSAVEL: GARANTIA DE PROJETOS ATE 14/02/2020, PROJETO 16.0258-CL-MELHORIAS DE PARCELAMENTO ENTREGA 3, RESPONSAVEL ROBERTO HESS, APOS ESTE PRAZO, DIRECIONAR PARA SKY SUSTENTACAO ODI.
</t>
  </si>
  <si>
    <t>0:06:20</t>
  </si>
  <si>
    <t>28099</t>
  </si>
  <si>
    <t>Identificado problema de performance na execução acompanhada junto ao datacenter. Fizemos um ajuste através da RM28099 fazendo com o que o tempo de execução fosse reduzido para em média 10 minutos.</t>
  </si>
  <si>
    <t>IR894529</t>
  </si>
  <si>
    <t>[ICARE CAMPO] O ID do usuário 781486 é localizado mas não abrem seus dados</t>
  </si>
  <si>
    <t xml:space="preserve">Por favor, verificar o ID do usuário é localizado mas não abrem seus dados:
ID 781486
</t>
  </si>
  <si>
    <t>Cristiano Aparecido Martins</t>
  </si>
  <si>
    <t>0:10:34</t>
  </si>
  <si>
    <t xml:space="preserve">Alteramos a procedure responsável por consultar supervisores , garantindo que dados inválidos não sejam retornados a aplicação.
</t>
  </si>
  <si>
    <t>IR895284</t>
  </si>
  <si>
    <t xml:space="preserve">[ICARE CAMPO] O ID 972517 do usuário é localizado mas não abrem seus dados </t>
  </si>
  <si>
    <t xml:space="preserve">Favor identificar o erro apresentado ao tentar editar / visualizar as informações do técnico 972517:
OBS: Para demais ids está tudo ok.
Segue anexo.  </t>
  </si>
  <si>
    <t>CCS Suporte</t>
  </si>
  <si>
    <t>0:02:42</t>
  </si>
  <si>
    <t>Chamado Resolvido Automaticamente pelo Incidente Pai:IR884173</t>
  </si>
  <si>
    <t>IR895531</t>
  </si>
  <si>
    <t>[ICARE CAMPO] Falha ao inativar parceiro no ICARE CAMPO.</t>
  </si>
  <si>
    <t xml:space="preserve">Colaborador reporta que ocorre falha ao realizar a inativação dE usuários de um credenciado que será descredenciado no sistema icare parceiro, porém ao tentar concluir a operação o sistema apresenta a mensagem "Ocoreu erro ao carregar dados". </t>
  </si>
  <si>
    <t xml:space="preserve">Davidson Bravo Marcelino </t>
  </si>
  <si>
    <t>0:05:37</t>
  </si>
  <si>
    <t>IR897401</t>
  </si>
  <si>
    <t>Erro na execução RPP_REVERSE_PAYMENT_PROMISE</t>
  </si>
  <si>
    <t xml:space="preserve">Colaborador reporta que processo está apresentando erro devido a cenário não localizado na execução do plano de carga.
ERROR CODE:
ODI-1536: Load plan instance 1221110020, run 1 failed to launch scenario: scenario VPRPP_EXEC does not exist in work repository WORKREP1.
Caused By: com.sunopsis.core.SnpsInexistantScenarioException: SnpScen.getScenarioLastVersion(): SnpScen does not exist
</t>
  </si>
  <si>
    <t>Pedro Alexandre de Jesus Parreira</t>
  </si>
  <si>
    <t>0:09:24</t>
  </si>
  <si>
    <t xml:space="preserve">Identificada falta de cenários no ODI de produção devido a implantação de RM incompleta. Os cenários faltantes foram aplicados por Middleware e o processo está executando normalmente.
</t>
  </si>
  <si>
    <t>IR898005</t>
  </si>
  <si>
    <t>Erro no processo de sincronismo com o BRM na inclusão da funcionalidade Não Faturar</t>
  </si>
  <si>
    <t>Erro no processo de sincronismo com o BRM na inclusão da funcionalidade Não Faturar.
1507868225 - Inclusão</t>
  </si>
  <si>
    <t>Maria Clara Machado Pereira</t>
  </si>
  <si>
    <t>Fabio Ferreira</t>
  </si>
  <si>
    <t>0:21:52</t>
  </si>
  <si>
    <t>A conta foi sincronizada manualmente, e conforme informado, a causa raíz será corrigida no projeto 19.0145.MK.</t>
  </si>
  <si>
    <t>19.0214.TI-Registro de Marcação / Desmarcação de flag “Não Faturável”</t>
  </si>
  <si>
    <t>IR899293</t>
  </si>
  <si>
    <t>[PRD] - [Icare Clientes] - Parcelamento liberados pelo TN sendo cancelado indevidamente após o pagamento do cliente e estornando o valor pago.</t>
  </si>
  <si>
    <t xml:space="preserve">Estamos com vários casos onde cliente realizou o pagamento parcelado liberado pelo TN, houve o cancelamento do parcelamento indevidamente e ocorreu o estornou do pagamento  realizado e acatado o parcelamento.
Ambos entram em contato para solicitar o sinal que não retornou e ficam atritados ao serem informados do problema, orientamos a operação a passar um prazo de 72h para resolução.
Códigos:
?   1518944760 
?   1518812910 
?   125659303 
?   199462824 
?   162790727
</t>
  </si>
  <si>
    <t>Incidentes Services</t>
  </si>
  <si>
    <t>0:20:47</t>
  </si>
  <si>
    <t>28580</t>
  </si>
  <si>
    <t xml:space="preserve">Criação de nova interface no fluxo de identificação de pagamentos para reversão, para desmarcar pagamentos de contas em que se ocorrer a reversão, 
a mesma volte para regra de cobrança. A nova interface desmarcará o campo FLAG_REVERT e o pagamento não será revertido.
LP: RPP_REVERSE_PAYMENT_PROMISE </t>
  </si>
  <si>
    <t>IR899960</t>
  </si>
  <si>
    <t>Equipamento Conforto Vinculado à OS</t>
  </si>
  <si>
    <t xml:space="preserve">Pegamos 2 casos de venda de Conforto onde o equipamento, após o cancelamento da OS, não foi desvinculado. Sabemos que:
•   Vendas realizadas via Sales force – la, as propostas estão com status aguardando habilitação;
•   Ao consultar as OSs no ICare Parceiro, encontramos as duas com status Canceladas (OSs canceladas não mudam de status, caso o cliente queira a habilitação, deve-se fazer uma nova venda). </t>
  </si>
  <si>
    <t xml:space="preserve">Vanessa Cruz </t>
  </si>
  <si>
    <t>Guilherme Portela</t>
  </si>
  <si>
    <t>0:25:14</t>
  </si>
  <si>
    <t>Para que o equipamento seja desvinculado da proposta necessáriamente a proposta precisaria estar com o Status ‘Cancelado’. Não existe um processo que realize o cancelamento de propostas porque a OS foi cancelada. Para a solução desse cenário será necessário estudar em conjunto a equipe de negócios da SKY a necessidade desse ajuste e solicitar a abertura de um projeto.</t>
  </si>
  <si>
    <t>IR901152</t>
  </si>
  <si>
    <t>As OS' S de atendimento não estão seguindo o fluxo para o grupo de serviço correto</t>
  </si>
  <si>
    <t>As OS' S de atendimento não estão seguindo o fluxo para o grupo de serviço correto. Sendo estes serviços 10 e 1202.         
PROJETO 19.0312.CO  Revisao dis grupos de Serviço no DRP</t>
  </si>
  <si>
    <t>Larissa Maria Lovo Rodrigues</t>
  </si>
  <si>
    <t>OS - ALOCAÇÃO</t>
  </si>
  <si>
    <t>0:19:37</t>
  </si>
  <si>
    <t>Não foi identificado problemas no desenvolvimento do projeto. 
O grupo reclamado (1202), não foi alterado.</t>
  </si>
  <si>
    <t>DRP</t>
  </si>
  <si>
    <t>19.0312.CO  Revisao dos grupos de Serviço no DRP</t>
  </si>
  <si>
    <t>IR902485</t>
  </si>
  <si>
    <t>28552</t>
  </si>
  <si>
    <t xml:space="preserve">Alteração da interface inTKN_CARREGA_TKN_ADM_LISTA_GERAL ajustando a forma de entrada da data , de MM/DD/YYYY para DD/MM/YYYY fazendo com que seja possivel a execução do LP LP_TKN_MARCACAO_LOTE_010 e por consequencia a marcação e desmarcação de tokens em lote </t>
  </si>
  <si>
    <t>IR903603</t>
  </si>
  <si>
    <t>Falha na atualização da tela "Alterar Dados Corporativos" no IcareBackoffice</t>
  </si>
  <si>
    <t>Ao realizar a atualização de qualquer campo na tela "Alterar Dados Corporativos" no IcareBackOffice, é gerado indevidamente a razão de contato "Exclusão ou Inclusão Flag não Faturar", mesmo que não ocorra qualquer movimentação no campo. Testes realizados em produção e em ambiente de homologação em anexo.</t>
  </si>
  <si>
    <t>Rafael Grecco Machado</t>
  </si>
  <si>
    <t>0:48:11</t>
  </si>
  <si>
    <t>28767</t>
  </si>
  <si>
    <t>Na tela Alterar Dados Corporativos, deve ser permitido alterar qualquer campo e ao salvar os dados não será criado o registro de contato Exclusão Flag não Faturar se não houver alteração desta flag. 
Solução tecnica:
No projeto Sky.ICare.Presentation existe o arquivo special.js que contém a programação javascript que valida as alterações efetuadas na tela Alterar Dados Corporativos. Quando salva os dados da tela, a lógica que verifica se a flag Não Faturar está marcada deve comparar com o valor antigo se houve a marcação ou desmarcação da flag e em caso de alteração deve indicar a criação do r</t>
  </si>
  <si>
    <t>IR905272</t>
  </si>
  <si>
    <t xml:space="preserve">[ICARE CAMPO] Problema Acesso a extrato icare_Campo "Extrato" </t>
  </si>
  <si>
    <t>O mesmo informa que até sexta-feira antes de da problema na rede os usuários da área estavam conseguindo realizar essa atividade de “Extrato” e agora ninguém consegue fazer.</t>
  </si>
  <si>
    <t>Márcio Regueira</t>
  </si>
  <si>
    <t>Osana Mota</t>
  </si>
  <si>
    <t>0:06:10</t>
  </si>
  <si>
    <t>28822</t>
  </si>
  <si>
    <t>Resolvido com merge e aplicação de RM do parceiro</t>
  </si>
  <si>
    <t>19.0209.FI-Novo modelo de Comissionamento/Remuneração</t>
  </si>
  <si>
    <t>IR910705</t>
  </si>
  <si>
    <t>Baixas invoices - Diferença entre Processamento Arquivos Retorno (Conta Consumo) (Ref. 24/03/2020)</t>
  </si>
  <si>
    <t>Análise em relação a diferença dos valores entre as “Processamento Arquivos Retorno (Conta Consumo)”. 
Arquivo segue em anexo.</t>
  </si>
  <si>
    <t>Luciano Domingos da Silva</t>
  </si>
  <si>
    <t>0:15:44</t>
  </si>
  <si>
    <t>29289</t>
  </si>
  <si>
    <t xml:space="preserve">O valor das promessas do salesforce no Checkpoint entrem no campo SF, diferenciados do SPW 
Alterar a posição do cenario PCB_UPDATE_SF Versão 001 no LP PaymentCollectorBatch para que a FLG seja marcada na tabela TEMP_PROMISE_SF_LOG antes do cenario PCB_RECORD_NSA_STATUS que captura as promessas do SALESFORCE para serem exibidas no relatorio do checkpoint. </t>
  </si>
  <si>
    <t>IR911155</t>
  </si>
  <si>
    <t>[BRM] Problemas no Checkpoint – Baixa de pgto conta consumo</t>
  </si>
  <si>
    <t>O checpoint SKY_BRM_Low_Payments_Bank_Return_CC no Bi Publisher dos arquivos retorno de conta consumo está com marcações incorretas nos campos "Processamento UEL", "Registro SPW", "Registro SF".         
Maiores detalhes em anexo.</t>
  </si>
  <si>
    <t>Erly Luiza Autran</t>
  </si>
  <si>
    <t>0:10:07</t>
  </si>
  <si>
    <t xml:space="preserve">o cenario PCB_UPDATE_SF Versão 001 no LP PaymentCollectorBatch esta sendo executado depois do cenarioa PCB_RECORD_NSA_STATUS por isso a FLG é marcada na tabela TEMP_PROMISE_SF_LOG depois do cenario PCB_RECORD_NSA_STATUS que captura as promessas do SALESFORCE para serem exibidas no relatorio do checkpoint e como a flg não esta ativa as promessas não saem no relatorio. </t>
  </si>
  <si>
    <t>BI PUBLISHER</t>
  </si>
  <si>
    <t>IR911163</t>
  </si>
  <si>
    <t>IR911334</t>
  </si>
  <si>
    <t>[CALLIDUS]  - Novo Modelo Comissionamento Fase I - Evidencias e Resultado Pós Implantação</t>
  </si>
  <si>
    <t xml:space="preserve">Temos uma divergência no layout a ser tratado, foi solicitado que retirasse dos extratos de cada comissão Retiradas, Vendas, Instalação e Assistência técnica o quadro de informações importantes e tudo que englobava o mesmo. Assim passando a ser exibida as informações no extrato de Resumo(quinto extrato). 
A solicitação foi atendida o quadro de informações importantes passou a ser exibida no extrato de Resumo. Mas algumas informações não estão aparecendo no extrato de resumo como deveria.
Layout de extrato Antigo.
Dentro do quadro informações importante contém o informativo de pendencias.
</t>
  </si>
  <si>
    <t xml:space="preserve">Raphael Fiori </t>
  </si>
  <si>
    <t>Diogo Cassio de Azevedo</t>
  </si>
  <si>
    <t>0:21:01</t>
  </si>
  <si>
    <t>29399</t>
  </si>
  <si>
    <t>Solução do incidente com a RM29399, correção no extrato do parceiro</t>
  </si>
  <si>
    <t>Callidus Cloud</t>
  </si>
  <si>
    <t>IR913182</t>
  </si>
  <si>
    <t>[Salesforce] Erro no momento de pagamento do cliente.</t>
  </si>
  <si>
    <t>Colaboradora informa que as propostas 80008703 e 80008929 no momento do pagamento, ao invés do App direcionar a liberação dos preenchimento de dados do CC, foi encaminhado ao cliente o link para preenchimento do CCC, sendo que o usuário não esta liberado para essa opção.
No momento do pagamento essas propostas enviaram o link para o cliente incluir o cartão de crédito, porém estes vendedores não estavam com a marcação de “home office”/ “envio link para mop Cartão de Crédito”, logo deveria seguir pelo fluxo de pagamento via Skytef e não via link.</t>
  </si>
  <si>
    <t>Jenyffer Lais Pereira dos Santos</t>
  </si>
  <si>
    <t>0:31:08</t>
  </si>
  <si>
    <t>29447</t>
  </si>
  <si>
    <t>Chamado Resolvido Automaticamente pela RM :29447</t>
  </si>
  <si>
    <t>20.0122.1.CO-Adequar Pagamento Cartão Crédito ao Home Office – Vendas</t>
  </si>
  <si>
    <t>IR913907</t>
  </si>
  <si>
    <t>[PRD]A tela de parcelamento do sistema não carrega as opções de parcelamento do cliente ID ex.: 1520987042</t>
  </si>
  <si>
    <t>Colaborador reporta que o problema está atrapalhando o cadastramento das negociações realizadas com opção de parcelamento.</t>
  </si>
  <si>
    <t>Ixia - Suporte</t>
  </si>
  <si>
    <t>0:27:09</t>
  </si>
  <si>
    <t>29190</t>
  </si>
  <si>
    <t>Foi realizado um ajuste no artefato negotiation.cshtml para inclusão da &lt;div&gt; para popup de alerta de parcelamento ativo.</t>
  </si>
  <si>
    <t>20.0121.CL-Adequar Pagamento Cartão Crédito ao Home Office – Atendimento</t>
  </si>
  <si>
    <t>Eduardo Alves de Mello</t>
  </si>
  <si>
    <t>IR914959</t>
  </si>
  <si>
    <t>[Salesforce] Usuário home office ao tentar finalizar a venda com CC, apresneta mensagem de "erro" e não permite seguir</t>
  </si>
  <si>
    <t>Ao informar CC como Pagamento o cliente deveria receber o link para cadastramento dos dados, contudo apresenta mensagem de erro e não permite seguir com o termino da proposta, mensagem de erro ocorre somente quando o cliente escolhe Recarga Programada.</t>
  </si>
  <si>
    <t>EAI - SUPORTE SIRIUS</t>
  </si>
  <si>
    <t>0:10:10</t>
  </si>
  <si>
    <t>29583</t>
  </si>
  <si>
    <t>Chamado Resolvido Automaticamente pela RM :29583</t>
  </si>
  <si>
    <t>IR915651</t>
  </si>
  <si>
    <t>Homologação RM 29532 emergencial do iCare - Permitir segundo parcelamento ICare</t>
  </si>
  <si>
    <t xml:space="preserve"> Projeto elegibilidade. Permitir abrir parcelamento para quem já tem um parcelamento ativo ( segundo parcelamento ).
•             Nome do Projeto: 19.0267.CL - Elegibilidade no Parcelamento do DNA
•             Nome do Líder técnico do projeto: Marcelo Okada
•             URL da aplicação que está apresentando erro: Tela de Negociação/parcelamento
</t>
  </si>
  <si>
    <t>Napoleao de Araujo Guerra Junior</t>
  </si>
  <si>
    <t>29571</t>
  </si>
  <si>
    <t>Realizada validação por DNA para clientes com parcelamento ativo</t>
  </si>
  <si>
    <t>19.0267.1.CL-Elegibilidade do Parcelamento no DNA</t>
  </si>
  <si>
    <t>IR915967</t>
  </si>
  <si>
    <t>[Icar Clientes] - Conciliação de baixas de pagamento.</t>
  </si>
  <si>
    <t>Detectamos através da conciliação operacional que os pagamentos do  fluxo de envio de SMS para pagamento com cartão de credito, esta gerando uma baixa de pagamento indevida e diferente ao registro do GEPAG/SitefWeb onde existe um registro verdadeiro para o pagamento que é baixado via Tracker. Por favor verificar a causa raiz do problema e aplicar a correção , levantar o backlog das transações indevidas e devidas e corrigir mediante a validação de arrecadação as contas impactadas.</t>
  </si>
  <si>
    <t>Amanda Henriques dos Santos</t>
  </si>
  <si>
    <t>Carlos Lima de Araújo</t>
  </si>
  <si>
    <t>BUSCA DE CLIENTES</t>
  </si>
  <si>
    <t>0:26:08</t>
  </si>
  <si>
    <t>Correção do mapeamento do atributo executada por Digital.</t>
  </si>
  <si>
    <t>FATURAMENTO.Outros</t>
  </si>
  <si>
    <t>GEPAG</t>
  </si>
  <si>
    <t>IR916552</t>
  </si>
  <si>
    <t xml:space="preserve"> [EVENTOS_REAJUSTE] LP_SEGRECACAO_DE_COBRANCA COM ERRO</t>
  </si>
  <si>
    <t xml:space="preserve"> [EVENTOS_REAJUSTE] LP_SEGRECACAO_DE_COBRANCA COM ERRO
PROBLEMA: JOB LP_SEGRECACAO_DE_COBRANCA APRESENTOU ERRO.
DESCRICAO DO JOB: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
</t>
  </si>
  <si>
    <t>0:30:09</t>
  </si>
  <si>
    <t>29645</t>
  </si>
  <si>
    <t>O processo execute o comando desejado e volte o comando para o ODI continuar com a execução do processo. 
Inclusao do comando EXIT no término dos steps para que o processo  retornasse ao ODI para dar continuidade. 
Inclusão do comando de saída explicito no código do ODI 
Foi utilizada a RM 29652</t>
  </si>
  <si>
    <t>19.0233.1.FI-Segregação de Cobrança das Taxas de Assistência Premium</t>
  </si>
  <si>
    <t>IR918513</t>
  </si>
  <si>
    <t>[JOB ODI] - Segregação Assistência Premium - 19h30 - 50k contas</t>
  </si>
  <si>
    <t>erro na Execução Processo Segregação Assistência Premium - 19h30 - 50k contas</t>
  </si>
  <si>
    <t>0:12:02</t>
  </si>
  <si>
    <t xml:space="preserve">Após analises do processo de migração do projeto [19.0233.1.FI-Segregação de Cobrança das Taxas de Assistência Premium] verificou se que poderiamos apenas retomar o processo. O que foi feito em 03/05/20. </t>
  </si>
  <si>
    <t>IR918748</t>
  </si>
  <si>
    <t>[ICARE CLIENTES] ERRO PARA REATIVAR</t>
  </si>
  <si>
    <t>ASSINATURA FOI CANCELADA POREM  STATUS FICOU ATIVO, COM ISSO ESTAMOS COM ERRO PARA REATIVAR ASSINATURAS. ASSINANTES ESTAO RECHAMANDO POIS SINAL NÃO FOI LIBERADO.
Cód.1512891378/1520362777/126520020/165221826</t>
  </si>
  <si>
    <t>VALTE TEOFILO DA SILVA</t>
  </si>
  <si>
    <t xml:space="preserve">Não foi feito nenhuma mudança no processo. As assinaturas estão todas ativadas. </t>
  </si>
  <si>
    <t xml:space="preserve">19.0514.1.FI-Receita D+1 </t>
  </si>
  <si>
    <t>IR919324</t>
  </si>
  <si>
    <t>[AMBIENTES] Faturas indisponiveis - 19.0233.1.FI-Segregação de Cobrança das Taxas de Assistência Premium</t>
  </si>
  <si>
    <t xml:space="preserve"> Faturas indisponiveis - 19.0233.1.FI-Segregação de Cobrança das Taxas de Assistência Premium
Por gentileza verificar, pois não esta aparecendo as faturas no Icare Clientes, ambiente de produção.
- Nome do Projeto: 19.0233.1.FI-Segregação de Cobrança das Taxas de Assistência Premium
- Nome do Líder técnico do projeto: Rafael Grecco 
- Em qual ambiente está apresentando erro: Ambiente Produção
- URL da aplicação que está apresentando erro: http://icareclientes.sky.com.br/ICareCustomerInteractionUI/Attendance/PopupIndex?subscriberId=-1#
</t>
  </si>
  <si>
    <t>Elaine da Silva Gomes</t>
  </si>
  <si>
    <t>GESTÃO DE AMBIENTES</t>
  </si>
  <si>
    <t>NÃO PRODUTIVO</t>
  </si>
  <si>
    <t>LPP01T (HML / PRE PROD)</t>
  </si>
  <si>
    <t>0:10:44</t>
  </si>
  <si>
    <t>nenhuma ação foi tomada. Pois a replamação é indevida.</t>
  </si>
  <si>
    <t>IR919516</t>
  </si>
  <si>
    <t>[ICARE CLIENTES] Após a segregação das taxas serviço premium e prime, o c...</t>
  </si>
  <si>
    <t xml:space="preserve">Após a segregação das taxas serviço premium e prime, o cliente que tem alguma movimentação na base como alteração de pacote ou entrada regua, tem a reversão a maior dos produto basico/serviço prime e premium, ou seja, o cliente fica com um credito indevido na fatura. 
Impacto: receita 
Abertura de incidente já alinhado com a equipe de Projetos. </t>
  </si>
  <si>
    <t>Resolvido</t>
  </si>
  <si>
    <t>0:29:59</t>
  </si>
  <si>
    <t xml:space="preserve">Implantação das ajustes no processo de Segregação de Taxas para permitir filtragens de cenários indesejáveis, tratamento de backlog de forma automática e mudança nas tabelas de configuração do processo:
Ajustes dentro do ODI de Migração do Segregação com as seguintes alterações: 
Inclusão de Filtro de Suspensão Temporária;
Inclusão de Filtro de Parque Siebel Quebrado;
Mudança na tabela de DOMs;
Ajuste no processo de Blacklist;
Ajuste no processo de PREP-BRM;
Inclusão dos Scripts de BRM para tratamento de backlog;
Mudar tabela de Produtos – Combos </t>
  </si>
  <si>
    <t>IR920713</t>
  </si>
  <si>
    <t>[Banco de Dados] Erro de Timeout na extração de dados da Base do Salesforce</t>
  </si>
  <si>
    <t>Estamos com problemas de timeout no ODI 12 no processo SCS_15_PDV_MIDIA, referente a extração de dados da base de salesforce, a conexão com a base tem apresentado erro.</t>
  </si>
  <si>
    <t>Thayane Pereira Lopes da Silva</t>
  </si>
  <si>
    <t>Ricardo Bragagnolle de Souza</t>
  </si>
  <si>
    <t>0:08:44</t>
  </si>
  <si>
    <t>Verificamos os logs de execução do ODI nos últimos dias e com base na evidencia anexa, no período de 22/06 a 29/06 as execuções foram concluídas com sucesso. Caso o problema ocorra novamente, por favor, abrir um novo incidente</t>
  </si>
  <si>
    <t>19.0289.CO-Tela para cadastro de Mídias</t>
  </si>
  <si>
    <t>IR921149</t>
  </si>
  <si>
    <t>[EVENTOS_REAJUSTE] LP_SEGRECACAO_DE_COBRANCA COM ERRO</t>
  </si>
  <si>
    <t>0:05:07</t>
  </si>
  <si>
    <t>removido do escopo do projeto os registros com problemas e o processo foi re-inicializado e concluido com sucesso;</t>
  </si>
  <si>
    <t>IR921246</t>
  </si>
  <si>
    <t>0:18:23</t>
  </si>
  <si>
    <t xml:space="preserve"> removido do escopo do projeto os registros com problemas e o processo foi re-inicializado e concluido com sucesso;    
 </t>
  </si>
  <si>
    <t>SKYIT-1880809</t>
  </si>
  <si>
    <t>[PRD] Divergência no COMPARATIVO LOG_SKY_INV_ACCTS X CHK_INVOICE_EXTRACTOR CONTEXTO EXTRA 04/08/2025</t>
  </si>
  <si>
    <t>Divergência no COMPARATIVO LOG_SKY_INV_ACCTS X CHK_INVOICE_EXTRACTOR CONTEXTO EXTRA 04/08/2025</t>
  </si>
  <si>
    <t>Alta</t>
  </si>
  <si>
    <t>Incidente Filho</t>
  </si>
  <si>
    <t>Tipo de Item</t>
  </si>
  <si>
    <t>Chave</t>
  </si>
  <si>
    <t>Resumo</t>
  </si>
  <si>
    <t>Situação</t>
  </si>
  <si>
    <t>Responsável</t>
  </si>
  <si>
    <t>Líder Técnico</t>
  </si>
  <si>
    <t>Supervisor</t>
  </si>
  <si>
    <t>Gerente Responsável</t>
  </si>
  <si>
    <t>Líder de Testes</t>
  </si>
  <si>
    <t>Analista de Negócios</t>
  </si>
  <si>
    <t>Smoke Test - Data Inicial</t>
  </si>
  <si>
    <t>Smoke Test - Data final</t>
  </si>
  <si>
    <t>Homologação - Data Inicial</t>
  </si>
  <si>
    <t>Homologação - Data final</t>
  </si>
  <si>
    <t>Testes Integrados - Data Inicial</t>
  </si>
  <si>
    <t>Testes Integrados - Data final</t>
  </si>
  <si>
    <t>Implantação - Data Inicial</t>
  </si>
  <si>
    <t>Implantação - Data final</t>
  </si>
  <si>
    <t>Especificação Técnica - Data Inicial</t>
  </si>
  <si>
    <t>Especificação Técnica - Data final</t>
  </si>
  <si>
    <t>Construção - Data Inicial</t>
  </si>
  <si>
    <t>Construção - Data final</t>
  </si>
  <si>
    <t>História - Waterfall</t>
  </si>
  <si>
    <t>DEVALM-59911</t>
  </si>
  <si>
    <t>24.0175.1.MK-Novo RGC - Divulgar Valores de Tarifas e Reajustes dos últimos 5 anos (Art.39)</t>
  </si>
  <si>
    <t>A Iniciar</t>
  </si>
  <si>
    <t>Daniele Silva Bratti</t>
  </si>
  <si>
    <t>Anselmo Pereira Novakowski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</si>
</sst>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amily val="2"/>
      <scheme val="minor"/>
    </font>
    <font>
      <b/>
      <sz val="9"/>
      <color indexed="9"/>
      <name val="Arial"/>
      <family val="2"/>
    </font>
    <font>
      <sz val="8"/>
      <color theme="1"/>
      <name val="Arial"/>
      <family val="2"/>
    </font>
    <font>
      <b/>
      <sz val="9"/>
      <color theme="0"/>
      <name val="Arial"/>
      <family val="2"/>
    </font>
    <font>
      <b/>
      <sz val="8"/>
      <color theme="0"/>
      <name val="Arial"/>
      <family val="2"/>
    </font>
    <font>
      <sz val="8"/>
      <color indexed="8"/>
      <name val="Arial"/>
      <family val="2"/>
    </font>
    <font>
      <b/>
      <sz val="9"/>
      <color indexed="9"/>
      <name val="Arial"/>
      <family val="2"/>
    </font>
    <font>
      <sz val="11"/>
      <color rgb="FF000000"/>
      <name val="Arial"/>
      <family val="2"/>
    </font>
    <font>
      <u/>
      <sz val="11"/>
      <color theme="10"/>
      <name val="Calibri"/>
      <family val="2"/>
      <scheme val="minor"/>
    </font>
    <font>
      <b/>
      <sz val="11"/>
      <color rgb="FF000000"/>
      <name val="Arial"/>
      <family val="2"/>
    </font>
    <font>
      <sz val="6"/>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indexed="54"/>
        <bgColor indexed="9"/>
      </patternFill>
    </fill>
    <fill>
      <patternFill patternType="solid">
        <fgColor indexed="9"/>
        <bgColor indexed="9"/>
      </patternFill>
    </fill>
    <fill>
      <patternFill patternType="solid">
        <fgColor theme="1" tint="4.9989318521683403E-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5"/>
        <bgColor indexed="9"/>
      </patternFill>
    </fill>
    <fill>
      <patternFill patternType="solid">
        <fgColor rgb="FFFF0000"/>
        <bgColor indexed="9"/>
      </patternFill>
    </fill>
    <fill>
      <patternFill patternType="solid">
        <fgColor rgb="FFF5F5F5"/>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9" fillId="0" borderId="0"/>
  </cellStyleXfs>
  <cellXfs count="58">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49" fontId="0" fillId="0" borderId="1" xfId="0" applyNumberFormat="1" applyBorder="1" applyAlignment="1">
      <alignment horizontal="center"/>
    </xf>
    <xf numFmtId="0" fontId="0" fillId="0" borderId="0" xfId="0" applyAlignment="1">
      <alignment horizontal="left"/>
    </xf>
    <xf numFmtId="14" fontId="3" fillId="8" borderId="3" xfId="0" applyNumberFormat="1" applyFont="1" applyFill="1" applyBorder="1" applyAlignment="1">
      <alignment horizontal="left" vertical="center"/>
    </xf>
    <xf numFmtId="14" fontId="3" fillId="3" borderId="3" xfId="0" applyNumberFormat="1" applyFont="1" applyFill="1" applyBorder="1" applyAlignment="1">
      <alignment horizontal="left" vertical="center"/>
    </xf>
    <xf numFmtId="0" fontId="5" fillId="7" borderId="0" xfId="0" applyFont="1" applyFill="1" applyAlignment="1">
      <alignment horizontal="center" vertical="center" wrapText="1"/>
    </xf>
    <xf numFmtId="0" fontId="4" fillId="6" borderId="4" xfId="0" applyFont="1" applyFill="1" applyBorder="1" applyAlignment="1">
      <alignment horizontal="center" vertical="center" wrapText="1"/>
    </xf>
    <xf numFmtId="49" fontId="6" fillId="5" borderId="2" xfId="0" applyNumberFormat="1" applyFont="1" applyFill="1" applyBorder="1" applyAlignment="1">
      <alignment horizontal="center"/>
    </xf>
    <xf numFmtId="49" fontId="6" fillId="5" borderId="2" xfId="0" applyNumberFormat="1" applyFont="1" applyFill="1" applyBorder="1" applyAlignment="1">
      <alignment horizontal="left" vertical="center"/>
    </xf>
    <xf numFmtId="49" fontId="6" fillId="5"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49" fontId="6" fillId="5" borderId="2" xfId="0" applyNumberFormat="1" applyFont="1" applyFill="1" applyBorder="1" applyAlignment="1">
      <alignment horizontal="left" vertical="top"/>
    </xf>
    <xf numFmtId="22" fontId="0" fillId="0" borderId="0" xfId="0" applyNumberFormat="1"/>
    <xf numFmtId="14" fontId="6" fillId="5" borderId="2" xfId="0" applyNumberFormat="1" applyFont="1" applyFill="1" applyBorder="1" applyAlignment="1">
      <alignment horizontal="center" vertical="center"/>
    </xf>
    <xf numFmtId="49" fontId="6" fillId="0" borderId="2" xfId="0" applyNumberFormat="1" applyFont="1" applyBorder="1" applyAlignment="1">
      <alignment horizontal="center"/>
    </xf>
    <xf numFmtId="49" fontId="6" fillId="0" borderId="2" xfId="0" applyNumberFormat="1" applyFont="1" applyBorder="1" applyAlignment="1">
      <alignment horizontal="left" vertical="center"/>
    </xf>
    <xf numFmtId="49" fontId="6" fillId="0" borderId="2"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49" fontId="6" fillId="0" borderId="2" xfId="0" applyNumberFormat="1" applyFont="1" applyBorder="1" applyAlignment="1">
      <alignment horizontal="left" vertical="top"/>
    </xf>
    <xf numFmtId="0" fontId="8" fillId="0" borderId="5" xfId="0" applyFont="1" applyBorder="1" applyAlignment="1">
      <alignment vertical="top"/>
    </xf>
    <xf numFmtId="0" fontId="11" fillId="0" borderId="0" xfId="0" applyFont="1"/>
    <xf numFmtId="49" fontId="8" fillId="0" borderId="5" xfId="0" applyNumberFormat="1" applyFont="1" applyBorder="1" applyAlignment="1">
      <alignment horizontal="left" vertical="top"/>
    </xf>
    <xf numFmtId="49" fontId="9" fillId="0" borderId="5" xfId="1" applyNumberFormat="1" applyBorder="1" applyAlignment="1">
      <alignment horizontal="left" vertical="top"/>
    </xf>
    <xf numFmtId="0" fontId="0" fillId="0" borderId="0" xfId="0" applyProtection="1">
      <protection locked="0"/>
    </xf>
    <xf numFmtId="0" fontId="6" fillId="5" borderId="2" xfId="0" applyFont="1" applyFill="1" applyBorder="1" applyAlignment="1" applyProtection="1">
      <alignment horizontal="center"/>
      <protection locked="0"/>
    </xf>
    <xf numFmtId="49" fontId="2" fillId="4" borderId="8" xfId="0" applyNumberFormat="1" applyFont="1" applyFill="1" applyBorder="1" applyAlignment="1">
      <alignment horizontal="center" vertical="center" wrapText="1"/>
    </xf>
    <xf numFmtId="0" fontId="0" fillId="0" borderId="3" xfId="0" applyBorder="1"/>
    <xf numFmtId="22" fontId="0" fillId="0" borderId="3" xfId="0" applyNumberFormat="1" applyBorder="1"/>
    <xf numFmtId="0" fontId="0" fillId="0" borderId="3" xfId="0" applyBorder="1" applyAlignment="1">
      <alignment horizontal="center"/>
    </xf>
    <xf numFmtId="14" fontId="0" fillId="0" borderId="3" xfId="0" applyNumberFormat="1" applyBorder="1" applyAlignment="1">
      <alignment horizontal="center"/>
    </xf>
    <xf numFmtId="49"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center"/>
    </xf>
    <xf numFmtId="0" fontId="6" fillId="11" borderId="2" xfId="0" applyFont="1" applyFill="1" applyBorder="1" applyAlignment="1">
      <alignment horizontal="center"/>
    </xf>
    <xf numFmtId="49" fontId="6" fillId="11" borderId="2" xfId="0" applyNumberFormat="1" applyFont="1" applyFill="1" applyBorder="1" applyAlignment="1">
      <alignment horizontal="left" vertical="center"/>
    </xf>
    <xf numFmtId="0" fontId="6" fillId="11" borderId="6" xfId="0" applyFont="1" applyFill="1" applyBorder="1" applyAlignment="1">
      <alignment horizontal="center" vertical="center"/>
    </xf>
    <xf numFmtId="0" fontId="6" fillId="11" borderId="2" xfId="0" applyFont="1" applyFill="1" applyBorder="1" applyAlignment="1">
      <alignment horizontal="center" vertical="center"/>
    </xf>
    <xf numFmtId="49" fontId="6" fillId="11" borderId="7" xfId="0" applyNumberFormat="1" applyFont="1" applyFill="1" applyBorder="1" applyAlignment="1">
      <alignment horizontal="center" vertical="center"/>
    </xf>
    <xf numFmtId="14"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left" vertical="top"/>
    </xf>
    <xf numFmtId="14" fontId="3" fillId="11" borderId="3" xfId="0" applyNumberFormat="1" applyFont="1" applyFill="1" applyBorder="1" applyAlignment="1">
      <alignment horizontal="left" vertical="center"/>
    </xf>
    <xf numFmtId="0" fontId="0" fillId="11" borderId="0" xfId="0" applyFill="1"/>
    <xf numFmtId="0" fontId="2" fillId="4" borderId="8" xfId="0" applyFont="1" applyFill="1" applyBorder="1" applyAlignment="1" applyProtection="1">
      <alignment horizontal="center" vertical="center" wrapText="1"/>
      <protection locked="0"/>
    </xf>
    <xf numFmtId="49" fontId="2" fillId="9" borderId="8" xfId="0" applyNumberFormat="1" applyFont="1" applyFill="1" applyBorder="1" applyAlignment="1">
      <alignment horizontal="center" vertical="center" wrapText="1"/>
    </xf>
    <xf numFmtId="49" fontId="7" fillId="9" borderId="8" xfId="0" applyNumberFormat="1" applyFont="1" applyFill="1" applyBorder="1" applyAlignment="1">
      <alignment horizontal="center" vertical="center" wrapText="1"/>
    </xf>
    <xf numFmtId="49" fontId="2" fillId="9" borderId="0" xfId="0" applyNumberFormat="1" applyFont="1" applyFill="1" applyAlignment="1">
      <alignment horizontal="center" vertical="center" wrapText="1"/>
    </xf>
    <xf numFmtId="49" fontId="2" fillId="4" borderId="0" xfId="0" applyNumberFormat="1" applyFont="1" applyFill="1" applyAlignment="1">
      <alignment horizontal="center" vertical="center" wrapText="1"/>
    </xf>
    <xf numFmtId="0" fontId="0" fillId="0" borderId="0" xfId="0" applyAlignment="1">
      <alignment horizontal="center" vertical="center" wrapText="1"/>
    </xf>
    <xf numFmtId="49" fontId="2" fillId="4" borderId="2" xfId="0" applyNumberFormat="1" applyFont="1" applyFill="1" applyBorder="1" applyAlignment="1">
      <alignment horizontal="center" vertical="center" wrapText="1"/>
    </xf>
    <xf numFmtId="49" fontId="2" fillId="4" borderId="2" xfId="0" applyNumberFormat="1" applyFont="1" applyFill="1" applyBorder="1" applyAlignment="1" applyProtection="1">
      <alignment horizontal="center" vertical="center" wrapText="1"/>
      <protection locked="0"/>
    </xf>
    <xf numFmtId="49" fontId="2" fillId="10" borderId="2" xfId="0" applyNumberFormat="1" applyFont="1" applyFill="1" applyBorder="1" applyAlignment="1">
      <alignment horizontal="center" vertical="center" wrapText="1"/>
    </xf>
    <xf numFmtId="49" fontId="7" fillId="10" borderId="2" xfId="0" applyNumberFormat="1" applyFont="1" applyFill="1" applyBorder="1" applyAlignment="1">
      <alignment horizontal="center" vertical="center" wrapText="1"/>
    </xf>
    <xf numFmtId="49" fontId="2" fillId="10" borderId="0" xfId="0" applyNumberFormat="1" applyFont="1" applyFill="1" applyAlignment="1">
      <alignment horizontal="center" vertical="center" wrapText="1"/>
    </xf>
    <xf numFmtId="0" fontId="10" fillId="0" borderId="5" xfId="0" applyFont="1" applyBorder="1" applyAlignment="1">
      <alignment horizontal="center" vertical="center" wrapText="1"/>
    </xf>
    <xf numFmtId="0" fontId="11" fillId="0" borderId="0" xfId="0" applyFont="1" applyAlignment="1">
      <alignment horizontal="center" vertical="center" wrapText="1"/>
    </xf>
  </cellXfs>
  <cellStyles count="2">
    <cellStyle name="Hi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jira.sky.com.br/browse/DEVALM-599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18"/>
  <sheetViews>
    <sheetView showGridLines="0" zoomScale="85" zoomScaleNormal="85" workbookViewId="0">
      <selection activeCell="C18" sqref="C18"/>
    </sheetView>
  </sheetViews>
  <sheetFormatPr defaultRowHeight="14.4" x14ac:dyDescent="0.3"/>
  <cols>
    <col min="1" max="1" width="2.5546875" customWidth="1"/>
    <col min="2" max="2" width="14.88671875" bestFit="1" customWidth="1"/>
    <col min="3" max="3" width="6.44140625" style="1" bestFit="1" customWidth="1"/>
  </cols>
  <sheetData>
    <row r="1" spans="2:3" x14ac:dyDescent="0.3">
      <c r="B1" s="3" t="s">
        <v>0</v>
      </c>
      <c r="C1" s="3" t="s">
        <v>1</v>
      </c>
    </row>
    <row r="2" spans="2:3" x14ac:dyDescent="0.3">
      <c r="B2" s="4" t="s">
        <v>2</v>
      </c>
      <c r="C2" s="2" t="s">
        <v>3</v>
      </c>
    </row>
    <row r="3" spans="2:3" x14ac:dyDescent="0.3">
      <c r="B3" s="4" t="s">
        <v>4</v>
      </c>
      <c r="C3" s="2" t="s">
        <v>3</v>
      </c>
    </row>
    <row r="4" spans="2:3" x14ac:dyDescent="0.3">
      <c r="B4" s="4" t="s">
        <v>5</v>
      </c>
      <c r="C4" s="2" t="s">
        <v>3</v>
      </c>
    </row>
    <row r="5" spans="2:3" x14ac:dyDescent="0.3">
      <c r="B5" s="4" t="s">
        <v>6</v>
      </c>
      <c r="C5" s="2" t="s">
        <v>3</v>
      </c>
    </row>
    <row r="6" spans="2:3" x14ac:dyDescent="0.3">
      <c r="B6" s="4" t="s">
        <v>7</v>
      </c>
      <c r="C6" s="2" t="s">
        <v>3</v>
      </c>
    </row>
    <row r="7" spans="2:3" x14ac:dyDescent="0.3">
      <c r="B7" s="4" t="s">
        <v>8</v>
      </c>
      <c r="C7" s="2" t="s">
        <v>3</v>
      </c>
    </row>
    <row r="8" spans="2:3" x14ac:dyDescent="0.3">
      <c r="B8" s="4" t="s">
        <v>9</v>
      </c>
      <c r="C8" s="2" t="s">
        <v>3</v>
      </c>
    </row>
    <row r="9" spans="2:3" x14ac:dyDescent="0.3">
      <c r="B9" s="4" t="s">
        <v>5</v>
      </c>
      <c r="C9" s="2" t="s">
        <v>3</v>
      </c>
    </row>
    <row r="10" spans="2:3" x14ac:dyDescent="0.3">
      <c r="B10" s="4" t="s">
        <v>10</v>
      </c>
      <c r="C10" s="2" t="s">
        <v>3</v>
      </c>
    </row>
    <row r="11" spans="2:3" x14ac:dyDescent="0.3">
      <c r="B11" s="4" t="s">
        <v>11</v>
      </c>
      <c r="C11" s="2" t="s">
        <v>3</v>
      </c>
    </row>
    <row r="12" spans="2:3" x14ac:dyDescent="0.3">
      <c r="B12" s="4" t="s">
        <v>12</v>
      </c>
      <c r="C12" s="2" t="s">
        <v>3</v>
      </c>
    </row>
    <row r="13" spans="2:3" x14ac:dyDescent="0.3">
      <c r="B13" s="4" t="s">
        <v>13</v>
      </c>
      <c r="C13" s="2" t="s">
        <v>3</v>
      </c>
    </row>
    <row r="14" spans="2:3" x14ac:dyDescent="0.3">
      <c r="B14" s="4" t="s">
        <v>14</v>
      </c>
      <c r="C14" s="2" t="s">
        <v>3</v>
      </c>
    </row>
    <row r="15" spans="2:3" x14ac:dyDescent="0.3">
      <c r="B15" s="4" t="s">
        <v>15</v>
      </c>
      <c r="C15" s="2" t="s">
        <v>3</v>
      </c>
    </row>
    <row r="16" spans="2:3" x14ac:dyDescent="0.3">
      <c r="B16" s="4" t="s">
        <v>16</v>
      </c>
      <c r="C16" s="2" t="s">
        <v>3</v>
      </c>
    </row>
    <row r="17" spans="2:3" x14ac:dyDescent="0.3">
      <c r="B17" s="4" t="s">
        <v>17</v>
      </c>
      <c r="C17" s="2" t="s">
        <v>3</v>
      </c>
    </row>
    <row r="18" spans="2:3" x14ac:dyDescent="0.3">
      <c r="B18" s="4" t="s">
        <v>18</v>
      </c>
      <c r="C18" s="2" t="s">
        <v>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2"/>
  <sheetViews>
    <sheetView showGridLines="0" tabSelected="1" zoomScale="90" zoomScaleNormal="90" workbookViewId="0">
      <pane xSplit="1" topLeftCell="B1" activePane="topRight" state="frozen"/>
      <selection pane="topRight"/>
    </sheetView>
  </sheetViews>
  <sheetFormatPr defaultColWidth="9.109375" defaultRowHeight="14.4" outlineLevelCol="1" x14ac:dyDescent="0.3"/>
  <cols>
    <col min="1" max="1" width="14.5546875" customWidth="1"/>
    <col min="2" max="2" width="48.33203125" style="27" customWidth="1"/>
    <col min="3" max="3" width="28.88671875" customWidth="1"/>
    <col min="4" max="4" width="28.88671875" hidden="1" customWidth="1" outlineLevel="1"/>
    <col min="5" max="5" width="29.44140625" customWidth="1" collapsed="1"/>
    <col min="6" max="6" width="10.88671875" hidden="1" customWidth="1" outlineLevel="1"/>
    <col min="7" max="7" width="16.44140625" bestFit="1" customWidth="1" collapsed="1"/>
    <col min="8" max="8" width="19.21875" hidden="1" customWidth="1" outlineLevel="1"/>
    <col min="9" max="9" width="16.5546875" hidden="1" customWidth="1" outlineLevel="1"/>
    <col min="10" max="10" width="15.21875" hidden="1" customWidth="1" outlineLevel="1"/>
    <col min="11" max="11" width="16" bestFit="1" customWidth="1" collapsed="1"/>
    <col min="12" max="12" width="20.109375" hidden="1" customWidth="1" outlineLevel="1"/>
    <col min="13" max="16" width="17.33203125" hidden="1" customWidth="1" outlineLevel="1"/>
    <col min="17" max="17" width="28.33203125" hidden="1" customWidth="1" outlineLevel="1"/>
    <col min="18" max="18" width="17.88671875" hidden="1" customWidth="1" outlineLevel="1"/>
    <col min="19" max="19" width="28.33203125" hidden="1" customWidth="1" outlineLevel="1"/>
    <col min="20" max="20" width="31.109375" hidden="1" customWidth="1" outlineLevel="1"/>
    <col min="21" max="21" width="27.5546875" bestFit="1" customWidth="1" collapsed="1"/>
    <col min="22" max="22" width="25.44140625" hidden="1" customWidth="1" outlineLevel="1"/>
    <col min="23" max="23" width="15.77734375" hidden="1" customWidth="1" outlineLevel="1"/>
    <col min="24" max="24" width="18.21875" hidden="1" customWidth="1" outlineLevel="1"/>
    <col min="25" max="25" width="19.44140625" hidden="1" customWidth="1" outlineLevel="1"/>
    <col min="26" max="26" width="14.33203125" hidden="1" customWidth="1" outlineLevel="1"/>
    <col min="27" max="27" width="15.5546875" hidden="1" customWidth="1" outlineLevel="1"/>
    <col min="28" max="28" width="19.77734375" hidden="1" customWidth="1" outlineLevel="1"/>
    <col min="29" max="29" width="20" hidden="1" customWidth="1" outlineLevel="1"/>
    <col min="30" max="30" width="9" customWidth="1" collapsed="1"/>
    <col min="31" max="31" width="15" hidden="1" customWidth="1" outlineLevel="1"/>
    <col min="32" max="32" width="26.88671875" hidden="1" customWidth="1" outlineLevel="1"/>
    <col min="33" max="35" width="21.109375" hidden="1" customWidth="1" outlineLevel="1"/>
    <col min="36" max="36" width="21.88671875" hidden="1" customWidth="1" outlineLevel="1"/>
    <col min="37" max="37" width="17.44140625" hidden="1" customWidth="1" outlineLevel="1"/>
    <col min="38" max="41" width="18.88671875" hidden="1" customWidth="1" outlineLevel="1"/>
    <col min="42" max="42" width="10" hidden="1" customWidth="1" outlineLevel="1"/>
    <col min="43" max="43" width="17.88671875" hidden="1" customWidth="1" outlineLevel="1"/>
    <col min="44" max="44" width="19.44140625" hidden="1" customWidth="1" outlineLevel="1"/>
    <col min="45" max="45" width="16.44140625" hidden="1" customWidth="1" outlineLevel="1"/>
    <col min="46" max="46" width="15.88671875" hidden="1" customWidth="1" outlineLevel="1"/>
    <col min="47" max="47" width="14.88671875" hidden="1" customWidth="1" outlineLevel="1"/>
    <col min="48" max="48" width="18.21875" style="15" hidden="1" customWidth="1" outlineLevel="1"/>
    <col min="49" max="49" width="12.33203125" style="15" bestFit="1" customWidth="1" collapsed="1"/>
    <col min="50" max="50" width="13.88671875" style="15" hidden="1" customWidth="1" outlineLevel="1"/>
    <col min="51" max="51" width="14.5546875" style="5" customWidth="1" collapsed="1"/>
    <col min="52" max="52" width="13.88671875" style="5" customWidth="1"/>
    <col min="53" max="53" width="10.5546875" style="5" bestFit="1" customWidth="1"/>
    <col min="54" max="54" width="16.44140625" style="5" customWidth="1"/>
    <col min="55" max="55" width="12.44140625" style="5" bestFit="1" customWidth="1"/>
    <col min="56" max="56" width="21.5546875" style="5" customWidth="1"/>
  </cols>
  <sheetData>
    <row r="1" spans="1:56" s="50" customFormat="1" ht="24" customHeight="1" x14ac:dyDescent="0.3">
      <c r="A1" s="29" t="s">
        <v>19</v>
      </c>
      <c r="B1" s="45" t="s">
        <v>20</v>
      </c>
      <c r="C1" s="29" t="s">
        <v>21</v>
      </c>
      <c r="D1" s="29" t="s">
        <v>22</v>
      </c>
      <c r="E1" s="29" t="s">
        <v>23</v>
      </c>
      <c r="F1" s="29" t="s">
        <v>24</v>
      </c>
      <c r="G1" s="29" t="s">
        <v>25</v>
      </c>
      <c r="H1" s="29" t="s">
        <v>26</v>
      </c>
      <c r="I1" s="46" t="s">
        <v>27</v>
      </c>
      <c r="J1" s="29" t="s">
        <v>28</v>
      </c>
      <c r="K1" s="46" t="s">
        <v>29</v>
      </c>
      <c r="L1" s="29" t="s">
        <v>30</v>
      </c>
      <c r="M1" s="46" t="s">
        <v>31</v>
      </c>
      <c r="N1" s="46" t="s">
        <v>32</v>
      </c>
      <c r="O1" s="29" t="s">
        <v>33</v>
      </c>
      <c r="P1" s="29" t="s">
        <v>34</v>
      </c>
      <c r="Q1" s="29" t="s">
        <v>35</v>
      </c>
      <c r="R1" s="46" t="s">
        <v>36</v>
      </c>
      <c r="S1" s="29" t="s">
        <v>37</v>
      </c>
      <c r="T1" s="29" t="s">
        <v>38</v>
      </c>
      <c r="U1" s="29" t="s">
        <v>39</v>
      </c>
      <c r="V1" s="29" t="s">
        <v>40</v>
      </c>
      <c r="W1" s="29" t="s">
        <v>41</v>
      </c>
      <c r="X1" s="29" t="s">
        <v>42</v>
      </c>
      <c r="Y1" s="29" t="s">
        <v>43</v>
      </c>
      <c r="Z1" s="29" t="s">
        <v>44</v>
      </c>
      <c r="AA1" s="29" t="s">
        <v>45</v>
      </c>
      <c r="AB1" s="29" t="s">
        <v>46</v>
      </c>
      <c r="AC1" s="29" t="s">
        <v>47</v>
      </c>
      <c r="AD1" s="46" t="s">
        <v>48</v>
      </c>
      <c r="AE1" s="46" t="s">
        <v>49</v>
      </c>
      <c r="AF1" s="29" t="s">
        <v>50</v>
      </c>
      <c r="AG1" s="29" t="s">
        <v>51</v>
      </c>
      <c r="AH1" s="46" t="s">
        <v>52</v>
      </c>
      <c r="AI1" s="29" t="s">
        <v>53</v>
      </c>
      <c r="AJ1" s="46" t="s">
        <v>54</v>
      </c>
      <c r="AK1" s="29" t="s">
        <v>55</v>
      </c>
      <c r="AL1" s="29" t="s">
        <v>56</v>
      </c>
      <c r="AM1" s="29" t="s">
        <v>57</v>
      </c>
      <c r="AN1" s="29" t="s">
        <v>58</v>
      </c>
      <c r="AO1" s="29" t="s">
        <v>59</v>
      </c>
      <c r="AP1" s="46" t="s">
        <v>60</v>
      </c>
      <c r="AQ1" s="46" t="s">
        <v>61</v>
      </c>
      <c r="AR1" s="47" t="s">
        <v>62</v>
      </c>
      <c r="AS1" s="46" t="s">
        <v>63</v>
      </c>
      <c r="AT1" s="29" t="s">
        <v>64</v>
      </c>
      <c r="AU1" s="46" t="s">
        <v>65</v>
      </c>
      <c r="AV1" s="46" t="s">
        <v>66</v>
      </c>
      <c r="AW1" s="48" t="s">
        <v>67</v>
      </c>
      <c r="AX1" s="49" t="s">
        <v>68</v>
      </c>
      <c r="AY1" s="8" t="s">
        <v>69</v>
      </c>
      <c r="AZ1" s="8" t="s">
        <v>70</v>
      </c>
      <c r="BA1" s="8" t="s">
        <v>71</v>
      </c>
      <c r="BB1" s="8" t="s">
        <v>72</v>
      </c>
      <c r="BC1" s="8" t="s">
        <v>73</v>
      </c>
      <c r="BD1" s="9" t="s">
        <v>74</v>
      </c>
    </row>
    <row r="2" spans="1:56" x14ac:dyDescent="0.3">
      <c r="A2" s="30" t="s">
        <v>75</v>
      </c>
      <c r="B2" s="30" t="e">
        <f>VLOOKUP(X2,Projetos!B:C,2,0)</f>
        <v>#N/A</v>
      </c>
      <c r="C2" s="30" t="s">
        <v>76</v>
      </c>
      <c r="D2" s="30" t="s">
        <v>77</v>
      </c>
      <c r="E2" s="32" t="s">
        <v>78</v>
      </c>
      <c r="F2" s="32" t="s">
        <v>79</v>
      </c>
      <c r="G2" s="32" t="s">
        <v>80</v>
      </c>
      <c r="H2" s="32" t="s">
        <v>81</v>
      </c>
      <c r="I2" s="30"/>
      <c r="J2" s="32"/>
      <c r="K2" s="30"/>
      <c r="L2" s="33">
        <v>45873.706250000003</v>
      </c>
      <c r="M2" s="30"/>
      <c r="N2" s="30"/>
      <c r="O2" s="30"/>
      <c r="P2" s="30"/>
      <c r="Q2" s="30" t="s">
        <v>82</v>
      </c>
      <c r="R2" s="30"/>
      <c r="S2" s="32" t="s">
        <v>82</v>
      </c>
      <c r="T2" s="32" t="s">
        <v>83</v>
      </c>
      <c r="U2" s="32" t="s">
        <v>84</v>
      </c>
      <c r="V2" s="32"/>
      <c r="W2" s="32"/>
      <c r="X2" s="32"/>
      <c r="Y2" s="30"/>
      <c r="Z2" s="30"/>
      <c r="AA2" s="30"/>
      <c r="AB2" s="30"/>
      <c r="AC2" s="32" t="s">
        <v>85</v>
      </c>
      <c r="AD2" s="30"/>
      <c r="AE2" s="30"/>
      <c r="AF2" s="32" t="s">
        <v>86</v>
      </c>
      <c r="AG2" s="30"/>
      <c r="AH2" s="30"/>
      <c r="AI2" s="32" t="s">
        <v>87</v>
      </c>
      <c r="AJ2" s="30"/>
      <c r="AK2" s="32" t="s">
        <v>88</v>
      </c>
      <c r="AL2" s="33"/>
      <c r="AM2" s="33"/>
      <c r="AN2" s="33"/>
      <c r="AO2" s="33"/>
      <c r="AP2" s="30"/>
      <c r="AQ2" s="30"/>
      <c r="AR2" s="30"/>
      <c r="AS2" s="30"/>
      <c r="AT2" s="30"/>
      <c r="AU2" s="30"/>
      <c r="AV2" s="31"/>
      <c r="AW2" s="31"/>
      <c r="AX2" s="31"/>
      <c r="AY2" s="6">
        <f>IF(L2="","",DATE(YEAR(L2),MONTH(L2),DAY(L2)))</f>
        <v>45873</v>
      </c>
      <c r="AZ2" s="6" t="str">
        <f>IF(AL2="","",DATE(YEAR(AL2),MONTH(AL2),DAY(AL2)))</f>
        <v/>
      </c>
      <c r="BA2" s="6" t="str">
        <f>IF(AN2="","",DATE(YEAR(AN2),MONTH(AN2),DAY(AN2)))</f>
        <v/>
      </c>
      <c r="BB2" s="6" t="str">
        <f>IF(AM2="","",DATE(YEAR(AM2),MONTH(AM2),DAY(AM2)))</f>
        <v/>
      </c>
      <c r="BC2" s="6" t="str">
        <f>IF(AO2="","",DATE(YEAR(AO2),MONTH(AO2),DAY(AO2)))</f>
        <v/>
      </c>
      <c r="BD2" s="7" t="str">
        <f ca="1">IF(AND(AZ2="",BA2=""),"Planejamento Pendente",IF(AND(E2&lt;&gt;"Em Desenvolvimento",IFERROR(FIND("Homologação",E2),0) = 0,E2&lt;&gt;"Homologado",AZ2&lt;TODAY()),"Análise Atrasada",IF(AND(IFERROR(FIND("Homologação",E2),0) = 0,E2&lt;&gt;"Homologado",BA2&lt;TODAY()),"Desenvolvimento Atrasado",IF(AND(BC2&lt;&gt;"",BC2&lt;TODAY()),"Produção Atrasada",""))))</f>
        <v>Planejamento Pendente</v>
      </c>
    </row>
  </sheetData>
  <autoFilter ref="A1:BD1" xr:uid="{00000000-0009-0000-0000-000001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145"/>
  <sheetViews>
    <sheetView showGridLines="0" zoomScale="90" zoomScaleNormal="90" workbookViewId="0">
      <pane xSplit="1" topLeftCell="B1" activePane="topRight" state="frozen"/>
      <selection pane="topRight"/>
    </sheetView>
  </sheetViews>
  <sheetFormatPr defaultColWidth="9.109375" defaultRowHeight="14.4" outlineLevelCol="1" x14ac:dyDescent="0.3"/>
  <cols>
    <col min="1" max="1" width="12.5546875" bestFit="1" customWidth="1"/>
    <col min="2" max="2" width="57.44140625" style="27" bestFit="1" customWidth="1"/>
    <col min="3" max="3" width="55.5546875" customWidth="1"/>
    <col min="4" max="4" width="25.109375" hidden="1" customWidth="1" outlineLevel="1"/>
    <col min="5" max="5" width="16.5546875" customWidth="1" collapsed="1"/>
    <col min="6" max="7" width="13.44140625" hidden="1" customWidth="1" outlineLevel="1"/>
    <col min="8" max="8" width="18.44140625" hidden="1" customWidth="1" outlineLevel="1"/>
    <col min="9" max="9" width="17.33203125" hidden="1" customWidth="1" outlineLevel="1"/>
    <col min="10" max="10" width="14.5546875" hidden="1" customWidth="1" outlineLevel="1"/>
    <col min="11" max="11" width="15.44140625" hidden="1" customWidth="1" outlineLevel="1"/>
    <col min="12" max="12" width="19.5546875" hidden="1" customWidth="1" outlineLevel="1" collapsed="1"/>
    <col min="13" max="14" width="17.33203125" hidden="1" customWidth="1" outlineLevel="1"/>
    <col min="15" max="16" width="14.77734375" hidden="1" customWidth="1" outlineLevel="1"/>
    <col min="17" max="17" width="31.109375" hidden="1" customWidth="1" outlineLevel="1"/>
    <col min="18" max="18" width="20.44140625" hidden="1" customWidth="1" outlineLevel="1"/>
    <col min="19" max="19" width="21.109375" hidden="1" customWidth="1" outlineLevel="1"/>
    <col min="20" max="20" width="33.109375" hidden="1" customWidth="1" outlineLevel="1"/>
    <col min="21" max="21" width="21.44140625" hidden="1" customWidth="1" outlineLevel="1"/>
    <col min="22" max="22" width="34.21875" hidden="1" customWidth="1" outlineLevel="1"/>
    <col min="23" max="24" width="21.44140625" hidden="1" customWidth="1" outlineLevel="1"/>
    <col min="25" max="28" width="13.44140625" hidden="1" customWidth="1" outlineLevel="1"/>
    <col min="29" max="29" width="18.88671875" hidden="1" customWidth="1" outlineLevel="1"/>
    <col min="30" max="30" width="6" bestFit="1" customWidth="1" collapsed="1"/>
    <col min="31" max="31" width="30.44140625" hidden="1" customWidth="1" outlineLevel="1"/>
    <col min="32" max="32" width="20.5546875" hidden="1" customWidth="1" outlineLevel="1"/>
    <col min="33" max="33" width="21.33203125" hidden="1" customWidth="1" outlineLevel="1"/>
    <col min="34" max="34" width="19.77734375" hidden="1" customWidth="1" outlineLevel="1"/>
    <col min="35" max="35" width="14.33203125" hidden="1" customWidth="1" outlineLevel="1"/>
    <col min="36" max="36" width="21.88671875" hidden="1" customWidth="1" outlineLevel="1"/>
    <col min="37" max="37" width="33.109375" hidden="1" customWidth="1" outlineLevel="1"/>
    <col min="38" max="41" width="16.5546875" hidden="1" customWidth="1" outlineLevel="1"/>
    <col min="42" max="42" width="9.21875" hidden="1" customWidth="1" outlineLevel="1"/>
    <col min="43" max="43" width="16.6640625" hidden="1" customWidth="1" outlineLevel="1"/>
    <col min="44" max="44" width="18.77734375" hidden="1" customWidth="1" outlineLevel="1"/>
    <col min="45" max="45" width="16.21875" hidden="1" customWidth="1" outlineLevel="1"/>
    <col min="46" max="46" width="18.88671875" hidden="1" customWidth="1" outlineLevel="1"/>
    <col min="47" max="47" width="14.33203125" hidden="1" customWidth="1" outlineLevel="1"/>
    <col min="48" max="48" width="16.88671875" style="15" hidden="1" customWidth="1" outlineLevel="1"/>
    <col min="49" max="49" width="44.88671875" style="15" customWidth="1" collapsed="1"/>
    <col min="50" max="50" width="27" style="15" hidden="1" customWidth="1" outlineLevel="1"/>
    <col min="51" max="51" width="13.33203125" style="5" customWidth="1" collapsed="1"/>
    <col min="52" max="55" width="13.33203125" style="5" customWidth="1"/>
    <col min="56" max="56" width="21.5546875" style="5" customWidth="1"/>
  </cols>
  <sheetData>
    <row r="1" spans="1:56" s="50" customFormat="1" ht="24" customHeight="1" x14ac:dyDescent="0.3">
      <c r="A1" s="51" t="s">
        <v>19</v>
      </c>
      <c r="B1" s="52" t="s">
        <v>20</v>
      </c>
      <c r="C1" s="51" t="s">
        <v>21</v>
      </c>
      <c r="D1" s="51" t="s">
        <v>22</v>
      </c>
      <c r="E1" s="51" t="s">
        <v>23</v>
      </c>
      <c r="F1" s="51" t="s">
        <v>24</v>
      </c>
      <c r="G1" s="51" t="s">
        <v>25</v>
      </c>
      <c r="H1" s="51" t="s">
        <v>26</v>
      </c>
      <c r="I1" s="53" t="s">
        <v>27</v>
      </c>
      <c r="J1" s="51" t="s">
        <v>28</v>
      </c>
      <c r="K1" s="53" t="s">
        <v>29</v>
      </c>
      <c r="L1" s="51" t="s">
        <v>30</v>
      </c>
      <c r="M1" s="53" t="s">
        <v>31</v>
      </c>
      <c r="N1" s="53" t="s">
        <v>32</v>
      </c>
      <c r="O1" s="51" t="s">
        <v>33</v>
      </c>
      <c r="P1" s="51" t="s">
        <v>34</v>
      </c>
      <c r="Q1" s="51" t="s">
        <v>35</v>
      </c>
      <c r="R1" s="53" t="s">
        <v>36</v>
      </c>
      <c r="S1" s="51" t="s">
        <v>37</v>
      </c>
      <c r="T1" s="51" t="s">
        <v>38</v>
      </c>
      <c r="U1" s="51" t="s">
        <v>39</v>
      </c>
      <c r="V1" s="51" t="s">
        <v>40</v>
      </c>
      <c r="W1" s="51" t="s">
        <v>41</v>
      </c>
      <c r="X1" s="51" t="s">
        <v>42</v>
      </c>
      <c r="Y1" s="51" t="s">
        <v>43</v>
      </c>
      <c r="Z1" s="51" t="s">
        <v>44</v>
      </c>
      <c r="AA1" s="51" t="s">
        <v>45</v>
      </c>
      <c r="AB1" s="51" t="s">
        <v>46</v>
      </c>
      <c r="AC1" s="51" t="s">
        <v>47</v>
      </c>
      <c r="AD1" s="53" t="s">
        <v>48</v>
      </c>
      <c r="AE1" s="51" t="s">
        <v>49</v>
      </c>
      <c r="AF1" s="51" t="s">
        <v>50</v>
      </c>
      <c r="AG1" s="51" t="s">
        <v>51</v>
      </c>
      <c r="AH1" s="53" t="s">
        <v>52</v>
      </c>
      <c r="AI1" s="51" t="s">
        <v>53</v>
      </c>
      <c r="AJ1" s="53" t="s">
        <v>54</v>
      </c>
      <c r="AK1" s="51" t="s">
        <v>55</v>
      </c>
      <c r="AL1" s="51" t="s">
        <v>56</v>
      </c>
      <c r="AM1" s="51" t="s">
        <v>57</v>
      </c>
      <c r="AN1" s="51" t="s">
        <v>58</v>
      </c>
      <c r="AO1" s="51" t="s">
        <v>59</v>
      </c>
      <c r="AP1" s="53" t="s">
        <v>60</v>
      </c>
      <c r="AQ1" s="53" t="s">
        <v>61</v>
      </c>
      <c r="AR1" s="54" t="s">
        <v>62</v>
      </c>
      <c r="AS1" s="53" t="s">
        <v>63</v>
      </c>
      <c r="AT1" s="53" t="s">
        <v>64</v>
      </c>
      <c r="AU1" s="53" t="s">
        <v>65</v>
      </c>
      <c r="AV1" s="53" t="s">
        <v>66</v>
      </c>
      <c r="AW1" s="55" t="s">
        <v>67</v>
      </c>
      <c r="AX1" s="49" t="s">
        <v>68</v>
      </c>
      <c r="AY1" s="8" t="s">
        <v>69</v>
      </c>
      <c r="AZ1" s="8" t="s">
        <v>70</v>
      </c>
      <c r="BA1" s="8" t="s">
        <v>71</v>
      </c>
      <c r="BB1" s="8" t="s">
        <v>72</v>
      </c>
      <c r="BC1" s="8" t="s">
        <v>73</v>
      </c>
      <c r="BD1" s="9" t="s">
        <v>74</v>
      </c>
    </row>
    <row r="2" spans="1:56" hidden="1" x14ac:dyDescent="0.3">
      <c r="A2" s="10" t="s">
        <v>93</v>
      </c>
      <c r="B2" s="28" t="e">
        <f>VLOOKUP(X2,#REF!,2,0)</f>
        <v>#REF!</v>
      </c>
      <c r="C2" s="11" t="s">
        <v>94</v>
      </c>
      <c r="D2" s="11" t="s">
        <v>95</v>
      </c>
      <c r="E2" s="12" t="s">
        <v>96</v>
      </c>
      <c r="F2" s="12" t="s">
        <v>97</v>
      </c>
      <c r="G2" s="12" t="s">
        <v>98</v>
      </c>
      <c r="H2" s="12" t="s">
        <v>99</v>
      </c>
      <c r="I2" s="13">
        <v>0</v>
      </c>
      <c r="J2" s="13">
        <v>0</v>
      </c>
      <c r="K2" s="12" t="s">
        <v>100</v>
      </c>
      <c r="L2" s="16">
        <v>43255.635381944441</v>
      </c>
      <c r="M2" s="16"/>
      <c r="N2" s="12" t="s">
        <v>101</v>
      </c>
      <c r="O2" s="16">
        <v>43319.492430555547</v>
      </c>
      <c r="P2" s="16">
        <v>43329.492442129631</v>
      </c>
      <c r="Q2" s="14" t="s">
        <v>102</v>
      </c>
      <c r="R2" s="14"/>
      <c r="S2" s="14" t="s">
        <v>103</v>
      </c>
      <c r="T2" s="14" t="s">
        <v>104</v>
      </c>
      <c r="U2" s="14" t="s">
        <v>105</v>
      </c>
      <c r="V2" s="14" t="s">
        <v>106</v>
      </c>
      <c r="W2" s="11" t="s">
        <v>107</v>
      </c>
      <c r="X2" s="11"/>
      <c r="Y2" s="11" t="s">
        <v>108</v>
      </c>
      <c r="Z2" s="11" t="s">
        <v>109</v>
      </c>
      <c r="AA2" s="11" t="s">
        <v>110</v>
      </c>
      <c r="AB2" s="12" t="s">
        <v>111</v>
      </c>
      <c r="AC2" s="12" t="s">
        <v>112</v>
      </c>
      <c r="AD2" s="13" t="s">
        <v>113</v>
      </c>
      <c r="AE2" s="12" t="s">
        <v>114</v>
      </c>
      <c r="AF2" s="12" t="s">
        <v>92</v>
      </c>
      <c r="AG2" s="12" t="s">
        <v>115</v>
      </c>
      <c r="AH2" s="12" t="s">
        <v>116</v>
      </c>
      <c r="AI2" s="12" t="s">
        <v>117</v>
      </c>
      <c r="AJ2" s="12"/>
      <c r="AK2" s="12" t="s">
        <v>118</v>
      </c>
      <c r="AL2" s="16">
        <v>43257.75</v>
      </c>
      <c r="AM2" s="16">
        <v>43291</v>
      </c>
      <c r="AN2" s="16">
        <v>43271.75</v>
      </c>
      <c r="AO2" s="16">
        <v>43319.25</v>
      </c>
      <c r="AP2" s="12"/>
      <c r="AQ2" s="12"/>
      <c r="AR2" s="12"/>
      <c r="AS2" s="12"/>
      <c r="AT2" s="12" t="s">
        <v>119</v>
      </c>
      <c r="AU2" s="12" t="s">
        <v>3</v>
      </c>
      <c r="AV2" s="16">
        <v>43329.492442129631</v>
      </c>
      <c r="AW2" s="12" t="s">
        <v>120</v>
      </c>
      <c r="AX2" s="12" t="s">
        <v>121</v>
      </c>
      <c r="AY2" s="6">
        <f t="shared" ref="AY2:AY33" si="0">IF(L2="","",DATE(YEAR(L2),MONTH(L2),DAY(L2)))</f>
        <v>43255</v>
      </c>
      <c r="AZ2" s="6">
        <f t="shared" ref="AZ2:AZ33" si="1">IF(AL2="","",DATE(YEAR(AL2),MONTH(AL2),DAY(AL2)))</f>
        <v>43257</v>
      </c>
      <c r="BA2" s="6">
        <f t="shared" ref="BA2:BA33" si="2">IF(AN2="","",DATE(YEAR(AN2),MONTH(AN2),DAY(AN2)))</f>
        <v>43271</v>
      </c>
      <c r="BB2" s="6">
        <f t="shared" ref="BB2:BB33" si="3">IF(AM2="","",DATE(YEAR(AM2),MONTH(AM2),DAY(AM2)))</f>
        <v>43291</v>
      </c>
      <c r="BC2" s="6">
        <f t="shared" ref="BC2:BC33" si="4">IF(AO2="","",DATE(YEAR(AO2),MONTH(AO2),DAY(AO2)))</f>
        <v>43319</v>
      </c>
      <c r="BD2" s="7" t="str">
        <f t="shared" ref="BD2:BD33" ca="1" si="5">IF(AND(AZ2="",BA2=""),"Planejamento Pendente",IF(AND(E2&lt;&gt;"Em Desenvolvimento",IFERROR(FIND("Homologação",E2),0) = 0,E2&lt;&gt;"Homologado",AZ2&lt;TODAY()),"Análise Atrasada",IF(AND(IFERROR(FIND("Homologação",E2),0) = 0,E2&lt;&gt;"Homologado",BA2&lt;TODAY()),"Desenvolvimento Atrasado",IF(AND(BC2&lt;&gt;"",BC2&lt;TODAY()),"Produção Atrasada",""))))</f>
        <v>Análise Atrasada</v>
      </c>
    </row>
    <row r="3" spans="1:56" ht="17.100000000000001" hidden="1" customHeight="1" x14ac:dyDescent="0.3">
      <c r="A3" s="10" t="s">
        <v>122</v>
      </c>
      <c r="B3" s="28" t="e">
        <f>VLOOKUP(X3,#REF!,2,0)</f>
        <v>#REF!</v>
      </c>
      <c r="C3" s="11" t="s">
        <v>123</v>
      </c>
      <c r="D3" s="11" t="s">
        <v>124</v>
      </c>
      <c r="E3" s="12" t="s">
        <v>96</v>
      </c>
      <c r="F3" s="12" t="s">
        <v>97</v>
      </c>
      <c r="G3" s="12" t="s">
        <v>98</v>
      </c>
      <c r="H3" s="12" t="s">
        <v>99</v>
      </c>
      <c r="I3" s="13">
        <v>0</v>
      </c>
      <c r="J3" s="13">
        <v>0</v>
      </c>
      <c r="K3" s="12" t="s">
        <v>100</v>
      </c>
      <c r="L3" s="16">
        <v>43255.656666666669</v>
      </c>
      <c r="M3" s="16"/>
      <c r="N3" s="12" t="s">
        <v>101</v>
      </c>
      <c r="O3" s="16">
        <v>43269.759560185194</v>
      </c>
      <c r="P3" s="16">
        <v>43279.708333333343</v>
      </c>
      <c r="Q3" s="14" t="s">
        <v>125</v>
      </c>
      <c r="R3" s="14"/>
      <c r="S3" s="14" t="s">
        <v>126</v>
      </c>
      <c r="T3" s="14" t="s">
        <v>104</v>
      </c>
      <c r="U3" s="14" t="s">
        <v>127</v>
      </c>
      <c r="V3" s="14" t="s">
        <v>106</v>
      </c>
      <c r="W3" s="11" t="s">
        <v>107</v>
      </c>
      <c r="X3" s="11"/>
      <c r="Y3" s="11" t="s">
        <v>108</v>
      </c>
      <c r="Z3" s="11" t="s">
        <v>128</v>
      </c>
      <c r="AA3" s="11" t="s">
        <v>110</v>
      </c>
      <c r="AB3" s="12"/>
      <c r="AC3" s="12" t="s">
        <v>129</v>
      </c>
      <c r="AD3" s="13" t="s">
        <v>130</v>
      </c>
      <c r="AE3" s="12" t="s">
        <v>131</v>
      </c>
      <c r="AF3" s="12" t="s">
        <v>92</v>
      </c>
      <c r="AG3" s="12" t="s">
        <v>132</v>
      </c>
      <c r="AH3" s="12" t="s">
        <v>116</v>
      </c>
      <c r="AI3" s="12" t="s">
        <v>117</v>
      </c>
      <c r="AJ3" s="12"/>
      <c r="AK3" s="12" t="s">
        <v>90</v>
      </c>
      <c r="AL3" s="16">
        <v>43262.672222222223</v>
      </c>
      <c r="AM3" s="16">
        <v>43280.672222222223</v>
      </c>
      <c r="AN3" s="16">
        <v>43276.672222222223</v>
      </c>
      <c r="AO3" s="16"/>
      <c r="AP3" s="12"/>
      <c r="AQ3" s="12"/>
      <c r="AR3" s="12"/>
      <c r="AS3" s="12"/>
      <c r="AT3" s="12" t="s">
        <v>119</v>
      </c>
      <c r="AU3" s="12" t="s">
        <v>3</v>
      </c>
      <c r="AV3" s="16">
        <v>43279.708344907413</v>
      </c>
      <c r="AW3" s="12" t="s">
        <v>133</v>
      </c>
      <c r="AX3" s="12" t="s">
        <v>134</v>
      </c>
      <c r="AY3" s="6">
        <f t="shared" si="0"/>
        <v>43255</v>
      </c>
      <c r="AZ3" s="6">
        <f t="shared" si="1"/>
        <v>43262</v>
      </c>
      <c r="BA3" s="6">
        <f t="shared" si="2"/>
        <v>43276</v>
      </c>
      <c r="BB3" s="6">
        <f t="shared" si="3"/>
        <v>43280</v>
      </c>
      <c r="BC3" s="6" t="str">
        <f t="shared" si="4"/>
        <v/>
      </c>
      <c r="BD3" s="7" t="str">
        <f t="shared" ca="1" si="5"/>
        <v>Análise Atrasada</v>
      </c>
    </row>
    <row r="4" spans="1:56" ht="17.399999999999999" hidden="1" customHeight="1" x14ac:dyDescent="0.3">
      <c r="A4" s="10" t="s">
        <v>135</v>
      </c>
      <c r="B4" s="28" t="e">
        <f>VLOOKUP(X4,#REF!,2,0)</f>
        <v>#REF!</v>
      </c>
      <c r="C4" s="11" t="s">
        <v>136</v>
      </c>
      <c r="D4" s="11" t="s">
        <v>137</v>
      </c>
      <c r="E4" s="12" t="s">
        <v>96</v>
      </c>
      <c r="F4" s="12" t="s">
        <v>97</v>
      </c>
      <c r="G4" s="12" t="s">
        <v>98</v>
      </c>
      <c r="H4" s="12" t="s">
        <v>99</v>
      </c>
      <c r="I4" s="13">
        <v>0</v>
      </c>
      <c r="J4" s="13">
        <v>0</v>
      </c>
      <c r="K4" s="12" t="s">
        <v>100</v>
      </c>
      <c r="L4" s="16">
        <v>43255.725659722222</v>
      </c>
      <c r="M4" s="16"/>
      <c r="N4" s="12" t="s">
        <v>101</v>
      </c>
      <c r="O4" s="16">
        <v>43271.84070601852</v>
      </c>
      <c r="P4" s="16">
        <v>43283.708344907413</v>
      </c>
      <c r="Q4" s="14" t="s">
        <v>138</v>
      </c>
      <c r="R4" s="14"/>
      <c r="S4" s="14" t="s">
        <v>138</v>
      </c>
      <c r="T4" s="14" t="s">
        <v>104</v>
      </c>
      <c r="U4" s="14" t="s">
        <v>139</v>
      </c>
      <c r="V4" s="14" t="s">
        <v>140</v>
      </c>
      <c r="W4" s="11" t="s">
        <v>107</v>
      </c>
      <c r="X4" s="11"/>
      <c r="Y4" s="11" t="s">
        <v>108</v>
      </c>
      <c r="Z4" s="11" t="s">
        <v>141</v>
      </c>
      <c r="AA4" s="11" t="s">
        <v>110</v>
      </c>
      <c r="AB4" s="12"/>
      <c r="AC4" s="12" t="s">
        <v>142</v>
      </c>
      <c r="AD4" s="13"/>
      <c r="AE4" s="12" t="s">
        <v>143</v>
      </c>
      <c r="AF4" s="12" t="s">
        <v>92</v>
      </c>
      <c r="AG4" s="12" t="s">
        <v>144</v>
      </c>
      <c r="AH4" s="12" t="s">
        <v>116</v>
      </c>
      <c r="AI4" s="12" t="s">
        <v>117</v>
      </c>
      <c r="AJ4" s="12" t="s">
        <v>145</v>
      </c>
      <c r="AK4" s="12" t="s">
        <v>90</v>
      </c>
      <c r="AL4" s="16">
        <v>43265</v>
      </c>
      <c r="AM4" s="16">
        <v>43284</v>
      </c>
      <c r="AN4" s="16">
        <v>43279</v>
      </c>
      <c r="AO4" s="16"/>
      <c r="AP4" s="12"/>
      <c r="AQ4" s="12"/>
      <c r="AR4" s="12"/>
      <c r="AS4" s="12"/>
      <c r="AT4" s="12"/>
      <c r="AU4" s="12" t="s">
        <v>3</v>
      </c>
      <c r="AV4" s="16">
        <v>43283.708356481482</v>
      </c>
      <c r="AW4" s="12" t="s">
        <v>146</v>
      </c>
      <c r="AX4" s="12" t="s">
        <v>121</v>
      </c>
      <c r="AY4" s="6">
        <f t="shared" si="0"/>
        <v>43255</v>
      </c>
      <c r="AZ4" s="6">
        <f t="shared" si="1"/>
        <v>43265</v>
      </c>
      <c r="BA4" s="6">
        <f t="shared" si="2"/>
        <v>43279</v>
      </c>
      <c r="BB4" s="6">
        <f t="shared" si="3"/>
        <v>43284</v>
      </c>
      <c r="BC4" s="6" t="str">
        <f t="shared" si="4"/>
        <v/>
      </c>
      <c r="BD4" s="7" t="str">
        <f t="shared" ca="1" si="5"/>
        <v>Análise Atrasada</v>
      </c>
    </row>
    <row r="5" spans="1:56" ht="15.6" hidden="1" customHeight="1" x14ac:dyDescent="0.3">
      <c r="A5" s="10" t="s">
        <v>147</v>
      </c>
      <c r="B5" s="28" t="e">
        <f>VLOOKUP(X5,#REF!,2,0)</f>
        <v>#REF!</v>
      </c>
      <c r="C5" s="11" t="s">
        <v>148</v>
      </c>
      <c r="D5" s="11" t="s">
        <v>149</v>
      </c>
      <c r="E5" s="12" t="s">
        <v>96</v>
      </c>
      <c r="F5" s="12" t="s">
        <v>97</v>
      </c>
      <c r="G5" s="12" t="s">
        <v>98</v>
      </c>
      <c r="H5" s="12" t="s">
        <v>99</v>
      </c>
      <c r="I5" s="13">
        <v>0</v>
      </c>
      <c r="J5" s="13">
        <v>0</v>
      </c>
      <c r="K5" s="12" t="s">
        <v>100</v>
      </c>
      <c r="L5" s="16">
        <v>43255.730231481481</v>
      </c>
      <c r="M5" s="16"/>
      <c r="N5" s="12" t="s">
        <v>101</v>
      </c>
      <c r="O5" s="16">
        <v>43269.758622685193</v>
      </c>
      <c r="P5" s="16">
        <v>43279.708344907413</v>
      </c>
      <c r="Q5" s="14" t="s">
        <v>150</v>
      </c>
      <c r="R5" s="14"/>
      <c r="S5" s="14" t="s">
        <v>103</v>
      </c>
      <c r="T5" s="14" t="s">
        <v>104</v>
      </c>
      <c r="U5" s="14" t="s">
        <v>127</v>
      </c>
      <c r="V5" s="14" t="s">
        <v>106</v>
      </c>
      <c r="W5" s="11" t="s">
        <v>107</v>
      </c>
      <c r="X5" s="11"/>
      <c r="Y5" s="11" t="s">
        <v>108</v>
      </c>
      <c r="Z5" s="11" t="s">
        <v>151</v>
      </c>
      <c r="AA5" s="11" t="s">
        <v>110</v>
      </c>
      <c r="AB5" s="12"/>
      <c r="AC5" s="12" t="s">
        <v>152</v>
      </c>
      <c r="AD5" s="13" t="s">
        <v>130</v>
      </c>
      <c r="AE5" s="12" t="s">
        <v>131</v>
      </c>
      <c r="AF5" s="12" t="s">
        <v>92</v>
      </c>
      <c r="AG5" s="12" t="s">
        <v>132</v>
      </c>
      <c r="AH5" s="12" t="s">
        <v>116</v>
      </c>
      <c r="AI5" s="12" t="s">
        <v>117</v>
      </c>
      <c r="AJ5" s="12"/>
      <c r="AK5" s="12" t="s">
        <v>153</v>
      </c>
      <c r="AL5" s="16">
        <v>43263.580555555563</v>
      </c>
      <c r="AM5" s="16">
        <v>43283.580555555563</v>
      </c>
      <c r="AN5" s="16">
        <v>43277.580555555563</v>
      </c>
      <c r="AO5" s="16"/>
      <c r="AP5" s="12"/>
      <c r="AQ5" s="12"/>
      <c r="AR5" s="12"/>
      <c r="AS5" s="12"/>
      <c r="AT5" s="12" t="s">
        <v>119</v>
      </c>
      <c r="AU5" s="12" t="s">
        <v>3</v>
      </c>
      <c r="AV5" s="16">
        <v>43279.708356481482</v>
      </c>
      <c r="AW5" s="12" t="s">
        <v>133</v>
      </c>
      <c r="AX5" s="12" t="s">
        <v>134</v>
      </c>
      <c r="AY5" s="6">
        <f t="shared" si="0"/>
        <v>43255</v>
      </c>
      <c r="AZ5" s="6">
        <f t="shared" si="1"/>
        <v>43263</v>
      </c>
      <c r="BA5" s="6">
        <f t="shared" si="2"/>
        <v>43277</v>
      </c>
      <c r="BB5" s="6">
        <f t="shared" si="3"/>
        <v>43283</v>
      </c>
      <c r="BC5" s="6" t="str">
        <f t="shared" si="4"/>
        <v/>
      </c>
      <c r="BD5" s="7" t="str">
        <f t="shared" ca="1" si="5"/>
        <v>Análise Atrasada</v>
      </c>
    </row>
    <row r="6" spans="1:56" ht="18.899999999999999" hidden="1" customHeight="1" x14ac:dyDescent="0.3">
      <c r="A6" s="10" t="s">
        <v>154</v>
      </c>
      <c r="B6" s="28" t="e">
        <f>VLOOKUP(X6,#REF!,2,0)</f>
        <v>#REF!</v>
      </c>
      <c r="C6" s="11" t="s">
        <v>155</v>
      </c>
      <c r="D6" s="11" t="s">
        <v>156</v>
      </c>
      <c r="E6" s="12" t="s">
        <v>96</v>
      </c>
      <c r="F6" s="12" t="s">
        <v>97</v>
      </c>
      <c r="G6" s="12" t="s">
        <v>157</v>
      </c>
      <c r="H6" s="12" t="s">
        <v>99</v>
      </c>
      <c r="I6" s="13">
        <v>0</v>
      </c>
      <c r="J6" s="13">
        <v>1</v>
      </c>
      <c r="K6" s="12" t="s">
        <v>100</v>
      </c>
      <c r="L6" s="16">
        <v>43256.692037037043</v>
      </c>
      <c r="M6" s="16"/>
      <c r="N6" s="12" t="s">
        <v>101</v>
      </c>
      <c r="O6" s="16">
        <v>43356.487395833326</v>
      </c>
      <c r="P6" s="16">
        <v>43368.487407407411</v>
      </c>
      <c r="Q6" s="14" t="s">
        <v>158</v>
      </c>
      <c r="R6" s="14"/>
      <c r="S6" s="14" t="s">
        <v>159</v>
      </c>
      <c r="T6" s="14" t="s">
        <v>104</v>
      </c>
      <c r="U6" s="14" t="s">
        <v>160</v>
      </c>
      <c r="V6" s="14" t="s">
        <v>106</v>
      </c>
      <c r="W6" s="11" t="s">
        <v>107</v>
      </c>
      <c r="X6" s="11"/>
      <c r="Y6" s="11" t="s">
        <v>108</v>
      </c>
      <c r="Z6" s="11" t="s">
        <v>109</v>
      </c>
      <c r="AA6" s="11" t="s">
        <v>110</v>
      </c>
      <c r="AB6" s="12" t="s">
        <v>111</v>
      </c>
      <c r="AC6" s="12" t="s">
        <v>161</v>
      </c>
      <c r="AD6" s="13" t="s">
        <v>162</v>
      </c>
      <c r="AE6" s="12" t="s">
        <v>114</v>
      </c>
      <c r="AF6" s="12" t="s">
        <v>92</v>
      </c>
      <c r="AG6" s="12" t="s">
        <v>163</v>
      </c>
      <c r="AH6" s="12" t="s">
        <v>116</v>
      </c>
      <c r="AI6" s="12" t="s">
        <v>117</v>
      </c>
      <c r="AJ6" s="12"/>
      <c r="AK6" s="12" t="s">
        <v>90</v>
      </c>
      <c r="AL6" s="16">
        <v>43259.825694444437</v>
      </c>
      <c r="AM6" s="16">
        <v>43354.617361111108</v>
      </c>
      <c r="AN6" s="16">
        <v>43348.617361111108</v>
      </c>
      <c r="AO6" s="16">
        <v>43354.617361111108</v>
      </c>
      <c r="AP6" s="12"/>
      <c r="AQ6" s="12"/>
      <c r="AR6" s="12"/>
      <c r="AS6" s="12"/>
      <c r="AT6" s="12"/>
      <c r="AU6" s="12" t="s">
        <v>3</v>
      </c>
      <c r="AV6" s="16">
        <v>43368.487407407411</v>
      </c>
      <c r="AW6" s="12" t="s">
        <v>164</v>
      </c>
      <c r="AX6" s="12" t="s">
        <v>121</v>
      </c>
      <c r="AY6" s="6">
        <f t="shared" si="0"/>
        <v>43256</v>
      </c>
      <c r="AZ6" s="6">
        <f t="shared" si="1"/>
        <v>43259</v>
      </c>
      <c r="BA6" s="6">
        <f t="shared" si="2"/>
        <v>43348</v>
      </c>
      <c r="BB6" s="6">
        <f t="shared" si="3"/>
        <v>43354</v>
      </c>
      <c r="BC6" s="6">
        <f t="shared" si="4"/>
        <v>43354</v>
      </c>
      <c r="BD6" s="7" t="str">
        <f t="shared" ca="1" si="5"/>
        <v>Análise Atrasada</v>
      </c>
    </row>
    <row r="7" spans="1:56" ht="20.100000000000001" hidden="1" customHeight="1" x14ac:dyDescent="0.3">
      <c r="A7" s="10" t="s">
        <v>165</v>
      </c>
      <c r="B7" s="28" t="e">
        <f>VLOOKUP(X7,#REF!,2,0)</f>
        <v>#REF!</v>
      </c>
      <c r="C7" s="11" t="s">
        <v>166</v>
      </c>
      <c r="D7" s="11" t="s">
        <v>167</v>
      </c>
      <c r="E7" s="12" t="s">
        <v>96</v>
      </c>
      <c r="F7" s="12" t="s">
        <v>97</v>
      </c>
      <c r="G7" s="12" t="s">
        <v>98</v>
      </c>
      <c r="H7" s="12" t="s">
        <v>99</v>
      </c>
      <c r="I7" s="13">
        <v>0</v>
      </c>
      <c r="J7" s="13">
        <v>0</v>
      </c>
      <c r="K7" s="12" t="s">
        <v>100</v>
      </c>
      <c r="L7" s="16">
        <v>43258.443020833343</v>
      </c>
      <c r="M7" s="16"/>
      <c r="N7" s="12" t="s">
        <v>101</v>
      </c>
      <c r="O7" s="16">
        <v>43269.665821759263</v>
      </c>
      <c r="P7" s="16">
        <v>43279.665833333333</v>
      </c>
      <c r="Q7" s="14" t="s">
        <v>168</v>
      </c>
      <c r="R7" s="14"/>
      <c r="S7" s="14" t="s">
        <v>169</v>
      </c>
      <c r="T7" s="14" t="s">
        <v>104</v>
      </c>
      <c r="U7" s="14" t="s">
        <v>170</v>
      </c>
      <c r="V7" s="14" t="s">
        <v>140</v>
      </c>
      <c r="W7" s="11" t="s">
        <v>107</v>
      </c>
      <c r="X7" s="11"/>
      <c r="Y7" s="11" t="s">
        <v>108</v>
      </c>
      <c r="Z7" s="11" t="s">
        <v>171</v>
      </c>
      <c r="AA7" s="11" t="s">
        <v>110</v>
      </c>
      <c r="AB7" s="12"/>
      <c r="AC7" s="12" t="s">
        <v>172</v>
      </c>
      <c r="AD7" s="13"/>
      <c r="AE7" s="12" t="s">
        <v>131</v>
      </c>
      <c r="AF7" s="12" t="s">
        <v>92</v>
      </c>
      <c r="AG7" s="12" t="s">
        <v>173</v>
      </c>
      <c r="AH7" s="12" t="s">
        <v>116</v>
      </c>
      <c r="AI7" s="12" t="s">
        <v>117</v>
      </c>
      <c r="AJ7" s="12"/>
      <c r="AK7" s="12" t="s">
        <v>153</v>
      </c>
      <c r="AL7" s="16">
        <v>43265</v>
      </c>
      <c r="AM7" s="16">
        <v>43284</v>
      </c>
      <c r="AN7" s="16">
        <v>43279</v>
      </c>
      <c r="AO7" s="16"/>
      <c r="AP7" s="12"/>
      <c r="AQ7" s="12"/>
      <c r="AR7" s="12"/>
      <c r="AS7" s="12"/>
      <c r="AT7" s="12" t="s">
        <v>174</v>
      </c>
      <c r="AU7" s="12" t="s">
        <v>3</v>
      </c>
      <c r="AV7" s="16">
        <v>43279.665833333333</v>
      </c>
      <c r="AW7" s="12" t="s">
        <v>146</v>
      </c>
      <c r="AX7" s="12" t="s">
        <v>121</v>
      </c>
      <c r="AY7" s="6">
        <f t="shared" si="0"/>
        <v>43258</v>
      </c>
      <c r="AZ7" s="6">
        <f t="shared" si="1"/>
        <v>43265</v>
      </c>
      <c r="BA7" s="6">
        <f t="shared" si="2"/>
        <v>43279</v>
      </c>
      <c r="BB7" s="6">
        <f t="shared" si="3"/>
        <v>43284</v>
      </c>
      <c r="BC7" s="6" t="str">
        <f t="shared" si="4"/>
        <v/>
      </c>
      <c r="BD7" s="7" t="str">
        <f t="shared" ca="1" si="5"/>
        <v>Análise Atrasada</v>
      </c>
    </row>
    <row r="8" spans="1:56" hidden="1" x14ac:dyDescent="0.3">
      <c r="A8" s="10" t="s">
        <v>175</v>
      </c>
      <c r="B8" s="28" t="e">
        <f>VLOOKUP(X8,#REF!,2,0)</f>
        <v>#REF!</v>
      </c>
      <c r="C8" s="11" t="s">
        <v>176</v>
      </c>
      <c r="D8" s="11" t="s">
        <v>177</v>
      </c>
      <c r="E8" s="12" t="s">
        <v>96</v>
      </c>
      <c r="F8" s="12" t="s">
        <v>97</v>
      </c>
      <c r="G8" s="12" t="s">
        <v>157</v>
      </c>
      <c r="H8" s="12" t="s">
        <v>99</v>
      </c>
      <c r="I8" s="13">
        <v>0</v>
      </c>
      <c r="J8" s="13">
        <v>0</v>
      </c>
      <c r="K8" s="12" t="s">
        <v>178</v>
      </c>
      <c r="L8" s="16">
        <v>43258.689583333333</v>
      </c>
      <c r="M8" s="16"/>
      <c r="N8" s="12" t="s">
        <v>101</v>
      </c>
      <c r="O8" s="16">
        <v>43265.46199074074</v>
      </c>
      <c r="P8" s="16">
        <v>43277.46199074074</v>
      </c>
      <c r="Q8" s="14" t="s">
        <v>179</v>
      </c>
      <c r="R8" s="14"/>
      <c r="S8" s="14" t="s">
        <v>180</v>
      </c>
      <c r="T8" s="14" t="s">
        <v>104</v>
      </c>
      <c r="U8" s="14" t="s">
        <v>160</v>
      </c>
      <c r="V8" s="14" t="s">
        <v>140</v>
      </c>
      <c r="W8" s="11" t="s">
        <v>107</v>
      </c>
      <c r="X8" s="11"/>
      <c r="Y8" s="11" t="s">
        <v>181</v>
      </c>
      <c r="Z8" s="11" t="s">
        <v>182</v>
      </c>
      <c r="AA8" s="11" t="s">
        <v>110</v>
      </c>
      <c r="AB8" s="12"/>
      <c r="AC8" s="12" t="s">
        <v>183</v>
      </c>
      <c r="AD8" s="13"/>
      <c r="AE8" s="12" t="s">
        <v>184</v>
      </c>
      <c r="AF8" s="12" t="s">
        <v>92</v>
      </c>
      <c r="AG8" s="12" t="s">
        <v>185</v>
      </c>
      <c r="AH8" s="12" t="s">
        <v>116</v>
      </c>
      <c r="AI8" s="12" t="s">
        <v>117</v>
      </c>
      <c r="AJ8" s="12"/>
      <c r="AK8" s="12" t="s">
        <v>186</v>
      </c>
      <c r="AL8" s="16"/>
      <c r="AM8" s="16"/>
      <c r="AN8" s="16"/>
      <c r="AO8" s="16"/>
      <c r="AP8" s="12"/>
      <c r="AQ8" s="12"/>
      <c r="AR8" s="12"/>
      <c r="AS8" s="12"/>
      <c r="AT8" s="12"/>
      <c r="AU8" s="12" t="s">
        <v>3</v>
      </c>
      <c r="AV8" s="16">
        <v>43277.46199074074</v>
      </c>
      <c r="AW8" s="12" t="s">
        <v>146</v>
      </c>
      <c r="AX8" s="12" t="s">
        <v>121</v>
      </c>
      <c r="AY8" s="6">
        <f t="shared" si="0"/>
        <v>43258</v>
      </c>
      <c r="AZ8" s="6" t="str">
        <f t="shared" si="1"/>
        <v/>
      </c>
      <c r="BA8" s="6" t="str">
        <f t="shared" si="2"/>
        <v/>
      </c>
      <c r="BB8" s="6" t="str">
        <f t="shared" si="3"/>
        <v/>
      </c>
      <c r="BC8" s="6" t="str">
        <f t="shared" si="4"/>
        <v/>
      </c>
      <c r="BD8" s="7" t="str">
        <f t="shared" ca="1" si="5"/>
        <v>Planejamento Pendente</v>
      </c>
    </row>
    <row r="9" spans="1:56" ht="21.9" hidden="1" customHeight="1" x14ac:dyDescent="0.3">
      <c r="A9" s="10" t="s">
        <v>187</v>
      </c>
      <c r="B9" s="28" t="e">
        <f>VLOOKUP(X9,#REF!,2,0)</f>
        <v>#REF!</v>
      </c>
      <c r="C9" s="11" t="s">
        <v>188</v>
      </c>
      <c r="D9" s="11" t="s">
        <v>189</v>
      </c>
      <c r="E9" s="12" t="s">
        <v>96</v>
      </c>
      <c r="F9" s="12" t="s">
        <v>97</v>
      </c>
      <c r="G9" s="12" t="s">
        <v>157</v>
      </c>
      <c r="H9" s="12" t="s">
        <v>99</v>
      </c>
      <c r="I9" s="13">
        <v>1</v>
      </c>
      <c r="J9" s="13">
        <v>0</v>
      </c>
      <c r="K9" s="12" t="s">
        <v>100</v>
      </c>
      <c r="L9" s="16">
        <v>43259.737858796303</v>
      </c>
      <c r="M9" s="16"/>
      <c r="N9" s="12" t="s">
        <v>101</v>
      </c>
      <c r="O9" s="16">
        <v>43326.457071759258</v>
      </c>
      <c r="P9" s="16">
        <v>43336.457071759258</v>
      </c>
      <c r="Q9" s="14" t="s">
        <v>190</v>
      </c>
      <c r="R9" s="14"/>
      <c r="S9" s="14" t="s">
        <v>191</v>
      </c>
      <c r="T9" s="14" t="s">
        <v>104</v>
      </c>
      <c r="U9" s="14" t="s">
        <v>192</v>
      </c>
      <c r="V9" s="14" t="s">
        <v>106</v>
      </c>
      <c r="W9" s="11" t="s">
        <v>107</v>
      </c>
      <c r="X9" s="11"/>
      <c r="Y9" s="11" t="s">
        <v>181</v>
      </c>
      <c r="Z9" s="11" t="s">
        <v>193</v>
      </c>
      <c r="AA9" s="11" t="s">
        <v>110</v>
      </c>
      <c r="AB9" s="12"/>
      <c r="AC9" s="12" t="s">
        <v>194</v>
      </c>
      <c r="AD9" s="12" t="s">
        <v>195</v>
      </c>
      <c r="AE9" s="12" t="s">
        <v>131</v>
      </c>
      <c r="AF9" s="12" t="s">
        <v>92</v>
      </c>
      <c r="AG9" s="12" t="s">
        <v>196</v>
      </c>
      <c r="AH9" s="12" t="s">
        <v>116</v>
      </c>
      <c r="AI9" s="12" t="s">
        <v>117</v>
      </c>
      <c r="AJ9" s="12" t="s">
        <v>197</v>
      </c>
      <c r="AK9" s="12" t="s">
        <v>198</v>
      </c>
      <c r="AL9" s="16">
        <v>43329</v>
      </c>
      <c r="AM9" s="16"/>
      <c r="AN9" s="16"/>
      <c r="AO9" s="16"/>
      <c r="AP9" s="12" t="s">
        <v>199</v>
      </c>
      <c r="AQ9" s="12"/>
      <c r="AR9" s="12"/>
      <c r="AS9" s="12"/>
      <c r="AT9" s="12"/>
      <c r="AU9" s="12" t="s">
        <v>3</v>
      </c>
      <c r="AV9" s="16">
        <v>43336.457071759258</v>
      </c>
      <c r="AW9" s="12" t="s">
        <v>200</v>
      </c>
      <c r="AX9" s="12" t="s">
        <v>121</v>
      </c>
      <c r="AY9" s="6">
        <f t="shared" si="0"/>
        <v>43259</v>
      </c>
      <c r="AZ9" s="6">
        <f t="shared" si="1"/>
        <v>43329</v>
      </c>
      <c r="BA9" s="6" t="str">
        <f t="shared" si="2"/>
        <v/>
      </c>
      <c r="BB9" s="6" t="str">
        <f t="shared" si="3"/>
        <v/>
      </c>
      <c r="BC9" s="6" t="str">
        <f t="shared" si="4"/>
        <v/>
      </c>
      <c r="BD9" s="7" t="str">
        <f t="shared" ca="1" si="5"/>
        <v>Análise Atrasada</v>
      </c>
    </row>
    <row r="10" spans="1:56" ht="20.399999999999999" hidden="1" customHeight="1" x14ac:dyDescent="0.3">
      <c r="A10" s="10" t="s">
        <v>201</v>
      </c>
      <c r="B10" s="28" t="e">
        <f>VLOOKUP(X10,#REF!,2,0)</f>
        <v>#REF!</v>
      </c>
      <c r="C10" s="11" t="s">
        <v>202</v>
      </c>
      <c r="D10" s="11" t="s">
        <v>203</v>
      </c>
      <c r="E10" s="12" t="s">
        <v>96</v>
      </c>
      <c r="F10" s="12" t="s">
        <v>97</v>
      </c>
      <c r="G10" s="12" t="s">
        <v>98</v>
      </c>
      <c r="H10" s="12" t="s">
        <v>99</v>
      </c>
      <c r="I10" s="13">
        <v>0</v>
      </c>
      <c r="J10" s="13">
        <v>0</v>
      </c>
      <c r="K10" s="12" t="s">
        <v>178</v>
      </c>
      <c r="L10" s="16">
        <v>43266.609710648147</v>
      </c>
      <c r="M10" s="16"/>
      <c r="N10" s="12" t="s">
        <v>101</v>
      </c>
      <c r="O10" s="16">
        <v>43326.462210648147</v>
      </c>
      <c r="P10" s="16">
        <v>43336.462210648147</v>
      </c>
      <c r="Q10" s="14" t="s">
        <v>204</v>
      </c>
      <c r="R10" s="14"/>
      <c r="S10" s="14" t="s">
        <v>205</v>
      </c>
      <c r="T10" s="14" t="s">
        <v>104</v>
      </c>
      <c r="U10" s="14" t="s">
        <v>192</v>
      </c>
      <c r="V10" s="14" t="s">
        <v>106</v>
      </c>
      <c r="W10" s="11" t="s">
        <v>107</v>
      </c>
      <c r="X10" s="11"/>
      <c r="Y10" s="11" t="s">
        <v>206</v>
      </c>
      <c r="Z10" s="11" t="s">
        <v>207</v>
      </c>
      <c r="AA10" s="11" t="s">
        <v>110</v>
      </c>
      <c r="AB10" s="12"/>
      <c r="AC10" s="12" t="s">
        <v>208</v>
      </c>
      <c r="AD10" s="13" t="s">
        <v>195</v>
      </c>
      <c r="AE10" s="12" t="s">
        <v>114</v>
      </c>
      <c r="AF10" s="12" t="s">
        <v>92</v>
      </c>
      <c r="AG10" s="12" t="s">
        <v>209</v>
      </c>
      <c r="AH10" s="12" t="s">
        <v>116</v>
      </c>
      <c r="AI10" s="12" t="s">
        <v>117</v>
      </c>
      <c r="AJ10" s="12"/>
      <c r="AK10" s="12" t="s">
        <v>210</v>
      </c>
      <c r="AL10" s="16">
        <v>43329.481944444437</v>
      </c>
      <c r="AM10" s="16"/>
      <c r="AN10" s="16"/>
      <c r="AO10" s="16"/>
      <c r="AP10" s="12" t="s">
        <v>199</v>
      </c>
      <c r="AQ10" s="12"/>
      <c r="AR10" s="12"/>
      <c r="AS10" s="12"/>
      <c r="AT10" s="12"/>
      <c r="AU10" s="12" t="s">
        <v>3</v>
      </c>
      <c r="AV10" s="16">
        <v>43336.462210648147</v>
      </c>
      <c r="AW10" s="12" t="s">
        <v>200</v>
      </c>
      <c r="AX10" s="12" t="s">
        <v>121</v>
      </c>
      <c r="AY10" s="6">
        <f t="shared" si="0"/>
        <v>43266</v>
      </c>
      <c r="AZ10" s="6">
        <f t="shared" si="1"/>
        <v>43329</v>
      </c>
      <c r="BA10" s="6" t="str">
        <f t="shared" si="2"/>
        <v/>
      </c>
      <c r="BB10" s="6" t="str">
        <f t="shared" si="3"/>
        <v/>
      </c>
      <c r="BC10" s="6" t="str">
        <f t="shared" si="4"/>
        <v/>
      </c>
      <c r="BD10" s="7" t="str">
        <f t="shared" ca="1" si="5"/>
        <v>Análise Atrasada</v>
      </c>
    </row>
    <row r="11" spans="1:56" ht="22.5" hidden="1" customHeight="1" x14ac:dyDescent="0.3">
      <c r="A11" s="10" t="s">
        <v>211</v>
      </c>
      <c r="B11" s="28" t="e">
        <f>VLOOKUP(X11,#REF!,2,0)</f>
        <v>#REF!</v>
      </c>
      <c r="C11" s="11" t="s">
        <v>212</v>
      </c>
      <c r="D11" s="11" t="s">
        <v>213</v>
      </c>
      <c r="E11" s="12" t="s">
        <v>96</v>
      </c>
      <c r="F11" s="12" t="s">
        <v>97</v>
      </c>
      <c r="G11" s="12" t="s">
        <v>98</v>
      </c>
      <c r="H11" s="12" t="s">
        <v>99</v>
      </c>
      <c r="I11" s="13">
        <v>0</v>
      </c>
      <c r="J11" s="13">
        <v>0</v>
      </c>
      <c r="K11" s="12" t="s">
        <v>100</v>
      </c>
      <c r="L11" s="16">
        <v>43266.719988425917</v>
      </c>
      <c r="M11" s="16"/>
      <c r="N11" s="12" t="s">
        <v>101</v>
      </c>
      <c r="O11" s="16">
        <v>43353.472615740742</v>
      </c>
      <c r="P11" s="16">
        <v>43363.472627314812</v>
      </c>
      <c r="Q11" s="14" t="s">
        <v>214</v>
      </c>
      <c r="R11" s="14"/>
      <c r="S11" s="14" t="s">
        <v>180</v>
      </c>
      <c r="T11" s="14" t="s">
        <v>104</v>
      </c>
      <c r="U11" s="14" t="s">
        <v>215</v>
      </c>
      <c r="V11" s="14" t="s">
        <v>106</v>
      </c>
      <c r="W11" s="11" t="s">
        <v>107</v>
      </c>
      <c r="X11" s="11"/>
      <c r="Y11" s="11" t="s">
        <v>108</v>
      </c>
      <c r="Z11" s="11" t="s">
        <v>216</v>
      </c>
      <c r="AA11" s="11" t="s">
        <v>110</v>
      </c>
      <c r="AB11" s="12" t="s">
        <v>111</v>
      </c>
      <c r="AC11" s="12" t="s">
        <v>217</v>
      </c>
      <c r="AD11" s="12" t="s">
        <v>218</v>
      </c>
      <c r="AE11" s="12" t="s">
        <v>131</v>
      </c>
      <c r="AF11" s="12" t="s">
        <v>92</v>
      </c>
      <c r="AG11" s="12" t="s">
        <v>219</v>
      </c>
      <c r="AH11" s="12" t="s">
        <v>116</v>
      </c>
      <c r="AI11" s="12" t="s">
        <v>117</v>
      </c>
      <c r="AJ11" s="12"/>
      <c r="AK11" s="12" t="s">
        <v>153</v>
      </c>
      <c r="AL11" s="16">
        <v>43277.46597222222</v>
      </c>
      <c r="AM11" s="16">
        <v>43333.802777777782</v>
      </c>
      <c r="AN11" s="16">
        <v>43301.802777777782</v>
      </c>
      <c r="AO11" s="16">
        <v>43347.758333333331</v>
      </c>
      <c r="AP11" s="12"/>
      <c r="AQ11" s="12"/>
      <c r="AR11" s="12"/>
      <c r="AS11" s="12"/>
      <c r="AT11" s="12"/>
      <c r="AU11" s="12" t="s">
        <v>3</v>
      </c>
      <c r="AV11" s="16">
        <v>43363.472627314812</v>
      </c>
      <c r="AW11" s="12" t="s">
        <v>133</v>
      </c>
      <c r="AX11" s="12" t="s">
        <v>134</v>
      </c>
      <c r="AY11" s="6">
        <f t="shared" si="0"/>
        <v>43266</v>
      </c>
      <c r="AZ11" s="6">
        <f t="shared" si="1"/>
        <v>43277</v>
      </c>
      <c r="BA11" s="6">
        <f t="shared" si="2"/>
        <v>43301</v>
      </c>
      <c r="BB11" s="6">
        <f t="shared" si="3"/>
        <v>43333</v>
      </c>
      <c r="BC11" s="6">
        <f t="shared" si="4"/>
        <v>43347</v>
      </c>
      <c r="BD11" s="7" t="str">
        <f t="shared" ca="1" si="5"/>
        <v>Análise Atrasada</v>
      </c>
    </row>
    <row r="12" spans="1:56" ht="19.5" hidden="1" customHeight="1" x14ac:dyDescent="0.3">
      <c r="A12" s="10" t="s">
        <v>220</v>
      </c>
      <c r="B12" s="28" t="e">
        <f>VLOOKUP(X12,#REF!,2,0)</f>
        <v>#REF!</v>
      </c>
      <c r="C12" s="11" t="s">
        <v>221</v>
      </c>
      <c r="D12" s="11" t="s">
        <v>222</v>
      </c>
      <c r="E12" s="12" t="s">
        <v>96</v>
      </c>
      <c r="F12" s="12" t="s">
        <v>97</v>
      </c>
      <c r="G12" s="12" t="s">
        <v>157</v>
      </c>
      <c r="H12" s="12" t="s">
        <v>99</v>
      </c>
      <c r="I12" s="13">
        <v>0</v>
      </c>
      <c r="J12" s="13">
        <v>0</v>
      </c>
      <c r="K12" s="12" t="s">
        <v>100</v>
      </c>
      <c r="L12" s="16">
        <v>43272.5469212963</v>
      </c>
      <c r="M12" s="16"/>
      <c r="N12" s="12" t="s">
        <v>101</v>
      </c>
      <c r="O12" s="16">
        <v>43306.766145833331</v>
      </c>
      <c r="P12" s="16">
        <v>43318.708333333343</v>
      </c>
      <c r="Q12" s="14" t="s">
        <v>223</v>
      </c>
      <c r="R12" s="14"/>
      <c r="S12" s="14" t="s">
        <v>180</v>
      </c>
      <c r="T12" s="14" t="s">
        <v>104</v>
      </c>
      <c r="U12" s="14" t="s">
        <v>224</v>
      </c>
      <c r="V12" s="14" t="s">
        <v>225</v>
      </c>
      <c r="W12" s="11" t="s">
        <v>107</v>
      </c>
      <c r="X12" s="11"/>
      <c r="Y12" s="11" t="s">
        <v>181</v>
      </c>
      <c r="Z12" s="11" t="s">
        <v>226</v>
      </c>
      <c r="AA12" s="11" t="s">
        <v>110</v>
      </c>
      <c r="AB12" s="12"/>
      <c r="AC12" s="12" t="s">
        <v>227</v>
      </c>
      <c r="AD12" s="13" t="s">
        <v>228</v>
      </c>
      <c r="AE12" s="12" t="s">
        <v>184</v>
      </c>
      <c r="AF12" s="12" t="s">
        <v>92</v>
      </c>
      <c r="AG12" s="12" t="s">
        <v>229</v>
      </c>
      <c r="AH12" s="12" t="s">
        <v>116</v>
      </c>
      <c r="AI12" s="12" t="s">
        <v>117</v>
      </c>
      <c r="AJ12" s="12" t="s">
        <v>230</v>
      </c>
      <c r="AK12" s="12" t="s">
        <v>186</v>
      </c>
      <c r="AL12" s="16">
        <v>43304</v>
      </c>
      <c r="AM12" s="16">
        <v>43311</v>
      </c>
      <c r="AN12" s="16">
        <v>43305</v>
      </c>
      <c r="AO12" s="16">
        <v>43319</v>
      </c>
      <c r="AP12" s="12"/>
      <c r="AQ12" s="12" t="s">
        <v>231</v>
      </c>
      <c r="AR12" s="12"/>
      <c r="AS12" s="12"/>
      <c r="AT12" s="12"/>
      <c r="AU12" s="12" t="s">
        <v>3</v>
      </c>
      <c r="AV12" s="16">
        <v>43318.708356481482</v>
      </c>
      <c r="AW12" s="12" t="s">
        <v>146</v>
      </c>
      <c r="AX12" s="12" t="s">
        <v>121</v>
      </c>
      <c r="AY12" s="6">
        <f t="shared" si="0"/>
        <v>43272</v>
      </c>
      <c r="AZ12" s="6">
        <f t="shared" si="1"/>
        <v>43304</v>
      </c>
      <c r="BA12" s="6">
        <f t="shared" si="2"/>
        <v>43305</v>
      </c>
      <c r="BB12" s="6">
        <f t="shared" si="3"/>
        <v>43311</v>
      </c>
      <c r="BC12" s="6">
        <f t="shared" si="4"/>
        <v>43319</v>
      </c>
      <c r="BD12" s="7" t="str">
        <f t="shared" ca="1" si="5"/>
        <v>Análise Atrasada</v>
      </c>
    </row>
    <row r="13" spans="1:56" ht="21.6" hidden="1" customHeight="1" x14ac:dyDescent="0.3">
      <c r="A13" s="10" t="s">
        <v>232</v>
      </c>
      <c r="B13" s="28" t="e">
        <f>VLOOKUP(X13,#REF!,2,0)</f>
        <v>#REF!</v>
      </c>
      <c r="C13" s="11" t="s">
        <v>233</v>
      </c>
      <c r="D13" s="11" t="s">
        <v>234</v>
      </c>
      <c r="E13" s="12" t="s">
        <v>96</v>
      </c>
      <c r="F13" s="12" t="s">
        <v>97</v>
      </c>
      <c r="G13" s="12" t="s">
        <v>157</v>
      </c>
      <c r="H13" s="12" t="s">
        <v>99</v>
      </c>
      <c r="I13" s="13">
        <v>0</v>
      </c>
      <c r="J13" s="13">
        <v>0</v>
      </c>
      <c r="K13" s="12" t="s">
        <v>100</v>
      </c>
      <c r="L13" s="16">
        <v>43277.55982638889</v>
      </c>
      <c r="M13" s="16"/>
      <c r="N13" s="12" t="s">
        <v>101</v>
      </c>
      <c r="O13" s="16">
        <v>43335.444282407407</v>
      </c>
      <c r="P13" s="16">
        <v>43347.444293981483</v>
      </c>
      <c r="Q13" s="14" t="s">
        <v>235</v>
      </c>
      <c r="R13" s="14"/>
      <c r="S13" s="14" t="s">
        <v>235</v>
      </c>
      <c r="T13" s="14" t="s">
        <v>104</v>
      </c>
      <c r="U13" s="14" t="s">
        <v>224</v>
      </c>
      <c r="V13" s="14" t="s">
        <v>106</v>
      </c>
      <c r="W13" s="11" t="s">
        <v>107</v>
      </c>
      <c r="X13" s="11"/>
      <c r="Y13" s="11" t="s">
        <v>108</v>
      </c>
      <c r="Z13" s="11" t="s">
        <v>171</v>
      </c>
      <c r="AA13" s="11" t="s">
        <v>110</v>
      </c>
      <c r="AB13" s="12"/>
      <c r="AC13" s="12" t="s">
        <v>236</v>
      </c>
      <c r="AD13" s="13" t="s">
        <v>237</v>
      </c>
      <c r="AE13" s="12" t="s">
        <v>143</v>
      </c>
      <c r="AF13" s="12" t="s">
        <v>92</v>
      </c>
      <c r="AG13" s="12" t="s">
        <v>238</v>
      </c>
      <c r="AH13" s="12" t="s">
        <v>239</v>
      </c>
      <c r="AI13" s="12" t="s">
        <v>117</v>
      </c>
      <c r="AJ13" s="12"/>
      <c r="AK13" s="12" t="s">
        <v>153</v>
      </c>
      <c r="AL13" s="16">
        <v>43301.84375</v>
      </c>
      <c r="AM13" s="16">
        <v>43332.59652777778</v>
      </c>
      <c r="AN13" s="16">
        <v>43327.661111111112</v>
      </c>
      <c r="AO13" s="16">
        <v>43335.59652777778</v>
      </c>
      <c r="AP13" s="12"/>
      <c r="AQ13" s="12"/>
      <c r="AR13" s="12"/>
      <c r="AS13" s="12"/>
      <c r="AT13" s="12"/>
      <c r="AU13" s="12" t="s">
        <v>3</v>
      </c>
      <c r="AV13" s="16">
        <v>43347.444293981483</v>
      </c>
      <c r="AW13" s="12" t="s">
        <v>146</v>
      </c>
      <c r="AX13" s="12" t="s">
        <v>121</v>
      </c>
      <c r="AY13" s="6">
        <f t="shared" si="0"/>
        <v>43277</v>
      </c>
      <c r="AZ13" s="6">
        <f t="shared" si="1"/>
        <v>43301</v>
      </c>
      <c r="BA13" s="6">
        <f t="shared" si="2"/>
        <v>43327</v>
      </c>
      <c r="BB13" s="6">
        <f t="shared" si="3"/>
        <v>43332</v>
      </c>
      <c r="BC13" s="6">
        <f t="shared" si="4"/>
        <v>43335</v>
      </c>
      <c r="BD13" s="7" t="str">
        <f t="shared" ca="1" si="5"/>
        <v>Análise Atrasada</v>
      </c>
    </row>
    <row r="14" spans="1:56" ht="20.399999999999999" hidden="1" customHeight="1" x14ac:dyDescent="0.3">
      <c r="A14" s="10" t="s">
        <v>240</v>
      </c>
      <c r="B14" s="28" t="e">
        <f>VLOOKUP(X14,#REF!,2,0)</f>
        <v>#REF!</v>
      </c>
      <c r="C14" s="11" t="s">
        <v>241</v>
      </c>
      <c r="D14" s="11" t="s">
        <v>242</v>
      </c>
      <c r="E14" s="12" t="s">
        <v>96</v>
      </c>
      <c r="F14" s="12" t="s">
        <v>97</v>
      </c>
      <c r="G14" s="12" t="s">
        <v>157</v>
      </c>
      <c r="H14" s="12" t="s">
        <v>99</v>
      </c>
      <c r="I14" s="13">
        <v>0</v>
      </c>
      <c r="J14" s="13">
        <v>1</v>
      </c>
      <c r="K14" s="12" t="s">
        <v>100</v>
      </c>
      <c r="L14" s="16">
        <v>43283.64234953704</v>
      </c>
      <c r="M14" s="16"/>
      <c r="N14" s="12" t="s">
        <v>101</v>
      </c>
      <c r="O14" s="16">
        <v>43397.615266203713</v>
      </c>
      <c r="P14" s="16">
        <v>43409.615277777782</v>
      </c>
      <c r="Q14" s="14" t="s">
        <v>138</v>
      </c>
      <c r="R14" s="14"/>
      <c r="S14" s="14" t="s">
        <v>138</v>
      </c>
      <c r="T14" s="14" t="s">
        <v>104</v>
      </c>
      <c r="U14" s="14" t="s">
        <v>160</v>
      </c>
      <c r="V14" s="14" t="s">
        <v>225</v>
      </c>
      <c r="W14" s="11" t="s">
        <v>107</v>
      </c>
      <c r="X14" s="11"/>
      <c r="Y14" s="11" t="s">
        <v>108</v>
      </c>
      <c r="Z14" s="11" t="s">
        <v>171</v>
      </c>
      <c r="AA14" s="11" t="s">
        <v>110</v>
      </c>
      <c r="AB14" s="12"/>
      <c r="AC14" s="12" t="s">
        <v>243</v>
      </c>
      <c r="AD14" s="13"/>
      <c r="AE14" s="12" t="s">
        <v>143</v>
      </c>
      <c r="AF14" s="12" t="s">
        <v>92</v>
      </c>
      <c r="AG14" s="12" t="s">
        <v>244</v>
      </c>
      <c r="AH14" s="12" t="s">
        <v>239</v>
      </c>
      <c r="AI14" s="12" t="s">
        <v>117</v>
      </c>
      <c r="AJ14" s="12"/>
      <c r="AK14" s="12" t="s">
        <v>90</v>
      </c>
      <c r="AL14" s="16">
        <v>43391.517361111109</v>
      </c>
      <c r="AM14" s="16"/>
      <c r="AN14" s="16"/>
      <c r="AO14" s="16"/>
      <c r="AP14" s="12"/>
      <c r="AQ14" s="12" t="s">
        <v>245</v>
      </c>
      <c r="AR14" s="12"/>
      <c r="AS14" s="12"/>
      <c r="AT14" s="12" t="s">
        <v>174</v>
      </c>
      <c r="AU14" s="12" t="s">
        <v>3</v>
      </c>
      <c r="AV14" s="16">
        <v>43409.615277777782</v>
      </c>
      <c r="AW14" s="12" t="s">
        <v>146</v>
      </c>
      <c r="AX14" s="12" t="s">
        <v>121</v>
      </c>
      <c r="AY14" s="6">
        <f t="shared" si="0"/>
        <v>43283</v>
      </c>
      <c r="AZ14" s="6">
        <f t="shared" si="1"/>
        <v>43391</v>
      </c>
      <c r="BA14" s="6" t="str">
        <f t="shared" si="2"/>
        <v/>
      </c>
      <c r="BB14" s="6" t="str">
        <f t="shared" si="3"/>
        <v/>
      </c>
      <c r="BC14" s="6" t="str">
        <f t="shared" si="4"/>
        <v/>
      </c>
      <c r="BD14" s="7" t="str">
        <f t="shared" ca="1" si="5"/>
        <v>Análise Atrasada</v>
      </c>
    </row>
    <row r="15" spans="1:56" ht="20.399999999999999" hidden="1" customHeight="1" x14ac:dyDescent="0.3">
      <c r="A15" s="10" t="s">
        <v>246</v>
      </c>
      <c r="B15" s="28" t="e">
        <f>VLOOKUP(X15,#REF!,2,0)</f>
        <v>#REF!</v>
      </c>
      <c r="C15" s="11" t="s">
        <v>247</v>
      </c>
      <c r="D15" s="11" t="s">
        <v>248</v>
      </c>
      <c r="E15" s="12" t="s">
        <v>96</v>
      </c>
      <c r="F15" s="12" t="s">
        <v>97</v>
      </c>
      <c r="G15" s="12" t="s">
        <v>157</v>
      </c>
      <c r="H15" s="12" t="s">
        <v>99</v>
      </c>
      <c r="I15" s="13">
        <v>0</v>
      </c>
      <c r="J15" s="13">
        <v>0</v>
      </c>
      <c r="K15" s="12" t="s">
        <v>100</v>
      </c>
      <c r="L15" s="16">
        <v>43293.3984375</v>
      </c>
      <c r="M15" s="16"/>
      <c r="N15" s="12" t="s">
        <v>101</v>
      </c>
      <c r="O15" s="16">
        <v>43306.765034722222</v>
      </c>
      <c r="P15" s="16">
        <v>43318.708333333343</v>
      </c>
      <c r="Q15" s="14" t="s">
        <v>249</v>
      </c>
      <c r="R15" s="14"/>
      <c r="S15" s="14" t="s">
        <v>205</v>
      </c>
      <c r="T15" s="14" t="s">
        <v>104</v>
      </c>
      <c r="U15" s="14" t="s">
        <v>224</v>
      </c>
      <c r="V15" s="14" t="s">
        <v>225</v>
      </c>
      <c r="W15" s="11" t="s">
        <v>107</v>
      </c>
      <c r="X15" s="11"/>
      <c r="Y15" s="11" t="s">
        <v>181</v>
      </c>
      <c r="Z15" s="11" t="s">
        <v>250</v>
      </c>
      <c r="AA15" s="11" t="s">
        <v>110</v>
      </c>
      <c r="AB15" s="12"/>
      <c r="AC15" s="12" t="s">
        <v>251</v>
      </c>
      <c r="AD15" s="12" t="s">
        <v>228</v>
      </c>
      <c r="AE15" s="12" t="s">
        <v>184</v>
      </c>
      <c r="AF15" s="12" t="s">
        <v>92</v>
      </c>
      <c r="AG15" s="12" t="s">
        <v>229</v>
      </c>
      <c r="AH15" s="12" t="s">
        <v>116</v>
      </c>
      <c r="AI15" s="12" t="s">
        <v>117</v>
      </c>
      <c r="AJ15" s="12"/>
      <c r="AK15" s="12" t="s">
        <v>186</v>
      </c>
      <c r="AL15" s="16">
        <v>43304.413194444453</v>
      </c>
      <c r="AM15" s="16">
        <v>43320.742361111108</v>
      </c>
      <c r="AN15" s="16">
        <v>43315.741666666669</v>
      </c>
      <c r="AO15" s="16"/>
      <c r="AP15" s="12"/>
      <c r="AQ15" s="12" t="s">
        <v>231</v>
      </c>
      <c r="AR15" s="12"/>
      <c r="AS15" s="12"/>
      <c r="AT15" s="12"/>
      <c r="AU15" s="12" t="s">
        <v>3</v>
      </c>
      <c r="AV15" s="16">
        <v>43318.708356481482</v>
      </c>
      <c r="AW15" s="12" t="s">
        <v>146</v>
      </c>
      <c r="AX15" s="12" t="s">
        <v>121</v>
      </c>
      <c r="AY15" s="6">
        <f t="shared" si="0"/>
        <v>43293</v>
      </c>
      <c r="AZ15" s="6">
        <f t="shared" si="1"/>
        <v>43304</v>
      </c>
      <c r="BA15" s="6">
        <f t="shared" si="2"/>
        <v>43315</v>
      </c>
      <c r="BB15" s="6">
        <f t="shared" si="3"/>
        <v>43320</v>
      </c>
      <c r="BC15" s="6" t="str">
        <f t="shared" si="4"/>
        <v/>
      </c>
      <c r="BD15" s="7" t="str">
        <f t="shared" ca="1" si="5"/>
        <v>Análise Atrasada</v>
      </c>
    </row>
    <row r="16" spans="1:56" ht="17.100000000000001" hidden="1" customHeight="1" x14ac:dyDescent="0.3">
      <c r="A16" s="10" t="s">
        <v>252</v>
      </c>
      <c r="B16" s="28" t="e">
        <f>VLOOKUP(X16,#REF!,2,0)</f>
        <v>#REF!</v>
      </c>
      <c r="C16" s="11" t="s">
        <v>253</v>
      </c>
      <c r="D16" s="11" t="s">
        <v>254</v>
      </c>
      <c r="E16" s="12" t="s">
        <v>96</v>
      </c>
      <c r="F16" s="12" t="s">
        <v>97</v>
      </c>
      <c r="G16" s="12" t="s">
        <v>157</v>
      </c>
      <c r="H16" s="12" t="s">
        <v>99</v>
      </c>
      <c r="I16" s="13">
        <v>0</v>
      </c>
      <c r="J16" s="13">
        <v>1</v>
      </c>
      <c r="K16" s="12" t="s">
        <v>100</v>
      </c>
      <c r="L16" s="16">
        <v>43294.36141203704</v>
      </c>
      <c r="M16" s="16"/>
      <c r="N16" s="12" t="s">
        <v>101</v>
      </c>
      <c r="O16" s="16">
        <v>43356.487326388888</v>
      </c>
      <c r="P16" s="16">
        <v>43368.487337962957</v>
      </c>
      <c r="Q16" s="14" t="s">
        <v>255</v>
      </c>
      <c r="R16" s="14"/>
      <c r="S16" s="14" t="s">
        <v>255</v>
      </c>
      <c r="T16" s="14" t="s">
        <v>104</v>
      </c>
      <c r="U16" s="14" t="s">
        <v>160</v>
      </c>
      <c r="V16" s="14" t="s">
        <v>106</v>
      </c>
      <c r="W16" s="11" t="s">
        <v>107</v>
      </c>
      <c r="X16" s="11"/>
      <c r="Y16" s="11" t="s">
        <v>108</v>
      </c>
      <c r="Z16" s="11" t="s">
        <v>256</v>
      </c>
      <c r="AA16" s="11" t="s">
        <v>110</v>
      </c>
      <c r="AB16" s="12"/>
      <c r="AC16" s="12" t="s">
        <v>257</v>
      </c>
      <c r="AD16" s="12" t="s">
        <v>162</v>
      </c>
      <c r="AE16" s="12" t="s">
        <v>143</v>
      </c>
      <c r="AF16" s="12" t="s">
        <v>92</v>
      </c>
      <c r="AG16" s="12" t="s">
        <v>163</v>
      </c>
      <c r="AH16" s="12" t="s">
        <v>239</v>
      </c>
      <c r="AI16" s="12" t="s">
        <v>117</v>
      </c>
      <c r="AJ16" s="12"/>
      <c r="AK16" s="12" t="s">
        <v>90</v>
      </c>
      <c r="AL16" s="16">
        <v>43329.686111111107</v>
      </c>
      <c r="AM16" s="16">
        <v>43355.618750000001</v>
      </c>
      <c r="AN16" s="16">
        <v>43348.618750000001</v>
      </c>
      <c r="AO16" s="16">
        <v>43355.618750000001</v>
      </c>
      <c r="AP16" s="12"/>
      <c r="AQ16" s="12"/>
      <c r="AR16" s="12"/>
      <c r="AS16" s="12"/>
      <c r="AT16" s="12"/>
      <c r="AU16" s="12" t="s">
        <v>3</v>
      </c>
      <c r="AV16" s="16">
        <v>43368.487337962957</v>
      </c>
      <c r="AW16" s="12" t="s">
        <v>164</v>
      </c>
      <c r="AX16" s="12" t="s">
        <v>121</v>
      </c>
      <c r="AY16" s="6">
        <f t="shared" si="0"/>
        <v>43294</v>
      </c>
      <c r="AZ16" s="6">
        <f t="shared" si="1"/>
        <v>43329</v>
      </c>
      <c r="BA16" s="6">
        <f t="shared" si="2"/>
        <v>43348</v>
      </c>
      <c r="BB16" s="6">
        <f t="shared" si="3"/>
        <v>43355</v>
      </c>
      <c r="BC16" s="6">
        <f t="shared" si="4"/>
        <v>43355</v>
      </c>
      <c r="BD16" s="7" t="str">
        <f t="shared" ca="1" si="5"/>
        <v>Análise Atrasada</v>
      </c>
    </row>
    <row r="17" spans="1:56" ht="21" hidden="1" customHeight="1" x14ac:dyDescent="0.3">
      <c r="A17" s="10" t="s">
        <v>258</v>
      </c>
      <c r="B17" s="28" t="e">
        <f>VLOOKUP(X17,#REF!,2,0)</f>
        <v>#REF!</v>
      </c>
      <c r="C17" s="11" t="s">
        <v>259</v>
      </c>
      <c r="D17" s="11" t="s">
        <v>260</v>
      </c>
      <c r="E17" s="12" t="s">
        <v>96</v>
      </c>
      <c r="F17" s="12" t="s">
        <v>97</v>
      </c>
      <c r="G17" s="12" t="s">
        <v>157</v>
      </c>
      <c r="H17" s="12" t="s">
        <v>99</v>
      </c>
      <c r="I17" s="13">
        <v>0</v>
      </c>
      <c r="J17" s="13">
        <v>0</v>
      </c>
      <c r="K17" s="12" t="s">
        <v>100</v>
      </c>
      <c r="L17" s="16">
        <v>43301.455127314817</v>
      </c>
      <c r="M17" s="16"/>
      <c r="N17" s="12" t="s">
        <v>101</v>
      </c>
      <c r="O17" s="16">
        <v>43322.661979166667</v>
      </c>
      <c r="P17" s="16">
        <v>43334.661979166667</v>
      </c>
      <c r="Q17" s="14" t="s">
        <v>261</v>
      </c>
      <c r="R17" s="14"/>
      <c r="S17" s="14" t="s">
        <v>169</v>
      </c>
      <c r="T17" s="14" t="s">
        <v>104</v>
      </c>
      <c r="U17" s="14" t="s">
        <v>160</v>
      </c>
      <c r="V17" s="14" t="s">
        <v>225</v>
      </c>
      <c r="W17" s="11" t="s">
        <v>107</v>
      </c>
      <c r="X17" s="11"/>
      <c r="Y17" s="11" t="s">
        <v>108</v>
      </c>
      <c r="Z17" s="11" t="s">
        <v>216</v>
      </c>
      <c r="AA17" s="11" t="s">
        <v>110</v>
      </c>
      <c r="AB17" s="12" t="s">
        <v>111</v>
      </c>
      <c r="AC17" s="12" t="s">
        <v>262</v>
      </c>
      <c r="AD17" s="13"/>
      <c r="AE17" s="12" t="s">
        <v>263</v>
      </c>
      <c r="AF17" s="12" t="s">
        <v>92</v>
      </c>
      <c r="AG17" s="12" t="s">
        <v>264</v>
      </c>
      <c r="AH17" s="12" t="s">
        <v>116</v>
      </c>
      <c r="AI17" s="12" t="s">
        <v>117</v>
      </c>
      <c r="AJ17" s="12"/>
      <c r="AK17" s="12" t="s">
        <v>153</v>
      </c>
      <c r="AL17" s="16">
        <v>43329.690972222219</v>
      </c>
      <c r="AM17" s="16">
        <v>43334.690972222219</v>
      </c>
      <c r="AN17" s="16">
        <v>43329.690972222219</v>
      </c>
      <c r="AO17" s="16"/>
      <c r="AP17" s="12"/>
      <c r="AQ17" s="12"/>
      <c r="AR17" s="12"/>
      <c r="AS17" s="12"/>
      <c r="AT17" s="12" t="s">
        <v>119</v>
      </c>
      <c r="AU17" s="12" t="s">
        <v>265</v>
      </c>
      <c r="AV17" s="16">
        <v>43334.661979166667</v>
      </c>
      <c r="AW17" s="12" t="s">
        <v>164</v>
      </c>
      <c r="AX17" s="12" t="s">
        <v>121</v>
      </c>
      <c r="AY17" s="6">
        <f t="shared" si="0"/>
        <v>43301</v>
      </c>
      <c r="AZ17" s="6">
        <f t="shared" si="1"/>
        <v>43329</v>
      </c>
      <c r="BA17" s="6">
        <f t="shared" si="2"/>
        <v>43329</v>
      </c>
      <c r="BB17" s="6">
        <f t="shared" si="3"/>
        <v>43334</v>
      </c>
      <c r="BC17" s="6" t="str">
        <f t="shared" si="4"/>
        <v/>
      </c>
      <c r="BD17" s="7" t="str">
        <f t="shared" ca="1" si="5"/>
        <v>Análise Atrasada</v>
      </c>
    </row>
    <row r="18" spans="1:56" ht="18.899999999999999" hidden="1" customHeight="1" x14ac:dyDescent="0.3">
      <c r="A18" s="10" t="s">
        <v>266</v>
      </c>
      <c r="B18" s="28" t="e">
        <f>VLOOKUP(X18,#REF!,2,0)</f>
        <v>#REF!</v>
      </c>
      <c r="C18" s="11" t="s">
        <v>267</v>
      </c>
      <c r="D18" s="11" t="s">
        <v>268</v>
      </c>
      <c r="E18" s="12" t="s">
        <v>96</v>
      </c>
      <c r="F18" s="12" t="s">
        <v>97</v>
      </c>
      <c r="G18" s="12" t="s">
        <v>98</v>
      </c>
      <c r="H18" s="12" t="s">
        <v>99</v>
      </c>
      <c r="I18" s="13">
        <v>0</v>
      </c>
      <c r="J18" s="13">
        <v>3</v>
      </c>
      <c r="K18" s="12" t="s">
        <v>100</v>
      </c>
      <c r="L18" s="16">
        <v>43304.71365740741</v>
      </c>
      <c r="M18" s="16"/>
      <c r="N18" s="12" t="s">
        <v>101</v>
      </c>
      <c r="O18" s="16">
        <v>43397.612662037027</v>
      </c>
      <c r="P18" s="16">
        <v>43409.612673611111</v>
      </c>
      <c r="Q18" s="14" t="s">
        <v>269</v>
      </c>
      <c r="R18" s="14"/>
      <c r="S18" s="14" t="s">
        <v>269</v>
      </c>
      <c r="T18" s="14" t="s">
        <v>104</v>
      </c>
      <c r="U18" s="14" t="s">
        <v>160</v>
      </c>
      <c r="V18" s="14" t="s">
        <v>106</v>
      </c>
      <c r="W18" s="11" t="s">
        <v>107</v>
      </c>
      <c r="X18" s="11"/>
      <c r="Y18" s="11" t="s">
        <v>181</v>
      </c>
      <c r="Z18" s="11" t="s">
        <v>250</v>
      </c>
      <c r="AA18" s="11" t="s">
        <v>110</v>
      </c>
      <c r="AB18" s="12"/>
      <c r="AC18" s="12" t="s">
        <v>270</v>
      </c>
      <c r="AD18" s="13" t="s">
        <v>271</v>
      </c>
      <c r="AE18" s="12" t="s">
        <v>143</v>
      </c>
      <c r="AF18" s="12" t="s">
        <v>92</v>
      </c>
      <c r="AG18" s="12" t="s">
        <v>272</v>
      </c>
      <c r="AH18" s="12" t="s">
        <v>239</v>
      </c>
      <c r="AI18" s="12" t="s">
        <v>117</v>
      </c>
      <c r="AJ18" s="12"/>
      <c r="AK18" s="12" t="s">
        <v>186</v>
      </c>
      <c r="AL18" s="16">
        <v>43326.644444444442</v>
      </c>
      <c r="AM18" s="16">
        <v>43395.644444444442</v>
      </c>
      <c r="AN18" s="16">
        <v>43395.644444444442</v>
      </c>
      <c r="AO18" s="16">
        <v>43404.644444444442</v>
      </c>
      <c r="AP18" s="12"/>
      <c r="AQ18" s="12" t="s">
        <v>273</v>
      </c>
      <c r="AR18" s="12"/>
      <c r="AS18" s="12"/>
      <c r="AT18" s="12" t="s">
        <v>174</v>
      </c>
      <c r="AU18" s="12" t="s">
        <v>3</v>
      </c>
      <c r="AV18" s="16">
        <v>43409.612673611111</v>
      </c>
      <c r="AW18" s="12" t="s">
        <v>146</v>
      </c>
      <c r="AX18" s="12" t="s">
        <v>121</v>
      </c>
      <c r="AY18" s="6">
        <f t="shared" si="0"/>
        <v>43304</v>
      </c>
      <c r="AZ18" s="6">
        <f t="shared" si="1"/>
        <v>43326</v>
      </c>
      <c r="BA18" s="6">
        <f t="shared" si="2"/>
        <v>43395</v>
      </c>
      <c r="BB18" s="6">
        <f t="shared" si="3"/>
        <v>43395</v>
      </c>
      <c r="BC18" s="6">
        <f t="shared" si="4"/>
        <v>43404</v>
      </c>
      <c r="BD18" s="7" t="str">
        <f t="shared" ca="1" si="5"/>
        <v>Análise Atrasada</v>
      </c>
    </row>
    <row r="19" spans="1:56" ht="20.100000000000001" hidden="1" customHeight="1" x14ac:dyDescent="0.3">
      <c r="A19" s="10" t="s">
        <v>274</v>
      </c>
      <c r="B19" s="28" t="e">
        <f>VLOOKUP(X19,#REF!,2,0)</f>
        <v>#REF!</v>
      </c>
      <c r="C19" s="11" t="s">
        <v>275</v>
      </c>
      <c r="D19" s="11" t="s">
        <v>276</v>
      </c>
      <c r="E19" s="12" t="s">
        <v>96</v>
      </c>
      <c r="F19" s="12" t="s">
        <v>97</v>
      </c>
      <c r="G19" s="12" t="s">
        <v>98</v>
      </c>
      <c r="H19" s="12" t="s">
        <v>99</v>
      </c>
      <c r="I19" s="13">
        <v>0</v>
      </c>
      <c r="J19" s="13">
        <v>0</v>
      </c>
      <c r="K19" s="12" t="s">
        <v>100</v>
      </c>
      <c r="L19" s="16">
        <v>43311.615833333337</v>
      </c>
      <c r="M19" s="16"/>
      <c r="N19" s="12" t="s">
        <v>101</v>
      </c>
      <c r="O19" s="16">
        <v>43354.767638888887</v>
      </c>
      <c r="P19" s="16">
        <v>43364.708333333343</v>
      </c>
      <c r="Q19" s="14" t="s">
        <v>277</v>
      </c>
      <c r="R19" s="14"/>
      <c r="S19" s="14" t="s">
        <v>205</v>
      </c>
      <c r="T19" s="14" t="s">
        <v>104</v>
      </c>
      <c r="U19" s="14" t="s">
        <v>192</v>
      </c>
      <c r="V19" s="14" t="s">
        <v>106</v>
      </c>
      <c r="W19" s="11" t="s">
        <v>107</v>
      </c>
      <c r="X19" s="11"/>
      <c r="Y19" s="11" t="s">
        <v>278</v>
      </c>
      <c r="Z19" s="11" t="s">
        <v>279</v>
      </c>
      <c r="AA19" s="11" t="s">
        <v>110</v>
      </c>
      <c r="AB19" s="12"/>
      <c r="AC19" s="12" t="s">
        <v>280</v>
      </c>
      <c r="AD19" s="13" t="s">
        <v>281</v>
      </c>
      <c r="AE19" s="12" t="s">
        <v>131</v>
      </c>
      <c r="AF19" s="12" t="s">
        <v>92</v>
      </c>
      <c r="AG19" s="12" t="s">
        <v>282</v>
      </c>
      <c r="AH19" s="12" t="s">
        <v>116</v>
      </c>
      <c r="AI19" s="12" t="s">
        <v>117</v>
      </c>
      <c r="AJ19" s="12"/>
      <c r="AK19" s="12" t="s">
        <v>153</v>
      </c>
      <c r="AL19" s="16">
        <v>43348.730555555558</v>
      </c>
      <c r="AM19" s="16"/>
      <c r="AN19" s="16">
        <v>43364.727777777778</v>
      </c>
      <c r="AO19" s="16"/>
      <c r="AP19" s="12"/>
      <c r="AQ19" s="12"/>
      <c r="AR19" s="12"/>
      <c r="AS19" s="12"/>
      <c r="AT19" s="12"/>
      <c r="AU19" s="12" t="s">
        <v>3</v>
      </c>
      <c r="AV19" s="16">
        <v>43364.708333333343</v>
      </c>
      <c r="AW19" s="12" t="s">
        <v>200</v>
      </c>
      <c r="AX19" s="12" t="s">
        <v>121</v>
      </c>
      <c r="AY19" s="6">
        <f t="shared" si="0"/>
        <v>43311</v>
      </c>
      <c r="AZ19" s="6">
        <f t="shared" si="1"/>
        <v>43348</v>
      </c>
      <c r="BA19" s="6">
        <f t="shared" si="2"/>
        <v>43364</v>
      </c>
      <c r="BB19" s="6" t="str">
        <f t="shared" si="3"/>
        <v/>
      </c>
      <c r="BC19" s="6" t="str">
        <f t="shared" si="4"/>
        <v/>
      </c>
      <c r="BD19" s="7" t="str">
        <f t="shared" ca="1" si="5"/>
        <v>Análise Atrasada</v>
      </c>
    </row>
    <row r="20" spans="1:56" ht="20.100000000000001" hidden="1" customHeight="1" x14ac:dyDescent="0.3">
      <c r="A20" s="10" t="s">
        <v>283</v>
      </c>
      <c r="B20" s="28" t="e">
        <f>VLOOKUP(X20,#REF!,2,0)</f>
        <v>#REF!</v>
      </c>
      <c r="C20" s="11" t="s">
        <v>284</v>
      </c>
      <c r="D20" s="11" t="s">
        <v>285</v>
      </c>
      <c r="E20" s="12" t="s">
        <v>96</v>
      </c>
      <c r="F20" s="12" t="s">
        <v>97</v>
      </c>
      <c r="G20" s="12" t="s">
        <v>98</v>
      </c>
      <c r="H20" s="12" t="s">
        <v>99</v>
      </c>
      <c r="I20" s="13">
        <v>0</v>
      </c>
      <c r="J20" s="13">
        <v>0</v>
      </c>
      <c r="K20" s="12" t="s">
        <v>100</v>
      </c>
      <c r="L20" s="16">
        <v>43312.775370370371</v>
      </c>
      <c r="M20" s="16"/>
      <c r="N20" s="12" t="s">
        <v>101</v>
      </c>
      <c r="O20" s="16">
        <v>43353.474328703713</v>
      </c>
      <c r="P20" s="16">
        <v>43363.474340277768</v>
      </c>
      <c r="Q20" s="14" t="s">
        <v>214</v>
      </c>
      <c r="R20" s="14"/>
      <c r="S20" s="14" t="s">
        <v>103</v>
      </c>
      <c r="T20" s="14" t="s">
        <v>104</v>
      </c>
      <c r="U20" s="14" t="s">
        <v>215</v>
      </c>
      <c r="V20" s="14" t="s">
        <v>106</v>
      </c>
      <c r="W20" s="11" t="s">
        <v>107</v>
      </c>
      <c r="X20" s="11"/>
      <c r="Y20" s="11" t="s">
        <v>108</v>
      </c>
      <c r="Z20" s="11" t="s">
        <v>216</v>
      </c>
      <c r="AA20" s="11" t="s">
        <v>110</v>
      </c>
      <c r="AB20" s="12" t="s">
        <v>111</v>
      </c>
      <c r="AC20" s="12" t="s">
        <v>286</v>
      </c>
      <c r="AD20" s="12" t="s">
        <v>218</v>
      </c>
      <c r="AE20" s="12" t="s">
        <v>131</v>
      </c>
      <c r="AF20" s="12" t="s">
        <v>92</v>
      </c>
      <c r="AG20" s="12" t="s">
        <v>287</v>
      </c>
      <c r="AH20" s="12" t="s">
        <v>116</v>
      </c>
      <c r="AI20" s="12" t="s">
        <v>117</v>
      </c>
      <c r="AJ20" s="12"/>
      <c r="AK20" s="12" t="s">
        <v>288</v>
      </c>
      <c r="AL20" s="16">
        <v>43322.451388888891</v>
      </c>
      <c r="AM20" s="16">
        <v>43334.451388888891</v>
      </c>
      <c r="AN20" s="16">
        <v>43327.451388888891</v>
      </c>
      <c r="AO20" s="16">
        <v>43347.757638888892</v>
      </c>
      <c r="AP20" s="12"/>
      <c r="AQ20" s="12"/>
      <c r="AR20" s="12"/>
      <c r="AS20" s="12"/>
      <c r="AT20" s="12"/>
      <c r="AU20" s="12" t="s">
        <v>3</v>
      </c>
      <c r="AV20" s="16">
        <v>43363.474340277768</v>
      </c>
      <c r="AW20" s="12" t="s">
        <v>133</v>
      </c>
      <c r="AX20" s="12" t="s">
        <v>134</v>
      </c>
      <c r="AY20" s="6">
        <f t="shared" si="0"/>
        <v>43312</v>
      </c>
      <c r="AZ20" s="6">
        <f t="shared" si="1"/>
        <v>43322</v>
      </c>
      <c r="BA20" s="6">
        <f t="shared" si="2"/>
        <v>43327</v>
      </c>
      <c r="BB20" s="6">
        <f t="shared" si="3"/>
        <v>43334</v>
      </c>
      <c r="BC20" s="6">
        <f t="shared" si="4"/>
        <v>43347</v>
      </c>
      <c r="BD20" s="7" t="str">
        <f t="shared" ca="1" si="5"/>
        <v>Análise Atrasada</v>
      </c>
    </row>
    <row r="21" spans="1:56" ht="18.899999999999999" hidden="1" customHeight="1" x14ac:dyDescent="0.3">
      <c r="A21" s="10" t="s">
        <v>289</v>
      </c>
      <c r="B21" s="28" t="e">
        <f>VLOOKUP(X21,#REF!,2,0)</f>
        <v>#REF!</v>
      </c>
      <c r="C21" s="11" t="s">
        <v>290</v>
      </c>
      <c r="D21" s="11" t="s">
        <v>291</v>
      </c>
      <c r="E21" s="12" t="s">
        <v>96</v>
      </c>
      <c r="F21" s="12" t="s">
        <v>97</v>
      </c>
      <c r="G21" s="12" t="s">
        <v>98</v>
      </c>
      <c r="H21" s="12" t="s">
        <v>99</v>
      </c>
      <c r="I21" s="13">
        <v>0</v>
      </c>
      <c r="J21" s="13">
        <v>0</v>
      </c>
      <c r="K21" s="12" t="s">
        <v>100</v>
      </c>
      <c r="L21" s="16">
        <v>43319.398298611108</v>
      </c>
      <c r="M21" s="16"/>
      <c r="N21" s="12" t="s">
        <v>101</v>
      </c>
      <c r="O21" s="16">
        <v>43368.514282407406</v>
      </c>
      <c r="P21" s="16">
        <v>43378.514293981483</v>
      </c>
      <c r="Q21" s="14" t="s">
        <v>292</v>
      </c>
      <c r="R21" s="14"/>
      <c r="S21" s="14" t="s">
        <v>169</v>
      </c>
      <c r="T21" s="14" t="s">
        <v>104</v>
      </c>
      <c r="U21" s="14" t="s">
        <v>170</v>
      </c>
      <c r="V21" s="14" t="s">
        <v>106</v>
      </c>
      <c r="W21" s="11" t="s">
        <v>107</v>
      </c>
      <c r="X21" s="11"/>
      <c r="Y21" s="11" t="s">
        <v>181</v>
      </c>
      <c r="Z21" s="11" t="s">
        <v>226</v>
      </c>
      <c r="AA21" s="11" t="s">
        <v>110</v>
      </c>
      <c r="AB21" s="12"/>
      <c r="AC21" s="12" t="s">
        <v>293</v>
      </c>
      <c r="AD21" s="13" t="s">
        <v>294</v>
      </c>
      <c r="AE21" s="12" t="s">
        <v>295</v>
      </c>
      <c r="AF21" s="12" t="s">
        <v>92</v>
      </c>
      <c r="AG21" s="12" t="s">
        <v>296</v>
      </c>
      <c r="AH21" s="12" t="s">
        <v>116</v>
      </c>
      <c r="AI21" s="12" t="s">
        <v>117</v>
      </c>
      <c r="AJ21" s="12" t="s">
        <v>230</v>
      </c>
      <c r="AK21" s="12" t="s">
        <v>297</v>
      </c>
      <c r="AL21" s="16">
        <v>43328</v>
      </c>
      <c r="AM21" s="16">
        <v>43349</v>
      </c>
      <c r="AN21" s="16">
        <v>43335</v>
      </c>
      <c r="AO21" s="16">
        <v>43367</v>
      </c>
      <c r="AP21" s="12"/>
      <c r="AQ21" s="12"/>
      <c r="AR21" s="12"/>
      <c r="AS21" s="12"/>
      <c r="AT21" s="12"/>
      <c r="AU21" s="12" t="s">
        <v>3</v>
      </c>
      <c r="AV21" s="16">
        <v>43378.514293981483</v>
      </c>
      <c r="AW21" s="12" t="s">
        <v>298</v>
      </c>
      <c r="AX21" s="12" t="s">
        <v>134</v>
      </c>
      <c r="AY21" s="6">
        <f t="shared" si="0"/>
        <v>43319</v>
      </c>
      <c r="AZ21" s="6">
        <f t="shared" si="1"/>
        <v>43328</v>
      </c>
      <c r="BA21" s="6">
        <f t="shared" si="2"/>
        <v>43335</v>
      </c>
      <c r="BB21" s="6">
        <f t="shared" si="3"/>
        <v>43349</v>
      </c>
      <c r="BC21" s="6">
        <f t="shared" si="4"/>
        <v>43367</v>
      </c>
      <c r="BD21" s="7" t="str">
        <f t="shared" ca="1" si="5"/>
        <v>Análise Atrasada</v>
      </c>
    </row>
    <row r="22" spans="1:56" hidden="1" x14ac:dyDescent="0.3">
      <c r="A22" s="10" t="s">
        <v>299</v>
      </c>
      <c r="B22" s="28" t="e">
        <f>VLOOKUP(X22,#REF!,2,0)</f>
        <v>#REF!</v>
      </c>
      <c r="C22" s="11" t="s">
        <v>300</v>
      </c>
      <c r="D22" s="11" t="s">
        <v>301</v>
      </c>
      <c r="E22" s="12" t="s">
        <v>96</v>
      </c>
      <c r="F22" s="12" t="s">
        <v>97</v>
      </c>
      <c r="G22" s="12" t="s">
        <v>98</v>
      </c>
      <c r="H22" s="12" t="s">
        <v>99</v>
      </c>
      <c r="I22" s="13">
        <v>0</v>
      </c>
      <c r="J22" s="13">
        <v>0</v>
      </c>
      <c r="K22" s="12" t="s">
        <v>100</v>
      </c>
      <c r="L22" s="16">
        <v>43320.371192129627</v>
      </c>
      <c r="M22" s="16"/>
      <c r="N22" s="12" t="s">
        <v>101</v>
      </c>
      <c r="O22" s="16">
        <v>43438.582314814812</v>
      </c>
      <c r="P22" s="16">
        <v>43448.582326388889</v>
      </c>
      <c r="Q22" s="14" t="s">
        <v>277</v>
      </c>
      <c r="R22" s="14"/>
      <c r="S22" s="14" t="s">
        <v>180</v>
      </c>
      <c r="T22" s="14" t="s">
        <v>104</v>
      </c>
      <c r="U22" s="14" t="s">
        <v>192</v>
      </c>
      <c r="V22" s="14" t="s">
        <v>106</v>
      </c>
      <c r="W22" s="11" t="s">
        <v>107</v>
      </c>
      <c r="X22" s="11"/>
      <c r="Y22" s="11" t="s">
        <v>302</v>
      </c>
      <c r="Z22" s="11" t="s">
        <v>303</v>
      </c>
      <c r="AA22" s="11" t="s">
        <v>110</v>
      </c>
      <c r="AB22" s="12"/>
      <c r="AC22" s="12" t="s">
        <v>304</v>
      </c>
      <c r="AD22" s="12" t="s">
        <v>305</v>
      </c>
      <c r="AE22" s="12" t="s">
        <v>131</v>
      </c>
      <c r="AF22" s="12" t="s">
        <v>92</v>
      </c>
      <c r="AG22" s="12" t="s">
        <v>306</v>
      </c>
      <c r="AH22" s="12" t="s">
        <v>116</v>
      </c>
      <c r="AI22" s="12" t="s">
        <v>117</v>
      </c>
      <c r="AJ22" s="12"/>
      <c r="AK22" s="12" t="s">
        <v>307</v>
      </c>
      <c r="AL22" s="16">
        <v>43336.727777777778</v>
      </c>
      <c r="AM22" s="16">
        <v>43433.615972222222</v>
      </c>
      <c r="AN22" s="16">
        <v>43370.564583333333</v>
      </c>
      <c r="AO22" s="16">
        <v>43444.615972222222</v>
      </c>
      <c r="AP22" s="12"/>
      <c r="AQ22" s="12"/>
      <c r="AR22" s="12"/>
      <c r="AS22" s="12"/>
      <c r="AT22" s="12"/>
      <c r="AU22" s="12" t="s">
        <v>3</v>
      </c>
      <c r="AV22" s="16">
        <v>43448.582326388889</v>
      </c>
      <c r="AW22" s="12" t="s">
        <v>200</v>
      </c>
      <c r="AX22" s="12" t="s">
        <v>121</v>
      </c>
      <c r="AY22" s="6">
        <f t="shared" si="0"/>
        <v>43320</v>
      </c>
      <c r="AZ22" s="6">
        <f t="shared" si="1"/>
        <v>43336</v>
      </c>
      <c r="BA22" s="6">
        <f t="shared" si="2"/>
        <v>43370</v>
      </c>
      <c r="BB22" s="6">
        <f t="shared" si="3"/>
        <v>43433</v>
      </c>
      <c r="BC22" s="6">
        <f t="shared" si="4"/>
        <v>43444</v>
      </c>
      <c r="BD22" s="7" t="str">
        <f t="shared" ca="1" si="5"/>
        <v>Análise Atrasada</v>
      </c>
    </row>
    <row r="23" spans="1:56" ht="18.899999999999999" hidden="1" customHeight="1" x14ac:dyDescent="0.3">
      <c r="A23" s="10" t="s">
        <v>308</v>
      </c>
      <c r="B23" s="28" t="e">
        <f>VLOOKUP(X23,#REF!,2,0)</f>
        <v>#REF!</v>
      </c>
      <c r="C23" s="11" t="s">
        <v>309</v>
      </c>
      <c r="D23" s="11" t="s">
        <v>310</v>
      </c>
      <c r="E23" s="12" t="s">
        <v>96</v>
      </c>
      <c r="F23" s="12" t="s">
        <v>97</v>
      </c>
      <c r="G23" s="12" t="s">
        <v>98</v>
      </c>
      <c r="H23" s="12" t="s">
        <v>99</v>
      </c>
      <c r="I23" s="13">
        <v>0</v>
      </c>
      <c r="J23" s="13">
        <v>0</v>
      </c>
      <c r="K23" s="12" t="s">
        <v>100</v>
      </c>
      <c r="L23" s="16">
        <v>43320.789965277778</v>
      </c>
      <c r="M23" s="16"/>
      <c r="N23" s="12" t="s">
        <v>101</v>
      </c>
      <c r="O23" s="16">
        <v>43368.508009259262</v>
      </c>
      <c r="P23" s="16">
        <v>43378.508009259262</v>
      </c>
      <c r="Q23" s="14" t="s">
        <v>292</v>
      </c>
      <c r="R23" s="14"/>
      <c r="S23" s="14" t="s">
        <v>126</v>
      </c>
      <c r="T23" s="14" t="s">
        <v>104</v>
      </c>
      <c r="U23" s="14" t="s">
        <v>170</v>
      </c>
      <c r="V23" s="14" t="s">
        <v>106</v>
      </c>
      <c r="W23" s="11" t="s">
        <v>107</v>
      </c>
      <c r="X23" s="11"/>
      <c r="Y23" s="11" t="s">
        <v>108</v>
      </c>
      <c r="Z23" s="11" t="s">
        <v>311</v>
      </c>
      <c r="AA23" s="11" t="s">
        <v>110</v>
      </c>
      <c r="AB23" s="12"/>
      <c r="AC23" s="12" t="s">
        <v>312</v>
      </c>
      <c r="AD23" s="13" t="s">
        <v>294</v>
      </c>
      <c r="AE23" s="12" t="s">
        <v>295</v>
      </c>
      <c r="AF23" s="12" t="s">
        <v>92</v>
      </c>
      <c r="AG23" s="12" t="s">
        <v>313</v>
      </c>
      <c r="AH23" s="12" t="s">
        <v>116</v>
      </c>
      <c r="AI23" s="12" t="s">
        <v>117</v>
      </c>
      <c r="AJ23" s="12"/>
      <c r="AK23" s="12" t="s">
        <v>297</v>
      </c>
      <c r="AL23" s="16">
        <v>43334.834027777782</v>
      </c>
      <c r="AM23" s="16"/>
      <c r="AN23" s="16">
        <v>43341.834722222222</v>
      </c>
      <c r="AO23" s="16">
        <v>43367.759722222218</v>
      </c>
      <c r="AP23" s="12"/>
      <c r="AQ23" s="12"/>
      <c r="AR23" s="12"/>
      <c r="AS23" s="12"/>
      <c r="AT23" s="12"/>
      <c r="AU23" s="12" t="s">
        <v>3</v>
      </c>
      <c r="AV23" s="16">
        <v>43378.508009259262</v>
      </c>
      <c r="AW23" s="12" t="s">
        <v>298</v>
      </c>
      <c r="AX23" s="12" t="s">
        <v>134</v>
      </c>
      <c r="AY23" s="6">
        <f t="shared" si="0"/>
        <v>43320</v>
      </c>
      <c r="AZ23" s="6">
        <f t="shared" si="1"/>
        <v>43334</v>
      </c>
      <c r="BA23" s="6">
        <f t="shared" si="2"/>
        <v>43341</v>
      </c>
      <c r="BB23" s="6" t="str">
        <f t="shared" si="3"/>
        <v/>
      </c>
      <c r="BC23" s="6">
        <f t="shared" si="4"/>
        <v>43367</v>
      </c>
      <c r="BD23" s="7" t="str">
        <f t="shared" ca="1" si="5"/>
        <v>Análise Atrasada</v>
      </c>
    </row>
    <row r="24" spans="1:56" ht="21.9" hidden="1" customHeight="1" x14ac:dyDescent="0.3">
      <c r="A24" s="10" t="s">
        <v>314</v>
      </c>
      <c r="B24" s="28" t="e">
        <f>VLOOKUP(X24,#REF!,2,0)</f>
        <v>#REF!</v>
      </c>
      <c r="C24" s="11" t="s">
        <v>315</v>
      </c>
      <c r="D24" s="11" t="s">
        <v>316</v>
      </c>
      <c r="E24" s="12" t="s">
        <v>96</v>
      </c>
      <c r="F24" s="12" t="s">
        <v>97</v>
      </c>
      <c r="G24" s="12" t="s">
        <v>98</v>
      </c>
      <c r="H24" s="12" t="s">
        <v>99</v>
      </c>
      <c r="I24" s="13">
        <v>0</v>
      </c>
      <c r="J24" s="13">
        <v>0</v>
      </c>
      <c r="K24" s="12" t="s">
        <v>178</v>
      </c>
      <c r="L24" s="16">
        <v>43322.724236111113</v>
      </c>
      <c r="M24" s="16"/>
      <c r="N24" s="12" t="s">
        <v>101</v>
      </c>
      <c r="O24" s="16">
        <v>43327.488402777781</v>
      </c>
      <c r="P24" s="16">
        <v>43339.48841435185</v>
      </c>
      <c r="Q24" s="14" t="s">
        <v>317</v>
      </c>
      <c r="R24" s="14"/>
      <c r="S24" s="14" t="s">
        <v>159</v>
      </c>
      <c r="T24" s="14" t="s">
        <v>104</v>
      </c>
      <c r="U24" s="14"/>
      <c r="V24" s="14" t="s">
        <v>318</v>
      </c>
      <c r="W24" s="11" t="s">
        <v>107</v>
      </c>
      <c r="X24" s="11"/>
      <c r="Y24" s="11" t="s">
        <v>302</v>
      </c>
      <c r="Z24" s="11" t="s">
        <v>319</v>
      </c>
      <c r="AA24" s="11" t="s">
        <v>110</v>
      </c>
      <c r="AB24" s="12"/>
      <c r="AC24" s="12" t="s">
        <v>320</v>
      </c>
      <c r="AD24" s="13"/>
      <c r="AE24" s="12" t="s">
        <v>131</v>
      </c>
      <c r="AF24" s="12" t="s">
        <v>92</v>
      </c>
      <c r="AG24" s="12" t="s">
        <v>321</v>
      </c>
      <c r="AH24" s="12" t="s">
        <v>116</v>
      </c>
      <c r="AI24" s="12" t="s">
        <v>117</v>
      </c>
      <c r="AJ24" s="12"/>
      <c r="AK24" s="12" t="s">
        <v>153</v>
      </c>
      <c r="AL24" s="16"/>
      <c r="AM24" s="16"/>
      <c r="AN24" s="16"/>
      <c r="AO24" s="16"/>
      <c r="AP24" s="12"/>
      <c r="AQ24" s="12"/>
      <c r="AR24" s="12"/>
      <c r="AS24" s="12"/>
      <c r="AT24" s="12"/>
      <c r="AU24" s="12" t="s">
        <v>3</v>
      </c>
      <c r="AV24" s="16">
        <v>43339.48841435185</v>
      </c>
      <c r="AW24" s="12" t="s">
        <v>200</v>
      </c>
      <c r="AX24" s="12" t="s">
        <v>121</v>
      </c>
      <c r="AY24" s="6">
        <f t="shared" si="0"/>
        <v>43322</v>
      </c>
      <c r="AZ24" s="6" t="str">
        <f t="shared" si="1"/>
        <v/>
      </c>
      <c r="BA24" s="6" t="str">
        <f t="shared" si="2"/>
        <v/>
      </c>
      <c r="BB24" s="6" t="str">
        <f t="shared" si="3"/>
        <v/>
      </c>
      <c r="BC24" s="6" t="str">
        <f t="shared" si="4"/>
        <v/>
      </c>
      <c r="BD24" s="7" t="str">
        <f t="shared" ca="1" si="5"/>
        <v>Planejamento Pendente</v>
      </c>
    </row>
    <row r="25" spans="1:56" ht="19.5" hidden="1" customHeight="1" x14ac:dyDescent="0.3">
      <c r="A25" s="10" t="s">
        <v>322</v>
      </c>
      <c r="B25" s="28" t="e">
        <f>VLOOKUP(X25,#REF!,2,0)</f>
        <v>#REF!</v>
      </c>
      <c r="C25" s="11" t="s">
        <v>323</v>
      </c>
      <c r="D25" s="11" t="s">
        <v>324</v>
      </c>
      <c r="E25" s="12" t="s">
        <v>96</v>
      </c>
      <c r="F25" s="12" t="s">
        <v>97</v>
      </c>
      <c r="G25" s="12" t="s">
        <v>98</v>
      </c>
      <c r="H25" s="12" t="s">
        <v>99</v>
      </c>
      <c r="I25" s="13">
        <v>0</v>
      </c>
      <c r="J25" s="13">
        <v>0</v>
      </c>
      <c r="K25" s="12" t="s">
        <v>178</v>
      </c>
      <c r="L25" s="16">
        <v>43322.740370370368</v>
      </c>
      <c r="M25" s="16"/>
      <c r="N25" s="12" t="s">
        <v>101</v>
      </c>
      <c r="O25" s="16">
        <v>43327.728379629632</v>
      </c>
      <c r="P25" s="16">
        <v>43339.708333333343</v>
      </c>
      <c r="Q25" s="14" t="s">
        <v>317</v>
      </c>
      <c r="R25" s="14"/>
      <c r="S25" s="14" t="s">
        <v>159</v>
      </c>
      <c r="T25" s="14" t="s">
        <v>104</v>
      </c>
      <c r="U25" s="14"/>
      <c r="V25" s="14" t="s">
        <v>140</v>
      </c>
      <c r="W25" s="11" t="s">
        <v>107</v>
      </c>
      <c r="X25" s="11"/>
      <c r="Y25" s="11" t="s">
        <v>302</v>
      </c>
      <c r="Z25" s="11" t="s">
        <v>319</v>
      </c>
      <c r="AA25" s="11" t="s">
        <v>110</v>
      </c>
      <c r="AB25" s="12"/>
      <c r="AC25" s="12" t="s">
        <v>325</v>
      </c>
      <c r="AD25" s="13"/>
      <c r="AE25" s="12" t="s">
        <v>131</v>
      </c>
      <c r="AF25" s="12" t="s">
        <v>92</v>
      </c>
      <c r="AG25" s="12" t="s">
        <v>326</v>
      </c>
      <c r="AH25" s="12" t="s">
        <v>116</v>
      </c>
      <c r="AI25" s="12" t="s">
        <v>117</v>
      </c>
      <c r="AJ25" s="12"/>
      <c r="AK25" s="12" t="s">
        <v>153</v>
      </c>
      <c r="AL25" s="16">
        <v>43333.495138888888</v>
      </c>
      <c r="AM25" s="16">
        <v>43346.495833333327</v>
      </c>
      <c r="AN25" s="16">
        <v>43340.495138888888</v>
      </c>
      <c r="AO25" s="16"/>
      <c r="AP25" s="12"/>
      <c r="AQ25" s="12"/>
      <c r="AR25" s="12"/>
      <c r="AS25" s="12"/>
      <c r="AT25" s="12"/>
      <c r="AU25" s="12" t="s">
        <v>3</v>
      </c>
      <c r="AV25" s="16">
        <v>43339.708356481482</v>
      </c>
      <c r="AW25" s="12" t="s">
        <v>200</v>
      </c>
      <c r="AX25" s="12" t="s">
        <v>121</v>
      </c>
      <c r="AY25" s="6">
        <f t="shared" si="0"/>
        <v>43322</v>
      </c>
      <c r="AZ25" s="6">
        <f t="shared" si="1"/>
        <v>43333</v>
      </c>
      <c r="BA25" s="6">
        <f t="shared" si="2"/>
        <v>43340</v>
      </c>
      <c r="BB25" s="6">
        <f t="shared" si="3"/>
        <v>43346</v>
      </c>
      <c r="BC25" s="6" t="str">
        <f t="shared" si="4"/>
        <v/>
      </c>
      <c r="BD25" s="7" t="str">
        <f t="shared" ca="1" si="5"/>
        <v>Análise Atrasada</v>
      </c>
    </row>
    <row r="26" spans="1:56" ht="21" hidden="1" customHeight="1" x14ac:dyDescent="0.3">
      <c r="A26" s="10" t="s">
        <v>327</v>
      </c>
      <c r="B26" s="28" t="e">
        <f>VLOOKUP(X26,#REF!,2,0)</f>
        <v>#REF!</v>
      </c>
      <c r="C26" s="11" t="s">
        <v>328</v>
      </c>
      <c r="D26" s="11" t="s">
        <v>329</v>
      </c>
      <c r="E26" s="12" t="s">
        <v>96</v>
      </c>
      <c r="F26" s="12" t="s">
        <v>97</v>
      </c>
      <c r="G26" s="12" t="s">
        <v>98</v>
      </c>
      <c r="H26" s="12" t="s">
        <v>99</v>
      </c>
      <c r="I26" s="13">
        <v>0</v>
      </c>
      <c r="J26" s="13">
        <v>0</v>
      </c>
      <c r="K26" s="12" t="s">
        <v>100</v>
      </c>
      <c r="L26" s="16">
        <v>43326.668206018519</v>
      </c>
      <c r="M26" s="16"/>
      <c r="N26" s="12" t="s">
        <v>101</v>
      </c>
      <c r="O26" s="16">
        <v>43340.651620370372</v>
      </c>
      <c r="P26" s="16">
        <v>43350.651631944442</v>
      </c>
      <c r="Q26" s="14" t="s">
        <v>317</v>
      </c>
      <c r="R26" s="14"/>
      <c r="S26" s="14" t="s">
        <v>330</v>
      </c>
      <c r="T26" s="14" t="s">
        <v>104</v>
      </c>
      <c r="U26" s="14" t="s">
        <v>192</v>
      </c>
      <c r="V26" s="14" t="s">
        <v>331</v>
      </c>
      <c r="W26" s="11" t="s">
        <v>107</v>
      </c>
      <c r="X26" s="11"/>
      <c r="Y26" s="11" t="s">
        <v>302</v>
      </c>
      <c r="Z26" s="11" t="s">
        <v>332</v>
      </c>
      <c r="AA26" s="11" t="s">
        <v>110</v>
      </c>
      <c r="AB26" s="12"/>
      <c r="AC26" s="12" t="s">
        <v>333</v>
      </c>
      <c r="AD26" s="12"/>
      <c r="AE26" s="12" t="s">
        <v>131</v>
      </c>
      <c r="AF26" s="12" t="s">
        <v>92</v>
      </c>
      <c r="AG26" s="12" t="s">
        <v>334</v>
      </c>
      <c r="AH26" s="12" t="s">
        <v>116</v>
      </c>
      <c r="AI26" s="12" t="s">
        <v>117</v>
      </c>
      <c r="AJ26" s="12"/>
      <c r="AK26" s="12" t="s">
        <v>153</v>
      </c>
      <c r="AL26" s="16">
        <v>43340.434027777781</v>
      </c>
      <c r="AM26" s="16"/>
      <c r="AN26" s="16"/>
      <c r="AO26" s="16"/>
      <c r="AP26" s="12"/>
      <c r="AQ26" s="12"/>
      <c r="AR26" s="12"/>
      <c r="AS26" s="12"/>
      <c r="AT26" s="12"/>
      <c r="AU26" s="12" t="s">
        <v>3</v>
      </c>
      <c r="AV26" s="16">
        <v>43350.651631944442</v>
      </c>
      <c r="AW26" s="12" t="s">
        <v>335</v>
      </c>
      <c r="AX26" s="12" t="s">
        <v>134</v>
      </c>
      <c r="AY26" s="6">
        <f t="shared" si="0"/>
        <v>43326</v>
      </c>
      <c r="AZ26" s="6">
        <f t="shared" si="1"/>
        <v>43340</v>
      </c>
      <c r="BA26" s="6" t="str">
        <f t="shared" si="2"/>
        <v/>
      </c>
      <c r="BB26" s="6" t="str">
        <f t="shared" si="3"/>
        <v/>
      </c>
      <c r="BC26" s="6" t="str">
        <f t="shared" si="4"/>
        <v/>
      </c>
      <c r="BD26" s="7" t="str">
        <f t="shared" ca="1" si="5"/>
        <v>Análise Atrasada</v>
      </c>
    </row>
    <row r="27" spans="1:56" ht="16.5" hidden="1" customHeight="1" x14ac:dyDescent="0.3">
      <c r="A27" s="10" t="s">
        <v>336</v>
      </c>
      <c r="B27" s="28" t="e">
        <f>VLOOKUP(X27,#REF!,2,0)</f>
        <v>#REF!</v>
      </c>
      <c r="C27" s="11" t="s">
        <v>337</v>
      </c>
      <c r="D27" s="11" t="s">
        <v>338</v>
      </c>
      <c r="E27" s="12" t="s">
        <v>96</v>
      </c>
      <c r="F27" s="12" t="s">
        <v>97</v>
      </c>
      <c r="G27" s="12" t="s">
        <v>339</v>
      </c>
      <c r="H27" s="12" t="s">
        <v>99</v>
      </c>
      <c r="I27" s="13">
        <v>0</v>
      </c>
      <c r="J27" s="13">
        <v>0</v>
      </c>
      <c r="K27" s="12" t="s">
        <v>100</v>
      </c>
      <c r="L27" s="16">
        <v>43327.759039351848</v>
      </c>
      <c r="M27" s="16"/>
      <c r="N27" s="12" t="s">
        <v>101</v>
      </c>
      <c r="O27" s="16">
        <v>43329.513495370367</v>
      </c>
      <c r="P27" s="16">
        <v>43341.513506944437</v>
      </c>
      <c r="Q27" s="14" t="s">
        <v>340</v>
      </c>
      <c r="R27" s="14"/>
      <c r="S27" s="14" t="s">
        <v>103</v>
      </c>
      <c r="T27" s="14" t="s">
        <v>104</v>
      </c>
      <c r="U27" s="14" t="s">
        <v>192</v>
      </c>
      <c r="V27" s="14" t="s">
        <v>106</v>
      </c>
      <c r="W27" s="11" t="s">
        <v>107</v>
      </c>
      <c r="X27" s="11"/>
      <c r="Y27" s="11" t="s">
        <v>181</v>
      </c>
      <c r="Z27" s="11" t="s">
        <v>193</v>
      </c>
      <c r="AA27" s="11" t="s">
        <v>110</v>
      </c>
      <c r="AB27" s="12"/>
      <c r="AC27" s="12" t="s">
        <v>341</v>
      </c>
      <c r="AD27" s="13" t="s">
        <v>342</v>
      </c>
      <c r="AE27" s="12" t="s">
        <v>131</v>
      </c>
      <c r="AF27" s="12" t="s">
        <v>92</v>
      </c>
      <c r="AG27" s="12" t="s">
        <v>343</v>
      </c>
      <c r="AH27" s="12" t="s">
        <v>116</v>
      </c>
      <c r="AI27" s="12" t="s">
        <v>117</v>
      </c>
      <c r="AJ27" s="12"/>
      <c r="AK27" s="12" t="s">
        <v>307</v>
      </c>
      <c r="AL27" s="16">
        <v>43328.467361111107</v>
      </c>
      <c r="AM27" s="16">
        <v>43328.467361111107</v>
      </c>
      <c r="AN27" s="16">
        <v>43328.467361111107</v>
      </c>
      <c r="AO27" s="16">
        <v>43328.467361111107</v>
      </c>
      <c r="AP27" s="12"/>
      <c r="AQ27" s="12"/>
      <c r="AR27" s="12"/>
      <c r="AS27" s="12"/>
      <c r="AT27" s="12"/>
      <c r="AU27" s="12" t="s">
        <v>3</v>
      </c>
      <c r="AV27" s="16">
        <v>43341.513506944437</v>
      </c>
      <c r="AW27" s="12" t="s">
        <v>344</v>
      </c>
      <c r="AX27" s="12" t="s">
        <v>121</v>
      </c>
      <c r="AY27" s="6">
        <f t="shared" si="0"/>
        <v>43327</v>
      </c>
      <c r="AZ27" s="6">
        <f t="shared" si="1"/>
        <v>43328</v>
      </c>
      <c r="BA27" s="6">
        <f t="shared" si="2"/>
        <v>43328</v>
      </c>
      <c r="BB27" s="6">
        <f t="shared" si="3"/>
        <v>43328</v>
      </c>
      <c r="BC27" s="6">
        <f t="shared" si="4"/>
        <v>43328</v>
      </c>
      <c r="BD27" s="7" t="str">
        <f t="shared" ca="1" si="5"/>
        <v>Análise Atrasada</v>
      </c>
    </row>
    <row r="28" spans="1:56" ht="18.600000000000001" hidden="1" customHeight="1" x14ac:dyDescent="0.3">
      <c r="A28" s="10" t="s">
        <v>345</v>
      </c>
      <c r="B28" s="28" t="e">
        <f>VLOOKUP(X28,#REF!,2,0)</f>
        <v>#REF!</v>
      </c>
      <c r="C28" s="11" t="s">
        <v>346</v>
      </c>
      <c r="D28" s="11" t="s">
        <v>347</v>
      </c>
      <c r="E28" s="12" t="s">
        <v>96</v>
      </c>
      <c r="F28" s="12" t="s">
        <v>97</v>
      </c>
      <c r="G28" s="12" t="s">
        <v>98</v>
      </c>
      <c r="H28" s="12" t="s">
        <v>99</v>
      </c>
      <c r="I28" s="13">
        <v>0</v>
      </c>
      <c r="J28" s="13">
        <v>0</v>
      </c>
      <c r="K28" s="12" t="s">
        <v>100</v>
      </c>
      <c r="L28" s="16">
        <v>43332.51939814815</v>
      </c>
      <c r="M28" s="16"/>
      <c r="N28" s="12" t="s">
        <v>101</v>
      </c>
      <c r="O28" s="16">
        <v>43347.657800925917</v>
      </c>
      <c r="P28" s="16">
        <v>43357.657812500001</v>
      </c>
      <c r="Q28" s="14" t="s">
        <v>348</v>
      </c>
      <c r="R28" s="14"/>
      <c r="S28" s="14" t="s">
        <v>169</v>
      </c>
      <c r="T28" s="14" t="s">
        <v>104</v>
      </c>
      <c r="U28" s="14" t="s">
        <v>192</v>
      </c>
      <c r="V28" s="14" t="s">
        <v>106</v>
      </c>
      <c r="W28" s="11" t="s">
        <v>107</v>
      </c>
      <c r="X28" s="11"/>
      <c r="Y28" s="11" t="s">
        <v>181</v>
      </c>
      <c r="Z28" s="11" t="s">
        <v>193</v>
      </c>
      <c r="AA28" s="11" t="s">
        <v>110</v>
      </c>
      <c r="AB28" s="12"/>
      <c r="AC28" s="12" t="s">
        <v>349</v>
      </c>
      <c r="AD28" s="12" t="s">
        <v>350</v>
      </c>
      <c r="AE28" s="12" t="s">
        <v>263</v>
      </c>
      <c r="AF28" s="12" t="s">
        <v>92</v>
      </c>
      <c r="AG28" s="12" t="s">
        <v>351</v>
      </c>
      <c r="AH28" s="12" t="s">
        <v>116</v>
      </c>
      <c r="AI28" s="12" t="s">
        <v>117</v>
      </c>
      <c r="AJ28" s="12"/>
      <c r="AK28" s="12" t="s">
        <v>153</v>
      </c>
      <c r="AL28" s="16">
        <v>43336.729861111111</v>
      </c>
      <c r="AM28" s="16">
        <v>43336.729861111111</v>
      </c>
      <c r="AN28" s="16">
        <v>43336.729861111111</v>
      </c>
      <c r="AO28" s="16">
        <v>43346.729861111111</v>
      </c>
      <c r="AP28" s="12"/>
      <c r="AQ28" s="12"/>
      <c r="AR28" s="12"/>
      <c r="AS28" s="12"/>
      <c r="AT28" s="12"/>
      <c r="AU28" s="12" t="s">
        <v>3</v>
      </c>
      <c r="AV28" s="16">
        <v>43357.657812500001</v>
      </c>
      <c r="AW28" s="12" t="s">
        <v>344</v>
      </c>
      <c r="AX28" s="12" t="s">
        <v>121</v>
      </c>
      <c r="AY28" s="6">
        <f t="shared" si="0"/>
        <v>43332</v>
      </c>
      <c r="AZ28" s="6">
        <f t="shared" si="1"/>
        <v>43336</v>
      </c>
      <c r="BA28" s="6">
        <f t="shared" si="2"/>
        <v>43336</v>
      </c>
      <c r="BB28" s="6">
        <f t="shared" si="3"/>
        <v>43336</v>
      </c>
      <c r="BC28" s="6">
        <f t="shared" si="4"/>
        <v>43346</v>
      </c>
      <c r="BD28" s="7" t="str">
        <f t="shared" ca="1" si="5"/>
        <v>Análise Atrasada</v>
      </c>
    </row>
    <row r="29" spans="1:56" hidden="1" x14ac:dyDescent="0.3">
      <c r="A29" s="10" t="s">
        <v>352</v>
      </c>
      <c r="B29" s="28" t="e">
        <f>VLOOKUP(X29,#REF!,2,0)</f>
        <v>#REF!</v>
      </c>
      <c r="C29" s="11" t="s">
        <v>353</v>
      </c>
      <c r="D29" s="11" t="s">
        <v>354</v>
      </c>
      <c r="E29" s="12" t="s">
        <v>96</v>
      </c>
      <c r="F29" s="12" t="s">
        <v>97</v>
      </c>
      <c r="G29" s="12" t="s">
        <v>98</v>
      </c>
      <c r="H29" s="12" t="s">
        <v>99</v>
      </c>
      <c r="I29" s="13">
        <v>0</v>
      </c>
      <c r="J29" s="13">
        <v>0</v>
      </c>
      <c r="K29" s="12" t="s">
        <v>100</v>
      </c>
      <c r="L29" s="16">
        <v>43334.692754629628</v>
      </c>
      <c r="M29" s="16"/>
      <c r="N29" s="12" t="s">
        <v>101</v>
      </c>
      <c r="O29" s="16">
        <v>43349.808842592603</v>
      </c>
      <c r="P29" s="16">
        <v>43361.708344907413</v>
      </c>
      <c r="Q29" s="14" t="s">
        <v>355</v>
      </c>
      <c r="R29" s="14"/>
      <c r="S29" s="14" t="s">
        <v>330</v>
      </c>
      <c r="T29" s="14" t="s">
        <v>104</v>
      </c>
      <c r="U29" s="14" t="s">
        <v>215</v>
      </c>
      <c r="V29" s="14" t="s">
        <v>318</v>
      </c>
      <c r="W29" s="11" t="s">
        <v>107</v>
      </c>
      <c r="X29" s="11"/>
      <c r="Y29" s="11" t="s">
        <v>108</v>
      </c>
      <c r="Z29" s="11" t="s">
        <v>216</v>
      </c>
      <c r="AA29" s="11" t="s">
        <v>110</v>
      </c>
      <c r="AB29" s="12" t="s">
        <v>111</v>
      </c>
      <c r="AC29" s="12" t="s">
        <v>356</v>
      </c>
      <c r="AD29" s="13"/>
      <c r="AE29" s="12" t="s">
        <v>114</v>
      </c>
      <c r="AF29" s="12" t="s">
        <v>92</v>
      </c>
      <c r="AG29" s="12" t="s">
        <v>357</v>
      </c>
      <c r="AH29" s="12" t="s">
        <v>116</v>
      </c>
      <c r="AI29" s="12" t="s">
        <v>117</v>
      </c>
      <c r="AJ29" s="12"/>
      <c r="AK29" s="12" t="s">
        <v>88</v>
      </c>
      <c r="AL29" s="16">
        <v>43349.456250000003</v>
      </c>
      <c r="AM29" s="16"/>
      <c r="AN29" s="16">
        <v>43349.59097222222</v>
      </c>
      <c r="AO29" s="16"/>
      <c r="AP29" s="12"/>
      <c r="AQ29" s="12"/>
      <c r="AR29" s="12"/>
      <c r="AS29" s="12"/>
      <c r="AT29" s="12" t="s">
        <v>174</v>
      </c>
      <c r="AU29" s="12" t="s">
        <v>3</v>
      </c>
      <c r="AV29" s="16">
        <v>43361.708356481482</v>
      </c>
      <c r="AW29" s="12" t="s">
        <v>358</v>
      </c>
      <c r="AX29" s="12" t="s">
        <v>121</v>
      </c>
      <c r="AY29" s="6">
        <f t="shared" si="0"/>
        <v>43334</v>
      </c>
      <c r="AZ29" s="6">
        <f t="shared" si="1"/>
        <v>43349</v>
      </c>
      <c r="BA29" s="6">
        <f t="shared" si="2"/>
        <v>43349</v>
      </c>
      <c r="BB29" s="6" t="str">
        <f t="shared" si="3"/>
        <v/>
      </c>
      <c r="BC29" s="6" t="str">
        <f t="shared" si="4"/>
        <v/>
      </c>
      <c r="BD29" s="7" t="str">
        <f t="shared" ca="1" si="5"/>
        <v>Análise Atrasada</v>
      </c>
    </row>
    <row r="30" spans="1:56" hidden="1" x14ac:dyDescent="0.3">
      <c r="A30" s="10" t="s">
        <v>359</v>
      </c>
      <c r="B30" s="28" t="e">
        <f>VLOOKUP(X30,#REF!,2,0)</f>
        <v>#REF!</v>
      </c>
      <c r="C30" s="11" t="s">
        <v>360</v>
      </c>
      <c r="D30" s="11" t="s">
        <v>361</v>
      </c>
      <c r="E30" s="12" t="s">
        <v>96</v>
      </c>
      <c r="F30" s="12" t="s">
        <v>97</v>
      </c>
      <c r="G30" s="12" t="s">
        <v>98</v>
      </c>
      <c r="H30" s="12" t="s">
        <v>99</v>
      </c>
      <c r="I30" s="13">
        <v>0</v>
      </c>
      <c r="J30" s="13">
        <v>0</v>
      </c>
      <c r="K30" s="12" t="s">
        <v>100</v>
      </c>
      <c r="L30" s="16">
        <v>43342.785208333327</v>
      </c>
      <c r="M30" s="16"/>
      <c r="N30" s="12" t="s">
        <v>101</v>
      </c>
      <c r="O30" s="16">
        <v>43360.631145833337</v>
      </c>
      <c r="P30" s="16">
        <v>43370.631157407413</v>
      </c>
      <c r="Q30" s="14" t="s">
        <v>317</v>
      </c>
      <c r="R30" s="14"/>
      <c r="S30" s="14" t="s">
        <v>159</v>
      </c>
      <c r="T30" s="14" t="s">
        <v>104</v>
      </c>
      <c r="U30" s="14" t="s">
        <v>192</v>
      </c>
      <c r="V30" s="14" t="s">
        <v>140</v>
      </c>
      <c r="W30" s="11" t="s">
        <v>107</v>
      </c>
      <c r="X30" s="11"/>
      <c r="Y30" s="11" t="s">
        <v>302</v>
      </c>
      <c r="Z30" s="11" t="s">
        <v>332</v>
      </c>
      <c r="AA30" s="11" t="s">
        <v>110</v>
      </c>
      <c r="AB30" s="12"/>
      <c r="AC30" s="12" t="s">
        <v>362</v>
      </c>
      <c r="AD30" s="13"/>
      <c r="AE30" s="12" t="s">
        <v>131</v>
      </c>
      <c r="AF30" s="12" t="s">
        <v>92</v>
      </c>
      <c r="AG30" s="12" t="s">
        <v>363</v>
      </c>
      <c r="AH30" s="12" t="s">
        <v>116</v>
      </c>
      <c r="AI30" s="12" t="s">
        <v>117</v>
      </c>
      <c r="AJ30" s="12"/>
      <c r="AK30" s="12" t="s">
        <v>153</v>
      </c>
      <c r="AL30" s="16">
        <v>43357.65</v>
      </c>
      <c r="AM30" s="16"/>
      <c r="AN30" s="16"/>
      <c r="AO30" s="16"/>
      <c r="AP30" s="12"/>
      <c r="AQ30" s="12"/>
      <c r="AR30" s="12"/>
      <c r="AS30" s="12"/>
      <c r="AT30" s="12"/>
      <c r="AU30" s="12" t="s">
        <v>3</v>
      </c>
      <c r="AV30" s="16">
        <v>43370.631157407413</v>
      </c>
      <c r="AW30" s="12" t="s">
        <v>200</v>
      </c>
      <c r="AX30" s="12" t="s">
        <v>121</v>
      </c>
      <c r="AY30" s="6">
        <f t="shared" si="0"/>
        <v>43342</v>
      </c>
      <c r="AZ30" s="6">
        <f t="shared" si="1"/>
        <v>43357</v>
      </c>
      <c r="BA30" s="6" t="str">
        <f t="shared" si="2"/>
        <v/>
      </c>
      <c r="BB30" s="6" t="str">
        <f t="shared" si="3"/>
        <v/>
      </c>
      <c r="BC30" s="6" t="str">
        <f t="shared" si="4"/>
        <v/>
      </c>
      <c r="BD30" s="7" t="str">
        <f t="shared" ca="1" si="5"/>
        <v>Análise Atrasada</v>
      </c>
    </row>
    <row r="31" spans="1:56" ht="15.9" hidden="1" customHeight="1" x14ac:dyDescent="0.3">
      <c r="A31" s="10" t="s">
        <v>364</v>
      </c>
      <c r="B31" s="28" t="e">
        <f>VLOOKUP(X31,#REF!,2,0)</f>
        <v>#REF!</v>
      </c>
      <c r="C31" s="11" t="s">
        <v>365</v>
      </c>
      <c r="D31" s="11" t="s">
        <v>366</v>
      </c>
      <c r="E31" s="12" t="s">
        <v>96</v>
      </c>
      <c r="F31" s="12" t="s">
        <v>97</v>
      </c>
      <c r="G31" s="12" t="s">
        <v>98</v>
      </c>
      <c r="H31" s="12" t="s">
        <v>99</v>
      </c>
      <c r="I31" s="13">
        <v>0</v>
      </c>
      <c r="J31" s="13">
        <v>1</v>
      </c>
      <c r="K31" s="12" t="s">
        <v>100</v>
      </c>
      <c r="L31" s="16">
        <v>43361.625983796293</v>
      </c>
      <c r="M31" s="16"/>
      <c r="N31" s="12" t="s">
        <v>101</v>
      </c>
      <c r="O31" s="16">
        <v>43535.367210648154</v>
      </c>
      <c r="P31" s="16">
        <v>43545.367222222223</v>
      </c>
      <c r="Q31" s="14" t="s">
        <v>367</v>
      </c>
      <c r="R31" s="14"/>
      <c r="S31" s="14" t="s">
        <v>159</v>
      </c>
      <c r="T31" s="14" t="s">
        <v>104</v>
      </c>
      <c r="U31" s="14" t="s">
        <v>160</v>
      </c>
      <c r="V31" s="14" t="s">
        <v>106</v>
      </c>
      <c r="W31" s="11" t="s">
        <v>107</v>
      </c>
      <c r="X31" s="11"/>
      <c r="Y31" s="11" t="s">
        <v>108</v>
      </c>
      <c r="Z31" s="11" t="s">
        <v>151</v>
      </c>
      <c r="AA31" s="11" t="s">
        <v>110</v>
      </c>
      <c r="AB31" s="12"/>
      <c r="AC31" s="12" t="s">
        <v>368</v>
      </c>
      <c r="AD31" s="13" t="s">
        <v>369</v>
      </c>
      <c r="AE31" s="12" t="s">
        <v>131</v>
      </c>
      <c r="AF31" s="12" t="s">
        <v>92</v>
      </c>
      <c r="AG31" s="12" t="s">
        <v>370</v>
      </c>
      <c r="AH31" s="12" t="s">
        <v>116</v>
      </c>
      <c r="AI31" s="12" t="s">
        <v>117</v>
      </c>
      <c r="AJ31" s="12" t="s">
        <v>230</v>
      </c>
      <c r="AK31" s="12" t="s">
        <v>88</v>
      </c>
      <c r="AL31" s="16">
        <v>43364.982638888891</v>
      </c>
      <c r="AM31" s="16">
        <v>43398.982638888891</v>
      </c>
      <c r="AN31" s="16">
        <v>43397.982638888891</v>
      </c>
      <c r="AO31" s="16">
        <v>43535.814583333333</v>
      </c>
      <c r="AP31" s="12"/>
      <c r="AQ31" s="12"/>
      <c r="AR31" s="12"/>
      <c r="AS31" s="12"/>
      <c r="AT31" s="12"/>
      <c r="AU31" s="12" t="s">
        <v>3</v>
      </c>
      <c r="AV31" s="16">
        <v>43545.367222222223</v>
      </c>
      <c r="AW31" s="12" t="s">
        <v>371</v>
      </c>
      <c r="AX31" s="12" t="s">
        <v>134</v>
      </c>
      <c r="AY31" s="6">
        <f t="shared" si="0"/>
        <v>43361</v>
      </c>
      <c r="AZ31" s="6">
        <f t="shared" si="1"/>
        <v>43364</v>
      </c>
      <c r="BA31" s="6">
        <f t="shared" si="2"/>
        <v>43397</v>
      </c>
      <c r="BB31" s="6">
        <f t="shared" si="3"/>
        <v>43398</v>
      </c>
      <c r="BC31" s="6">
        <f t="shared" si="4"/>
        <v>43535</v>
      </c>
      <c r="BD31" s="7" t="str">
        <f t="shared" ca="1" si="5"/>
        <v>Análise Atrasada</v>
      </c>
    </row>
    <row r="32" spans="1:56" ht="17.399999999999999" hidden="1" customHeight="1" x14ac:dyDescent="0.3">
      <c r="A32" s="10" t="s">
        <v>372</v>
      </c>
      <c r="B32" s="28" t="e">
        <f>VLOOKUP(X32,#REF!,2,0)</f>
        <v>#REF!</v>
      </c>
      <c r="C32" s="11" t="s">
        <v>373</v>
      </c>
      <c r="D32" s="11" t="s">
        <v>374</v>
      </c>
      <c r="E32" s="12" t="s">
        <v>96</v>
      </c>
      <c r="F32" s="12" t="s">
        <v>97</v>
      </c>
      <c r="G32" s="12" t="s">
        <v>98</v>
      </c>
      <c r="H32" s="12" t="s">
        <v>99</v>
      </c>
      <c r="I32" s="13">
        <v>0</v>
      </c>
      <c r="J32" s="13">
        <v>0</v>
      </c>
      <c r="K32" s="12" t="s">
        <v>100</v>
      </c>
      <c r="L32" s="16">
        <v>43361.634293981479</v>
      </c>
      <c r="M32" s="16"/>
      <c r="N32" s="12" t="s">
        <v>101</v>
      </c>
      <c r="O32" s="16">
        <v>43481.628310185188</v>
      </c>
      <c r="P32" s="16">
        <v>43493.628310185188</v>
      </c>
      <c r="Q32" s="14" t="s">
        <v>367</v>
      </c>
      <c r="R32" s="14"/>
      <c r="S32" s="14" t="s">
        <v>126</v>
      </c>
      <c r="T32" s="14" t="s">
        <v>104</v>
      </c>
      <c r="U32" s="14" t="s">
        <v>375</v>
      </c>
      <c r="V32" s="14" t="s">
        <v>106</v>
      </c>
      <c r="W32" s="11" t="s">
        <v>107</v>
      </c>
      <c r="X32" s="11"/>
      <c r="Y32" s="11" t="s">
        <v>108</v>
      </c>
      <c r="Z32" s="11" t="s">
        <v>151</v>
      </c>
      <c r="AA32" s="11" t="s">
        <v>110</v>
      </c>
      <c r="AB32" s="12"/>
      <c r="AC32" s="12" t="s">
        <v>376</v>
      </c>
      <c r="AD32" s="13" t="s">
        <v>377</v>
      </c>
      <c r="AE32" s="12" t="s">
        <v>131</v>
      </c>
      <c r="AF32" s="12" t="s">
        <v>92</v>
      </c>
      <c r="AG32" s="12" t="s">
        <v>378</v>
      </c>
      <c r="AH32" s="12" t="s">
        <v>116</v>
      </c>
      <c r="AI32" s="12" t="s">
        <v>117</v>
      </c>
      <c r="AJ32" s="12" t="s">
        <v>230</v>
      </c>
      <c r="AK32" s="12" t="s">
        <v>90</v>
      </c>
      <c r="AL32" s="16">
        <v>43374.648611111108</v>
      </c>
      <c r="AM32" s="16">
        <v>43430.425694444442</v>
      </c>
      <c r="AN32" s="16">
        <v>43399.470833333333</v>
      </c>
      <c r="AO32" s="16">
        <v>43448.425694444442</v>
      </c>
      <c r="AP32" s="12"/>
      <c r="AQ32" s="12"/>
      <c r="AR32" s="12"/>
      <c r="AS32" s="12"/>
      <c r="AT32" s="12"/>
      <c r="AU32" s="12" t="s">
        <v>3</v>
      </c>
      <c r="AV32" s="16">
        <v>43493.628310185188</v>
      </c>
      <c r="AW32" s="12" t="s">
        <v>371</v>
      </c>
      <c r="AX32" s="12" t="s">
        <v>134</v>
      </c>
      <c r="AY32" s="6">
        <f t="shared" si="0"/>
        <v>43361</v>
      </c>
      <c r="AZ32" s="6">
        <f t="shared" si="1"/>
        <v>43374</v>
      </c>
      <c r="BA32" s="6">
        <f t="shared" si="2"/>
        <v>43399</v>
      </c>
      <c r="BB32" s="6">
        <f t="shared" si="3"/>
        <v>43430</v>
      </c>
      <c r="BC32" s="6">
        <f t="shared" si="4"/>
        <v>43448</v>
      </c>
      <c r="BD32" s="7" t="str">
        <f t="shared" ca="1" si="5"/>
        <v>Análise Atrasada</v>
      </c>
    </row>
    <row r="33" spans="1:56" hidden="1" x14ac:dyDescent="0.3">
      <c r="A33" s="10" t="s">
        <v>379</v>
      </c>
      <c r="B33" s="28" t="e">
        <f>VLOOKUP(X33,#REF!,2,0)</f>
        <v>#REF!</v>
      </c>
      <c r="C33" s="11" t="s">
        <v>380</v>
      </c>
      <c r="D33" s="11" t="s">
        <v>381</v>
      </c>
      <c r="E33" s="12" t="s">
        <v>96</v>
      </c>
      <c r="F33" s="12" t="s">
        <v>97</v>
      </c>
      <c r="G33" s="12" t="s">
        <v>157</v>
      </c>
      <c r="H33" s="12" t="s">
        <v>99</v>
      </c>
      <c r="I33" s="13">
        <v>0</v>
      </c>
      <c r="J33" s="13">
        <v>0</v>
      </c>
      <c r="K33" s="12" t="s">
        <v>178</v>
      </c>
      <c r="L33" s="16">
        <v>43362.52888888889</v>
      </c>
      <c r="M33" s="16"/>
      <c r="N33" s="12" t="s">
        <v>101</v>
      </c>
      <c r="O33" s="16">
        <v>43371.708344907413</v>
      </c>
      <c r="P33" s="16">
        <v>43371.708344907413</v>
      </c>
      <c r="Q33" s="14" t="s">
        <v>382</v>
      </c>
      <c r="R33" s="14"/>
      <c r="S33" s="14" t="s">
        <v>383</v>
      </c>
      <c r="T33" s="14" t="s">
        <v>104</v>
      </c>
      <c r="U33" s="14" t="s">
        <v>160</v>
      </c>
      <c r="V33" s="14"/>
      <c r="W33" s="11" t="s">
        <v>107</v>
      </c>
      <c r="X33" s="11"/>
      <c r="Y33" s="11" t="s">
        <v>108</v>
      </c>
      <c r="Z33" s="11" t="s">
        <v>384</v>
      </c>
      <c r="AA33" s="11" t="s">
        <v>110</v>
      </c>
      <c r="AB33" s="12"/>
      <c r="AC33" s="12" t="s">
        <v>385</v>
      </c>
      <c r="AD33" s="13"/>
      <c r="AE33" s="12" t="s">
        <v>131</v>
      </c>
      <c r="AF33" s="12" t="s">
        <v>92</v>
      </c>
      <c r="AG33" s="12"/>
      <c r="AH33" s="12" t="s">
        <v>116</v>
      </c>
      <c r="AI33" s="12" t="s">
        <v>117</v>
      </c>
      <c r="AJ33" s="12"/>
      <c r="AK33" s="12" t="s">
        <v>386</v>
      </c>
      <c r="AL33" s="16">
        <v>43369.783333333333</v>
      </c>
      <c r="AM33" s="16">
        <v>43382.783333333333</v>
      </c>
      <c r="AN33" s="16">
        <v>43377.783333333333</v>
      </c>
      <c r="AO33" s="16"/>
      <c r="AP33" s="12"/>
      <c r="AQ33" s="12" t="s">
        <v>387</v>
      </c>
      <c r="AR33" s="12"/>
      <c r="AS33" s="12"/>
      <c r="AT33" s="12"/>
      <c r="AU33" s="12"/>
      <c r="AV33" s="16">
        <v>43371.708356481482</v>
      </c>
      <c r="AW33" s="12" t="s">
        <v>388</v>
      </c>
      <c r="AX33" s="12" t="s">
        <v>121</v>
      </c>
      <c r="AY33" s="6">
        <f t="shared" si="0"/>
        <v>43362</v>
      </c>
      <c r="AZ33" s="6">
        <f t="shared" si="1"/>
        <v>43369</v>
      </c>
      <c r="BA33" s="6">
        <f t="shared" si="2"/>
        <v>43377</v>
      </c>
      <c r="BB33" s="6">
        <f t="shared" si="3"/>
        <v>43382</v>
      </c>
      <c r="BC33" s="6" t="str">
        <f t="shared" si="4"/>
        <v/>
      </c>
      <c r="BD33" s="7" t="str">
        <f t="shared" ca="1" si="5"/>
        <v>Análise Atrasada</v>
      </c>
    </row>
    <row r="34" spans="1:56" ht="12.9" hidden="1" customHeight="1" x14ac:dyDescent="0.3">
      <c r="A34" s="10" t="s">
        <v>389</v>
      </c>
      <c r="B34" s="28" t="e">
        <f>VLOOKUP(X34,#REF!,2,0)</f>
        <v>#REF!</v>
      </c>
      <c r="C34" s="11" t="s">
        <v>390</v>
      </c>
      <c r="D34" s="11" t="s">
        <v>391</v>
      </c>
      <c r="E34" s="12" t="s">
        <v>96</v>
      </c>
      <c r="F34" s="12" t="s">
        <v>97</v>
      </c>
      <c r="G34" s="12" t="s">
        <v>98</v>
      </c>
      <c r="H34" s="12" t="s">
        <v>99</v>
      </c>
      <c r="I34" s="13">
        <v>0</v>
      </c>
      <c r="J34" s="13">
        <v>0</v>
      </c>
      <c r="K34" s="12" t="s">
        <v>100</v>
      </c>
      <c r="L34" s="16">
        <v>43364.677291666667</v>
      </c>
      <c r="M34" s="16"/>
      <c r="N34" s="12" t="s">
        <v>101</v>
      </c>
      <c r="O34" s="16">
        <v>43480.549317129633</v>
      </c>
      <c r="P34" s="16">
        <v>43490.549328703702</v>
      </c>
      <c r="Q34" s="14" t="s">
        <v>158</v>
      </c>
      <c r="R34" s="14"/>
      <c r="S34" s="14" t="s">
        <v>383</v>
      </c>
      <c r="T34" s="14" t="s">
        <v>104</v>
      </c>
      <c r="U34" s="14" t="s">
        <v>375</v>
      </c>
      <c r="V34" s="14" t="s">
        <v>106</v>
      </c>
      <c r="W34" s="11" t="s">
        <v>392</v>
      </c>
      <c r="X34" s="11"/>
      <c r="Y34" s="11" t="s">
        <v>393</v>
      </c>
      <c r="Z34" s="11" t="s">
        <v>394</v>
      </c>
      <c r="AA34" s="11" t="s">
        <v>110</v>
      </c>
      <c r="AB34" s="12"/>
      <c r="AC34" s="12" t="s">
        <v>395</v>
      </c>
      <c r="AD34" s="13" t="s">
        <v>396</v>
      </c>
      <c r="AE34" s="12" t="s">
        <v>114</v>
      </c>
      <c r="AF34" s="12" t="s">
        <v>92</v>
      </c>
      <c r="AG34" s="12" t="s">
        <v>397</v>
      </c>
      <c r="AH34" s="12" t="s">
        <v>239</v>
      </c>
      <c r="AI34" s="12" t="s">
        <v>117</v>
      </c>
      <c r="AJ34" s="12"/>
      <c r="AK34" s="12" t="s">
        <v>88</v>
      </c>
      <c r="AL34" s="16">
        <v>43384.697222222218</v>
      </c>
      <c r="AM34" s="16">
        <v>43416.333333333343</v>
      </c>
      <c r="AN34" s="16">
        <v>43405.738888888889</v>
      </c>
      <c r="AO34" s="16">
        <v>43444.333333333343</v>
      </c>
      <c r="AP34" s="12"/>
      <c r="AQ34" s="12"/>
      <c r="AR34" s="12"/>
      <c r="AS34" s="12"/>
      <c r="AT34" s="12"/>
      <c r="AU34" s="12" t="s">
        <v>3</v>
      </c>
      <c r="AV34" s="16">
        <v>43490.549328703702</v>
      </c>
      <c r="AW34" s="12" t="s">
        <v>398</v>
      </c>
      <c r="AX34" s="12" t="s">
        <v>121</v>
      </c>
      <c r="AY34" s="6">
        <f t="shared" ref="AY34:AY65" si="6">IF(L34="","",DATE(YEAR(L34),MONTH(L34),DAY(L34)))</f>
        <v>43364</v>
      </c>
      <c r="AZ34" s="6">
        <f t="shared" ref="AZ34:AZ65" si="7">IF(AL34="","",DATE(YEAR(AL34),MONTH(AL34),DAY(AL34)))</f>
        <v>43384</v>
      </c>
      <c r="BA34" s="6">
        <f t="shared" ref="BA34:BA65" si="8">IF(AN34="","",DATE(YEAR(AN34),MONTH(AN34),DAY(AN34)))</f>
        <v>43405</v>
      </c>
      <c r="BB34" s="6">
        <f t="shared" ref="BB34:BB65" si="9">IF(AM34="","",DATE(YEAR(AM34),MONTH(AM34),DAY(AM34)))</f>
        <v>43416</v>
      </c>
      <c r="BC34" s="6">
        <f t="shared" ref="BC34:BC65" si="10">IF(AO34="","",DATE(YEAR(AO34),MONTH(AO34),DAY(AO34)))</f>
        <v>43444</v>
      </c>
      <c r="BD34" s="7" t="str">
        <f t="shared" ref="BD34:BD65" ca="1" si="11">IF(AND(AZ34="",BA34=""),"Planejamento Pendente",IF(AND(E34&lt;&gt;"Em Desenvolvimento",IFERROR(FIND("Homologação",E34),0) = 0,E34&lt;&gt;"Homologado",AZ34&lt;TODAY()),"Análise Atrasada",IF(AND(IFERROR(FIND("Homologação",E34),0) = 0,E34&lt;&gt;"Homologado",BA34&lt;TODAY()),"Desenvolvimento Atrasado",IF(AND(BC34&lt;&gt;"",BC34&lt;TODAY()),"Produção Atrasada",""))))</f>
        <v>Análise Atrasada</v>
      </c>
    </row>
    <row r="35" spans="1:56" ht="12.9" hidden="1" customHeight="1" x14ac:dyDescent="0.3">
      <c r="A35" s="10" t="s">
        <v>399</v>
      </c>
      <c r="B35" s="28" t="e">
        <f>VLOOKUP(X35,#REF!,2,0)</f>
        <v>#REF!</v>
      </c>
      <c r="C35" s="11" t="s">
        <v>400</v>
      </c>
      <c r="D35" s="11" t="s">
        <v>401</v>
      </c>
      <c r="E35" s="12" t="s">
        <v>96</v>
      </c>
      <c r="F35" s="12" t="s">
        <v>97</v>
      </c>
      <c r="G35" s="12" t="s">
        <v>98</v>
      </c>
      <c r="H35" s="12" t="s">
        <v>99</v>
      </c>
      <c r="I35" s="13">
        <v>0</v>
      </c>
      <c r="J35" s="13">
        <v>0</v>
      </c>
      <c r="K35" s="12" t="s">
        <v>100</v>
      </c>
      <c r="L35" s="16">
        <v>43368.424837962957</v>
      </c>
      <c r="M35" s="16"/>
      <c r="N35" s="12" t="s">
        <v>101</v>
      </c>
      <c r="O35" s="16">
        <v>43396.771550925929</v>
      </c>
      <c r="P35" s="16">
        <v>43406.666678240741</v>
      </c>
      <c r="Q35" s="14" t="s">
        <v>402</v>
      </c>
      <c r="R35" s="14"/>
      <c r="S35" s="14" t="s">
        <v>383</v>
      </c>
      <c r="T35" s="14" t="s">
        <v>104</v>
      </c>
      <c r="U35" s="14" t="s">
        <v>105</v>
      </c>
      <c r="V35" s="14" t="s">
        <v>106</v>
      </c>
      <c r="W35" s="11" t="s">
        <v>107</v>
      </c>
      <c r="X35" s="11"/>
      <c r="Y35" s="11" t="s">
        <v>108</v>
      </c>
      <c r="Z35" s="11" t="s">
        <v>109</v>
      </c>
      <c r="AA35" s="11" t="s">
        <v>110</v>
      </c>
      <c r="AB35" s="12" t="s">
        <v>111</v>
      </c>
      <c r="AC35" s="12" t="s">
        <v>403</v>
      </c>
      <c r="AD35" s="13" t="s">
        <v>404</v>
      </c>
      <c r="AE35" s="12" t="s">
        <v>131</v>
      </c>
      <c r="AF35" s="12" t="s">
        <v>92</v>
      </c>
      <c r="AG35" s="12" t="s">
        <v>405</v>
      </c>
      <c r="AH35" s="12" t="s">
        <v>116</v>
      </c>
      <c r="AI35" s="12" t="s">
        <v>117</v>
      </c>
      <c r="AJ35" s="12"/>
      <c r="AK35" s="12" t="s">
        <v>118</v>
      </c>
      <c r="AL35" s="16">
        <v>43374.75</v>
      </c>
      <c r="AM35" s="16">
        <v>43390.375</v>
      </c>
      <c r="AN35" s="16">
        <v>43381.75</v>
      </c>
      <c r="AO35" s="16">
        <v>43396.375</v>
      </c>
      <c r="AP35" s="12"/>
      <c r="AQ35" s="12"/>
      <c r="AR35" s="12"/>
      <c r="AS35" s="12"/>
      <c r="AT35" s="12" t="s">
        <v>119</v>
      </c>
      <c r="AU35" s="12" t="s">
        <v>3</v>
      </c>
      <c r="AV35" s="16">
        <v>43406.666701388887</v>
      </c>
      <c r="AW35" s="12" t="s">
        <v>406</v>
      </c>
      <c r="AX35" s="12" t="s">
        <v>121</v>
      </c>
      <c r="AY35" s="6">
        <f t="shared" si="6"/>
        <v>43368</v>
      </c>
      <c r="AZ35" s="6">
        <f t="shared" si="7"/>
        <v>43374</v>
      </c>
      <c r="BA35" s="6">
        <f t="shared" si="8"/>
        <v>43381</v>
      </c>
      <c r="BB35" s="6">
        <f t="shared" si="9"/>
        <v>43390</v>
      </c>
      <c r="BC35" s="6">
        <f t="shared" si="10"/>
        <v>43396</v>
      </c>
      <c r="BD35" s="7" t="str">
        <f t="shared" ca="1" si="11"/>
        <v>Análise Atrasada</v>
      </c>
    </row>
    <row r="36" spans="1:56" ht="12" hidden="1" customHeight="1" x14ac:dyDescent="0.3">
      <c r="A36" s="10" t="s">
        <v>407</v>
      </c>
      <c r="B36" s="28" t="e">
        <f>VLOOKUP(X36,#REF!,2,0)</f>
        <v>#REF!</v>
      </c>
      <c r="C36" s="11" t="s">
        <v>408</v>
      </c>
      <c r="D36" s="11" t="s">
        <v>409</v>
      </c>
      <c r="E36" s="12" t="s">
        <v>96</v>
      </c>
      <c r="F36" s="12" t="s">
        <v>97</v>
      </c>
      <c r="G36" s="12" t="s">
        <v>98</v>
      </c>
      <c r="H36" s="12" t="s">
        <v>99</v>
      </c>
      <c r="I36" s="13">
        <v>0</v>
      </c>
      <c r="J36" s="13">
        <v>0</v>
      </c>
      <c r="K36" s="12" t="s">
        <v>100</v>
      </c>
      <c r="L36" s="16">
        <v>43368.429212962961</v>
      </c>
      <c r="M36" s="16"/>
      <c r="N36" s="12" t="s">
        <v>101</v>
      </c>
      <c r="O36" s="16">
        <v>43396.767800925933</v>
      </c>
      <c r="P36" s="16">
        <v>43406.666678240741</v>
      </c>
      <c r="Q36" s="14" t="s">
        <v>402</v>
      </c>
      <c r="R36" s="14"/>
      <c r="S36" s="14" t="s">
        <v>383</v>
      </c>
      <c r="T36" s="14" t="s">
        <v>104</v>
      </c>
      <c r="U36" s="14" t="s">
        <v>105</v>
      </c>
      <c r="V36" s="14" t="s">
        <v>106</v>
      </c>
      <c r="W36" s="11" t="s">
        <v>107</v>
      </c>
      <c r="X36" s="11"/>
      <c r="Y36" s="11" t="s">
        <v>108</v>
      </c>
      <c r="Z36" s="11" t="s">
        <v>109</v>
      </c>
      <c r="AA36" s="11" t="s">
        <v>110</v>
      </c>
      <c r="AB36" s="12" t="s">
        <v>111</v>
      </c>
      <c r="AC36" s="12" t="s">
        <v>410</v>
      </c>
      <c r="AD36" s="13" t="s">
        <v>404</v>
      </c>
      <c r="AE36" s="12" t="s">
        <v>131</v>
      </c>
      <c r="AF36" s="12" t="s">
        <v>92</v>
      </c>
      <c r="AG36" s="12" t="s">
        <v>411</v>
      </c>
      <c r="AH36" s="12" t="s">
        <v>116</v>
      </c>
      <c r="AI36" s="12" t="s">
        <v>117</v>
      </c>
      <c r="AJ36" s="12"/>
      <c r="AK36" s="12" t="s">
        <v>118</v>
      </c>
      <c r="AL36" s="16">
        <v>43369.75</v>
      </c>
      <c r="AM36" s="16">
        <v>43390.375</v>
      </c>
      <c r="AN36" s="16">
        <v>43374.75</v>
      </c>
      <c r="AO36" s="16">
        <v>43396.333333333343</v>
      </c>
      <c r="AP36" s="12"/>
      <c r="AQ36" s="12"/>
      <c r="AR36" s="12"/>
      <c r="AS36" s="12"/>
      <c r="AT36" s="12" t="s">
        <v>119</v>
      </c>
      <c r="AU36" s="12" t="s">
        <v>3</v>
      </c>
      <c r="AV36" s="16">
        <v>43406.666701388887</v>
      </c>
      <c r="AW36" s="12" t="s">
        <v>406</v>
      </c>
      <c r="AX36" s="12" t="s">
        <v>121</v>
      </c>
      <c r="AY36" s="6">
        <f t="shared" si="6"/>
        <v>43368</v>
      </c>
      <c r="AZ36" s="6">
        <f t="shared" si="7"/>
        <v>43369</v>
      </c>
      <c r="BA36" s="6">
        <f t="shared" si="8"/>
        <v>43374</v>
      </c>
      <c r="BB36" s="6">
        <f t="shared" si="9"/>
        <v>43390</v>
      </c>
      <c r="BC36" s="6">
        <f t="shared" si="10"/>
        <v>43396</v>
      </c>
      <c r="BD36" s="7" t="str">
        <f t="shared" ca="1" si="11"/>
        <v>Análise Atrasada</v>
      </c>
    </row>
    <row r="37" spans="1:56" ht="15" hidden="1" customHeight="1" x14ac:dyDescent="0.3">
      <c r="A37" s="10" t="s">
        <v>412</v>
      </c>
      <c r="B37" s="28" t="e">
        <f>VLOOKUP(X37,#REF!,2,0)</f>
        <v>#REF!</v>
      </c>
      <c r="C37" s="11" t="s">
        <v>413</v>
      </c>
      <c r="D37" s="11" t="s">
        <v>414</v>
      </c>
      <c r="E37" s="12" t="s">
        <v>96</v>
      </c>
      <c r="F37" s="12" t="s">
        <v>97</v>
      </c>
      <c r="G37" s="12" t="s">
        <v>98</v>
      </c>
      <c r="H37" s="12" t="s">
        <v>99</v>
      </c>
      <c r="I37" s="13">
        <v>0</v>
      </c>
      <c r="J37" s="13">
        <v>0</v>
      </c>
      <c r="K37" s="12" t="s">
        <v>100</v>
      </c>
      <c r="L37" s="16">
        <v>43368.430972222217</v>
      </c>
      <c r="M37" s="16"/>
      <c r="N37" s="12" t="s">
        <v>101</v>
      </c>
      <c r="O37" s="16">
        <v>43396.764027777783</v>
      </c>
      <c r="P37" s="16">
        <v>43406.666678240741</v>
      </c>
      <c r="Q37" s="14" t="s">
        <v>402</v>
      </c>
      <c r="R37" s="14"/>
      <c r="S37" s="14" t="s">
        <v>383</v>
      </c>
      <c r="T37" s="14" t="s">
        <v>104</v>
      </c>
      <c r="U37" s="14" t="s">
        <v>105</v>
      </c>
      <c r="V37" s="14" t="s">
        <v>106</v>
      </c>
      <c r="W37" s="11" t="s">
        <v>107</v>
      </c>
      <c r="X37" s="11"/>
      <c r="Y37" s="11" t="s">
        <v>108</v>
      </c>
      <c r="Z37" s="11" t="s">
        <v>109</v>
      </c>
      <c r="AA37" s="11" t="s">
        <v>110</v>
      </c>
      <c r="AB37" s="12" t="s">
        <v>111</v>
      </c>
      <c r="AC37" s="12" t="s">
        <v>415</v>
      </c>
      <c r="AD37" s="13" t="s">
        <v>404</v>
      </c>
      <c r="AE37" s="12" t="s">
        <v>131</v>
      </c>
      <c r="AF37" s="12" t="s">
        <v>92</v>
      </c>
      <c r="AG37" s="12" t="s">
        <v>416</v>
      </c>
      <c r="AH37" s="12" t="s">
        <v>116</v>
      </c>
      <c r="AI37" s="12" t="s">
        <v>117</v>
      </c>
      <c r="AJ37" s="12"/>
      <c r="AK37" s="12" t="s">
        <v>118</v>
      </c>
      <c r="AL37" s="16">
        <v>43369.75</v>
      </c>
      <c r="AM37" s="16">
        <v>43390.375</v>
      </c>
      <c r="AN37" s="16">
        <v>43374.75</v>
      </c>
      <c r="AO37" s="16">
        <v>43396.333333333343</v>
      </c>
      <c r="AP37" s="12"/>
      <c r="AQ37" s="12"/>
      <c r="AR37" s="12"/>
      <c r="AS37" s="12"/>
      <c r="AT37" s="12" t="s">
        <v>119</v>
      </c>
      <c r="AU37" s="12" t="s">
        <v>3</v>
      </c>
      <c r="AV37" s="16">
        <v>43406.666701388887</v>
      </c>
      <c r="AW37" s="12" t="s">
        <v>406</v>
      </c>
      <c r="AX37" s="12" t="s">
        <v>121</v>
      </c>
      <c r="AY37" s="6">
        <f t="shared" si="6"/>
        <v>43368</v>
      </c>
      <c r="AZ37" s="6">
        <f t="shared" si="7"/>
        <v>43369</v>
      </c>
      <c r="BA37" s="6">
        <f t="shared" si="8"/>
        <v>43374</v>
      </c>
      <c r="BB37" s="6">
        <f t="shared" si="9"/>
        <v>43390</v>
      </c>
      <c r="BC37" s="6">
        <f t="shared" si="10"/>
        <v>43396</v>
      </c>
      <c r="BD37" s="7" t="str">
        <f t="shared" ca="1" si="11"/>
        <v>Análise Atrasada</v>
      </c>
    </row>
    <row r="38" spans="1:56" ht="12" hidden="1" customHeight="1" x14ac:dyDescent="0.3">
      <c r="A38" s="10" t="s">
        <v>417</v>
      </c>
      <c r="B38" s="28" t="e">
        <f>VLOOKUP(X38,#REF!,2,0)</f>
        <v>#REF!</v>
      </c>
      <c r="C38" s="11" t="s">
        <v>418</v>
      </c>
      <c r="D38" s="11" t="s">
        <v>419</v>
      </c>
      <c r="E38" s="12" t="s">
        <v>96</v>
      </c>
      <c r="F38" s="12" t="s">
        <v>97</v>
      </c>
      <c r="G38" s="12" t="s">
        <v>98</v>
      </c>
      <c r="H38" s="12" t="s">
        <v>99</v>
      </c>
      <c r="I38" s="13">
        <v>0</v>
      </c>
      <c r="J38" s="13">
        <v>0</v>
      </c>
      <c r="K38" s="12" t="s">
        <v>100</v>
      </c>
      <c r="L38" s="16">
        <v>43368.432905092603</v>
      </c>
      <c r="M38" s="16"/>
      <c r="N38" s="12" t="s">
        <v>101</v>
      </c>
      <c r="O38" s="16">
        <v>43396.785439814812</v>
      </c>
      <c r="P38" s="16">
        <v>43406.666678240741</v>
      </c>
      <c r="Q38" s="14" t="s">
        <v>402</v>
      </c>
      <c r="R38" s="14"/>
      <c r="S38" s="14" t="s">
        <v>383</v>
      </c>
      <c r="T38" s="14" t="s">
        <v>104</v>
      </c>
      <c r="U38" s="14" t="s">
        <v>105</v>
      </c>
      <c r="V38" s="14" t="s">
        <v>106</v>
      </c>
      <c r="W38" s="11" t="s">
        <v>107</v>
      </c>
      <c r="X38" s="11"/>
      <c r="Y38" s="11" t="s">
        <v>108</v>
      </c>
      <c r="Z38" s="11" t="s">
        <v>109</v>
      </c>
      <c r="AA38" s="11" t="s">
        <v>110</v>
      </c>
      <c r="AB38" s="12" t="s">
        <v>111</v>
      </c>
      <c r="AC38" s="12" t="s">
        <v>420</v>
      </c>
      <c r="AD38" s="13" t="s">
        <v>404</v>
      </c>
      <c r="AE38" s="12" t="s">
        <v>131</v>
      </c>
      <c r="AF38" s="12" t="s">
        <v>92</v>
      </c>
      <c r="AG38" s="12" t="s">
        <v>421</v>
      </c>
      <c r="AH38" s="12" t="s">
        <v>116</v>
      </c>
      <c r="AI38" s="12" t="s">
        <v>117</v>
      </c>
      <c r="AJ38" s="12"/>
      <c r="AK38" s="12" t="s">
        <v>118</v>
      </c>
      <c r="AL38" s="16">
        <v>43374.75</v>
      </c>
      <c r="AM38" s="16">
        <v>43390.375</v>
      </c>
      <c r="AN38" s="16">
        <v>43381.75</v>
      </c>
      <c r="AO38" s="16">
        <v>43396.333333333343</v>
      </c>
      <c r="AP38" s="12"/>
      <c r="AQ38" s="12"/>
      <c r="AR38" s="12"/>
      <c r="AS38" s="12"/>
      <c r="AT38" s="12" t="s">
        <v>119</v>
      </c>
      <c r="AU38" s="12" t="s">
        <v>3</v>
      </c>
      <c r="AV38" s="16">
        <v>43406.666701388887</v>
      </c>
      <c r="AW38" s="12" t="s">
        <v>422</v>
      </c>
      <c r="AX38" s="12" t="s">
        <v>134</v>
      </c>
      <c r="AY38" s="6">
        <f t="shared" si="6"/>
        <v>43368</v>
      </c>
      <c r="AZ38" s="6">
        <f t="shared" si="7"/>
        <v>43374</v>
      </c>
      <c r="BA38" s="6">
        <f t="shared" si="8"/>
        <v>43381</v>
      </c>
      <c r="BB38" s="6">
        <f t="shared" si="9"/>
        <v>43390</v>
      </c>
      <c r="BC38" s="6">
        <f t="shared" si="10"/>
        <v>43396</v>
      </c>
      <c r="BD38" s="7" t="str">
        <f t="shared" ca="1" si="11"/>
        <v>Análise Atrasada</v>
      </c>
    </row>
    <row r="39" spans="1:56" ht="14.1" hidden="1" customHeight="1" x14ac:dyDescent="0.3">
      <c r="A39" s="10" t="s">
        <v>423</v>
      </c>
      <c r="B39" s="28" t="e">
        <f>VLOOKUP(X39,#REF!,2,0)</f>
        <v>#REF!</v>
      </c>
      <c r="C39" s="11" t="s">
        <v>424</v>
      </c>
      <c r="D39" s="11" t="s">
        <v>424</v>
      </c>
      <c r="E39" s="12" t="s">
        <v>96</v>
      </c>
      <c r="F39" s="12" t="s">
        <v>97</v>
      </c>
      <c r="G39" s="12" t="s">
        <v>98</v>
      </c>
      <c r="H39" s="12" t="s">
        <v>99</v>
      </c>
      <c r="I39" s="13">
        <v>0</v>
      </c>
      <c r="J39" s="13">
        <v>0</v>
      </c>
      <c r="K39" s="12" t="s">
        <v>100</v>
      </c>
      <c r="L39" s="16">
        <v>43370.713287037041</v>
      </c>
      <c r="M39" s="16"/>
      <c r="N39" s="12" t="s">
        <v>101</v>
      </c>
      <c r="O39" s="16">
        <v>43383.525057870371</v>
      </c>
      <c r="P39" s="16">
        <v>43395.483402777783</v>
      </c>
      <c r="Q39" s="14" t="s">
        <v>425</v>
      </c>
      <c r="R39" s="14"/>
      <c r="S39" s="14" t="s">
        <v>180</v>
      </c>
      <c r="T39" s="14" t="s">
        <v>104</v>
      </c>
      <c r="U39" s="14" t="s">
        <v>105</v>
      </c>
      <c r="V39" s="14" t="s">
        <v>140</v>
      </c>
      <c r="W39" s="11" t="s">
        <v>107</v>
      </c>
      <c r="X39" s="11"/>
      <c r="Y39" s="11" t="s">
        <v>108</v>
      </c>
      <c r="Z39" s="11" t="s">
        <v>426</v>
      </c>
      <c r="AA39" s="11" t="s">
        <v>110</v>
      </c>
      <c r="AB39" s="12"/>
      <c r="AC39" s="12" t="s">
        <v>427</v>
      </c>
      <c r="AD39" s="13"/>
      <c r="AE39" s="12" t="s">
        <v>131</v>
      </c>
      <c r="AF39" s="12" t="s">
        <v>92</v>
      </c>
      <c r="AG39" s="12" t="s">
        <v>428</v>
      </c>
      <c r="AH39" s="12" t="s">
        <v>239</v>
      </c>
      <c r="AI39" s="12" t="s">
        <v>117</v>
      </c>
      <c r="AJ39" s="12"/>
      <c r="AK39" s="12" t="s">
        <v>153</v>
      </c>
      <c r="AL39" s="16">
        <v>43378.629861111112</v>
      </c>
      <c r="AM39" s="16"/>
      <c r="AN39" s="16"/>
      <c r="AO39" s="16"/>
      <c r="AP39" s="12"/>
      <c r="AQ39" s="12"/>
      <c r="AR39" s="12"/>
      <c r="AS39" s="12"/>
      <c r="AT39" s="12" t="s">
        <v>174</v>
      </c>
      <c r="AU39" s="12" t="s">
        <v>3</v>
      </c>
      <c r="AV39" s="16">
        <v>43395.483402777783</v>
      </c>
      <c r="AW39" s="12" t="s">
        <v>406</v>
      </c>
      <c r="AX39" s="12" t="s">
        <v>121</v>
      </c>
      <c r="AY39" s="6">
        <f t="shared" si="6"/>
        <v>43370</v>
      </c>
      <c r="AZ39" s="6">
        <f t="shared" si="7"/>
        <v>43378</v>
      </c>
      <c r="BA39" s="6" t="str">
        <f t="shared" si="8"/>
        <v/>
      </c>
      <c r="BB39" s="6" t="str">
        <f t="shared" si="9"/>
        <v/>
      </c>
      <c r="BC39" s="6" t="str">
        <f t="shared" si="10"/>
        <v/>
      </c>
      <c r="BD39" s="7" t="str">
        <f t="shared" ca="1" si="11"/>
        <v>Análise Atrasada</v>
      </c>
    </row>
    <row r="40" spans="1:56" ht="14.4" hidden="1" customHeight="1" x14ac:dyDescent="0.3">
      <c r="A40" s="10" t="s">
        <v>429</v>
      </c>
      <c r="B40" s="28" t="e">
        <f>VLOOKUP(X40,#REF!,2,0)</f>
        <v>#REF!</v>
      </c>
      <c r="C40" s="11" t="s">
        <v>430</v>
      </c>
      <c r="D40" s="11" t="s">
        <v>431</v>
      </c>
      <c r="E40" s="12" t="s">
        <v>96</v>
      </c>
      <c r="F40" s="12" t="s">
        <v>97</v>
      </c>
      <c r="G40" s="12" t="s">
        <v>157</v>
      </c>
      <c r="H40" s="12" t="s">
        <v>99</v>
      </c>
      <c r="I40" s="13">
        <v>0</v>
      </c>
      <c r="J40" s="13">
        <v>0</v>
      </c>
      <c r="K40" s="12" t="s">
        <v>100</v>
      </c>
      <c r="L40" s="16">
        <v>43371.340324074074</v>
      </c>
      <c r="M40" s="16"/>
      <c r="N40" s="12" t="s">
        <v>101</v>
      </c>
      <c r="O40" s="16">
        <v>43383.51462962963</v>
      </c>
      <c r="P40" s="16">
        <v>43395.472974537042</v>
      </c>
      <c r="Q40" s="14" t="s">
        <v>402</v>
      </c>
      <c r="R40" s="14"/>
      <c r="S40" s="14" t="s">
        <v>205</v>
      </c>
      <c r="T40" s="14" t="s">
        <v>104</v>
      </c>
      <c r="U40" s="14" t="s">
        <v>105</v>
      </c>
      <c r="V40" s="14" t="s">
        <v>140</v>
      </c>
      <c r="W40" s="11" t="s">
        <v>107</v>
      </c>
      <c r="X40" s="11"/>
      <c r="Y40" s="11" t="s">
        <v>108</v>
      </c>
      <c r="Z40" s="11" t="s">
        <v>256</v>
      </c>
      <c r="AA40" s="11" t="s">
        <v>110</v>
      </c>
      <c r="AB40" s="12"/>
      <c r="AC40" s="12" t="s">
        <v>432</v>
      </c>
      <c r="AD40" s="13"/>
      <c r="AE40" s="12" t="s">
        <v>131</v>
      </c>
      <c r="AF40" s="12" t="s">
        <v>92</v>
      </c>
      <c r="AG40" s="12" t="s">
        <v>433</v>
      </c>
      <c r="AH40" s="12" t="s">
        <v>116</v>
      </c>
      <c r="AI40" s="12" t="s">
        <v>117</v>
      </c>
      <c r="AJ40" s="12"/>
      <c r="AK40" s="12" t="s">
        <v>118</v>
      </c>
      <c r="AL40" s="16">
        <v>43378.75</v>
      </c>
      <c r="AM40" s="16"/>
      <c r="AN40" s="16"/>
      <c r="AO40" s="16"/>
      <c r="AP40" s="12"/>
      <c r="AQ40" s="12"/>
      <c r="AR40" s="12"/>
      <c r="AS40" s="12"/>
      <c r="AT40" s="12" t="s">
        <v>174</v>
      </c>
      <c r="AU40" s="12" t="s">
        <v>3</v>
      </c>
      <c r="AV40" s="16">
        <v>43395.472974537042</v>
      </c>
      <c r="AW40" s="12" t="s">
        <v>406</v>
      </c>
      <c r="AX40" s="12" t="s">
        <v>121</v>
      </c>
      <c r="AY40" s="6">
        <f t="shared" si="6"/>
        <v>43371</v>
      </c>
      <c r="AZ40" s="6">
        <f t="shared" si="7"/>
        <v>43378</v>
      </c>
      <c r="BA40" s="6" t="str">
        <f t="shared" si="8"/>
        <v/>
      </c>
      <c r="BB40" s="6" t="str">
        <f t="shared" si="9"/>
        <v/>
      </c>
      <c r="BC40" s="6" t="str">
        <f t="shared" si="10"/>
        <v/>
      </c>
      <c r="BD40" s="7" t="str">
        <f t="shared" ca="1" si="11"/>
        <v>Análise Atrasada</v>
      </c>
    </row>
    <row r="41" spans="1:56" ht="17.399999999999999" hidden="1" customHeight="1" x14ac:dyDescent="0.3">
      <c r="A41" s="10" t="s">
        <v>434</v>
      </c>
      <c r="B41" s="28" t="e">
        <f>VLOOKUP(X41,#REF!,2,0)</f>
        <v>#REF!</v>
      </c>
      <c r="C41" s="11" t="s">
        <v>380</v>
      </c>
      <c r="D41" s="11" t="s">
        <v>381</v>
      </c>
      <c r="E41" s="12" t="s">
        <v>96</v>
      </c>
      <c r="F41" s="12" t="s">
        <v>97</v>
      </c>
      <c r="G41" s="12" t="s">
        <v>157</v>
      </c>
      <c r="H41" s="12" t="s">
        <v>99</v>
      </c>
      <c r="I41" s="13">
        <v>0</v>
      </c>
      <c r="J41" s="13">
        <v>0</v>
      </c>
      <c r="K41" s="12" t="s">
        <v>100</v>
      </c>
      <c r="L41" s="16">
        <v>43375.733865740738</v>
      </c>
      <c r="M41" s="16"/>
      <c r="N41" s="12" t="s">
        <v>101</v>
      </c>
      <c r="O41" s="16">
        <v>43446.488599537042</v>
      </c>
      <c r="P41" s="16">
        <v>43458.488611111112</v>
      </c>
      <c r="Q41" s="14" t="s">
        <v>435</v>
      </c>
      <c r="R41" s="14"/>
      <c r="S41" s="14" t="s">
        <v>436</v>
      </c>
      <c r="T41" s="14" t="s">
        <v>104</v>
      </c>
      <c r="U41" s="14" t="s">
        <v>160</v>
      </c>
      <c r="V41" s="14" t="s">
        <v>106</v>
      </c>
      <c r="W41" s="11" t="s">
        <v>107</v>
      </c>
      <c r="X41" s="11"/>
      <c r="Y41" s="11" t="s">
        <v>108</v>
      </c>
      <c r="Z41" s="11" t="s">
        <v>384</v>
      </c>
      <c r="AA41" s="11" t="s">
        <v>110</v>
      </c>
      <c r="AB41" s="12"/>
      <c r="AC41" s="12" t="s">
        <v>437</v>
      </c>
      <c r="AD41" s="13" t="s">
        <v>438</v>
      </c>
      <c r="AE41" s="12" t="s">
        <v>131</v>
      </c>
      <c r="AF41" s="12" t="s">
        <v>92</v>
      </c>
      <c r="AG41" s="12" t="s">
        <v>439</v>
      </c>
      <c r="AH41" s="12" t="s">
        <v>116</v>
      </c>
      <c r="AI41" s="12" t="s">
        <v>117</v>
      </c>
      <c r="AJ41" s="12"/>
      <c r="AK41" s="12" t="s">
        <v>386</v>
      </c>
      <c r="AL41" s="16">
        <v>43413.386805555558</v>
      </c>
      <c r="AM41" s="16"/>
      <c r="AN41" s="16">
        <v>43434.388194444437</v>
      </c>
      <c r="AO41" s="16">
        <v>43447.544444444437</v>
      </c>
      <c r="AP41" s="12"/>
      <c r="AQ41" s="12"/>
      <c r="AR41" s="12"/>
      <c r="AS41" s="12"/>
      <c r="AT41" s="12"/>
      <c r="AU41" s="12" t="s">
        <v>3</v>
      </c>
      <c r="AV41" s="16">
        <v>43458.488611111112</v>
      </c>
      <c r="AW41" s="12" t="s">
        <v>164</v>
      </c>
      <c r="AX41" s="12" t="s">
        <v>121</v>
      </c>
      <c r="AY41" s="6">
        <f t="shared" si="6"/>
        <v>43375</v>
      </c>
      <c r="AZ41" s="6">
        <f t="shared" si="7"/>
        <v>43413</v>
      </c>
      <c r="BA41" s="6">
        <f t="shared" si="8"/>
        <v>43434</v>
      </c>
      <c r="BB41" s="6" t="str">
        <f t="shared" si="9"/>
        <v/>
      </c>
      <c r="BC41" s="6">
        <f t="shared" si="10"/>
        <v>43447</v>
      </c>
      <c r="BD41" s="7" t="str">
        <f t="shared" ca="1" si="11"/>
        <v>Análise Atrasada</v>
      </c>
    </row>
    <row r="42" spans="1:56" ht="18.600000000000001" hidden="1" customHeight="1" x14ac:dyDescent="0.3">
      <c r="A42" s="10" t="s">
        <v>440</v>
      </c>
      <c r="B42" s="28" t="e">
        <f>VLOOKUP(X42,#REF!,2,0)</f>
        <v>#REF!</v>
      </c>
      <c r="C42" s="11" t="s">
        <v>441</v>
      </c>
      <c r="D42" s="11" t="s">
        <v>442</v>
      </c>
      <c r="E42" s="12" t="s">
        <v>96</v>
      </c>
      <c r="F42" s="12" t="s">
        <v>97</v>
      </c>
      <c r="G42" s="12" t="s">
        <v>98</v>
      </c>
      <c r="H42" s="12" t="s">
        <v>99</v>
      </c>
      <c r="I42" s="13">
        <v>0</v>
      </c>
      <c r="J42" s="13">
        <v>0</v>
      </c>
      <c r="K42" s="12" t="s">
        <v>100</v>
      </c>
      <c r="L42" s="16">
        <v>43397.821956018517</v>
      </c>
      <c r="M42" s="16"/>
      <c r="N42" s="12" t="s">
        <v>101</v>
      </c>
      <c r="O42" s="16">
        <v>43453.401134259257</v>
      </c>
      <c r="P42" s="16">
        <v>43465.401134259257</v>
      </c>
      <c r="Q42" s="14" t="s">
        <v>443</v>
      </c>
      <c r="R42" s="14"/>
      <c r="S42" s="14" t="s">
        <v>330</v>
      </c>
      <c r="T42" s="14" t="s">
        <v>104</v>
      </c>
      <c r="U42" s="14" t="s">
        <v>444</v>
      </c>
      <c r="V42" s="14" t="s">
        <v>106</v>
      </c>
      <c r="W42" s="11" t="s">
        <v>107</v>
      </c>
      <c r="X42" s="11"/>
      <c r="Y42" s="11" t="s">
        <v>108</v>
      </c>
      <c r="Z42" s="11" t="s">
        <v>151</v>
      </c>
      <c r="AA42" s="11" t="s">
        <v>110</v>
      </c>
      <c r="AB42" s="12"/>
      <c r="AC42" s="12" t="s">
        <v>445</v>
      </c>
      <c r="AD42" s="13" t="s">
        <v>446</v>
      </c>
      <c r="AE42" s="12" t="s">
        <v>131</v>
      </c>
      <c r="AF42" s="12" t="s">
        <v>92</v>
      </c>
      <c r="AG42" s="12" t="s">
        <v>447</v>
      </c>
      <c r="AH42" s="12" t="s">
        <v>116</v>
      </c>
      <c r="AI42" s="12" t="s">
        <v>117</v>
      </c>
      <c r="AJ42" s="12"/>
      <c r="AK42" s="12" t="s">
        <v>153</v>
      </c>
      <c r="AL42" s="16">
        <v>43402.600694444453</v>
      </c>
      <c r="AM42" s="16">
        <v>43439.472916666673</v>
      </c>
      <c r="AN42" s="16">
        <v>43409.725694444453</v>
      </c>
      <c r="AO42" s="16">
        <v>43445.599305555559</v>
      </c>
      <c r="AP42" s="12" t="s">
        <v>448</v>
      </c>
      <c r="AQ42" s="12"/>
      <c r="AR42" s="12"/>
      <c r="AS42" s="12"/>
      <c r="AT42" s="12" t="s">
        <v>119</v>
      </c>
      <c r="AU42" s="12" t="s">
        <v>3</v>
      </c>
      <c r="AV42" s="16">
        <v>43465.401134259257</v>
      </c>
      <c r="AW42" s="12" t="s">
        <v>449</v>
      </c>
      <c r="AX42" s="12" t="s">
        <v>121</v>
      </c>
      <c r="AY42" s="6">
        <f t="shared" si="6"/>
        <v>43397</v>
      </c>
      <c r="AZ42" s="6">
        <f t="shared" si="7"/>
        <v>43402</v>
      </c>
      <c r="BA42" s="6">
        <f t="shared" si="8"/>
        <v>43409</v>
      </c>
      <c r="BB42" s="6">
        <f t="shared" si="9"/>
        <v>43439</v>
      </c>
      <c r="BC42" s="6">
        <f t="shared" si="10"/>
        <v>43445</v>
      </c>
      <c r="BD42" s="7" t="str">
        <f t="shared" ca="1" si="11"/>
        <v>Análise Atrasada</v>
      </c>
    </row>
    <row r="43" spans="1:56" ht="15.6" hidden="1" customHeight="1" x14ac:dyDescent="0.3">
      <c r="A43" s="10" t="s">
        <v>450</v>
      </c>
      <c r="B43" s="28" t="e">
        <f>VLOOKUP(X43,#REF!,2,0)</f>
        <v>#REF!</v>
      </c>
      <c r="C43" s="11" t="s">
        <v>451</v>
      </c>
      <c r="D43" s="11" t="s">
        <v>452</v>
      </c>
      <c r="E43" s="12" t="s">
        <v>96</v>
      </c>
      <c r="F43" s="12" t="s">
        <v>97</v>
      </c>
      <c r="G43" s="12" t="s">
        <v>98</v>
      </c>
      <c r="H43" s="12" t="s">
        <v>99</v>
      </c>
      <c r="I43" s="13">
        <v>0</v>
      </c>
      <c r="J43" s="13">
        <v>0</v>
      </c>
      <c r="K43" s="12" t="s">
        <v>100</v>
      </c>
      <c r="L43" s="16">
        <v>43398.471516203703</v>
      </c>
      <c r="M43" s="16"/>
      <c r="N43" s="12" t="s">
        <v>101</v>
      </c>
      <c r="O43" s="16">
        <v>43425.414814814823</v>
      </c>
      <c r="P43" s="16">
        <v>43437.414814814823</v>
      </c>
      <c r="Q43" s="14" t="s">
        <v>402</v>
      </c>
      <c r="R43" s="14"/>
      <c r="S43" s="14" t="s">
        <v>169</v>
      </c>
      <c r="T43" s="14" t="s">
        <v>104</v>
      </c>
      <c r="U43" s="14" t="s">
        <v>453</v>
      </c>
      <c r="V43" s="14" t="s">
        <v>106</v>
      </c>
      <c r="W43" s="11" t="s">
        <v>107</v>
      </c>
      <c r="X43" s="11"/>
      <c r="Y43" s="11" t="s">
        <v>108</v>
      </c>
      <c r="Z43" s="11" t="s">
        <v>128</v>
      </c>
      <c r="AA43" s="11" t="s">
        <v>110</v>
      </c>
      <c r="AB43" s="12"/>
      <c r="AC43" s="12" t="s">
        <v>454</v>
      </c>
      <c r="AD43" s="13" t="s">
        <v>455</v>
      </c>
      <c r="AE43" s="12" t="s">
        <v>131</v>
      </c>
      <c r="AF43" s="12" t="s">
        <v>92</v>
      </c>
      <c r="AG43" s="12" t="s">
        <v>456</v>
      </c>
      <c r="AH43" s="12" t="s">
        <v>116</v>
      </c>
      <c r="AI43" s="12" t="s">
        <v>117</v>
      </c>
      <c r="AJ43" s="12"/>
      <c r="AK43" s="12" t="s">
        <v>118</v>
      </c>
      <c r="AL43" s="16">
        <v>43405.708333333343</v>
      </c>
      <c r="AM43" s="16">
        <v>43423.375</v>
      </c>
      <c r="AN43" s="16">
        <v>43420.375</v>
      </c>
      <c r="AO43" s="16">
        <v>43431.333333333343</v>
      </c>
      <c r="AP43" s="12" t="s">
        <v>455</v>
      </c>
      <c r="AQ43" s="12"/>
      <c r="AR43" s="12"/>
      <c r="AS43" s="12"/>
      <c r="AT43" s="12"/>
      <c r="AU43" s="12" t="s">
        <v>3</v>
      </c>
      <c r="AV43" s="16">
        <v>43437.414814814823</v>
      </c>
      <c r="AW43" s="12" t="s">
        <v>406</v>
      </c>
      <c r="AX43" s="12" t="s">
        <v>121</v>
      </c>
      <c r="AY43" s="6">
        <f t="shared" si="6"/>
        <v>43398</v>
      </c>
      <c r="AZ43" s="6">
        <f t="shared" si="7"/>
        <v>43405</v>
      </c>
      <c r="BA43" s="6">
        <f t="shared" si="8"/>
        <v>43420</v>
      </c>
      <c r="BB43" s="6">
        <f t="shared" si="9"/>
        <v>43423</v>
      </c>
      <c r="BC43" s="6">
        <f t="shared" si="10"/>
        <v>43431</v>
      </c>
      <c r="BD43" s="7" t="str">
        <f t="shared" ca="1" si="11"/>
        <v>Análise Atrasada</v>
      </c>
    </row>
    <row r="44" spans="1:56" ht="18.899999999999999" hidden="1" customHeight="1" x14ac:dyDescent="0.3">
      <c r="A44" s="10" t="s">
        <v>457</v>
      </c>
      <c r="B44" s="28" t="e">
        <f>VLOOKUP(X44,#REF!,2,0)</f>
        <v>#REF!</v>
      </c>
      <c r="C44" s="11" t="s">
        <v>458</v>
      </c>
      <c r="D44" s="11" t="s">
        <v>459</v>
      </c>
      <c r="E44" s="12" t="s">
        <v>96</v>
      </c>
      <c r="F44" s="12" t="s">
        <v>97</v>
      </c>
      <c r="G44" s="12" t="s">
        <v>98</v>
      </c>
      <c r="H44" s="12" t="s">
        <v>99</v>
      </c>
      <c r="I44" s="13">
        <v>0</v>
      </c>
      <c r="J44" s="13">
        <v>0</v>
      </c>
      <c r="K44" s="12" t="s">
        <v>178</v>
      </c>
      <c r="L44" s="16">
        <v>43410.285254629627</v>
      </c>
      <c r="M44" s="16"/>
      <c r="N44" s="12" t="s">
        <v>101</v>
      </c>
      <c r="O44" s="16">
        <v>43412.438657407409</v>
      </c>
      <c r="P44" s="16">
        <v>43424.438668981478</v>
      </c>
      <c r="Q44" s="14" t="s">
        <v>460</v>
      </c>
      <c r="R44" s="14"/>
      <c r="S44" s="14" t="s">
        <v>205</v>
      </c>
      <c r="T44" s="14" t="s">
        <v>104</v>
      </c>
      <c r="U44" s="14" t="s">
        <v>461</v>
      </c>
      <c r="V44" s="14" t="s">
        <v>106</v>
      </c>
      <c r="W44" s="11" t="s">
        <v>107</v>
      </c>
      <c r="X44" s="11"/>
      <c r="Y44" s="11" t="s">
        <v>278</v>
      </c>
      <c r="Z44" s="11" t="s">
        <v>462</v>
      </c>
      <c r="AA44" s="11" t="s">
        <v>110</v>
      </c>
      <c r="AB44" s="12"/>
      <c r="AC44" s="12" t="s">
        <v>463</v>
      </c>
      <c r="AD44" s="13" t="s">
        <v>464</v>
      </c>
      <c r="AE44" s="12" t="s">
        <v>184</v>
      </c>
      <c r="AF44" s="12" t="s">
        <v>92</v>
      </c>
      <c r="AG44" s="12" t="s">
        <v>465</v>
      </c>
      <c r="AH44" s="12" t="s">
        <v>116</v>
      </c>
      <c r="AI44" s="12" t="s">
        <v>117</v>
      </c>
      <c r="AJ44" s="12"/>
      <c r="AK44" s="12" t="s">
        <v>466</v>
      </c>
      <c r="AL44" s="16"/>
      <c r="AM44" s="16"/>
      <c r="AN44" s="16"/>
      <c r="AO44" s="16"/>
      <c r="AP44" s="12"/>
      <c r="AQ44" s="12"/>
      <c r="AR44" s="12"/>
      <c r="AS44" s="12"/>
      <c r="AT44" s="12" t="s">
        <v>174</v>
      </c>
      <c r="AU44" s="12" t="s">
        <v>3</v>
      </c>
      <c r="AV44" s="16">
        <v>43424.438668981478</v>
      </c>
      <c r="AW44" s="12" t="s">
        <v>467</v>
      </c>
      <c r="AX44" s="12" t="s">
        <v>121</v>
      </c>
      <c r="AY44" s="6">
        <f t="shared" si="6"/>
        <v>43410</v>
      </c>
      <c r="AZ44" s="6" t="str">
        <f t="shared" si="7"/>
        <v/>
      </c>
      <c r="BA44" s="6" t="str">
        <f t="shared" si="8"/>
        <v/>
      </c>
      <c r="BB44" s="6" t="str">
        <f t="shared" si="9"/>
        <v/>
      </c>
      <c r="BC44" s="6" t="str">
        <f t="shared" si="10"/>
        <v/>
      </c>
      <c r="BD44" s="7" t="str">
        <f t="shared" ca="1" si="11"/>
        <v>Planejamento Pendente</v>
      </c>
    </row>
    <row r="45" spans="1:56" ht="16.5" hidden="1" customHeight="1" x14ac:dyDescent="0.3">
      <c r="A45" s="10" t="s">
        <v>468</v>
      </c>
      <c r="B45" s="28" t="e">
        <f>VLOOKUP(X45,#REF!,2,0)</f>
        <v>#REF!</v>
      </c>
      <c r="C45" s="11" t="s">
        <v>469</v>
      </c>
      <c r="D45" s="11" t="s">
        <v>469</v>
      </c>
      <c r="E45" s="12" t="s">
        <v>96</v>
      </c>
      <c r="F45" s="12" t="s">
        <v>97</v>
      </c>
      <c r="G45" s="12" t="s">
        <v>98</v>
      </c>
      <c r="H45" s="12" t="s">
        <v>99</v>
      </c>
      <c r="I45" s="13">
        <v>1</v>
      </c>
      <c r="J45" s="13">
        <v>0</v>
      </c>
      <c r="K45" s="12" t="s">
        <v>100</v>
      </c>
      <c r="L45" s="16">
        <v>43412.6015625</v>
      </c>
      <c r="M45" s="16"/>
      <c r="N45" s="12" t="s">
        <v>101</v>
      </c>
      <c r="O45" s="16">
        <v>43517.458333333343</v>
      </c>
      <c r="P45" s="16">
        <v>43529.458333333343</v>
      </c>
      <c r="Q45" s="14" t="s">
        <v>402</v>
      </c>
      <c r="R45" s="14"/>
      <c r="S45" s="14" t="s">
        <v>159</v>
      </c>
      <c r="T45" s="14" t="s">
        <v>104</v>
      </c>
      <c r="U45" s="14" t="s">
        <v>105</v>
      </c>
      <c r="V45" s="14" t="s">
        <v>106</v>
      </c>
      <c r="W45" s="11" t="s">
        <v>107</v>
      </c>
      <c r="X45" s="11"/>
      <c r="Y45" s="11" t="s">
        <v>108</v>
      </c>
      <c r="Z45" s="11" t="s">
        <v>141</v>
      </c>
      <c r="AA45" s="11" t="s">
        <v>470</v>
      </c>
      <c r="AB45" s="12"/>
      <c r="AC45" s="12" t="s">
        <v>471</v>
      </c>
      <c r="AD45" s="13" t="s">
        <v>472</v>
      </c>
      <c r="AE45" s="12" t="s">
        <v>131</v>
      </c>
      <c r="AF45" s="12" t="s">
        <v>92</v>
      </c>
      <c r="AG45" s="12" t="s">
        <v>473</v>
      </c>
      <c r="AH45" s="12" t="s">
        <v>116</v>
      </c>
      <c r="AI45" s="12" t="s">
        <v>117</v>
      </c>
      <c r="AJ45" s="12"/>
      <c r="AK45" s="12" t="s">
        <v>153</v>
      </c>
      <c r="AL45" s="16">
        <v>43473.708333333343</v>
      </c>
      <c r="AM45" s="16">
        <v>43128.375</v>
      </c>
      <c r="AN45" s="16">
        <v>43487.708333333343</v>
      </c>
      <c r="AO45" s="16">
        <v>43515.333333333343</v>
      </c>
      <c r="AP45" s="12"/>
      <c r="AQ45" s="12"/>
      <c r="AR45" s="12"/>
      <c r="AS45" s="12"/>
      <c r="AT45" s="12" t="s">
        <v>119</v>
      </c>
      <c r="AU45" s="12" t="s">
        <v>3</v>
      </c>
      <c r="AV45" s="16">
        <v>43529.458333333343</v>
      </c>
      <c r="AW45" s="12" t="s">
        <v>406</v>
      </c>
      <c r="AX45" s="12" t="s">
        <v>121</v>
      </c>
      <c r="AY45" s="6">
        <f t="shared" si="6"/>
        <v>43412</v>
      </c>
      <c r="AZ45" s="6">
        <f t="shared" si="7"/>
        <v>43473</v>
      </c>
      <c r="BA45" s="6">
        <f t="shared" si="8"/>
        <v>43487</v>
      </c>
      <c r="BB45" s="6">
        <f t="shared" si="9"/>
        <v>43128</v>
      </c>
      <c r="BC45" s="6">
        <f t="shared" si="10"/>
        <v>43515</v>
      </c>
      <c r="BD45" s="7" t="str">
        <f t="shared" ca="1" si="11"/>
        <v>Análise Atrasada</v>
      </c>
    </row>
    <row r="46" spans="1:56" ht="18.600000000000001" hidden="1" customHeight="1" x14ac:dyDescent="0.3">
      <c r="A46" s="10" t="s">
        <v>474</v>
      </c>
      <c r="B46" s="28" t="e">
        <f>VLOOKUP(X46,#REF!,2,0)</f>
        <v>#REF!</v>
      </c>
      <c r="C46" s="11" t="s">
        <v>475</v>
      </c>
      <c r="D46" s="11" t="s">
        <v>476</v>
      </c>
      <c r="E46" s="12" t="s">
        <v>96</v>
      </c>
      <c r="F46" s="12" t="s">
        <v>97</v>
      </c>
      <c r="G46" s="12" t="s">
        <v>157</v>
      </c>
      <c r="H46" s="12" t="s">
        <v>99</v>
      </c>
      <c r="I46" s="13">
        <v>0</v>
      </c>
      <c r="J46" s="13">
        <v>1</v>
      </c>
      <c r="K46" s="12" t="s">
        <v>100</v>
      </c>
      <c r="L46" s="16">
        <v>43413.400983796288</v>
      </c>
      <c r="M46" s="16"/>
      <c r="N46" s="12" t="s">
        <v>101</v>
      </c>
      <c r="O46" s="16">
        <v>43452.642326388886</v>
      </c>
      <c r="P46" s="16">
        <v>43462.642326388886</v>
      </c>
      <c r="Q46" s="14" t="s">
        <v>477</v>
      </c>
      <c r="R46" s="14"/>
      <c r="S46" s="14" t="s">
        <v>180</v>
      </c>
      <c r="T46" s="14" t="s">
        <v>104</v>
      </c>
      <c r="U46" s="14" t="s">
        <v>478</v>
      </c>
      <c r="V46" s="14" t="s">
        <v>106</v>
      </c>
      <c r="W46" s="11" t="s">
        <v>107</v>
      </c>
      <c r="X46" s="11"/>
      <c r="Y46" s="11" t="s">
        <v>278</v>
      </c>
      <c r="Z46" s="11" t="s">
        <v>479</v>
      </c>
      <c r="AA46" s="11" t="s">
        <v>110</v>
      </c>
      <c r="AB46" s="12"/>
      <c r="AC46" s="12" t="s">
        <v>480</v>
      </c>
      <c r="AD46" s="13" t="s">
        <v>481</v>
      </c>
      <c r="AE46" s="12" t="s">
        <v>263</v>
      </c>
      <c r="AF46" s="12" t="s">
        <v>92</v>
      </c>
      <c r="AG46" s="12" t="s">
        <v>482</v>
      </c>
      <c r="AH46" s="12" t="s">
        <v>116</v>
      </c>
      <c r="AI46" s="12" t="s">
        <v>117</v>
      </c>
      <c r="AJ46" s="12"/>
      <c r="AK46" s="12" t="s">
        <v>483</v>
      </c>
      <c r="AL46" s="16">
        <v>43440.890972222223</v>
      </c>
      <c r="AM46" s="16">
        <v>43472.890972222223</v>
      </c>
      <c r="AN46" s="16">
        <v>43468.890972222223</v>
      </c>
      <c r="AO46" s="16">
        <v>43479.890972222223</v>
      </c>
      <c r="AP46" s="12"/>
      <c r="AQ46" s="12"/>
      <c r="AR46" s="12"/>
      <c r="AS46" s="12"/>
      <c r="AT46" s="12" t="s">
        <v>119</v>
      </c>
      <c r="AU46" s="12" t="s">
        <v>3</v>
      </c>
      <c r="AV46" s="16">
        <v>43462.642326388886</v>
      </c>
      <c r="AW46" s="12" t="s">
        <v>484</v>
      </c>
      <c r="AX46" s="12" t="s">
        <v>121</v>
      </c>
      <c r="AY46" s="6">
        <f t="shared" si="6"/>
        <v>43413</v>
      </c>
      <c r="AZ46" s="6">
        <f t="shared" si="7"/>
        <v>43440</v>
      </c>
      <c r="BA46" s="6">
        <f t="shared" si="8"/>
        <v>43468</v>
      </c>
      <c r="BB46" s="6">
        <f t="shared" si="9"/>
        <v>43472</v>
      </c>
      <c r="BC46" s="6">
        <f t="shared" si="10"/>
        <v>43479</v>
      </c>
      <c r="BD46" s="7" t="str">
        <f t="shared" ca="1" si="11"/>
        <v>Análise Atrasada</v>
      </c>
    </row>
    <row r="47" spans="1:56" ht="22.5" hidden="1" customHeight="1" x14ac:dyDescent="0.3">
      <c r="A47" s="10" t="s">
        <v>485</v>
      </c>
      <c r="B47" s="28" t="e">
        <f>VLOOKUP(X47,#REF!,2,0)</f>
        <v>#REF!</v>
      </c>
      <c r="C47" s="11" t="s">
        <v>486</v>
      </c>
      <c r="D47" s="11" t="s">
        <v>487</v>
      </c>
      <c r="E47" s="12" t="s">
        <v>96</v>
      </c>
      <c r="F47" s="12" t="s">
        <v>97</v>
      </c>
      <c r="G47" s="12" t="s">
        <v>98</v>
      </c>
      <c r="H47" s="12" t="s">
        <v>99</v>
      </c>
      <c r="I47" s="13">
        <v>0</v>
      </c>
      <c r="J47" s="13">
        <v>0</v>
      </c>
      <c r="K47" s="12" t="s">
        <v>178</v>
      </c>
      <c r="L47" s="16">
        <v>43417.429745370369</v>
      </c>
      <c r="M47" s="16"/>
      <c r="N47" s="12" t="s">
        <v>101</v>
      </c>
      <c r="O47" s="16">
        <v>43423.432916666658</v>
      </c>
      <c r="P47" s="16">
        <v>43433.432928240742</v>
      </c>
      <c r="Q47" s="14" t="s">
        <v>488</v>
      </c>
      <c r="R47" s="14"/>
      <c r="S47" s="14" t="s">
        <v>205</v>
      </c>
      <c r="T47" s="14" t="s">
        <v>104</v>
      </c>
      <c r="U47" s="14" t="s">
        <v>489</v>
      </c>
      <c r="V47" s="14" t="s">
        <v>225</v>
      </c>
      <c r="W47" s="11" t="s">
        <v>107</v>
      </c>
      <c r="X47" s="11"/>
      <c r="Y47" s="11" t="s">
        <v>278</v>
      </c>
      <c r="Z47" s="11" t="s">
        <v>479</v>
      </c>
      <c r="AA47" s="11" t="s">
        <v>110</v>
      </c>
      <c r="AB47" s="12"/>
      <c r="AC47" s="12" t="s">
        <v>490</v>
      </c>
      <c r="AD47" s="13"/>
      <c r="AE47" s="12" t="s">
        <v>263</v>
      </c>
      <c r="AF47" s="12" t="s">
        <v>92</v>
      </c>
      <c r="AG47" s="12" t="s">
        <v>491</v>
      </c>
      <c r="AH47" s="12" t="s">
        <v>116</v>
      </c>
      <c r="AI47" s="12" t="s">
        <v>117</v>
      </c>
      <c r="AJ47" s="12" t="s">
        <v>492</v>
      </c>
      <c r="AK47" s="12" t="s">
        <v>483</v>
      </c>
      <c r="AL47" s="16"/>
      <c r="AM47" s="16"/>
      <c r="AN47" s="16"/>
      <c r="AO47" s="16"/>
      <c r="AP47" s="12"/>
      <c r="AQ47" s="12" t="s">
        <v>493</v>
      </c>
      <c r="AR47" s="12"/>
      <c r="AS47" s="12"/>
      <c r="AT47" s="12" t="s">
        <v>119</v>
      </c>
      <c r="AU47" s="12" t="s">
        <v>3</v>
      </c>
      <c r="AV47" s="16">
        <v>43439.71775462963</v>
      </c>
      <c r="AW47" s="12" t="s">
        <v>484</v>
      </c>
      <c r="AX47" s="12" t="s">
        <v>121</v>
      </c>
      <c r="AY47" s="6">
        <f t="shared" si="6"/>
        <v>43417</v>
      </c>
      <c r="AZ47" s="6" t="str">
        <f t="shared" si="7"/>
        <v/>
      </c>
      <c r="BA47" s="6" t="str">
        <f t="shared" si="8"/>
        <v/>
      </c>
      <c r="BB47" s="6" t="str">
        <f t="shared" si="9"/>
        <v/>
      </c>
      <c r="BC47" s="6" t="str">
        <f t="shared" si="10"/>
        <v/>
      </c>
      <c r="BD47" s="7" t="str">
        <f t="shared" ca="1" si="11"/>
        <v>Planejamento Pendente</v>
      </c>
    </row>
    <row r="48" spans="1:56" ht="21" hidden="1" customHeight="1" x14ac:dyDescent="0.3">
      <c r="A48" s="10" t="s">
        <v>493</v>
      </c>
      <c r="B48" s="28" t="e">
        <f>VLOOKUP(X48,#REF!,2,0)</f>
        <v>#REF!</v>
      </c>
      <c r="C48" s="11" t="s">
        <v>494</v>
      </c>
      <c r="D48" s="11" t="s">
        <v>495</v>
      </c>
      <c r="E48" s="12" t="s">
        <v>96</v>
      </c>
      <c r="F48" s="12" t="s">
        <v>97</v>
      </c>
      <c r="G48" s="12" t="s">
        <v>98</v>
      </c>
      <c r="H48" s="12" t="s">
        <v>99</v>
      </c>
      <c r="I48" s="13">
        <v>0</v>
      </c>
      <c r="J48" s="13">
        <v>0</v>
      </c>
      <c r="K48" s="12" t="s">
        <v>178</v>
      </c>
      <c r="L48" s="16">
        <v>43417.433738425927</v>
      </c>
      <c r="M48" s="16"/>
      <c r="N48" s="12" t="s">
        <v>101</v>
      </c>
      <c r="O48" s="16">
        <v>43432.505416666667</v>
      </c>
      <c r="P48" s="16">
        <v>43444.505428240736</v>
      </c>
      <c r="Q48" s="14" t="s">
        <v>488</v>
      </c>
      <c r="R48" s="14"/>
      <c r="S48" s="14" t="s">
        <v>205</v>
      </c>
      <c r="T48" s="14" t="s">
        <v>104</v>
      </c>
      <c r="U48" s="14" t="s">
        <v>496</v>
      </c>
      <c r="V48" s="14" t="s">
        <v>331</v>
      </c>
      <c r="W48" s="11" t="s">
        <v>107</v>
      </c>
      <c r="X48" s="11"/>
      <c r="Y48" s="11" t="s">
        <v>278</v>
      </c>
      <c r="Z48" s="11" t="s">
        <v>479</v>
      </c>
      <c r="AA48" s="11" t="s">
        <v>110</v>
      </c>
      <c r="AB48" s="12"/>
      <c r="AC48" s="12" t="s">
        <v>497</v>
      </c>
      <c r="AD48" s="13"/>
      <c r="AE48" s="12" t="s">
        <v>263</v>
      </c>
      <c r="AF48" s="12" t="s">
        <v>92</v>
      </c>
      <c r="AG48" s="12" t="s">
        <v>498</v>
      </c>
      <c r="AH48" s="12" t="s">
        <v>116</v>
      </c>
      <c r="AI48" s="12" t="s">
        <v>117</v>
      </c>
      <c r="AJ48" s="12" t="s">
        <v>492</v>
      </c>
      <c r="AK48" s="12" t="s">
        <v>483</v>
      </c>
      <c r="AL48" s="16">
        <v>43428.118055555547</v>
      </c>
      <c r="AM48" s="16"/>
      <c r="AN48" s="16">
        <v>43439.118055555547</v>
      </c>
      <c r="AO48" s="16"/>
      <c r="AP48" s="12"/>
      <c r="AQ48" s="12"/>
      <c r="AR48" s="12"/>
      <c r="AS48" s="12"/>
      <c r="AT48" s="12" t="s">
        <v>174</v>
      </c>
      <c r="AU48" s="12" t="s">
        <v>3</v>
      </c>
      <c r="AV48" s="16">
        <v>43444.505428240736</v>
      </c>
      <c r="AW48" s="12" t="s">
        <v>484</v>
      </c>
      <c r="AX48" s="12" t="s">
        <v>121</v>
      </c>
      <c r="AY48" s="6">
        <f t="shared" si="6"/>
        <v>43417</v>
      </c>
      <c r="AZ48" s="6">
        <f t="shared" si="7"/>
        <v>43428</v>
      </c>
      <c r="BA48" s="6">
        <f t="shared" si="8"/>
        <v>43439</v>
      </c>
      <c r="BB48" s="6" t="str">
        <f t="shared" si="9"/>
        <v/>
      </c>
      <c r="BC48" s="6" t="str">
        <f t="shared" si="10"/>
        <v/>
      </c>
      <c r="BD48" s="7" t="str">
        <f t="shared" ca="1" si="11"/>
        <v>Análise Atrasada</v>
      </c>
    </row>
    <row r="49" spans="1:56" ht="26.1" hidden="1" customHeight="1" x14ac:dyDescent="0.3">
      <c r="A49" s="10" t="s">
        <v>499</v>
      </c>
      <c r="B49" s="28" t="e">
        <f>VLOOKUP(X49,#REF!,2,0)</f>
        <v>#REF!</v>
      </c>
      <c r="C49" s="11" t="s">
        <v>500</v>
      </c>
      <c r="D49" s="11" t="s">
        <v>501</v>
      </c>
      <c r="E49" s="12" t="s">
        <v>96</v>
      </c>
      <c r="F49" s="12" t="s">
        <v>97</v>
      </c>
      <c r="G49" s="12" t="s">
        <v>98</v>
      </c>
      <c r="H49" s="12" t="s">
        <v>99</v>
      </c>
      <c r="I49" s="13">
        <v>0</v>
      </c>
      <c r="J49" s="13">
        <v>0</v>
      </c>
      <c r="K49" s="12" t="s">
        <v>100</v>
      </c>
      <c r="L49" s="16">
        <v>43418.639155092591</v>
      </c>
      <c r="M49" s="16"/>
      <c r="N49" s="12" t="s">
        <v>101</v>
      </c>
      <c r="O49" s="16">
        <v>43560.444976851853</v>
      </c>
      <c r="P49" s="16">
        <v>43572.444976851853</v>
      </c>
      <c r="Q49" s="14" t="s">
        <v>158</v>
      </c>
      <c r="R49" s="14"/>
      <c r="S49" s="14" t="s">
        <v>330</v>
      </c>
      <c r="T49" s="14" t="s">
        <v>104</v>
      </c>
      <c r="U49" s="14" t="s">
        <v>375</v>
      </c>
      <c r="V49" s="14" t="s">
        <v>106</v>
      </c>
      <c r="W49" s="11" t="s">
        <v>107</v>
      </c>
      <c r="X49" s="11"/>
      <c r="Y49" s="11" t="s">
        <v>278</v>
      </c>
      <c r="Z49" s="11" t="s">
        <v>502</v>
      </c>
      <c r="AA49" s="11" t="s">
        <v>110</v>
      </c>
      <c r="AB49" s="12"/>
      <c r="AC49" s="12" t="s">
        <v>503</v>
      </c>
      <c r="AD49" s="13" t="s">
        <v>504</v>
      </c>
      <c r="AE49" s="12" t="s">
        <v>114</v>
      </c>
      <c r="AF49" s="12" t="s">
        <v>92</v>
      </c>
      <c r="AG49" s="12" t="s">
        <v>505</v>
      </c>
      <c r="AH49" s="12" t="s">
        <v>239</v>
      </c>
      <c r="AI49" s="12" t="s">
        <v>117</v>
      </c>
      <c r="AJ49" s="12"/>
      <c r="AK49" s="12" t="s">
        <v>88</v>
      </c>
      <c r="AL49" s="16">
        <v>43434.574305555558</v>
      </c>
      <c r="AM49" s="16">
        <v>43479.457638888889</v>
      </c>
      <c r="AN49" s="16">
        <v>43455.709027777782</v>
      </c>
      <c r="AO49" s="16">
        <v>43535.775694444441</v>
      </c>
      <c r="AP49" s="12"/>
      <c r="AQ49" s="12"/>
      <c r="AR49" s="12"/>
      <c r="AS49" s="12"/>
      <c r="AT49" s="12"/>
      <c r="AU49" s="12" t="s">
        <v>3</v>
      </c>
      <c r="AV49" s="16">
        <v>43572.444976851853</v>
      </c>
      <c r="AW49" s="12" t="s">
        <v>506</v>
      </c>
      <c r="AX49" s="12" t="s">
        <v>121</v>
      </c>
      <c r="AY49" s="6">
        <f t="shared" si="6"/>
        <v>43418</v>
      </c>
      <c r="AZ49" s="6">
        <f t="shared" si="7"/>
        <v>43434</v>
      </c>
      <c r="BA49" s="6">
        <f t="shared" si="8"/>
        <v>43455</v>
      </c>
      <c r="BB49" s="6">
        <f t="shared" si="9"/>
        <v>43479</v>
      </c>
      <c r="BC49" s="6">
        <f t="shared" si="10"/>
        <v>43535</v>
      </c>
      <c r="BD49" s="7" t="str">
        <f t="shared" ca="1" si="11"/>
        <v>Análise Atrasada</v>
      </c>
    </row>
    <row r="50" spans="1:56" ht="18.600000000000001" hidden="1" customHeight="1" x14ac:dyDescent="0.3">
      <c r="A50" s="10" t="s">
        <v>507</v>
      </c>
      <c r="B50" s="28" t="e">
        <f>VLOOKUP(X50,#REF!,2,0)</f>
        <v>#REF!</v>
      </c>
      <c r="C50" s="11" t="s">
        <v>508</v>
      </c>
      <c r="D50" s="11" t="s">
        <v>509</v>
      </c>
      <c r="E50" s="12" t="s">
        <v>96</v>
      </c>
      <c r="F50" s="12" t="s">
        <v>97</v>
      </c>
      <c r="G50" s="12" t="s">
        <v>157</v>
      </c>
      <c r="H50" s="12" t="s">
        <v>99</v>
      </c>
      <c r="I50" s="13">
        <v>0</v>
      </c>
      <c r="J50" s="13">
        <v>0</v>
      </c>
      <c r="K50" s="12" t="s">
        <v>100</v>
      </c>
      <c r="L50" s="16">
        <v>43432.021782407413</v>
      </c>
      <c r="M50" s="16"/>
      <c r="N50" s="12" t="s">
        <v>101</v>
      </c>
      <c r="O50" s="16">
        <v>43461.528553240743</v>
      </c>
      <c r="P50" s="16">
        <v>43473.528564814813</v>
      </c>
      <c r="Q50" s="14" t="s">
        <v>510</v>
      </c>
      <c r="R50" s="14"/>
      <c r="S50" s="14" t="s">
        <v>511</v>
      </c>
      <c r="T50" s="14" t="s">
        <v>104</v>
      </c>
      <c r="U50" s="14" t="s">
        <v>139</v>
      </c>
      <c r="V50" s="14" t="s">
        <v>140</v>
      </c>
      <c r="W50" s="11" t="s">
        <v>107</v>
      </c>
      <c r="X50" s="11"/>
      <c r="Y50" s="11" t="s">
        <v>181</v>
      </c>
      <c r="Z50" s="11" t="s">
        <v>250</v>
      </c>
      <c r="AA50" s="11" t="s">
        <v>110</v>
      </c>
      <c r="AB50" s="12"/>
      <c r="AC50" s="12" t="s">
        <v>512</v>
      </c>
      <c r="AD50" s="13"/>
      <c r="AE50" s="12" t="s">
        <v>131</v>
      </c>
      <c r="AF50" s="12" t="s">
        <v>92</v>
      </c>
      <c r="AG50" s="12" t="s">
        <v>513</v>
      </c>
      <c r="AH50" s="12" t="s">
        <v>116</v>
      </c>
      <c r="AI50" s="12" t="s">
        <v>117</v>
      </c>
      <c r="AJ50" s="12"/>
      <c r="AK50" s="12" t="s">
        <v>514</v>
      </c>
      <c r="AL50" s="16">
        <v>43455.431250000001</v>
      </c>
      <c r="AM50" s="16"/>
      <c r="AN50" s="16"/>
      <c r="AO50" s="16"/>
      <c r="AP50" s="12"/>
      <c r="AQ50" s="12"/>
      <c r="AR50" s="12"/>
      <c r="AS50" s="12"/>
      <c r="AT50" s="12"/>
      <c r="AU50" s="12"/>
      <c r="AV50" s="16">
        <v>43473.528564814813</v>
      </c>
      <c r="AW50" s="12" t="s">
        <v>515</v>
      </c>
      <c r="AX50" s="12" t="s">
        <v>134</v>
      </c>
      <c r="AY50" s="6">
        <f t="shared" si="6"/>
        <v>43432</v>
      </c>
      <c r="AZ50" s="6">
        <f t="shared" si="7"/>
        <v>43455</v>
      </c>
      <c r="BA50" s="6" t="str">
        <f t="shared" si="8"/>
        <v/>
      </c>
      <c r="BB50" s="6" t="str">
        <f t="shared" si="9"/>
        <v/>
      </c>
      <c r="BC50" s="6" t="str">
        <f t="shared" si="10"/>
        <v/>
      </c>
      <c r="BD50" s="7" t="str">
        <f t="shared" ca="1" si="11"/>
        <v>Análise Atrasada</v>
      </c>
    </row>
    <row r="51" spans="1:56" ht="21" hidden="1" customHeight="1" x14ac:dyDescent="0.3">
      <c r="A51" s="10" t="s">
        <v>516</v>
      </c>
      <c r="B51" s="28" t="e">
        <f>VLOOKUP(X51,#REF!,2,0)</f>
        <v>#REF!</v>
      </c>
      <c r="C51" s="11" t="s">
        <v>517</v>
      </c>
      <c r="D51" s="11" t="s">
        <v>518</v>
      </c>
      <c r="E51" s="12" t="s">
        <v>96</v>
      </c>
      <c r="F51" s="12" t="s">
        <v>97</v>
      </c>
      <c r="G51" s="12" t="s">
        <v>519</v>
      </c>
      <c r="H51" s="12" t="s">
        <v>99</v>
      </c>
      <c r="I51" s="13">
        <v>0</v>
      </c>
      <c r="J51" s="13">
        <v>0</v>
      </c>
      <c r="K51" s="12" t="s">
        <v>100</v>
      </c>
      <c r="L51" s="16">
        <v>43439.598935185182</v>
      </c>
      <c r="M51" s="16"/>
      <c r="N51" s="12" t="s">
        <v>101</v>
      </c>
      <c r="O51" s="16">
        <v>43455.514293981483</v>
      </c>
      <c r="P51" s="16">
        <v>43467.514305555553</v>
      </c>
      <c r="Q51" s="14" t="s">
        <v>520</v>
      </c>
      <c r="R51" s="14"/>
      <c r="S51" s="14" t="s">
        <v>521</v>
      </c>
      <c r="T51" s="14" t="s">
        <v>104</v>
      </c>
      <c r="U51" s="14" t="s">
        <v>522</v>
      </c>
      <c r="V51" s="14" t="s">
        <v>106</v>
      </c>
      <c r="W51" s="11" t="s">
        <v>107</v>
      </c>
      <c r="X51" s="11"/>
      <c r="Y51" s="11" t="s">
        <v>302</v>
      </c>
      <c r="Z51" s="11" t="s">
        <v>332</v>
      </c>
      <c r="AA51" s="11" t="s">
        <v>110</v>
      </c>
      <c r="AB51" s="12"/>
      <c r="AC51" s="12" t="s">
        <v>523</v>
      </c>
      <c r="AD51" s="13" t="s">
        <v>524</v>
      </c>
      <c r="AE51" s="12" t="s">
        <v>131</v>
      </c>
      <c r="AF51" s="12" t="s">
        <v>92</v>
      </c>
      <c r="AG51" s="12" t="s">
        <v>525</v>
      </c>
      <c r="AH51" s="12" t="s">
        <v>116</v>
      </c>
      <c r="AI51" s="12" t="s">
        <v>117</v>
      </c>
      <c r="AJ51" s="12"/>
      <c r="AK51" s="12" t="s">
        <v>153</v>
      </c>
      <c r="AL51" s="16">
        <v>43444.509722222218</v>
      </c>
      <c r="AM51" s="16">
        <v>43448.509722222218</v>
      </c>
      <c r="AN51" s="16">
        <v>43446.509722222218</v>
      </c>
      <c r="AO51" s="16">
        <v>43452.509027777778</v>
      </c>
      <c r="AP51" s="12"/>
      <c r="AQ51" s="12"/>
      <c r="AR51" s="12"/>
      <c r="AS51" s="12"/>
      <c r="AT51" s="12" t="s">
        <v>119</v>
      </c>
      <c r="AU51" s="12" t="s">
        <v>3</v>
      </c>
      <c r="AV51" s="16">
        <v>43467.514305555553</v>
      </c>
      <c r="AW51" s="12" t="s">
        <v>526</v>
      </c>
      <c r="AX51" s="12" t="s">
        <v>121</v>
      </c>
      <c r="AY51" s="6">
        <f t="shared" si="6"/>
        <v>43439</v>
      </c>
      <c r="AZ51" s="6">
        <f t="shared" si="7"/>
        <v>43444</v>
      </c>
      <c r="BA51" s="6">
        <f t="shared" si="8"/>
        <v>43446</v>
      </c>
      <c r="BB51" s="6">
        <f t="shared" si="9"/>
        <v>43448</v>
      </c>
      <c r="BC51" s="6">
        <f t="shared" si="10"/>
        <v>43452</v>
      </c>
      <c r="BD51" s="7" t="str">
        <f t="shared" ca="1" si="11"/>
        <v>Análise Atrasada</v>
      </c>
    </row>
    <row r="52" spans="1:56" ht="17.399999999999999" hidden="1" customHeight="1" x14ac:dyDescent="0.3">
      <c r="A52" s="10" t="s">
        <v>527</v>
      </c>
      <c r="B52" s="28" t="e">
        <f>VLOOKUP(X52,#REF!,2,0)</f>
        <v>#REF!</v>
      </c>
      <c r="C52" s="11" t="s">
        <v>528</v>
      </c>
      <c r="D52" s="11" t="s">
        <v>529</v>
      </c>
      <c r="E52" s="12" t="s">
        <v>96</v>
      </c>
      <c r="F52" s="12" t="s">
        <v>97</v>
      </c>
      <c r="G52" s="12" t="s">
        <v>98</v>
      </c>
      <c r="H52" s="12" t="s">
        <v>99</v>
      </c>
      <c r="I52" s="13">
        <v>0</v>
      </c>
      <c r="J52" s="13">
        <v>0</v>
      </c>
      <c r="K52" s="12" t="s">
        <v>100</v>
      </c>
      <c r="L52" s="16">
        <v>43440.832013888888</v>
      </c>
      <c r="M52" s="16"/>
      <c r="N52" s="12" t="s">
        <v>101</v>
      </c>
      <c r="O52" s="16">
        <v>43455.51489583333</v>
      </c>
      <c r="P52" s="16">
        <v>43467.51489583333</v>
      </c>
      <c r="Q52" s="14" t="s">
        <v>214</v>
      </c>
      <c r="R52" s="14"/>
      <c r="S52" s="14" t="s">
        <v>159</v>
      </c>
      <c r="T52" s="14" t="s">
        <v>104</v>
      </c>
      <c r="U52" s="14" t="s">
        <v>522</v>
      </c>
      <c r="V52" s="14" t="s">
        <v>106</v>
      </c>
      <c r="W52" s="11" t="s">
        <v>107</v>
      </c>
      <c r="X52" s="11"/>
      <c r="Y52" s="11" t="s">
        <v>108</v>
      </c>
      <c r="Z52" s="11" t="s">
        <v>216</v>
      </c>
      <c r="AA52" s="11" t="s">
        <v>110</v>
      </c>
      <c r="AB52" s="12" t="s">
        <v>111</v>
      </c>
      <c r="AC52" s="12" t="s">
        <v>530</v>
      </c>
      <c r="AD52" s="13" t="s">
        <v>524</v>
      </c>
      <c r="AE52" s="12" t="s">
        <v>131</v>
      </c>
      <c r="AF52" s="12" t="s">
        <v>92</v>
      </c>
      <c r="AG52" s="12" t="s">
        <v>525</v>
      </c>
      <c r="AH52" s="12" t="s">
        <v>116</v>
      </c>
      <c r="AI52" s="12" t="s">
        <v>117</v>
      </c>
      <c r="AJ52" s="12"/>
      <c r="AK52" s="12" t="s">
        <v>531</v>
      </c>
      <c r="AL52" s="16">
        <v>43444.505555555559</v>
      </c>
      <c r="AM52" s="16">
        <v>43448.505555555559</v>
      </c>
      <c r="AN52" s="16">
        <v>43445.505555555559</v>
      </c>
      <c r="AO52" s="16">
        <v>43452.505555555559</v>
      </c>
      <c r="AP52" s="12"/>
      <c r="AQ52" s="12"/>
      <c r="AR52" s="12"/>
      <c r="AS52" s="12"/>
      <c r="AT52" s="12" t="s">
        <v>119</v>
      </c>
      <c r="AU52" s="12" t="s">
        <v>3</v>
      </c>
      <c r="AV52" s="16">
        <v>43467.51489583333</v>
      </c>
      <c r="AW52" s="12" t="s">
        <v>526</v>
      </c>
      <c r="AX52" s="12" t="s">
        <v>121</v>
      </c>
      <c r="AY52" s="6">
        <f t="shared" si="6"/>
        <v>43440</v>
      </c>
      <c r="AZ52" s="6">
        <f t="shared" si="7"/>
        <v>43444</v>
      </c>
      <c r="BA52" s="6">
        <f t="shared" si="8"/>
        <v>43445</v>
      </c>
      <c r="BB52" s="6">
        <f t="shared" si="9"/>
        <v>43448</v>
      </c>
      <c r="BC52" s="6">
        <f t="shared" si="10"/>
        <v>43452</v>
      </c>
      <c r="BD52" s="7" t="str">
        <f t="shared" ca="1" si="11"/>
        <v>Análise Atrasada</v>
      </c>
    </row>
    <row r="53" spans="1:56" hidden="1" x14ac:dyDescent="0.3">
      <c r="A53" s="10" t="s">
        <v>532</v>
      </c>
      <c r="B53" s="28" t="e">
        <f>VLOOKUP(X53,#REF!,2,0)</f>
        <v>#REF!</v>
      </c>
      <c r="C53" s="11" t="s">
        <v>533</v>
      </c>
      <c r="D53" s="11" t="s">
        <v>534</v>
      </c>
      <c r="E53" s="12" t="s">
        <v>96</v>
      </c>
      <c r="F53" s="12" t="s">
        <v>97</v>
      </c>
      <c r="G53" s="12" t="s">
        <v>98</v>
      </c>
      <c r="H53" s="12" t="s">
        <v>99</v>
      </c>
      <c r="I53" s="13">
        <v>0</v>
      </c>
      <c r="J53" s="13">
        <v>0</v>
      </c>
      <c r="K53" s="12" t="s">
        <v>100</v>
      </c>
      <c r="L53" s="16">
        <v>43441.571793981479</v>
      </c>
      <c r="M53" s="16"/>
      <c r="N53" s="12" t="s">
        <v>101</v>
      </c>
      <c r="O53" s="16">
        <v>43462.411145833343</v>
      </c>
      <c r="P53" s="16">
        <v>43474.411145833343</v>
      </c>
      <c r="Q53" s="14" t="s">
        <v>510</v>
      </c>
      <c r="R53" s="14"/>
      <c r="S53" s="14" t="s">
        <v>126</v>
      </c>
      <c r="T53" s="14" t="s">
        <v>104</v>
      </c>
      <c r="U53" s="14" t="s">
        <v>139</v>
      </c>
      <c r="V53" s="14" t="s">
        <v>140</v>
      </c>
      <c r="W53" s="11" t="s">
        <v>107</v>
      </c>
      <c r="X53" s="11"/>
      <c r="Y53" s="11" t="s">
        <v>181</v>
      </c>
      <c r="Z53" s="11" t="s">
        <v>250</v>
      </c>
      <c r="AA53" s="11" t="s">
        <v>110</v>
      </c>
      <c r="AB53" s="12"/>
      <c r="AC53" s="12" t="s">
        <v>535</v>
      </c>
      <c r="AD53" s="13"/>
      <c r="AE53" s="12" t="s">
        <v>131</v>
      </c>
      <c r="AF53" s="12" t="s">
        <v>92</v>
      </c>
      <c r="AG53" s="12" t="s">
        <v>536</v>
      </c>
      <c r="AH53" s="12" t="s">
        <v>116</v>
      </c>
      <c r="AI53" s="12" t="s">
        <v>117</v>
      </c>
      <c r="AJ53" s="12"/>
      <c r="AK53" s="12" t="s">
        <v>514</v>
      </c>
      <c r="AL53" s="16">
        <v>43455.440972222219</v>
      </c>
      <c r="AM53" s="16"/>
      <c r="AN53" s="16"/>
      <c r="AO53" s="16"/>
      <c r="AP53" s="12"/>
      <c r="AQ53" s="12"/>
      <c r="AR53" s="12"/>
      <c r="AS53" s="12"/>
      <c r="AT53" s="12"/>
      <c r="AU53" s="12"/>
      <c r="AV53" s="16">
        <v>43474.411145833343</v>
      </c>
      <c r="AW53" s="12" t="s">
        <v>515</v>
      </c>
      <c r="AX53" s="12" t="s">
        <v>134</v>
      </c>
      <c r="AY53" s="6">
        <f t="shared" si="6"/>
        <v>43441</v>
      </c>
      <c r="AZ53" s="6">
        <f t="shared" si="7"/>
        <v>43455</v>
      </c>
      <c r="BA53" s="6" t="str">
        <f t="shared" si="8"/>
        <v/>
      </c>
      <c r="BB53" s="6" t="str">
        <f t="shared" si="9"/>
        <v/>
      </c>
      <c r="BC53" s="6" t="str">
        <f t="shared" si="10"/>
        <v/>
      </c>
      <c r="BD53" s="7" t="str">
        <f t="shared" ca="1" si="11"/>
        <v>Análise Atrasada</v>
      </c>
    </row>
    <row r="54" spans="1:56" ht="18.899999999999999" hidden="1" customHeight="1" x14ac:dyDescent="0.3">
      <c r="A54" s="10" t="s">
        <v>537</v>
      </c>
      <c r="B54" s="28" t="e">
        <f>VLOOKUP(X54,#REF!,2,0)</f>
        <v>#REF!</v>
      </c>
      <c r="C54" s="11" t="s">
        <v>538</v>
      </c>
      <c r="D54" s="11" t="s">
        <v>539</v>
      </c>
      <c r="E54" s="12" t="s">
        <v>96</v>
      </c>
      <c r="F54" s="12" t="s">
        <v>97</v>
      </c>
      <c r="G54" s="12" t="s">
        <v>98</v>
      </c>
      <c r="H54" s="12" t="s">
        <v>99</v>
      </c>
      <c r="I54" s="13">
        <v>1</v>
      </c>
      <c r="J54" s="13">
        <v>1</v>
      </c>
      <c r="K54" s="12" t="s">
        <v>100</v>
      </c>
      <c r="L54" s="16">
        <v>43441.616377314807</v>
      </c>
      <c r="M54" s="16"/>
      <c r="N54" s="12" t="s">
        <v>101</v>
      </c>
      <c r="O54" s="16">
        <v>43460.666863425933</v>
      </c>
      <c r="P54" s="16">
        <v>43460.666828703703</v>
      </c>
      <c r="Q54" s="14" t="s">
        <v>540</v>
      </c>
      <c r="R54" s="14"/>
      <c r="S54" s="14" t="s">
        <v>540</v>
      </c>
      <c r="T54" s="14" t="s">
        <v>104</v>
      </c>
      <c r="U54" s="14" t="s">
        <v>522</v>
      </c>
      <c r="V54" s="14" t="s">
        <v>140</v>
      </c>
      <c r="W54" s="11" t="s">
        <v>107</v>
      </c>
      <c r="X54" s="11"/>
      <c r="Y54" s="11" t="s">
        <v>302</v>
      </c>
      <c r="Z54" s="11" t="s">
        <v>332</v>
      </c>
      <c r="AA54" s="11" t="s">
        <v>110</v>
      </c>
      <c r="AB54" s="12"/>
      <c r="AC54" s="12" t="s">
        <v>541</v>
      </c>
      <c r="AD54" s="13" t="s">
        <v>542</v>
      </c>
      <c r="AE54" s="12" t="s">
        <v>131</v>
      </c>
      <c r="AF54" s="12" t="s">
        <v>543</v>
      </c>
      <c r="AG54" s="12" t="s">
        <v>544</v>
      </c>
      <c r="AH54" s="12" t="s">
        <v>239</v>
      </c>
      <c r="AI54" s="12" t="s">
        <v>117</v>
      </c>
      <c r="AJ54" s="12"/>
      <c r="AK54" s="12" t="s">
        <v>531</v>
      </c>
      <c r="AL54" s="16">
        <v>43448.734722222223</v>
      </c>
      <c r="AM54" s="16">
        <v>43461.734722222223</v>
      </c>
      <c r="AN54" s="16">
        <v>43454.734722222223</v>
      </c>
      <c r="AO54" s="16">
        <v>43474.73541666667</v>
      </c>
      <c r="AP54" s="12"/>
      <c r="AQ54" s="12" t="s">
        <v>545</v>
      </c>
      <c r="AR54" s="12"/>
      <c r="AS54" s="12"/>
      <c r="AT54" s="12"/>
      <c r="AU54" s="12" t="s">
        <v>265</v>
      </c>
      <c r="AV54" s="16">
        <v>43465.452002314807</v>
      </c>
      <c r="AW54" s="12" t="s">
        <v>526</v>
      </c>
      <c r="AX54" s="12" t="s">
        <v>121</v>
      </c>
      <c r="AY54" s="6">
        <f t="shared" si="6"/>
        <v>43441</v>
      </c>
      <c r="AZ54" s="6">
        <f t="shared" si="7"/>
        <v>43448</v>
      </c>
      <c r="BA54" s="6">
        <f t="shared" si="8"/>
        <v>43454</v>
      </c>
      <c r="BB54" s="6">
        <f t="shared" si="9"/>
        <v>43461</v>
      </c>
      <c r="BC54" s="6">
        <f t="shared" si="10"/>
        <v>43474</v>
      </c>
      <c r="BD54" s="7" t="str">
        <f t="shared" ca="1" si="11"/>
        <v>Análise Atrasada</v>
      </c>
    </row>
    <row r="55" spans="1:56" ht="15" hidden="1" customHeight="1" x14ac:dyDescent="0.3">
      <c r="A55" s="10" t="s">
        <v>546</v>
      </c>
      <c r="B55" s="28" t="e">
        <f>VLOOKUP(X55,#REF!,2,0)</f>
        <v>#REF!</v>
      </c>
      <c r="C55" s="11" t="s">
        <v>547</v>
      </c>
      <c r="D55" s="11" t="s">
        <v>548</v>
      </c>
      <c r="E55" s="12" t="s">
        <v>96</v>
      </c>
      <c r="F55" s="12" t="s">
        <v>97</v>
      </c>
      <c r="G55" s="12" t="s">
        <v>157</v>
      </c>
      <c r="H55" s="12" t="s">
        <v>99</v>
      </c>
      <c r="I55" s="13">
        <v>2</v>
      </c>
      <c r="J55" s="13">
        <v>1</v>
      </c>
      <c r="K55" s="12" t="s">
        <v>100</v>
      </c>
      <c r="L55" s="16">
        <v>43444.389456018522</v>
      </c>
      <c r="M55" s="16"/>
      <c r="N55" s="12" t="s">
        <v>101</v>
      </c>
      <c r="O55" s="16">
        <v>43502.758576388893</v>
      </c>
      <c r="P55" s="16">
        <v>43514.708333333343</v>
      </c>
      <c r="Q55" s="14" t="s">
        <v>540</v>
      </c>
      <c r="R55" s="14"/>
      <c r="S55" s="14" t="s">
        <v>540</v>
      </c>
      <c r="T55" s="14" t="s">
        <v>104</v>
      </c>
      <c r="U55" s="14" t="s">
        <v>549</v>
      </c>
      <c r="V55" s="14" t="s">
        <v>550</v>
      </c>
      <c r="W55" s="11" t="s">
        <v>107</v>
      </c>
      <c r="X55" s="11"/>
      <c r="Y55" s="11" t="s">
        <v>302</v>
      </c>
      <c r="Z55" s="11" t="s">
        <v>551</v>
      </c>
      <c r="AA55" s="11" t="s">
        <v>110</v>
      </c>
      <c r="AB55" s="12" t="s">
        <v>111</v>
      </c>
      <c r="AC55" s="12" t="s">
        <v>552</v>
      </c>
      <c r="AD55" s="13"/>
      <c r="AE55" s="12" t="s">
        <v>131</v>
      </c>
      <c r="AF55" s="12" t="s">
        <v>543</v>
      </c>
      <c r="AG55" s="12" t="s">
        <v>553</v>
      </c>
      <c r="AH55" s="12" t="s">
        <v>239</v>
      </c>
      <c r="AI55" s="12" t="s">
        <v>117</v>
      </c>
      <c r="AJ55" s="12"/>
      <c r="AK55" s="12" t="s">
        <v>531</v>
      </c>
      <c r="AL55" s="16">
        <v>43502.51458333333</v>
      </c>
      <c r="AM55" s="16">
        <v>43501.412499999999</v>
      </c>
      <c r="AN55" s="16">
        <v>43509.412499999999</v>
      </c>
      <c r="AO55" s="16">
        <v>43504.365972222222</v>
      </c>
      <c r="AP55" s="12"/>
      <c r="AQ55" s="12"/>
      <c r="AR55" s="12"/>
      <c r="AS55" s="12"/>
      <c r="AT55" s="12"/>
      <c r="AU55" s="12" t="s">
        <v>3</v>
      </c>
      <c r="AV55" s="16">
        <v>43514.708356481482</v>
      </c>
      <c r="AW55" s="12" t="s">
        <v>526</v>
      </c>
      <c r="AX55" s="12" t="s">
        <v>121</v>
      </c>
      <c r="AY55" s="6">
        <f t="shared" si="6"/>
        <v>43444</v>
      </c>
      <c r="AZ55" s="6">
        <f t="shared" si="7"/>
        <v>43502</v>
      </c>
      <c r="BA55" s="6">
        <f t="shared" si="8"/>
        <v>43509</v>
      </c>
      <c r="BB55" s="6">
        <f t="shared" si="9"/>
        <v>43501</v>
      </c>
      <c r="BC55" s="6">
        <f t="shared" si="10"/>
        <v>43504</v>
      </c>
      <c r="BD55" s="7" t="str">
        <f t="shared" ca="1" si="11"/>
        <v>Análise Atrasada</v>
      </c>
    </row>
    <row r="56" spans="1:56" hidden="1" x14ac:dyDescent="0.3">
      <c r="A56" s="10" t="s">
        <v>554</v>
      </c>
      <c r="B56" s="28" t="e">
        <f>VLOOKUP(X56,#REF!,2,0)</f>
        <v>#REF!</v>
      </c>
      <c r="C56" s="11" t="s">
        <v>555</v>
      </c>
      <c r="D56" s="11" t="s">
        <v>556</v>
      </c>
      <c r="E56" s="12" t="s">
        <v>96</v>
      </c>
      <c r="F56" s="12" t="s">
        <v>97</v>
      </c>
      <c r="G56" s="12" t="s">
        <v>98</v>
      </c>
      <c r="H56" s="12" t="s">
        <v>99</v>
      </c>
      <c r="I56" s="13">
        <v>0</v>
      </c>
      <c r="J56" s="13">
        <v>0</v>
      </c>
      <c r="K56" s="12" t="s">
        <v>178</v>
      </c>
      <c r="L56" s="16">
        <v>43448.337013888893</v>
      </c>
      <c r="M56" s="16"/>
      <c r="N56" s="12" t="s">
        <v>101</v>
      </c>
      <c r="O56" s="16">
        <v>43454.680138888893</v>
      </c>
      <c r="P56" s="16">
        <v>43466.666678240741</v>
      </c>
      <c r="Q56" s="14" t="s">
        <v>510</v>
      </c>
      <c r="R56" s="14"/>
      <c r="S56" s="14" t="s">
        <v>383</v>
      </c>
      <c r="T56" s="14" t="s">
        <v>104</v>
      </c>
      <c r="U56" s="14" t="s">
        <v>139</v>
      </c>
      <c r="V56" s="14" t="s">
        <v>225</v>
      </c>
      <c r="W56" s="11" t="s">
        <v>107</v>
      </c>
      <c r="X56" s="11"/>
      <c r="Y56" s="11" t="s">
        <v>181</v>
      </c>
      <c r="Z56" s="11" t="s">
        <v>250</v>
      </c>
      <c r="AA56" s="11" t="s">
        <v>110</v>
      </c>
      <c r="AB56" s="12"/>
      <c r="AC56" s="12" t="s">
        <v>557</v>
      </c>
      <c r="AD56" s="13"/>
      <c r="AE56" s="12" t="s">
        <v>184</v>
      </c>
      <c r="AF56" s="12" t="s">
        <v>92</v>
      </c>
      <c r="AG56" s="12" t="s">
        <v>558</v>
      </c>
      <c r="AH56" s="12" t="s">
        <v>116</v>
      </c>
      <c r="AI56" s="12" t="s">
        <v>117</v>
      </c>
      <c r="AJ56" s="12"/>
      <c r="AK56" s="12" t="s">
        <v>514</v>
      </c>
      <c r="AL56" s="16"/>
      <c r="AM56" s="16"/>
      <c r="AN56" s="16"/>
      <c r="AO56" s="16"/>
      <c r="AP56" s="12"/>
      <c r="AQ56" s="12" t="s">
        <v>559</v>
      </c>
      <c r="AR56" s="12"/>
      <c r="AS56" s="12"/>
      <c r="AT56" s="12"/>
      <c r="AU56" s="12" t="s">
        <v>3</v>
      </c>
      <c r="AV56" s="16">
        <v>43466.666689814818</v>
      </c>
      <c r="AW56" s="12" t="s">
        <v>560</v>
      </c>
      <c r="AX56" s="12" t="s">
        <v>134</v>
      </c>
      <c r="AY56" s="6">
        <f t="shared" si="6"/>
        <v>43448</v>
      </c>
      <c r="AZ56" s="6" t="str">
        <f t="shared" si="7"/>
        <v/>
      </c>
      <c r="BA56" s="6" t="str">
        <f t="shared" si="8"/>
        <v/>
      </c>
      <c r="BB56" s="6" t="str">
        <f t="shared" si="9"/>
        <v/>
      </c>
      <c r="BC56" s="6" t="str">
        <f t="shared" si="10"/>
        <v/>
      </c>
      <c r="BD56" s="7" t="str">
        <f t="shared" ca="1" si="11"/>
        <v>Planejamento Pendente</v>
      </c>
    </row>
    <row r="57" spans="1:56" hidden="1" x14ac:dyDescent="0.3">
      <c r="A57" s="10" t="s">
        <v>561</v>
      </c>
      <c r="B57" s="28" t="e">
        <f>VLOOKUP(X57,#REF!,2,0)</f>
        <v>#REF!</v>
      </c>
      <c r="C57" s="11" t="s">
        <v>562</v>
      </c>
      <c r="D57" s="11" t="s">
        <v>563</v>
      </c>
      <c r="E57" s="12" t="s">
        <v>96</v>
      </c>
      <c r="F57" s="12" t="s">
        <v>97</v>
      </c>
      <c r="G57" s="12" t="s">
        <v>157</v>
      </c>
      <c r="H57" s="12" t="s">
        <v>99</v>
      </c>
      <c r="I57" s="13">
        <v>0</v>
      </c>
      <c r="J57" s="13">
        <v>0</v>
      </c>
      <c r="K57" s="12" t="s">
        <v>100</v>
      </c>
      <c r="L57" s="16">
        <v>43448.486331018517</v>
      </c>
      <c r="M57" s="16"/>
      <c r="N57" s="12" t="s">
        <v>101</v>
      </c>
      <c r="O57" s="16">
        <v>43462.40221064815</v>
      </c>
      <c r="P57" s="16">
        <v>43474.40221064815</v>
      </c>
      <c r="Q57" s="14" t="s">
        <v>510</v>
      </c>
      <c r="R57" s="14"/>
      <c r="S57" s="14" t="s">
        <v>383</v>
      </c>
      <c r="T57" s="14" t="s">
        <v>104</v>
      </c>
      <c r="U57" s="14" t="s">
        <v>139</v>
      </c>
      <c r="V57" s="14" t="s">
        <v>564</v>
      </c>
      <c r="W57" s="11" t="s">
        <v>107</v>
      </c>
      <c r="X57" s="11"/>
      <c r="Y57" s="11" t="s">
        <v>181</v>
      </c>
      <c r="Z57" s="11" t="s">
        <v>226</v>
      </c>
      <c r="AA57" s="11" t="s">
        <v>110</v>
      </c>
      <c r="AB57" s="12"/>
      <c r="AC57" s="12" t="s">
        <v>437</v>
      </c>
      <c r="AD57" s="13"/>
      <c r="AE57" s="12" t="s">
        <v>184</v>
      </c>
      <c r="AF57" s="12" t="s">
        <v>92</v>
      </c>
      <c r="AG57" s="12" t="s">
        <v>565</v>
      </c>
      <c r="AH57" s="12" t="s">
        <v>116</v>
      </c>
      <c r="AI57" s="12" t="s">
        <v>117</v>
      </c>
      <c r="AJ57" s="12"/>
      <c r="AK57" s="12" t="s">
        <v>514</v>
      </c>
      <c r="AL57" s="16"/>
      <c r="AM57" s="16"/>
      <c r="AN57" s="16"/>
      <c r="AO57" s="16"/>
      <c r="AP57" s="12"/>
      <c r="AQ57" s="12"/>
      <c r="AR57" s="12"/>
      <c r="AS57" s="12"/>
      <c r="AT57" s="12"/>
      <c r="AU57" s="12"/>
      <c r="AV57" s="16">
        <v>43474.40221064815</v>
      </c>
      <c r="AW57" s="12" t="s">
        <v>560</v>
      </c>
      <c r="AX57" s="12" t="s">
        <v>134</v>
      </c>
      <c r="AY57" s="6">
        <f t="shared" si="6"/>
        <v>43448</v>
      </c>
      <c r="AZ57" s="6" t="str">
        <f t="shared" si="7"/>
        <v/>
      </c>
      <c r="BA57" s="6" t="str">
        <f t="shared" si="8"/>
        <v/>
      </c>
      <c r="BB57" s="6" t="str">
        <f t="shared" si="9"/>
        <v/>
      </c>
      <c r="BC57" s="6" t="str">
        <f t="shared" si="10"/>
        <v/>
      </c>
      <c r="BD57" s="7" t="str">
        <f t="shared" ca="1" si="11"/>
        <v>Planejamento Pendente</v>
      </c>
    </row>
    <row r="58" spans="1:56" ht="22.5" hidden="1" customHeight="1" x14ac:dyDescent="0.3">
      <c r="A58" s="10" t="s">
        <v>566</v>
      </c>
      <c r="B58" s="28" t="e">
        <f>VLOOKUP(X58,#REF!,2,0)</f>
        <v>#REF!</v>
      </c>
      <c r="C58" s="11" t="s">
        <v>567</v>
      </c>
      <c r="D58" s="11" t="s">
        <v>568</v>
      </c>
      <c r="E58" s="12" t="s">
        <v>96</v>
      </c>
      <c r="F58" s="12" t="s">
        <v>97</v>
      </c>
      <c r="G58" s="12" t="s">
        <v>98</v>
      </c>
      <c r="H58" s="12" t="s">
        <v>99</v>
      </c>
      <c r="I58" s="13">
        <v>0</v>
      </c>
      <c r="J58" s="13">
        <v>0</v>
      </c>
      <c r="K58" s="12" t="s">
        <v>100</v>
      </c>
      <c r="L58" s="16">
        <v>43460.362546296303</v>
      </c>
      <c r="M58" s="16"/>
      <c r="N58" s="12" t="s">
        <v>101</v>
      </c>
      <c r="O58" s="16">
        <v>43488.676192129627</v>
      </c>
      <c r="P58" s="16">
        <v>43500.666666666657</v>
      </c>
      <c r="Q58" s="14" t="s">
        <v>367</v>
      </c>
      <c r="R58" s="14"/>
      <c r="S58" s="14" t="s">
        <v>169</v>
      </c>
      <c r="T58" s="14" t="s">
        <v>104</v>
      </c>
      <c r="U58" s="14" t="s">
        <v>569</v>
      </c>
      <c r="V58" s="14" t="s">
        <v>106</v>
      </c>
      <c r="W58" s="11" t="s">
        <v>107</v>
      </c>
      <c r="X58" s="11"/>
      <c r="Y58" s="11" t="s">
        <v>108</v>
      </c>
      <c r="Z58" s="11" t="s">
        <v>128</v>
      </c>
      <c r="AA58" s="11" t="s">
        <v>110</v>
      </c>
      <c r="AB58" s="12"/>
      <c r="AC58" s="12" t="s">
        <v>570</v>
      </c>
      <c r="AD58" s="13" t="s">
        <v>571</v>
      </c>
      <c r="AE58" s="12" t="s">
        <v>131</v>
      </c>
      <c r="AF58" s="12" t="s">
        <v>92</v>
      </c>
      <c r="AG58" s="12" t="s">
        <v>572</v>
      </c>
      <c r="AH58" s="12" t="s">
        <v>116</v>
      </c>
      <c r="AI58" s="12" t="s">
        <v>117</v>
      </c>
      <c r="AJ58" s="12" t="s">
        <v>230</v>
      </c>
      <c r="AK58" s="12" t="s">
        <v>307</v>
      </c>
      <c r="AL58" s="16">
        <v>43455.402777777781</v>
      </c>
      <c r="AM58" s="16">
        <v>43467.402083333327</v>
      </c>
      <c r="AN58" s="16">
        <v>43460.402083333327</v>
      </c>
      <c r="AO58" s="16">
        <v>43508.402083333327</v>
      </c>
      <c r="AP58" s="12"/>
      <c r="AQ58" s="12"/>
      <c r="AR58" s="12"/>
      <c r="AS58" s="12"/>
      <c r="AT58" s="12" t="s">
        <v>119</v>
      </c>
      <c r="AU58" s="12" t="s">
        <v>3</v>
      </c>
      <c r="AV58" s="16">
        <v>43500.666678240741</v>
      </c>
      <c r="AW58" s="12" t="s">
        <v>449</v>
      </c>
      <c r="AX58" s="12" t="s">
        <v>121</v>
      </c>
      <c r="AY58" s="6">
        <f t="shared" si="6"/>
        <v>43460</v>
      </c>
      <c r="AZ58" s="6">
        <f t="shared" si="7"/>
        <v>43455</v>
      </c>
      <c r="BA58" s="6">
        <f t="shared" si="8"/>
        <v>43460</v>
      </c>
      <c r="BB58" s="6">
        <f t="shared" si="9"/>
        <v>43467</v>
      </c>
      <c r="BC58" s="6">
        <f t="shared" si="10"/>
        <v>43508</v>
      </c>
      <c r="BD58" s="7" t="str">
        <f t="shared" ca="1" si="11"/>
        <v>Análise Atrasada</v>
      </c>
    </row>
    <row r="59" spans="1:56" ht="26.1" hidden="1" customHeight="1" x14ac:dyDescent="0.3">
      <c r="A59" s="10" t="s">
        <v>573</v>
      </c>
      <c r="B59" s="28" t="e">
        <f>VLOOKUP(X59,#REF!,2,0)</f>
        <v>#REF!</v>
      </c>
      <c r="C59" s="11" t="s">
        <v>574</v>
      </c>
      <c r="D59" s="11" t="s">
        <v>575</v>
      </c>
      <c r="E59" s="12" t="s">
        <v>96</v>
      </c>
      <c r="F59" s="12" t="s">
        <v>97</v>
      </c>
      <c r="G59" s="12" t="s">
        <v>98</v>
      </c>
      <c r="H59" s="12" t="s">
        <v>99</v>
      </c>
      <c r="I59" s="13">
        <v>0</v>
      </c>
      <c r="J59" s="13">
        <v>0</v>
      </c>
      <c r="K59" s="12" t="s">
        <v>100</v>
      </c>
      <c r="L59" s="16">
        <v>43461.357673611114</v>
      </c>
      <c r="M59" s="16"/>
      <c r="N59" s="12" t="s">
        <v>101</v>
      </c>
      <c r="O59" s="16">
        <v>43473.415254629632</v>
      </c>
      <c r="P59" s="16">
        <v>43483.415254629632</v>
      </c>
      <c r="Q59" s="14" t="s">
        <v>367</v>
      </c>
      <c r="R59" s="14"/>
      <c r="S59" s="14" t="s">
        <v>103</v>
      </c>
      <c r="T59" s="14" t="s">
        <v>104</v>
      </c>
      <c r="U59" s="14" t="s">
        <v>160</v>
      </c>
      <c r="V59" s="14" t="s">
        <v>225</v>
      </c>
      <c r="W59" s="11" t="s">
        <v>107</v>
      </c>
      <c r="X59" s="11"/>
      <c r="Y59" s="11" t="s">
        <v>108</v>
      </c>
      <c r="Z59" s="11" t="s">
        <v>151</v>
      </c>
      <c r="AA59" s="11" t="s">
        <v>110</v>
      </c>
      <c r="AB59" s="12"/>
      <c r="AC59" s="12" t="s">
        <v>576</v>
      </c>
      <c r="AD59" s="13"/>
      <c r="AE59" s="12" t="s">
        <v>131</v>
      </c>
      <c r="AF59" s="12" t="s">
        <v>92</v>
      </c>
      <c r="AG59" s="12" t="s">
        <v>577</v>
      </c>
      <c r="AH59" s="12" t="s">
        <v>116</v>
      </c>
      <c r="AI59" s="12" t="s">
        <v>117</v>
      </c>
      <c r="AJ59" s="12"/>
      <c r="AK59" s="12" t="s">
        <v>307</v>
      </c>
      <c r="AL59" s="16"/>
      <c r="AM59" s="16"/>
      <c r="AN59" s="16"/>
      <c r="AO59" s="16"/>
      <c r="AP59" s="12"/>
      <c r="AQ59" s="12" t="s">
        <v>566</v>
      </c>
      <c r="AR59" s="12"/>
      <c r="AS59" s="12"/>
      <c r="AT59" s="12"/>
      <c r="AU59" s="12" t="s">
        <v>3</v>
      </c>
      <c r="AV59" s="16">
        <v>43483.415254629632</v>
      </c>
      <c r="AW59" s="12" t="s">
        <v>449</v>
      </c>
      <c r="AX59" s="12" t="s">
        <v>121</v>
      </c>
      <c r="AY59" s="6">
        <f t="shared" si="6"/>
        <v>43461</v>
      </c>
      <c r="AZ59" s="6" t="str">
        <f t="shared" si="7"/>
        <v/>
      </c>
      <c r="BA59" s="6" t="str">
        <f t="shared" si="8"/>
        <v/>
      </c>
      <c r="BB59" s="6" t="str">
        <f t="shared" si="9"/>
        <v/>
      </c>
      <c r="BC59" s="6" t="str">
        <f t="shared" si="10"/>
        <v/>
      </c>
      <c r="BD59" s="7" t="str">
        <f t="shared" ca="1" si="11"/>
        <v>Planejamento Pendente</v>
      </c>
    </row>
    <row r="60" spans="1:56" ht="21.6" hidden="1" customHeight="1" x14ac:dyDescent="0.3">
      <c r="A60" s="10" t="s">
        <v>578</v>
      </c>
      <c r="B60" s="28" t="e">
        <f>VLOOKUP(X60,#REF!,2,0)</f>
        <v>#REF!</v>
      </c>
      <c r="C60" s="11" t="s">
        <v>579</v>
      </c>
      <c r="D60" s="11" t="s">
        <v>580</v>
      </c>
      <c r="E60" s="12" t="s">
        <v>96</v>
      </c>
      <c r="F60" s="12" t="s">
        <v>97</v>
      </c>
      <c r="G60" s="12" t="s">
        <v>98</v>
      </c>
      <c r="H60" s="12" t="s">
        <v>99</v>
      </c>
      <c r="I60" s="13">
        <v>0</v>
      </c>
      <c r="J60" s="13">
        <v>0</v>
      </c>
      <c r="K60" s="12" t="s">
        <v>100</v>
      </c>
      <c r="L60" s="16">
        <v>43462.654236111113</v>
      </c>
      <c r="M60" s="16"/>
      <c r="N60" s="12" t="s">
        <v>101</v>
      </c>
      <c r="O60" s="16">
        <v>43644.713194444441</v>
      </c>
      <c r="P60" s="16">
        <v>43644.714837962973</v>
      </c>
      <c r="Q60" s="14" t="s">
        <v>581</v>
      </c>
      <c r="R60" s="14"/>
      <c r="S60" s="14" t="s">
        <v>330</v>
      </c>
      <c r="T60" s="14" t="s">
        <v>104</v>
      </c>
      <c r="U60" s="14" t="s">
        <v>170</v>
      </c>
      <c r="V60" s="14" t="s">
        <v>140</v>
      </c>
      <c r="W60" s="11" t="s">
        <v>107</v>
      </c>
      <c r="X60" s="11"/>
      <c r="Y60" s="11" t="s">
        <v>278</v>
      </c>
      <c r="Z60" s="11" t="s">
        <v>582</v>
      </c>
      <c r="AA60" s="11" t="s">
        <v>110</v>
      </c>
      <c r="AB60" s="12"/>
      <c r="AC60" s="12" t="s">
        <v>583</v>
      </c>
      <c r="AD60" s="13"/>
      <c r="AE60" s="12" t="s">
        <v>184</v>
      </c>
      <c r="AF60" s="12" t="s">
        <v>92</v>
      </c>
      <c r="AG60" s="12" t="s">
        <v>584</v>
      </c>
      <c r="AH60" s="12" t="s">
        <v>116</v>
      </c>
      <c r="AI60" s="12" t="s">
        <v>117</v>
      </c>
      <c r="AJ60" s="12"/>
      <c r="AK60" s="12" t="s">
        <v>466</v>
      </c>
      <c r="AL60" s="16">
        <v>43644.621527777781</v>
      </c>
      <c r="AM60" s="16">
        <v>43661</v>
      </c>
      <c r="AN60" s="16">
        <v>43656</v>
      </c>
      <c r="AO60" s="16">
        <v>43668</v>
      </c>
      <c r="AP60" s="12"/>
      <c r="AQ60" s="12"/>
      <c r="AR60" s="12"/>
      <c r="AS60" s="12"/>
      <c r="AT60" s="12" t="s">
        <v>174</v>
      </c>
      <c r="AU60" s="12" t="s">
        <v>3</v>
      </c>
      <c r="AV60" s="16">
        <v>43650.758263888893</v>
      </c>
      <c r="AW60" s="12" t="s">
        <v>585</v>
      </c>
      <c r="AX60" s="12" t="s">
        <v>121</v>
      </c>
      <c r="AY60" s="6">
        <f t="shared" si="6"/>
        <v>43462</v>
      </c>
      <c r="AZ60" s="6">
        <f t="shared" si="7"/>
        <v>43644</v>
      </c>
      <c r="BA60" s="6">
        <f t="shared" si="8"/>
        <v>43656</v>
      </c>
      <c r="BB60" s="6">
        <f t="shared" si="9"/>
        <v>43661</v>
      </c>
      <c r="BC60" s="6">
        <f t="shared" si="10"/>
        <v>43668</v>
      </c>
      <c r="BD60" s="7" t="str">
        <f t="shared" ca="1" si="11"/>
        <v>Análise Atrasada</v>
      </c>
    </row>
    <row r="61" spans="1:56" ht="18.899999999999999" hidden="1" customHeight="1" x14ac:dyDescent="0.3">
      <c r="A61" s="10" t="s">
        <v>586</v>
      </c>
      <c r="B61" s="28" t="e">
        <f>VLOOKUP(X61,#REF!,2,0)</f>
        <v>#REF!</v>
      </c>
      <c r="C61" s="11" t="s">
        <v>587</v>
      </c>
      <c r="D61" s="11" t="s">
        <v>588</v>
      </c>
      <c r="E61" s="12" t="s">
        <v>96</v>
      </c>
      <c r="F61" s="12" t="s">
        <v>97</v>
      </c>
      <c r="G61" s="12" t="s">
        <v>98</v>
      </c>
      <c r="H61" s="12" t="s">
        <v>99</v>
      </c>
      <c r="I61" s="13">
        <v>0</v>
      </c>
      <c r="J61" s="13">
        <v>0</v>
      </c>
      <c r="K61" s="12" t="s">
        <v>100</v>
      </c>
      <c r="L61" s="16">
        <v>43477.451620370368</v>
      </c>
      <c r="M61" s="16"/>
      <c r="N61" s="12" t="s">
        <v>101</v>
      </c>
      <c r="O61" s="16">
        <v>43508.781608796293</v>
      </c>
      <c r="P61" s="16">
        <v>43518.708333333343</v>
      </c>
      <c r="Q61" s="14" t="s">
        <v>589</v>
      </c>
      <c r="R61" s="14"/>
      <c r="S61" s="14" t="s">
        <v>169</v>
      </c>
      <c r="T61" s="14" t="s">
        <v>104</v>
      </c>
      <c r="U61" s="14" t="s">
        <v>375</v>
      </c>
      <c r="V61" s="14" t="s">
        <v>106</v>
      </c>
      <c r="W61" s="11" t="s">
        <v>107</v>
      </c>
      <c r="X61" s="11"/>
      <c r="Y61" s="11" t="s">
        <v>108</v>
      </c>
      <c r="Z61" s="11" t="s">
        <v>311</v>
      </c>
      <c r="AA61" s="11" t="s">
        <v>110</v>
      </c>
      <c r="AB61" s="12"/>
      <c r="AC61" s="12" t="s">
        <v>590</v>
      </c>
      <c r="AD61" s="13" t="s">
        <v>591</v>
      </c>
      <c r="AE61" s="12" t="s">
        <v>114</v>
      </c>
      <c r="AF61" s="12" t="s">
        <v>92</v>
      </c>
      <c r="AG61" s="12" t="s">
        <v>592</v>
      </c>
      <c r="AH61" s="12" t="s">
        <v>116</v>
      </c>
      <c r="AI61" s="12" t="s">
        <v>117</v>
      </c>
      <c r="AJ61" s="12"/>
      <c r="AK61" s="12" t="s">
        <v>307</v>
      </c>
      <c r="AL61" s="16">
        <v>43483.448611111111</v>
      </c>
      <c r="AM61" s="16">
        <v>43495.450694444437</v>
      </c>
      <c r="AN61" s="16">
        <v>43490.448611111111</v>
      </c>
      <c r="AO61" s="16">
        <v>43508.450694444437</v>
      </c>
      <c r="AP61" s="12"/>
      <c r="AQ61" s="12"/>
      <c r="AR61" s="12"/>
      <c r="AS61" s="12"/>
      <c r="AT61" s="12"/>
      <c r="AU61" s="12" t="s">
        <v>3</v>
      </c>
      <c r="AV61" s="16">
        <v>43518.708356481482</v>
      </c>
      <c r="AW61" s="12" t="s">
        <v>449</v>
      </c>
      <c r="AX61" s="12" t="s">
        <v>121</v>
      </c>
      <c r="AY61" s="6">
        <f t="shared" si="6"/>
        <v>43477</v>
      </c>
      <c r="AZ61" s="6">
        <f t="shared" si="7"/>
        <v>43483</v>
      </c>
      <c r="BA61" s="6">
        <f t="shared" si="8"/>
        <v>43490</v>
      </c>
      <c r="BB61" s="6">
        <f t="shared" si="9"/>
        <v>43495</v>
      </c>
      <c r="BC61" s="6">
        <f t="shared" si="10"/>
        <v>43508</v>
      </c>
      <c r="BD61" s="7" t="str">
        <f t="shared" ca="1" si="11"/>
        <v>Análise Atrasada</v>
      </c>
    </row>
    <row r="62" spans="1:56" ht="27.9" hidden="1" customHeight="1" x14ac:dyDescent="0.3">
      <c r="A62" s="10" t="s">
        <v>593</v>
      </c>
      <c r="B62" s="28" t="e">
        <f>VLOOKUP(X62,#REF!,2,0)</f>
        <v>#REF!</v>
      </c>
      <c r="C62" s="11" t="s">
        <v>594</v>
      </c>
      <c r="D62" s="11" t="s">
        <v>595</v>
      </c>
      <c r="E62" s="12" t="s">
        <v>96</v>
      </c>
      <c r="F62" s="12" t="s">
        <v>97</v>
      </c>
      <c r="G62" s="12" t="s">
        <v>98</v>
      </c>
      <c r="H62" s="12" t="s">
        <v>99</v>
      </c>
      <c r="I62" s="13">
        <v>0</v>
      </c>
      <c r="J62" s="13">
        <v>0</v>
      </c>
      <c r="K62" s="12" t="s">
        <v>100</v>
      </c>
      <c r="L62" s="16">
        <v>43488.587442129632</v>
      </c>
      <c r="M62" s="16"/>
      <c r="N62" s="12" t="s">
        <v>101</v>
      </c>
      <c r="O62" s="16">
        <v>43558.65724537037</v>
      </c>
      <c r="P62" s="16">
        <v>43570.65724537037</v>
      </c>
      <c r="Q62" s="14" t="s">
        <v>596</v>
      </c>
      <c r="R62" s="14"/>
      <c r="S62" s="14" t="s">
        <v>159</v>
      </c>
      <c r="T62" s="14" t="s">
        <v>104</v>
      </c>
      <c r="U62" s="14" t="s">
        <v>375</v>
      </c>
      <c r="V62" s="14" t="s">
        <v>140</v>
      </c>
      <c r="W62" s="11" t="s">
        <v>107</v>
      </c>
      <c r="X62" s="11"/>
      <c r="Y62" s="11" t="s">
        <v>278</v>
      </c>
      <c r="Z62" s="11" t="s">
        <v>597</v>
      </c>
      <c r="AA62" s="11" t="s">
        <v>598</v>
      </c>
      <c r="AB62" s="12" t="s">
        <v>111</v>
      </c>
      <c r="AC62" s="12" t="s">
        <v>599</v>
      </c>
      <c r="AD62" s="13"/>
      <c r="AE62" s="12" t="s">
        <v>263</v>
      </c>
      <c r="AF62" s="12" t="s">
        <v>92</v>
      </c>
      <c r="AG62" s="12" t="s">
        <v>600</v>
      </c>
      <c r="AH62" s="12" t="s">
        <v>116</v>
      </c>
      <c r="AI62" s="12" t="s">
        <v>117</v>
      </c>
      <c r="AJ62" s="12"/>
      <c r="AK62" s="12" t="s">
        <v>466</v>
      </c>
      <c r="AL62" s="16">
        <v>43501.42291666667</v>
      </c>
      <c r="AM62" s="16">
        <v>43522.465277777781</v>
      </c>
      <c r="AN62" s="16">
        <v>43508.423611111109</v>
      </c>
      <c r="AO62" s="16">
        <v>43531.465277777781</v>
      </c>
      <c r="AP62" s="12"/>
      <c r="AQ62" s="12"/>
      <c r="AR62" s="12"/>
      <c r="AS62" s="12"/>
      <c r="AT62" s="12"/>
      <c r="AU62" s="12" t="s">
        <v>3</v>
      </c>
      <c r="AV62" s="16">
        <v>43570.65724537037</v>
      </c>
      <c r="AW62" s="12" t="s">
        <v>601</v>
      </c>
      <c r="AX62" s="12" t="s">
        <v>121</v>
      </c>
      <c r="AY62" s="6">
        <f t="shared" si="6"/>
        <v>43488</v>
      </c>
      <c r="AZ62" s="6">
        <f t="shared" si="7"/>
        <v>43501</v>
      </c>
      <c r="BA62" s="6">
        <f t="shared" si="8"/>
        <v>43508</v>
      </c>
      <c r="BB62" s="6">
        <f t="shared" si="9"/>
        <v>43522</v>
      </c>
      <c r="BC62" s="6">
        <f t="shared" si="10"/>
        <v>43531</v>
      </c>
      <c r="BD62" s="7" t="str">
        <f t="shared" ca="1" si="11"/>
        <v>Análise Atrasada</v>
      </c>
    </row>
    <row r="63" spans="1:56" ht="16.5" hidden="1" customHeight="1" x14ac:dyDescent="0.3">
      <c r="A63" s="10" t="s">
        <v>602</v>
      </c>
      <c r="B63" s="28" t="e">
        <f>VLOOKUP(X63,#REF!,2,0)</f>
        <v>#REF!</v>
      </c>
      <c r="C63" s="11" t="s">
        <v>603</v>
      </c>
      <c r="D63" s="11" t="s">
        <v>604</v>
      </c>
      <c r="E63" s="12" t="s">
        <v>96</v>
      </c>
      <c r="F63" s="12" t="s">
        <v>97</v>
      </c>
      <c r="G63" s="12" t="s">
        <v>98</v>
      </c>
      <c r="H63" s="12" t="s">
        <v>99</v>
      </c>
      <c r="I63" s="13">
        <v>0</v>
      </c>
      <c r="J63" s="13">
        <v>0</v>
      </c>
      <c r="K63" s="12" t="s">
        <v>178</v>
      </c>
      <c r="L63" s="16">
        <v>43489.064444444448</v>
      </c>
      <c r="M63" s="16"/>
      <c r="N63" s="12" t="s">
        <v>101</v>
      </c>
      <c r="O63" s="16">
        <v>43489.417233796303</v>
      </c>
      <c r="P63" s="16">
        <v>43501.417233796303</v>
      </c>
      <c r="Q63" s="14" t="s">
        <v>158</v>
      </c>
      <c r="R63" s="14"/>
      <c r="S63" s="14" t="s">
        <v>605</v>
      </c>
      <c r="T63" s="14" t="s">
        <v>104</v>
      </c>
      <c r="U63" s="14"/>
      <c r="V63" s="14" t="s">
        <v>564</v>
      </c>
      <c r="W63" s="11" t="s">
        <v>606</v>
      </c>
      <c r="X63" s="11"/>
      <c r="Y63" s="11" t="s">
        <v>607</v>
      </c>
      <c r="Z63" s="11" t="s">
        <v>608</v>
      </c>
      <c r="AA63" s="11" t="s">
        <v>598</v>
      </c>
      <c r="AB63" s="12"/>
      <c r="AC63" s="12" t="s">
        <v>609</v>
      </c>
      <c r="AD63" s="13"/>
      <c r="AE63" s="12" t="s">
        <v>114</v>
      </c>
      <c r="AF63" s="12" t="s">
        <v>92</v>
      </c>
      <c r="AG63" s="12" t="s">
        <v>610</v>
      </c>
      <c r="AH63" s="12" t="s">
        <v>116</v>
      </c>
      <c r="AI63" s="12" t="s">
        <v>117</v>
      </c>
      <c r="AJ63" s="12"/>
      <c r="AK63" s="12" t="s">
        <v>88</v>
      </c>
      <c r="AL63" s="16"/>
      <c r="AM63" s="16"/>
      <c r="AN63" s="16"/>
      <c r="AO63" s="16"/>
      <c r="AP63" s="12"/>
      <c r="AQ63" s="12"/>
      <c r="AR63" s="12"/>
      <c r="AS63" s="12"/>
      <c r="AT63" s="12" t="s">
        <v>174</v>
      </c>
      <c r="AU63" s="12" t="s">
        <v>3</v>
      </c>
      <c r="AV63" s="16">
        <v>43501.417233796303</v>
      </c>
      <c r="AW63" s="12" t="s">
        <v>449</v>
      </c>
      <c r="AX63" s="12" t="s">
        <v>121</v>
      </c>
      <c r="AY63" s="6">
        <f t="shared" si="6"/>
        <v>43489</v>
      </c>
      <c r="AZ63" s="6" t="str">
        <f t="shared" si="7"/>
        <v/>
      </c>
      <c r="BA63" s="6" t="str">
        <f t="shared" si="8"/>
        <v/>
      </c>
      <c r="BB63" s="6" t="str">
        <f t="shared" si="9"/>
        <v/>
      </c>
      <c r="BC63" s="6" t="str">
        <f t="shared" si="10"/>
        <v/>
      </c>
      <c r="BD63" s="7" t="str">
        <f t="shared" ca="1" si="11"/>
        <v>Planejamento Pendente</v>
      </c>
    </row>
    <row r="64" spans="1:56" ht="18.899999999999999" hidden="1" customHeight="1" x14ac:dyDescent="0.3">
      <c r="A64" s="10" t="s">
        <v>611</v>
      </c>
      <c r="B64" s="28" t="e">
        <f>VLOOKUP(X64,#REF!,2,0)</f>
        <v>#REF!</v>
      </c>
      <c r="C64" s="11" t="s">
        <v>612</v>
      </c>
      <c r="D64" s="11" t="s">
        <v>613</v>
      </c>
      <c r="E64" s="12" t="s">
        <v>96</v>
      </c>
      <c r="F64" s="12" t="s">
        <v>97</v>
      </c>
      <c r="G64" s="12" t="s">
        <v>98</v>
      </c>
      <c r="H64" s="12" t="s">
        <v>99</v>
      </c>
      <c r="I64" s="13">
        <v>0</v>
      </c>
      <c r="J64" s="13">
        <v>0</v>
      </c>
      <c r="K64" s="12" t="s">
        <v>100</v>
      </c>
      <c r="L64" s="16">
        <v>43494.633680555547</v>
      </c>
      <c r="M64" s="16"/>
      <c r="N64" s="12" t="s">
        <v>101</v>
      </c>
      <c r="O64" s="16">
        <v>43517.774826388893</v>
      </c>
      <c r="P64" s="16">
        <v>43529.708344907413</v>
      </c>
      <c r="Q64" s="14" t="s">
        <v>367</v>
      </c>
      <c r="R64" s="14"/>
      <c r="S64" s="14" t="s">
        <v>126</v>
      </c>
      <c r="T64" s="14" t="s">
        <v>104</v>
      </c>
      <c r="U64" s="14" t="s">
        <v>444</v>
      </c>
      <c r="V64" s="14" t="s">
        <v>106</v>
      </c>
      <c r="W64" s="11" t="s">
        <v>107</v>
      </c>
      <c r="X64" s="11"/>
      <c r="Y64" s="11" t="s">
        <v>108</v>
      </c>
      <c r="Z64" s="11" t="s">
        <v>614</v>
      </c>
      <c r="AA64" s="11" t="s">
        <v>110</v>
      </c>
      <c r="AB64" s="12"/>
      <c r="AC64" s="12" t="s">
        <v>615</v>
      </c>
      <c r="AD64" s="13"/>
      <c r="AE64" s="12" t="s">
        <v>131</v>
      </c>
      <c r="AF64" s="12" t="s">
        <v>92</v>
      </c>
      <c r="AG64" s="12" t="s">
        <v>616</v>
      </c>
      <c r="AH64" s="12" t="s">
        <v>116</v>
      </c>
      <c r="AI64" s="12" t="s">
        <v>117</v>
      </c>
      <c r="AJ64" s="12"/>
      <c r="AK64" s="12" t="s">
        <v>153</v>
      </c>
      <c r="AL64" s="16">
        <v>43503.709722222222</v>
      </c>
      <c r="AM64" s="16">
        <v>43516.668055555558</v>
      </c>
      <c r="AN64" s="16">
        <v>43510.709722222222</v>
      </c>
      <c r="AO64" s="16"/>
      <c r="AP64" s="12"/>
      <c r="AQ64" s="12"/>
      <c r="AR64" s="12"/>
      <c r="AS64" s="12"/>
      <c r="AT64" s="12" t="s">
        <v>174</v>
      </c>
      <c r="AU64" s="12" t="s">
        <v>265</v>
      </c>
      <c r="AV64" s="16">
        <v>43930.689236111109</v>
      </c>
      <c r="AW64" s="12" t="s">
        <v>449</v>
      </c>
      <c r="AX64" s="12" t="s">
        <v>121</v>
      </c>
      <c r="AY64" s="6">
        <f t="shared" si="6"/>
        <v>43494</v>
      </c>
      <c r="AZ64" s="6">
        <f t="shared" si="7"/>
        <v>43503</v>
      </c>
      <c r="BA64" s="6">
        <f t="shared" si="8"/>
        <v>43510</v>
      </c>
      <c r="BB64" s="6">
        <f t="shared" si="9"/>
        <v>43516</v>
      </c>
      <c r="BC64" s="6" t="str">
        <f t="shared" si="10"/>
        <v/>
      </c>
      <c r="BD64" s="7" t="str">
        <f t="shared" ca="1" si="11"/>
        <v>Análise Atrasada</v>
      </c>
    </row>
    <row r="65" spans="1:56" ht="21" hidden="1" customHeight="1" x14ac:dyDescent="0.3">
      <c r="A65" s="10" t="s">
        <v>617</v>
      </c>
      <c r="B65" s="28" t="e">
        <f>VLOOKUP(X65,#REF!,2,0)</f>
        <v>#REF!</v>
      </c>
      <c r="C65" s="11" t="s">
        <v>373</v>
      </c>
      <c r="D65" s="11" t="s">
        <v>618</v>
      </c>
      <c r="E65" s="12" t="s">
        <v>96</v>
      </c>
      <c r="F65" s="12" t="s">
        <v>97</v>
      </c>
      <c r="G65" s="12" t="s">
        <v>98</v>
      </c>
      <c r="H65" s="12" t="s">
        <v>99</v>
      </c>
      <c r="I65" s="13">
        <v>0</v>
      </c>
      <c r="J65" s="13">
        <v>0</v>
      </c>
      <c r="K65" s="12" t="s">
        <v>100</v>
      </c>
      <c r="L65" s="16">
        <v>43496.493078703701</v>
      </c>
      <c r="M65" s="16"/>
      <c r="N65" s="12" t="s">
        <v>101</v>
      </c>
      <c r="O65" s="16">
        <v>43614.524050925917</v>
      </c>
      <c r="P65" s="16">
        <v>43626.524050925917</v>
      </c>
      <c r="Q65" s="14" t="s">
        <v>367</v>
      </c>
      <c r="R65" s="14"/>
      <c r="S65" s="14" t="s">
        <v>169</v>
      </c>
      <c r="T65" s="14" t="s">
        <v>104</v>
      </c>
      <c r="U65" s="14" t="s">
        <v>375</v>
      </c>
      <c r="V65" s="14" t="s">
        <v>106</v>
      </c>
      <c r="W65" s="11" t="s">
        <v>107</v>
      </c>
      <c r="X65" s="11"/>
      <c r="Y65" s="11" t="s">
        <v>108</v>
      </c>
      <c r="Z65" s="11" t="s">
        <v>256</v>
      </c>
      <c r="AA65" s="11" t="s">
        <v>110</v>
      </c>
      <c r="AB65" s="12"/>
      <c r="AC65" s="12" t="s">
        <v>619</v>
      </c>
      <c r="AD65" s="13" t="s">
        <v>620</v>
      </c>
      <c r="AE65" s="12" t="s">
        <v>131</v>
      </c>
      <c r="AF65" s="12" t="s">
        <v>92</v>
      </c>
      <c r="AG65" s="12" t="s">
        <v>621</v>
      </c>
      <c r="AH65" s="12" t="s">
        <v>116</v>
      </c>
      <c r="AI65" s="12" t="s">
        <v>117</v>
      </c>
      <c r="AJ65" s="12"/>
      <c r="AK65" s="12" t="s">
        <v>153</v>
      </c>
      <c r="AL65" s="16">
        <v>43511.444444444453</v>
      </c>
      <c r="AM65" s="16">
        <v>43556.506944444453</v>
      </c>
      <c r="AN65" s="16">
        <v>43516.486111111109</v>
      </c>
      <c r="AO65" s="16">
        <v>43646.506944444453</v>
      </c>
      <c r="AP65" s="12"/>
      <c r="AQ65" s="12"/>
      <c r="AR65" s="12"/>
      <c r="AS65" s="12"/>
      <c r="AT65" s="12"/>
      <c r="AU65" s="12" t="s">
        <v>3</v>
      </c>
      <c r="AV65" s="16">
        <v>43626.524050925917</v>
      </c>
      <c r="AW65" s="12" t="s">
        <v>371</v>
      </c>
      <c r="AX65" s="12" t="s">
        <v>134</v>
      </c>
      <c r="AY65" s="6">
        <f t="shared" si="6"/>
        <v>43496</v>
      </c>
      <c r="AZ65" s="6">
        <f t="shared" si="7"/>
        <v>43511</v>
      </c>
      <c r="BA65" s="6">
        <f t="shared" si="8"/>
        <v>43516</v>
      </c>
      <c r="BB65" s="6">
        <f t="shared" si="9"/>
        <v>43556</v>
      </c>
      <c r="BC65" s="6">
        <f t="shared" si="10"/>
        <v>43646</v>
      </c>
      <c r="BD65" s="7" t="str">
        <f t="shared" ca="1" si="11"/>
        <v>Análise Atrasada</v>
      </c>
    </row>
    <row r="66" spans="1:56" ht="23.4" hidden="1" customHeight="1" x14ac:dyDescent="0.3">
      <c r="A66" s="10" t="s">
        <v>622</v>
      </c>
      <c r="B66" s="28" t="e">
        <f>VLOOKUP(X66,#REF!,2,0)</f>
        <v>#REF!</v>
      </c>
      <c r="C66" s="11" t="s">
        <v>623</v>
      </c>
      <c r="D66" s="11" t="s">
        <v>624</v>
      </c>
      <c r="E66" s="12" t="s">
        <v>96</v>
      </c>
      <c r="F66" s="12" t="s">
        <v>97</v>
      </c>
      <c r="G66" s="12" t="s">
        <v>157</v>
      </c>
      <c r="H66" s="12" t="s">
        <v>99</v>
      </c>
      <c r="I66" s="13">
        <v>0</v>
      </c>
      <c r="J66" s="13">
        <v>0</v>
      </c>
      <c r="K66" s="12" t="s">
        <v>100</v>
      </c>
      <c r="L66" s="16">
        <v>43509.536956018521</v>
      </c>
      <c r="M66" s="16"/>
      <c r="N66" s="12" t="s">
        <v>101</v>
      </c>
      <c r="O66" s="16">
        <v>43592.887511574067</v>
      </c>
      <c r="P66" s="16">
        <v>43602.708333333343</v>
      </c>
      <c r="Q66" s="14" t="s">
        <v>625</v>
      </c>
      <c r="R66" s="14"/>
      <c r="S66" s="14" t="s">
        <v>383</v>
      </c>
      <c r="T66" s="14" t="s">
        <v>104</v>
      </c>
      <c r="U66" s="14" t="s">
        <v>489</v>
      </c>
      <c r="V66" s="14" t="s">
        <v>331</v>
      </c>
      <c r="W66" s="11" t="s">
        <v>107</v>
      </c>
      <c r="X66" s="11"/>
      <c r="Y66" s="11" t="s">
        <v>108</v>
      </c>
      <c r="Z66" s="11" t="s">
        <v>151</v>
      </c>
      <c r="AA66" s="11" t="s">
        <v>110</v>
      </c>
      <c r="AB66" s="12"/>
      <c r="AC66" s="12" t="s">
        <v>626</v>
      </c>
      <c r="AD66" s="13"/>
      <c r="AE66" s="12" t="s">
        <v>131</v>
      </c>
      <c r="AF66" s="12" t="s">
        <v>92</v>
      </c>
      <c r="AG66" s="12" t="s">
        <v>627</v>
      </c>
      <c r="AH66" s="12" t="s">
        <v>116</v>
      </c>
      <c r="AI66" s="12" t="s">
        <v>117</v>
      </c>
      <c r="AJ66" s="12"/>
      <c r="AK66" s="12" t="s">
        <v>153</v>
      </c>
      <c r="AL66" s="16">
        <v>43593.474999999999</v>
      </c>
      <c r="AM66" s="16">
        <v>43602.474999999999</v>
      </c>
      <c r="AN66" s="16">
        <v>43595.474999999999</v>
      </c>
      <c r="AO66" s="16">
        <v>43605.474999999999</v>
      </c>
      <c r="AP66" s="12"/>
      <c r="AQ66" s="12"/>
      <c r="AR66" s="12"/>
      <c r="AS66" s="12"/>
      <c r="AT66" s="12" t="s">
        <v>119</v>
      </c>
      <c r="AU66" s="12" t="s">
        <v>3</v>
      </c>
      <c r="AV66" s="16">
        <v>43602.708344907413</v>
      </c>
      <c r="AW66" s="12" t="s">
        <v>449</v>
      </c>
      <c r="AX66" s="12" t="s">
        <v>121</v>
      </c>
      <c r="AY66" s="6">
        <f t="shared" ref="AY66:AY97" si="12">IF(L66="","",DATE(YEAR(L66),MONTH(L66),DAY(L66)))</f>
        <v>43509</v>
      </c>
      <c r="AZ66" s="6">
        <f t="shared" ref="AZ66:AZ97" si="13">IF(AL66="","",DATE(YEAR(AL66),MONTH(AL66),DAY(AL66)))</f>
        <v>43593</v>
      </c>
      <c r="BA66" s="6">
        <f t="shared" ref="BA66:BA97" si="14">IF(AN66="","",DATE(YEAR(AN66),MONTH(AN66),DAY(AN66)))</f>
        <v>43595</v>
      </c>
      <c r="BB66" s="6">
        <f t="shared" ref="BB66:BB97" si="15">IF(AM66="","",DATE(YEAR(AM66),MONTH(AM66),DAY(AM66)))</f>
        <v>43602</v>
      </c>
      <c r="BC66" s="6">
        <f t="shared" ref="BC66:BC97" si="16">IF(AO66="","",DATE(YEAR(AO66),MONTH(AO66),DAY(AO66)))</f>
        <v>43605</v>
      </c>
      <c r="BD66" s="7" t="str">
        <f t="shared" ref="BD66:BD97" ca="1" si="17">IF(AND(AZ66="",BA66=""),"Planejamento Pendente",IF(AND(E66&lt;&gt;"Em Desenvolvimento",IFERROR(FIND("Homologação",E66),0) = 0,E66&lt;&gt;"Homologado",AZ66&lt;TODAY()),"Análise Atrasada",IF(AND(IFERROR(FIND("Homologação",E66),0) = 0,E66&lt;&gt;"Homologado",BA66&lt;TODAY()),"Desenvolvimento Atrasado",IF(AND(BC66&lt;&gt;"",BC66&lt;TODAY()),"Produção Atrasada",""))))</f>
        <v>Análise Atrasada</v>
      </c>
    </row>
    <row r="67" spans="1:56" ht="20.100000000000001" hidden="1" customHeight="1" x14ac:dyDescent="0.3">
      <c r="A67" s="10" t="s">
        <v>628</v>
      </c>
      <c r="B67" s="28" t="e">
        <f>VLOOKUP(X67,#REF!,2,0)</f>
        <v>#REF!</v>
      </c>
      <c r="C67" s="11" t="s">
        <v>629</v>
      </c>
      <c r="D67" s="11" t="s">
        <v>630</v>
      </c>
      <c r="E67" s="12" t="s">
        <v>96</v>
      </c>
      <c r="F67" s="12" t="s">
        <v>97</v>
      </c>
      <c r="G67" s="12" t="s">
        <v>98</v>
      </c>
      <c r="H67" s="12" t="s">
        <v>99</v>
      </c>
      <c r="I67" s="13">
        <v>0</v>
      </c>
      <c r="J67" s="13">
        <v>0</v>
      </c>
      <c r="K67" s="12" t="s">
        <v>100</v>
      </c>
      <c r="L67" s="16">
        <v>43525.356145833342</v>
      </c>
      <c r="M67" s="16"/>
      <c r="N67" s="12" t="s">
        <v>101</v>
      </c>
      <c r="O67" s="16">
        <v>43538.580196759263</v>
      </c>
      <c r="P67" s="16">
        <v>43550.580208333333</v>
      </c>
      <c r="Q67" s="14" t="s">
        <v>631</v>
      </c>
      <c r="R67" s="14"/>
      <c r="S67" s="14" t="s">
        <v>632</v>
      </c>
      <c r="T67" s="14" t="s">
        <v>104</v>
      </c>
      <c r="U67" s="14" t="s">
        <v>633</v>
      </c>
      <c r="V67" s="14" t="s">
        <v>331</v>
      </c>
      <c r="W67" s="11" t="s">
        <v>107</v>
      </c>
      <c r="X67" s="11"/>
      <c r="Y67" s="11" t="s">
        <v>278</v>
      </c>
      <c r="Z67" s="11" t="s">
        <v>502</v>
      </c>
      <c r="AA67" s="11" t="s">
        <v>110</v>
      </c>
      <c r="AB67" s="12"/>
      <c r="AC67" s="12" t="s">
        <v>634</v>
      </c>
      <c r="AD67" s="13"/>
      <c r="AE67" s="12" t="s">
        <v>184</v>
      </c>
      <c r="AF67" s="12" t="s">
        <v>92</v>
      </c>
      <c r="AG67" s="12" t="s">
        <v>635</v>
      </c>
      <c r="AH67" s="12" t="s">
        <v>116</v>
      </c>
      <c r="AI67" s="12" t="s">
        <v>117</v>
      </c>
      <c r="AJ67" s="12"/>
      <c r="AK67" s="12" t="s">
        <v>466</v>
      </c>
      <c r="AL67" s="16"/>
      <c r="AM67" s="16"/>
      <c r="AN67" s="16"/>
      <c r="AO67" s="16"/>
      <c r="AP67" s="12"/>
      <c r="AQ67" s="12"/>
      <c r="AR67" s="12"/>
      <c r="AS67" s="12"/>
      <c r="AT67" s="12" t="s">
        <v>174</v>
      </c>
      <c r="AU67" s="12" t="s">
        <v>3</v>
      </c>
      <c r="AV67" s="16">
        <v>43550.580208333333</v>
      </c>
      <c r="AW67" s="12" t="s">
        <v>506</v>
      </c>
      <c r="AX67" s="12" t="s">
        <v>121</v>
      </c>
      <c r="AY67" s="6">
        <f t="shared" si="12"/>
        <v>43525</v>
      </c>
      <c r="AZ67" s="6" t="str">
        <f t="shared" si="13"/>
        <v/>
      </c>
      <c r="BA67" s="6" t="str">
        <f t="shared" si="14"/>
        <v/>
      </c>
      <c r="BB67" s="6" t="str">
        <f t="shared" si="15"/>
        <v/>
      </c>
      <c r="BC67" s="6" t="str">
        <f t="shared" si="16"/>
        <v/>
      </c>
      <c r="BD67" s="7" t="str">
        <f t="shared" ca="1" si="17"/>
        <v>Planejamento Pendente</v>
      </c>
    </row>
    <row r="68" spans="1:56" ht="21.6" hidden="1" customHeight="1" x14ac:dyDescent="0.3">
      <c r="A68" s="10" t="s">
        <v>636</v>
      </c>
      <c r="B68" s="28" t="e">
        <f>VLOOKUP(X68,#REF!,2,0)</f>
        <v>#REF!</v>
      </c>
      <c r="C68" s="11" t="s">
        <v>637</v>
      </c>
      <c r="D68" s="11" t="s">
        <v>638</v>
      </c>
      <c r="E68" s="12" t="s">
        <v>96</v>
      </c>
      <c r="F68" s="12" t="s">
        <v>97</v>
      </c>
      <c r="G68" s="12" t="s">
        <v>98</v>
      </c>
      <c r="H68" s="12" t="s">
        <v>99</v>
      </c>
      <c r="I68" s="13">
        <v>0</v>
      </c>
      <c r="J68" s="13">
        <v>0</v>
      </c>
      <c r="K68" s="12" t="s">
        <v>100</v>
      </c>
      <c r="L68" s="16">
        <v>43530.401331018518</v>
      </c>
      <c r="M68" s="16"/>
      <c r="N68" s="12" t="s">
        <v>101</v>
      </c>
      <c r="O68" s="16">
        <v>43560.433506944442</v>
      </c>
      <c r="P68" s="16">
        <v>43572.433506944442</v>
      </c>
      <c r="Q68" s="14" t="s">
        <v>367</v>
      </c>
      <c r="R68" s="14"/>
      <c r="S68" s="14" t="s">
        <v>383</v>
      </c>
      <c r="T68" s="14" t="s">
        <v>104</v>
      </c>
      <c r="U68" s="14" t="s">
        <v>375</v>
      </c>
      <c r="V68" s="14" t="s">
        <v>106</v>
      </c>
      <c r="W68" s="11" t="s">
        <v>107</v>
      </c>
      <c r="X68" s="11"/>
      <c r="Y68" s="11" t="s">
        <v>108</v>
      </c>
      <c r="Z68" s="11" t="s">
        <v>151</v>
      </c>
      <c r="AA68" s="11" t="s">
        <v>110</v>
      </c>
      <c r="AB68" s="12"/>
      <c r="AC68" s="12" t="s">
        <v>639</v>
      </c>
      <c r="AD68" s="13" t="s">
        <v>640</v>
      </c>
      <c r="AE68" s="12" t="s">
        <v>131</v>
      </c>
      <c r="AF68" s="12" t="s">
        <v>92</v>
      </c>
      <c r="AG68" s="12" t="s">
        <v>641</v>
      </c>
      <c r="AH68" s="12" t="s">
        <v>116</v>
      </c>
      <c r="AI68" s="12" t="s">
        <v>117</v>
      </c>
      <c r="AJ68" s="12" t="s">
        <v>230</v>
      </c>
      <c r="AK68" s="12" t="s">
        <v>153</v>
      </c>
      <c r="AL68" s="16">
        <v>43538.512499999997</v>
      </c>
      <c r="AM68" s="16">
        <v>43550.512499999997</v>
      </c>
      <c r="AN68" s="16">
        <v>43545.512499999997</v>
      </c>
      <c r="AO68" s="16">
        <v>43578.586805555547</v>
      </c>
      <c r="AP68" s="12"/>
      <c r="AQ68" s="12"/>
      <c r="AR68" s="12"/>
      <c r="AS68" s="12"/>
      <c r="AT68" s="12"/>
      <c r="AU68" s="12" t="s">
        <v>3</v>
      </c>
      <c r="AV68" s="16">
        <v>43572.433506944442</v>
      </c>
      <c r="AW68" s="12" t="s">
        <v>449</v>
      </c>
      <c r="AX68" s="12" t="s">
        <v>121</v>
      </c>
      <c r="AY68" s="6">
        <f t="shared" si="12"/>
        <v>43530</v>
      </c>
      <c r="AZ68" s="6">
        <f t="shared" si="13"/>
        <v>43538</v>
      </c>
      <c r="BA68" s="6">
        <f t="shared" si="14"/>
        <v>43545</v>
      </c>
      <c r="BB68" s="6">
        <f t="shared" si="15"/>
        <v>43550</v>
      </c>
      <c r="BC68" s="6">
        <f t="shared" si="16"/>
        <v>43578</v>
      </c>
      <c r="BD68" s="7" t="str">
        <f t="shared" ca="1" si="17"/>
        <v>Análise Atrasada</v>
      </c>
    </row>
    <row r="69" spans="1:56" ht="14.1" hidden="1" customHeight="1" x14ac:dyDescent="0.3">
      <c r="A69" s="10" t="s">
        <v>642</v>
      </c>
      <c r="B69" s="28" t="e">
        <f>VLOOKUP(X69,#REF!,2,0)</f>
        <v>#REF!</v>
      </c>
      <c r="C69" s="11" t="s">
        <v>603</v>
      </c>
      <c r="D69" s="11" t="s">
        <v>643</v>
      </c>
      <c r="E69" s="12" t="s">
        <v>96</v>
      </c>
      <c r="F69" s="12" t="s">
        <v>97</v>
      </c>
      <c r="G69" s="12" t="s">
        <v>98</v>
      </c>
      <c r="H69" s="12" t="s">
        <v>99</v>
      </c>
      <c r="I69" s="13">
        <v>0</v>
      </c>
      <c r="J69" s="13">
        <v>0</v>
      </c>
      <c r="K69" s="12" t="s">
        <v>178</v>
      </c>
      <c r="L69" s="16">
        <v>43535.613310185188</v>
      </c>
      <c r="M69" s="16"/>
      <c r="N69" s="12" t="s">
        <v>101</v>
      </c>
      <c r="O69" s="16">
        <v>43536.757708333331</v>
      </c>
      <c r="P69" s="16">
        <v>43546.708333333343</v>
      </c>
      <c r="Q69" s="14" t="s">
        <v>158</v>
      </c>
      <c r="R69" s="14"/>
      <c r="S69" s="14" t="s">
        <v>511</v>
      </c>
      <c r="T69" s="14" t="s">
        <v>104</v>
      </c>
      <c r="U69" s="14" t="s">
        <v>644</v>
      </c>
      <c r="V69" s="14" t="s">
        <v>564</v>
      </c>
      <c r="W69" s="11" t="s">
        <v>606</v>
      </c>
      <c r="X69" s="11"/>
      <c r="Y69" s="11" t="s">
        <v>607</v>
      </c>
      <c r="Z69" s="11" t="s">
        <v>608</v>
      </c>
      <c r="AA69" s="11" t="s">
        <v>598</v>
      </c>
      <c r="AB69" s="12"/>
      <c r="AC69" s="12" t="s">
        <v>645</v>
      </c>
      <c r="AD69" s="13"/>
      <c r="AE69" s="12" t="s">
        <v>114</v>
      </c>
      <c r="AF69" s="12" t="s">
        <v>92</v>
      </c>
      <c r="AG69" s="12" t="s">
        <v>646</v>
      </c>
      <c r="AH69" s="12" t="s">
        <v>116</v>
      </c>
      <c r="AI69" s="12" t="s">
        <v>117</v>
      </c>
      <c r="AJ69" s="12"/>
      <c r="AK69" s="12" t="s">
        <v>88</v>
      </c>
      <c r="AL69" s="16"/>
      <c r="AM69" s="16"/>
      <c r="AN69" s="16"/>
      <c r="AO69" s="16"/>
      <c r="AP69" s="12"/>
      <c r="AQ69" s="12" t="s">
        <v>647</v>
      </c>
      <c r="AR69" s="12"/>
      <c r="AS69" s="12"/>
      <c r="AT69" s="12"/>
      <c r="AU69" s="12" t="s">
        <v>3</v>
      </c>
      <c r="AV69" s="16">
        <v>43546.708356481482</v>
      </c>
      <c r="AW69" s="12" t="s">
        <v>449</v>
      </c>
      <c r="AX69" s="12" t="s">
        <v>121</v>
      </c>
      <c r="AY69" s="6">
        <f t="shared" si="12"/>
        <v>43535</v>
      </c>
      <c r="AZ69" s="6" t="str">
        <f t="shared" si="13"/>
        <v/>
      </c>
      <c r="BA69" s="6" t="str">
        <f t="shared" si="14"/>
        <v/>
      </c>
      <c r="BB69" s="6" t="str">
        <f t="shared" si="15"/>
        <v/>
      </c>
      <c r="BC69" s="6" t="str">
        <f t="shared" si="16"/>
        <v/>
      </c>
      <c r="BD69" s="7" t="str">
        <f t="shared" ca="1" si="17"/>
        <v>Planejamento Pendente</v>
      </c>
    </row>
    <row r="70" spans="1:56" ht="15" hidden="1" customHeight="1" x14ac:dyDescent="0.3">
      <c r="A70" s="10" t="s">
        <v>648</v>
      </c>
      <c r="B70" s="28" t="e">
        <f>VLOOKUP(X70,#REF!,2,0)</f>
        <v>#REF!</v>
      </c>
      <c r="C70" s="11" t="s">
        <v>649</v>
      </c>
      <c r="D70" s="11" t="s">
        <v>650</v>
      </c>
      <c r="E70" s="12" t="s">
        <v>96</v>
      </c>
      <c r="F70" s="12" t="s">
        <v>97</v>
      </c>
      <c r="G70" s="12" t="s">
        <v>98</v>
      </c>
      <c r="H70" s="12" t="s">
        <v>99</v>
      </c>
      <c r="I70" s="13">
        <v>0</v>
      </c>
      <c r="J70" s="13">
        <v>0</v>
      </c>
      <c r="K70" s="12" t="s">
        <v>178</v>
      </c>
      <c r="L70" s="16">
        <v>43536.517465277779</v>
      </c>
      <c r="M70" s="16"/>
      <c r="N70" s="12" t="s">
        <v>101</v>
      </c>
      <c r="O70" s="16">
        <v>43538.378703703696</v>
      </c>
      <c r="P70" s="16">
        <v>43550.37871527778</v>
      </c>
      <c r="Q70" s="14" t="s">
        <v>631</v>
      </c>
      <c r="R70" s="14"/>
      <c r="S70" s="14" t="s">
        <v>632</v>
      </c>
      <c r="T70" s="14" t="s">
        <v>104</v>
      </c>
      <c r="U70" s="14" t="s">
        <v>633</v>
      </c>
      <c r="V70" s="14" t="s">
        <v>651</v>
      </c>
      <c r="W70" s="11" t="s">
        <v>107</v>
      </c>
      <c r="X70" s="11"/>
      <c r="Y70" s="11" t="s">
        <v>278</v>
      </c>
      <c r="Z70" s="11" t="s">
        <v>502</v>
      </c>
      <c r="AA70" s="11" t="s">
        <v>110</v>
      </c>
      <c r="AB70" s="12"/>
      <c r="AC70" s="12" t="s">
        <v>652</v>
      </c>
      <c r="AD70" s="13"/>
      <c r="AE70" s="12" t="s">
        <v>184</v>
      </c>
      <c r="AF70" s="12" t="s">
        <v>92</v>
      </c>
      <c r="AG70" s="12" t="s">
        <v>653</v>
      </c>
      <c r="AH70" s="12" t="s">
        <v>116</v>
      </c>
      <c r="AI70" s="12" t="s">
        <v>117</v>
      </c>
      <c r="AJ70" s="12"/>
      <c r="AK70" s="12" t="s">
        <v>466</v>
      </c>
      <c r="AL70" s="16"/>
      <c r="AM70" s="16"/>
      <c r="AN70" s="16"/>
      <c r="AO70" s="16"/>
      <c r="AP70" s="12"/>
      <c r="AQ70" s="12"/>
      <c r="AR70" s="12"/>
      <c r="AS70" s="12"/>
      <c r="AT70" s="12" t="s">
        <v>119</v>
      </c>
      <c r="AU70" s="12" t="s">
        <v>3</v>
      </c>
      <c r="AV70" s="16">
        <v>43550.37871527778</v>
      </c>
      <c r="AW70" s="12" t="s">
        <v>506</v>
      </c>
      <c r="AX70" s="12" t="s">
        <v>121</v>
      </c>
      <c r="AY70" s="6">
        <f t="shared" si="12"/>
        <v>43536</v>
      </c>
      <c r="AZ70" s="6" t="str">
        <f t="shared" si="13"/>
        <v/>
      </c>
      <c r="BA70" s="6" t="str">
        <f t="shared" si="14"/>
        <v/>
      </c>
      <c r="BB70" s="6" t="str">
        <f t="shared" si="15"/>
        <v/>
      </c>
      <c r="BC70" s="6" t="str">
        <f t="shared" si="16"/>
        <v/>
      </c>
      <c r="BD70" s="7" t="str">
        <f t="shared" ca="1" si="17"/>
        <v>Planejamento Pendente</v>
      </c>
    </row>
    <row r="71" spans="1:56" ht="17.399999999999999" hidden="1" customHeight="1" x14ac:dyDescent="0.3">
      <c r="A71" s="10" t="s">
        <v>654</v>
      </c>
      <c r="B71" s="28" t="e">
        <f>VLOOKUP(X71,#REF!,2,0)</f>
        <v>#REF!</v>
      </c>
      <c r="C71" s="11" t="s">
        <v>655</v>
      </c>
      <c r="D71" s="11" t="s">
        <v>656</v>
      </c>
      <c r="E71" s="12" t="s">
        <v>96</v>
      </c>
      <c r="F71" s="12" t="s">
        <v>97</v>
      </c>
      <c r="G71" s="12" t="s">
        <v>98</v>
      </c>
      <c r="H71" s="12" t="s">
        <v>99</v>
      </c>
      <c r="I71" s="13">
        <v>0</v>
      </c>
      <c r="J71" s="13">
        <v>0</v>
      </c>
      <c r="K71" s="12" t="s">
        <v>100</v>
      </c>
      <c r="L71" s="16">
        <v>43560.447962962957</v>
      </c>
      <c r="M71" s="16"/>
      <c r="N71" s="12" t="s">
        <v>101</v>
      </c>
      <c r="O71" s="16">
        <v>43594.71125</v>
      </c>
      <c r="P71" s="16">
        <v>43606.708333333343</v>
      </c>
      <c r="Q71" s="14" t="s">
        <v>657</v>
      </c>
      <c r="R71" s="14"/>
      <c r="S71" s="14" t="s">
        <v>383</v>
      </c>
      <c r="T71" s="14" t="s">
        <v>104</v>
      </c>
      <c r="U71" s="14" t="s">
        <v>192</v>
      </c>
      <c r="V71" s="14" t="s">
        <v>106</v>
      </c>
      <c r="W71" s="11" t="s">
        <v>107</v>
      </c>
      <c r="X71" s="11"/>
      <c r="Y71" s="11" t="s">
        <v>302</v>
      </c>
      <c r="Z71" s="11" t="s">
        <v>658</v>
      </c>
      <c r="AA71" s="11" t="s">
        <v>110</v>
      </c>
      <c r="AB71" s="12"/>
      <c r="AC71" s="12" t="s">
        <v>659</v>
      </c>
      <c r="AD71" s="13" t="s">
        <v>660</v>
      </c>
      <c r="AE71" s="12" t="s">
        <v>131</v>
      </c>
      <c r="AF71" s="12" t="s">
        <v>92</v>
      </c>
      <c r="AG71" s="12" t="s">
        <v>661</v>
      </c>
      <c r="AH71" s="12" t="s">
        <v>116</v>
      </c>
      <c r="AI71" s="12" t="s">
        <v>117</v>
      </c>
      <c r="AJ71" s="12"/>
      <c r="AK71" s="12" t="s">
        <v>153</v>
      </c>
      <c r="AL71" s="16">
        <v>43565.998611111107</v>
      </c>
      <c r="AM71" s="16">
        <v>43577.424305555563</v>
      </c>
      <c r="AN71" s="16">
        <v>43566.998611111107</v>
      </c>
      <c r="AO71" s="16">
        <v>43591.424305555563</v>
      </c>
      <c r="AP71" s="12"/>
      <c r="AQ71" s="12"/>
      <c r="AR71" s="12"/>
      <c r="AS71" s="12"/>
      <c r="AT71" s="12"/>
      <c r="AU71" s="12" t="s">
        <v>3</v>
      </c>
      <c r="AV71" s="16">
        <v>43606.708344907413</v>
      </c>
      <c r="AW71" s="12" t="s">
        <v>662</v>
      </c>
      <c r="AX71" s="12" t="s">
        <v>121</v>
      </c>
      <c r="AY71" s="6">
        <f t="shared" si="12"/>
        <v>43560</v>
      </c>
      <c r="AZ71" s="6">
        <f t="shared" si="13"/>
        <v>43565</v>
      </c>
      <c r="BA71" s="6">
        <f t="shared" si="14"/>
        <v>43566</v>
      </c>
      <c r="BB71" s="6">
        <f t="shared" si="15"/>
        <v>43577</v>
      </c>
      <c r="BC71" s="6">
        <f t="shared" si="16"/>
        <v>43591</v>
      </c>
      <c r="BD71" s="7" t="str">
        <f t="shared" ca="1" si="17"/>
        <v>Análise Atrasada</v>
      </c>
    </row>
    <row r="72" spans="1:56" hidden="1" x14ac:dyDescent="0.3">
      <c r="A72" s="10" t="s">
        <v>663</v>
      </c>
      <c r="B72" s="28" t="e">
        <f>VLOOKUP(X72,#REF!,2,0)</f>
        <v>#REF!</v>
      </c>
      <c r="C72" s="11" t="s">
        <v>664</v>
      </c>
      <c r="D72" s="11" t="s">
        <v>665</v>
      </c>
      <c r="E72" s="12" t="s">
        <v>96</v>
      </c>
      <c r="F72" s="12" t="s">
        <v>97</v>
      </c>
      <c r="G72" s="12" t="s">
        <v>519</v>
      </c>
      <c r="H72" s="12" t="s">
        <v>99</v>
      </c>
      <c r="I72" s="13">
        <v>0</v>
      </c>
      <c r="J72" s="13">
        <v>0</v>
      </c>
      <c r="K72" s="12" t="s">
        <v>100</v>
      </c>
      <c r="L72" s="16">
        <v>43560.49627314815</v>
      </c>
      <c r="M72" s="16"/>
      <c r="N72" s="12" t="s">
        <v>101</v>
      </c>
      <c r="O72" s="16">
        <v>43567.584004629629</v>
      </c>
      <c r="P72" s="16">
        <v>43579.584004629629</v>
      </c>
      <c r="Q72" s="14" t="s">
        <v>666</v>
      </c>
      <c r="R72" s="14"/>
      <c r="S72" s="14" t="s">
        <v>383</v>
      </c>
      <c r="T72" s="14" t="s">
        <v>104</v>
      </c>
      <c r="U72" s="14" t="s">
        <v>375</v>
      </c>
      <c r="V72" s="14" t="s">
        <v>106</v>
      </c>
      <c r="W72" s="11" t="s">
        <v>107</v>
      </c>
      <c r="X72" s="11"/>
      <c r="Y72" s="11" t="s">
        <v>108</v>
      </c>
      <c r="Z72" s="11" t="s">
        <v>311</v>
      </c>
      <c r="AA72" s="11" t="s">
        <v>110</v>
      </c>
      <c r="AB72" s="12"/>
      <c r="AC72" s="12" t="s">
        <v>667</v>
      </c>
      <c r="AD72" s="13" t="s">
        <v>668</v>
      </c>
      <c r="AE72" s="12" t="s">
        <v>131</v>
      </c>
      <c r="AF72" s="12" t="s">
        <v>92</v>
      </c>
      <c r="AG72" s="12" t="s">
        <v>669</v>
      </c>
      <c r="AH72" s="12" t="s">
        <v>116</v>
      </c>
      <c r="AI72" s="12" t="s">
        <v>117</v>
      </c>
      <c r="AJ72" s="12"/>
      <c r="AK72" s="12" t="s">
        <v>153</v>
      </c>
      <c r="AL72" s="16">
        <v>43560.613194444442</v>
      </c>
      <c r="AM72" s="16">
        <v>43560.613194444442</v>
      </c>
      <c r="AN72" s="16">
        <v>43560.613194444442</v>
      </c>
      <c r="AO72" s="16">
        <v>43560.613194444442</v>
      </c>
      <c r="AP72" s="12"/>
      <c r="AQ72" s="12"/>
      <c r="AR72" s="12"/>
      <c r="AS72" s="12"/>
      <c r="AT72" s="12"/>
      <c r="AU72" s="12" t="s">
        <v>265</v>
      </c>
      <c r="AV72" s="16">
        <v>43579.584004629629</v>
      </c>
      <c r="AW72" s="12" t="s">
        <v>662</v>
      </c>
      <c r="AX72" s="12" t="s">
        <v>121</v>
      </c>
      <c r="AY72" s="6">
        <f t="shared" si="12"/>
        <v>43560</v>
      </c>
      <c r="AZ72" s="6">
        <f t="shared" si="13"/>
        <v>43560</v>
      </c>
      <c r="BA72" s="6">
        <f t="shared" si="14"/>
        <v>43560</v>
      </c>
      <c r="BB72" s="6">
        <f t="shared" si="15"/>
        <v>43560</v>
      </c>
      <c r="BC72" s="6">
        <f t="shared" si="16"/>
        <v>43560</v>
      </c>
      <c r="BD72" s="7" t="str">
        <f t="shared" ca="1" si="17"/>
        <v>Análise Atrasada</v>
      </c>
    </row>
    <row r="73" spans="1:56" hidden="1" x14ac:dyDescent="0.3">
      <c r="A73" s="10" t="s">
        <v>670</v>
      </c>
      <c r="B73" s="28" t="e">
        <f>VLOOKUP(X73,#REF!,2,0)</f>
        <v>#REF!</v>
      </c>
      <c r="C73" s="11" t="s">
        <v>671</v>
      </c>
      <c r="D73" s="11" t="s">
        <v>672</v>
      </c>
      <c r="E73" s="12" t="s">
        <v>96</v>
      </c>
      <c r="F73" s="12" t="s">
        <v>97</v>
      </c>
      <c r="G73" s="12" t="s">
        <v>157</v>
      </c>
      <c r="H73" s="12" t="s">
        <v>99</v>
      </c>
      <c r="I73" s="13">
        <v>0</v>
      </c>
      <c r="J73" s="13">
        <v>0</v>
      </c>
      <c r="K73" s="12" t="s">
        <v>100</v>
      </c>
      <c r="L73" s="16">
        <v>43560.555555555547</v>
      </c>
      <c r="M73" s="16"/>
      <c r="N73" s="12" t="s">
        <v>101</v>
      </c>
      <c r="O73" s="16">
        <v>43588.476666666669</v>
      </c>
      <c r="P73" s="16">
        <v>43600.476678240739</v>
      </c>
      <c r="Q73" s="14" t="s">
        <v>673</v>
      </c>
      <c r="R73" s="14"/>
      <c r="S73" s="14" t="s">
        <v>180</v>
      </c>
      <c r="T73" s="14" t="s">
        <v>104</v>
      </c>
      <c r="U73" s="14" t="s">
        <v>192</v>
      </c>
      <c r="V73" s="14" t="s">
        <v>106</v>
      </c>
      <c r="W73" s="11" t="s">
        <v>107</v>
      </c>
      <c r="X73" s="11"/>
      <c r="Y73" s="11" t="s">
        <v>108</v>
      </c>
      <c r="Z73" s="11" t="s">
        <v>311</v>
      </c>
      <c r="AA73" s="11" t="s">
        <v>110</v>
      </c>
      <c r="AB73" s="12"/>
      <c r="AC73" s="12" t="s">
        <v>674</v>
      </c>
      <c r="AD73" s="13" t="s">
        <v>675</v>
      </c>
      <c r="AE73" s="12" t="s">
        <v>131</v>
      </c>
      <c r="AF73" s="12" t="s">
        <v>92</v>
      </c>
      <c r="AG73" s="12" t="s">
        <v>676</v>
      </c>
      <c r="AH73" s="12" t="s">
        <v>116</v>
      </c>
      <c r="AI73" s="12" t="s">
        <v>117</v>
      </c>
      <c r="AJ73" s="12"/>
      <c r="AK73" s="12" t="s">
        <v>677</v>
      </c>
      <c r="AL73" s="16">
        <v>43567.611111111109</v>
      </c>
      <c r="AM73" s="16">
        <v>43578.611805555563</v>
      </c>
      <c r="AN73" s="16">
        <v>43573.611111111109</v>
      </c>
      <c r="AO73" s="16">
        <v>43592.611805555563</v>
      </c>
      <c r="AP73" s="12"/>
      <c r="AQ73" s="12"/>
      <c r="AR73" s="12"/>
      <c r="AS73" s="12"/>
      <c r="AT73" s="12"/>
      <c r="AU73" s="12" t="s">
        <v>3</v>
      </c>
      <c r="AV73" s="16">
        <v>43600.476678240739</v>
      </c>
      <c r="AW73" s="12" t="s">
        <v>662</v>
      </c>
      <c r="AX73" s="12" t="s">
        <v>121</v>
      </c>
      <c r="AY73" s="6">
        <f t="shared" si="12"/>
        <v>43560</v>
      </c>
      <c r="AZ73" s="6">
        <f t="shared" si="13"/>
        <v>43567</v>
      </c>
      <c r="BA73" s="6">
        <f t="shared" si="14"/>
        <v>43573</v>
      </c>
      <c r="BB73" s="6">
        <f t="shared" si="15"/>
        <v>43578</v>
      </c>
      <c r="BC73" s="6">
        <f t="shared" si="16"/>
        <v>43592</v>
      </c>
      <c r="BD73" s="7" t="str">
        <f t="shared" ca="1" si="17"/>
        <v>Análise Atrasada</v>
      </c>
    </row>
    <row r="74" spans="1:56" hidden="1" x14ac:dyDescent="0.3">
      <c r="A74" s="10" t="s">
        <v>678</v>
      </c>
      <c r="B74" s="28" t="e">
        <f>VLOOKUP(X74,#REF!,2,0)</f>
        <v>#REF!</v>
      </c>
      <c r="C74" s="11" t="s">
        <v>679</v>
      </c>
      <c r="D74" s="11" t="s">
        <v>680</v>
      </c>
      <c r="E74" s="12" t="s">
        <v>96</v>
      </c>
      <c r="F74" s="12" t="s">
        <v>97</v>
      </c>
      <c r="G74" s="12" t="s">
        <v>98</v>
      </c>
      <c r="H74" s="12" t="s">
        <v>99</v>
      </c>
      <c r="I74" s="13">
        <v>0</v>
      </c>
      <c r="J74" s="13">
        <v>0</v>
      </c>
      <c r="K74" s="12" t="s">
        <v>100</v>
      </c>
      <c r="L74" s="16">
        <v>43560.75340277778</v>
      </c>
      <c r="M74" s="16"/>
      <c r="N74" s="12" t="s">
        <v>101</v>
      </c>
      <c r="O74" s="16">
        <v>43585.668946759259</v>
      </c>
      <c r="P74" s="16">
        <v>43595.668946759259</v>
      </c>
      <c r="Q74" s="14" t="s">
        <v>673</v>
      </c>
      <c r="R74" s="14"/>
      <c r="S74" s="14" t="s">
        <v>681</v>
      </c>
      <c r="T74" s="14" t="s">
        <v>104</v>
      </c>
      <c r="U74" s="14" t="s">
        <v>192</v>
      </c>
      <c r="V74" s="14" t="s">
        <v>106</v>
      </c>
      <c r="W74" s="11" t="s">
        <v>107</v>
      </c>
      <c r="X74" s="11"/>
      <c r="Y74" s="11" t="s">
        <v>302</v>
      </c>
      <c r="Z74" s="11" t="s">
        <v>658</v>
      </c>
      <c r="AA74" s="11" t="s">
        <v>110</v>
      </c>
      <c r="AB74" s="12"/>
      <c r="AC74" s="12" t="s">
        <v>682</v>
      </c>
      <c r="AD74" s="13" t="s">
        <v>675</v>
      </c>
      <c r="AE74" s="12" t="s">
        <v>131</v>
      </c>
      <c r="AF74" s="12" t="s">
        <v>92</v>
      </c>
      <c r="AG74" s="12" t="s">
        <v>683</v>
      </c>
      <c r="AH74" s="12" t="s">
        <v>116</v>
      </c>
      <c r="AI74" s="12" t="s">
        <v>117</v>
      </c>
      <c r="AJ74" s="12"/>
      <c r="AK74" s="12" t="s">
        <v>677</v>
      </c>
      <c r="AL74" s="16">
        <v>43566.425694444442</v>
      </c>
      <c r="AM74" s="16">
        <v>43577.425694444442</v>
      </c>
      <c r="AN74" s="16">
        <v>43573.425694444442</v>
      </c>
      <c r="AO74" s="16">
        <v>43591.426388888889</v>
      </c>
      <c r="AP74" s="12"/>
      <c r="AQ74" s="12"/>
      <c r="AR74" s="12"/>
      <c r="AS74" s="12"/>
      <c r="AT74" s="12"/>
      <c r="AU74" s="12" t="s">
        <v>3</v>
      </c>
      <c r="AV74" s="16">
        <v>43595.668946759259</v>
      </c>
      <c r="AW74" s="12" t="s">
        <v>662</v>
      </c>
      <c r="AX74" s="12" t="s">
        <v>121</v>
      </c>
      <c r="AY74" s="6">
        <f t="shared" si="12"/>
        <v>43560</v>
      </c>
      <c r="AZ74" s="6">
        <f t="shared" si="13"/>
        <v>43566</v>
      </c>
      <c r="BA74" s="6">
        <f t="shared" si="14"/>
        <v>43573</v>
      </c>
      <c r="BB74" s="6">
        <f t="shared" si="15"/>
        <v>43577</v>
      </c>
      <c r="BC74" s="6">
        <f t="shared" si="16"/>
        <v>43591</v>
      </c>
      <c r="BD74" s="7" t="str">
        <f t="shared" ca="1" si="17"/>
        <v>Análise Atrasada</v>
      </c>
    </row>
    <row r="75" spans="1:56" hidden="1" x14ac:dyDescent="0.3">
      <c r="A75" s="10" t="s">
        <v>684</v>
      </c>
      <c r="B75" s="28" t="e">
        <f>VLOOKUP(X75,#REF!,2,0)</f>
        <v>#REF!</v>
      </c>
      <c r="C75" s="11" t="s">
        <v>685</v>
      </c>
      <c r="D75" s="11" t="s">
        <v>686</v>
      </c>
      <c r="E75" s="12" t="s">
        <v>96</v>
      </c>
      <c r="F75" s="12" t="s">
        <v>97</v>
      </c>
      <c r="G75" s="12" t="s">
        <v>98</v>
      </c>
      <c r="H75" s="12" t="s">
        <v>99</v>
      </c>
      <c r="I75" s="13">
        <v>0</v>
      </c>
      <c r="J75" s="13">
        <v>0</v>
      </c>
      <c r="K75" s="12" t="s">
        <v>100</v>
      </c>
      <c r="L75" s="16">
        <v>43560.896666666667</v>
      </c>
      <c r="M75" s="16"/>
      <c r="N75" s="12" t="s">
        <v>101</v>
      </c>
      <c r="O75" s="16">
        <v>43588.475775462961</v>
      </c>
      <c r="P75" s="16">
        <v>43600.475787037038</v>
      </c>
      <c r="Q75" s="14" t="s">
        <v>673</v>
      </c>
      <c r="R75" s="14"/>
      <c r="S75" s="14" t="s">
        <v>159</v>
      </c>
      <c r="T75" s="14" t="s">
        <v>104</v>
      </c>
      <c r="U75" s="14" t="s">
        <v>192</v>
      </c>
      <c r="V75" s="14" t="s">
        <v>106</v>
      </c>
      <c r="W75" s="11" t="s">
        <v>107</v>
      </c>
      <c r="X75" s="11"/>
      <c r="Y75" s="11" t="s">
        <v>302</v>
      </c>
      <c r="Z75" s="11" t="s">
        <v>658</v>
      </c>
      <c r="AA75" s="11" t="s">
        <v>110</v>
      </c>
      <c r="AB75" s="12"/>
      <c r="AC75" s="12" t="s">
        <v>687</v>
      </c>
      <c r="AD75" s="13" t="s">
        <v>660</v>
      </c>
      <c r="AE75" s="12" t="s">
        <v>131</v>
      </c>
      <c r="AF75" s="12" t="s">
        <v>92</v>
      </c>
      <c r="AG75" s="12" t="s">
        <v>676</v>
      </c>
      <c r="AH75" s="12" t="s">
        <v>116</v>
      </c>
      <c r="AI75" s="12" t="s">
        <v>117</v>
      </c>
      <c r="AJ75" s="12"/>
      <c r="AK75" s="12" t="s">
        <v>153</v>
      </c>
      <c r="AL75" s="16">
        <v>43566.423611111109</v>
      </c>
      <c r="AM75" s="16">
        <v>43577.424305555563</v>
      </c>
      <c r="AN75" s="16">
        <v>43573.423611111109</v>
      </c>
      <c r="AO75" s="16">
        <v>43591.424305555563</v>
      </c>
      <c r="AP75" s="12"/>
      <c r="AQ75" s="12"/>
      <c r="AR75" s="12"/>
      <c r="AS75" s="12"/>
      <c r="AT75" s="12"/>
      <c r="AU75" s="12" t="s">
        <v>3</v>
      </c>
      <c r="AV75" s="16">
        <v>43600.475787037038</v>
      </c>
      <c r="AW75" s="12" t="s">
        <v>662</v>
      </c>
      <c r="AX75" s="12" t="s">
        <v>121</v>
      </c>
      <c r="AY75" s="6">
        <f t="shared" si="12"/>
        <v>43560</v>
      </c>
      <c r="AZ75" s="6">
        <f t="shared" si="13"/>
        <v>43566</v>
      </c>
      <c r="BA75" s="6">
        <f t="shared" si="14"/>
        <v>43573</v>
      </c>
      <c r="BB75" s="6">
        <f t="shared" si="15"/>
        <v>43577</v>
      </c>
      <c r="BC75" s="6">
        <f t="shared" si="16"/>
        <v>43591</v>
      </c>
      <c r="BD75" s="7" t="str">
        <f t="shared" ca="1" si="17"/>
        <v>Análise Atrasada</v>
      </c>
    </row>
    <row r="76" spans="1:56" hidden="1" x14ac:dyDescent="0.3">
      <c r="A76" s="10" t="s">
        <v>688</v>
      </c>
      <c r="B76" s="28" t="e">
        <f>VLOOKUP(X76,#REF!,2,0)</f>
        <v>#REF!</v>
      </c>
      <c r="C76" s="11" t="s">
        <v>689</v>
      </c>
      <c r="D76" s="11" t="s">
        <v>690</v>
      </c>
      <c r="E76" s="12" t="s">
        <v>96</v>
      </c>
      <c r="F76" s="12" t="s">
        <v>97</v>
      </c>
      <c r="G76" s="12" t="s">
        <v>98</v>
      </c>
      <c r="H76" s="12" t="s">
        <v>99</v>
      </c>
      <c r="I76" s="13">
        <v>0</v>
      </c>
      <c r="J76" s="13">
        <v>0</v>
      </c>
      <c r="K76" s="12" t="s">
        <v>178</v>
      </c>
      <c r="L76" s="16">
        <v>43566.650057870371</v>
      </c>
      <c r="M76" s="16"/>
      <c r="N76" s="12" t="s">
        <v>101</v>
      </c>
      <c r="O76" s="16">
        <v>43572.620497685188</v>
      </c>
      <c r="P76" s="16">
        <v>43584.620509259257</v>
      </c>
      <c r="Q76" s="14" t="s">
        <v>691</v>
      </c>
      <c r="R76" s="14"/>
      <c r="S76" s="14" t="s">
        <v>126</v>
      </c>
      <c r="T76" s="14" t="s">
        <v>104</v>
      </c>
      <c r="U76" s="14" t="s">
        <v>192</v>
      </c>
      <c r="V76" s="14" t="s">
        <v>225</v>
      </c>
      <c r="W76" s="11" t="s">
        <v>107</v>
      </c>
      <c r="X76" s="11"/>
      <c r="Y76" s="11" t="s">
        <v>302</v>
      </c>
      <c r="Z76" s="11" t="s">
        <v>332</v>
      </c>
      <c r="AA76" s="11" t="s">
        <v>110</v>
      </c>
      <c r="AB76" s="12"/>
      <c r="AC76" s="12" t="s">
        <v>692</v>
      </c>
      <c r="AD76" s="13"/>
      <c r="AE76" s="12" t="s">
        <v>131</v>
      </c>
      <c r="AF76" s="12" t="s">
        <v>92</v>
      </c>
      <c r="AG76" s="12" t="s">
        <v>693</v>
      </c>
      <c r="AH76" s="12" t="s">
        <v>116</v>
      </c>
      <c r="AI76" s="12" t="s">
        <v>117</v>
      </c>
      <c r="AJ76" s="12"/>
      <c r="AK76" s="12" t="s">
        <v>153</v>
      </c>
      <c r="AL76" s="16">
        <v>43578.473611111112</v>
      </c>
      <c r="AM76" s="16">
        <v>43591.473611111112</v>
      </c>
      <c r="AN76" s="16">
        <v>43585.473611111112</v>
      </c>
      <c r="AO76" s="16"/>
      <c r="AP76" s="12"/>
      <c r="AQ76" s="12"/>
      <c r="AR76" s="12"/>
      <c r="AS76" s="12"/>
      <c r="AT76" s="12"/>
      <c r="AU76" s="12" t="s">
        <v>265</v>
      </c>
      <c r="AV76" s="16">
        <v>43584.620509259257</v>
      </c>
      <c r="AW76" s="12" t="s">
        <v>662</v>
      </c>
      <c r="AX76" s="12" t="s">
        <v>121</v>
      </c>
      <c r="AY76" s="6">
        <f t="shared" si="12"/>
        <v>43566</v>
      </c>
      <c r="AZ76" s="6">
        <f t="shared" si="13"/>
        <v>43578</v>
      </c>
      <c r="BA76" s="6">
        <f t="shared" si="14"/>
        <v>43585</v>
      </c>
      <c r="BB76" s="6">
        <f t="shared" si="15"/>
        <v>43591</v>
      </c>
      <c r="BC76" s="6" t="str">
        <f t="shared" si="16"/>
        <v/>
      </c>
      <c r="BD76" s="7" t="str">
        <f t="shared" ca="1" si="17"/>
        <v>Análise Atrasada</v>
      </c>
    </row>
    <row r="77" spans="1:56" ht="15" hidden="1" customHeight="1" x14ac:dyDescent="0.3">
      <c r="A77" s="10" t="s">
        <v>694</v>
      </c>
      <c r="B77" s="28" t="e">
        <f>VLOOKUP(X77,#REF!,2,0)</f>
        <v>#REF!</v>
      </c>
      <c r="C77" s="11" t="s">
        <v>695</v>
      </c>
      <c r="D77" s="11" t="s">
        <v>696</v>
      </c>
      <c r="E77" s="12" t="s">
        <v>96</v>
      </c>
      <c r="F77" s="12" t="s">
        <v>97</v>
      </c>
      <c r="G77" s="12" t="s">
        <v>98</v>
      </c>
      <c r="H77" s="12" t="s">
        <v>99</v>
      </c>
      <c r="I77" s="13">
        <v>1</v>
      </c>
      <c r="J77" s="13">
        <v>0</v>
      </c>
      <c r="K77" s="12" t="s">
        <v>178</v>
      </c>
      <c r="L77" s="16">
        <v>43569.949456018519</v>
      </c>
      <c r="M77" s="16"/>
      <c r="N77" s="12" t="s">
        <v>101</v>
      </c>
      <c r="O77" s="16">
        <v>43572.686597222222</v>
      </c>
      <c r="P77" s="16">
        <v>43584.686608796299</v>
      </c>
      <c r="Q77" s="14" t="s">
        <v>158</v>
      </c>
      <c r="R77" s="14"/>
      <c r="S77" s="14" t="s">
        <v>697</v>
      </c>
      <c r="T77" s="14" t="s">
        <v>104</v>
      </c>
      <c r="U77" s="14" t="s">
        <v>644</v>
      </c>
      <c r="V77" s="14" t="s">
        <v>698</v>
      </c>
      <c r="W77" s="11" t="s">
        <v>606</v>
      </c>
      <c r="X77" s="11"/>
      <c r="Y77" s="11" t="s">
        <v>607</v>
      </c>
      <c r="Z77" s="11" t="s">
        <v>608</v>
      </c>
      <c r="AA77" s="11" t="s">
        <v>598</v>
      </c>
      <c r="AB77" s="12"/>
      <c r="AC77" s="12" t="s">
        <v>699</v>
      </c>
      <c r="AD77" s="13"/>
      <c r="AE77" s="12" t="s">
        <v>114</v>
      </c>
      <c r="AF77" s="12" t="s">
        <v>92</v>
      </c>
      <c r="AG77" s="12" t="s">
        <v>700</v>
      </c>
      <c r="AH77" s="12" t="s">
        <v>116</v>
      </c>
      <c r="AI77" s="12" t="s">
        <v>117</v>
      </c>
      <c r="AJ77" s="12"/>
      <c r="AK77" s="12" t="s">
        <v>88</v>
      </c>
      <c r="AL77" s="16"/>
      <c r="AM77" s="16"/>
      <c r="AN77" s="16"/>
      <c r="AO77" s="16"/>
      <c r="AP77" s="12"/>
      <c r="AQ77" s="12"/>
      <c r="AR77" s="12"/>
      <c r="AS77" s="12"/>
      <c r="AT77" s="12" t="s">
        <v>701</v>
      </c>
      <c r="AU77" s="12" t="s">
        <v>3</v>
      </c>
      <c r="AV77" s="16">
        <v>43584.686608796299</v>
      </c>
      <c r="AW77" s="12" t="s">
        <v>449</v>
      </c>
      <c r="AX77" s="12" t="s">
        <v>121</v>
      </c>
      <c r="AY77" s="6">
        <f t="shared" si="12"/>
        <v>43569</v>
      </c>
      <c r="AZ77" s="6" t="str">
        <f t="shared" si="13"/>
        <v/>
      </c>
      <c r="BA77" s="6" t="str">
        <f t="shared" si="14"/>
        <v/>
      </c>
      <c r="BB77" s="6" t="str">
        <f t="shared" si="15"/>
        <v/>
      </c>
      <c r="BC77" s="6" t="str">
        <f t="shared" si="16"/>
        <v/>
      </c>
      <c r="BD77" s="7" t="str">
        <f t="shared" ca="1" si="17"/>
        <v>Planejamento Pendente</v>
      </c>
    </row>
    <row r="78" spans="1:56" ht="22.5" hidden="1" customHeight="1" x14ac:dyDescent="0.3">
      <c r="A78" s="10" t="s">
        <v>702</v>
      </c>
      <c r="B78" s="28" t="e">
        <f>VLOOKUP(X78,#REF!,2,0)</f>
        <v>#REF!</v>
      </c>
      <c r="C78" s="11" t="s">
        <v>703</v>
      </c>
      <c r="D78" s="11" t="s">
        <v>703</v>
      </c>
      <c r="E78" s="12" t="s">
        <v>96</v>
      </c>
      <c r="F78" s="12" t="s">
        <v>97</v>
      </c>
      <c r="G78" s="12" t="s">
        <v>98</v>
      </c>
      <c r="H78" s="12" t="s">
        <v>99</v>
      </c>
      <c r="I78" s="13">
        <v>0</v>
      </c>
      <c r="J78" s="13">
        <v>0</v>
      </c>
      <c r="K78" s="12" t="s">
        <v>100</v>
      </c>
      <c r="L78" s="16">
        <v>43570.658321759263</v>
      </c>
      <c r="M78" s="16"/>
      <c r="N78" s="12" t="s">
        <v>101</v>
      </c>
      <c r="O78" s="16">
        <v>43649.670543981483</v>
      </c>
      <c r="P78" s="16">
        <v>43661.670555555553</v>
      </c>
      <c r="Q78" s="14" t="s">
        <v>704</v>
      </c>
      <c r="R78" s="14"/>
      <c r="S78" s="14" t="s">
        <v>632</v>
      </c>
      <c r="T78" s="14" t="s">
        <v>104</v>
      </c>
      <c r="U78" s="14" t="s">
        <v>375</v>
      </c>
      <c r="V78" s="14" t="s">
        <v>106</v>
      </c>
      <c r="W78" s="11" t="s">
        <v>107</v>
      </c>
      <c r="X78" s="11"/>
      <c r="Y78" s="11" t="s">
        <v>302</v>
      </c>
      <c r="Z78" s="11" t="s">
        <v>658</v>
      </c>
      <c r="AA78" s="11" t="s">
        <v>110</v>
      </c>
      <c r="AB78" s="12"/>
      <c r="AC78" s="12" t="s">
        <v>705</v>
      </c>
      <c r="AD78" s="13" t="s">
        <v>706</v>
      </c>
      <c r="AE78" s="12" t="s">
        <v>131</v>
      </c>
      <c r="AF78" s="12" t="s">
        <v>92</v>
      </c>
      <c r="AG78" s="12" t="s">
        <v>707</v>
      </c>
      <c r="AH78" s="12" t="s">
        <v>116</v>
      </c>
      <c r="AI78" s="12" t="s">
        <v>117</v>
      </c>
      <c r="AJ78" s="12" t="s">
        <v>230</v>
      </c>
      <c r="AK78" s="12" t="s">
        <v>153</v>
      </c>
      <c r="AL78" s="16">
        <v>43615.683333333327</v>
      </c>
      <c r="AM78" s="16">
        <v>43620.684027777781</v>
      </c>
      <c r="AN78" s="16">
        <v>43620.684027777781</v>
      </c>
      <c r="AO78" s="16">
        <v>43641</v>
      </c>
      <c r="AP78" s="12"/>
      <c r="AQ78" s="12"/>
      <c r="AR78" s="12"/>
      <c r="AS78" s="12"/>
      <c r="AT78" s="12"/>
      <c r="AU78" s="12" t="s">
        <v>3</v>
      </c>
      <c r="AV78" s="16">
        <v>43661.670555555553</v>
      </c>
      <c r="AW78" s="12" t="s">
        <v>662</v>
      </c>
      <c r="AX78" s="12" t="s">
        <v>121</v>
      </c>
      <c r="AY78" s="6">
        <f t="shared" si="12"/>
        <v>43570</v>
      </c>
      <c r="AZ78" s="6">
        <f t="shared" si="13"/>
        <v>43615</v>
      </c>
      <c r="BA78" s="6">
        <f t="shared" si="14"/>
        <v>43620</v>
      </c>
      <c r="BB78" s="6">
        <f t="shared" si="15"/>
        <v>43620</v>
      </c>
      <c r="BC78" s="6">
        <f t="shared" si="16"/>
        <v>43641</v>
      </c>
      <c r="BD78" s="7" t="str">
        <f t="shared" ca="1" si="17"/>
        <v>Análise Atrasada</v>
      </c>
    </row>
    <row r="79" spans="1:56" ht="22.5" hidden="1" customHeight="1" x14ac:dyDescent="0.3">
      <c r="A79" s="10" t="s">
        <v>708</v>
      </c>
      <c r="B79" s="28" t="e">
        <f>VLOOKUP(X79,#REF!,2,0)</f>
        <v>#REF!</v>
      </c>
      <c r="C79" s="11" t="s">
        <v>709</v>
      </c>
      <c r="D79" s="11" t="s">
        <v>710</v>
      </c>
      <c r="E79" s="12" t="s">
        <v>96</v>
      </c>
      <c r="F79" s="12" t="s">
        <v>97</v>
      </c>
      <c r="G79" s="12" t="s">
        <v>98</v>
      </c>
      <c r="H79" s="12" t="s">
        <v>99</v>
      </c>
      <c r="I79" s="13">
        <v>0</v>
      </c>
      <c r="J79" s="13">
        <v>0</v>
      </c>
      <c r="K79" s="12" t="s">
        <v>178</v>
      </c>
      <c r="L79" s="16">
        <v>43571.543530092589</v>
      </c>
      <c r="M79" s="16"/>
      <c r="N79" s="12" t="s">
        <v>101</v>
      </c>
      <c r="O79" s="16">
        <v>43573.674664351849</v>
      </c>
      <c r="P79" s="16">
        <v>43585.674675925933</v>
      </c>
      <c r="Q79" s="14" t="s">
        <v>711</v>
      </c>
      <c r="R79" s="14"/>
      <c r="S79" s="14" t="s">
        <v>383</v>
      </c>
      <c r="T79" s="14" t="s">
        <v>104</v>
      </c>
      <c r="U79" s="14" t="s">
        <v>192</v>
      </c>
      <c r="V79" s="14" t="s">
        <v>331</v>
      </c>
      <c r="W79" s="11" t="s">
        <v>107</v>
      </c>
      <c r="X79" s="11"/>
      <c r="Y79" s="11" t="s">
        <v>302</v>
      </c>
      <c r="Z79" s="11" t="s">
        <v>658</v>
      </c>
      <c r="AA79" s="11" t="s">
        <v>110</v>
      </c>
      <c r="AB79" s="12"/>
      <c r="AC79" s="12" t="s">
        <v>712</v>
      </c>
      <c r="AD79" s="13"/>
      <c r="AE79" s="12" t="s">
        <v>131</v>
      </c>
      <c r="AF79" s="12" t="s">
        <v>92</v>
      </c>
      <c r="AG79" s="12" t="s">
        <v>713</v>
      </c>
      <c r="AH79" s="12" t="s">
        <v>116</v>
      </c>
      <c r="AI79" s="12" t="s">
        <v>117</v>
      </c>
      <c r="AJ79" s="12"/>
      <c r="AK79" s="12" t="s">
        <v>153</v>
      </c>
      <c r="AL79" s="16">
        <v>43580.649305555547</v>
      </c>
      <c r="AM79" s="16">
        <v>43591.649305555547</v>
      </c>
      <c r="AN79" s="16">
        <v>43587.649305555547</v>
      </c>
      <c r="AO79" s="16"/>
      <c r="AP79" s="12"/>
      <c r="AQ79" s="12"/>
      <c r="AR79" s="12"/>
      <c r="AS79" s="12"/>
      <c r="AT79" s="12"/>
      <c r="AU79" s="12" t="s">
        <v>265</v>
      </c>
      <c r="AV79" s="16">
        <v>43585.674675925933</v>
      </c>
      <c r="AW79" s="12" t="s">
        <v>662</v>
      </c>
      <c r="AX79" s="12" t="s">
        <v>121</v>
      </c>
      <c r="AY79" s="6">
        <f t="shared" si="12"/>
        <v>43571</v>
      </c>
      <c r="AZ79" s="6">
        <f t="shared" si="13"/>
        <v>43580</v>
      </c>
      <c r="BA79" s="6">
        <f t="shared" si="14"/>
        <v>43587</v>
      </c>
      <c r="BB79" s="6">
        <f t="shared" si="15"/>
        <v>43591</v>
      </c>
      <c r="BC79" s="6" t="str">
        <f t="shared" si="16"/>
        <v/>
      </c>
      <c r="BD79" s="7" t="str">
        <f t="shared" ca="1" si="17"/>
        <v>Análise Atrasada</v>
      </c>
    </row>
    <row r="80" spans="1:56" ht="24" hidden="1" customHeight="1" x14ac:dyDescent="0.3">
      <c r="A80" s="10" t="s">
        <v>714</v>
      </c>
      <c r="B80" s="28" t="e">
        <f>VLOOKUP(X80,#REF!,2,0)</f>
        <v>#REF!</v>
      </c>
      <c r="C80" s="11" t="s">
        <v>715</v>
      </c>
      <c r="D80" s="11" t="s">
        <v>716</v>
      </c>
      <c r="E80" s="12" t="s">
        <v>96</v>
      </c>
      <c r="F80" s="12" t="s">
        <v>97</v>
      </c>
      <c r="G80" s="12" t="s">
        <v>98</v>
      </c>
      <c r="H80" s="12" t="s">
        <v>99</v>
      </c>
      <c r="I80" s="13">
        <v>0</v>
      </c>
      <c r="J80" s="13">
        <v>0</v>
      </c>
      <c r="K80" s="12" t="s">
        <v>178</v>
      </c>
      <c r="L80" s="16">
        <v>43571.76226851852</v>
      </c>
      <c r="M80" s="16"/>
      <c r="N80" s="12" t="s">
        <v>101</v>
      </c>
      <c r="O80" s="16">
        <v>43573.681041666663</v>
      </c>
      <c r="P80" s="16">
        <v>43585.68105324074</v>
      </c>
      <c r="Q80" s="14" t="s">
        <v>704</v>
      </c>
      <c r="R80" s="14"/>
      <c r="S80" s="14" t="s">
        <v>126</v>
      </c>
      <c r="T80" s="14" t="s">
        <v>104</v>
      </c>
      <c r="U80" s="14" t="s">
        <v>192</v>
      </c>
      <c r="V80" s="14" t="s">
        <v>225</v>
      </c>
      <c r="W80" s="11" t="s">
        <v>107</v>
      </c>
      <c r="X80" s="11"/>
      <c r="Y80" s="11" t="s">
        <v>302</v>
      </c>
      <c r="Z80" s="11" t="s">
        <v>658</v>
      </c>
      <c r="AA80" s="11" t="s">
        <v>110</v>
      </c>
      <c r="AB80" s="12"/>
      <c r="AC80" s="12" t="s">
        <v>717</v>
      </c>
      <c r="AD80" s="13"/>
      <c r="AE80" s="12" t="s">
        <v>131</v>
      </c>
      <c r="AF80" s="12" t="s">
        <v>92</v>
      </c>
      <c r="AG80" s="12" t="s">
        <v>718</v>
      </c>
      <c r="AH80" s="12" t="s">
        <v>116</v>
      </c>
      <c r="AI80" s="12" t="s">
        <v>117</v>
      </c>
      <c r="AJ80" s="12"/>
      <c r="AK80" s="12" t="s">
        <v>153</v>
      </c>
      <c r="AL80" s="16">
        <v>43580.647916666669</v>
      </c>
      <c r="AM80" s="16">
        <v>43591.647916666669</v>
      </c>
      <c r="AN80" s="16">
        <v>43587.647916666669</v>
      </c>
      <c r="AO80" s="16"/>
      <c r="AP80" s="12"/>
      <c r="AQ80" s="12"/>
      <c r="AR80" s="12"/>
      <c r="AS80" s="12"/>
      <c r="AT80" s="12"/>
      <c r="AU80" s="12" t="s">
        <v>265</v>
      </c>
      <c r="AV80" s="16">
        <v>43585.68105324074</v>
      </c>
      <c r="AW80" s="12" t="s">
        <v>662</v>
      </c>
      <c r="AX80" s="12" t="s">
        <v>121</v>
      </c>
      <c r="AY80" s="6">
        <f t="shared" si="12"/>
        <v>43571</v>
      </c>
      <c r="AZ80" s="6">
        <f t="shared" si="13"/>
        <v>43580</v>
      </c>
      <c r="BA80" s="6">
        <f t="shared" si="14"/>
        <v>43587</v>
      </c>
      <c r="BB80" s="6">
        <f t="shared" si="15"/>
        <v>43591</v>
      </c>
      <c r="BC80" s="6" t="str">
        <f t="shared" si="16"/>
        <v/>
      </c>
      <c r="BD80" s="7" t="str">
        <f t="shared" ca="1" si="17"/>
        <v>Análise Atrasada</v>
      </c>
    </row>
    <row r="81" spans="1:56" ht="21.6" hidden="1" customHeight="1" x14ac:dyDescent="0.3">
      <c r="A81" s="10" t="s">
        <v>719</v>
      </c>
      <c r="B81" s="28" t="e">
        <f>VLOOKUP(X81,#REF!,2,0)</f>
        <v>#REF!</v>
      </c>
      <c r="C81" s="11" t="s">
        <v>720</v>
      </c>
      <c r="D81" s="11" t="s">
        <v>721</v>
      </c>
      <c r="E81" s="12" t="s">
        <v>96</v>
      </c>
      <c r="F81" s="12" t="s">
        <v>97</v>
      </c>
      <c r="G81" s="12" t="s">
        <v>98</v>
      </c>
      <c r="H81" s="12" t="s">
        <v>99</v>
      </c>
      <c r="I81" s="13">
        <v>0</v>
      </c>
      <c r="J81" s="13">
        <v>0</v>
      </c>
      <c r="K81" s="12" t="s">
        <v>178</v>
      </c>
      <c r="L81" s="16">
        <v>43578.435474537036</v>
      </c>
      <c r="M81" s="16"/>
      <c r="N81" s="12" t="s">
        <v>101</v>
      </c>
      <c r="O81" s="16">
        <v>43584.402557870373</v>
      </c>
      <c r="P81" s="16">
        <v>43594.402569444443</v>
      </c>
      <c r="Q81" s="14" t="s">
        <v>367</v>
      </c>
      <c r="R81" s="14"/>
      <c r="S81" s="14" t="s">
        <v>632</v>
      </c>
      <c r="T81" s="14" t="s">
        <v>104</v>
      </c>
      <c r="U81" s="14" t="s">
        <v>160</v>
      </c>
      <c r="V81" s="14" t="s">
        <v>722</v>
      </c>
      <c r="W81" s="11" t="s">
        <v>107</v>
      </c>
      <c r="X81" s="11"/>
      <c r="Y81" s="11" t="s">
        <v>108</v>
      </c>
      <c r="Z81" s="11" t="s">
        <v>171</v>
      </c>
      <c r="AA81" s="11" t="s">
        <v>110</v>
      </c>
      <c r="AB81" s="12"/>
      <c r="AC81" s="12" t="s">
        <v>723</v>
      </c>
      <c r="AD81" s="13"/>
      <c r="AE81" s="12" t="s">
        <v>131</v>
      </c>
      <c r="AF81" s="12" t="s">
        <v>92</v>
      </c>
      <c r="AG81" s="12" t="s">
        <v>724</v>
      </c>
      <c r="AH81" s="12" t="s">
        <v>116</v>
      </c>
      <c r="AI81" s="12" t="s">
        <v>117</v>
      </c>
      <c r="AJ81" s="12"/>
      <c r="AK81" s="12" t="s">
        <v>153</v>
      </c>
      <c r="AL81" s="16">
        <v>43587.620138888888</v>
      </c>
      <c r="AM81" s="16">
        <v>43599.620138888888</v>
      </c>
      <c r="AN81" s="16">
        <v>43594.620138888888</v>
      </c>
      <c r="AO81" s="16"/>
      <c r="AP81" s="12"/>
      <c r="AQ81" s="12"/>
      <c r="AR81" s="12"/>
      <c r="AS81" s="12"/>
      <c r="AT81" s="12" t="s">
        <v>725</v>
      </c>
      <c r="AU81" s="12" t="s">
        <v>3</v>
      </c>
      <c r="AV81" s="16">
        <v>43594.402569444443</v>
      </c>
      <c r="AW81" s="12" t="s">
        <v>449</v>
      </c>
      <c r="AX81" s="12" t="s">
        <v>121</v>
      </c>
      <c r="AY81" s="6">
        <f t="shared" si="12"/>
        <v>43578</v>
      </c>
      <c r="AZ81" s="6">
        <f t="shared" si="13"/>
        <v>43587</v>
      </c>
      <c r="BA81" s="6">
        <f t="shared" si="14"/>
        <v>43594</v>
      </c>
      <c r="BB81" s="6">
        <f t="shared" si="15"/>
        <v>43599</v>
      </c>
      <c r="BC81" s="6" t="str">
        <f t="shared" si="16"/>
        <v/>
      </c>
      <c r="BD81" s="7" t="str">
        <f t="shared" ca="1" si="17"/>
        <v>Análise Atrasada</v>
      </c>
    </row>
    <row r="82" spans="1:56" ht="20.100000000000001" hidden="1" customHeight="1" x14ac:dyDescent="0.3">
      <c r="A82" s="10" t="s">
        <v>726</v>
      </c>
      <c r="B82" s="28" t="e">
        <f>VLOOKUP(X82,#REF!,2,0)</f>
        <v>#REF!</v>
      </c>
      <c r="C82" s="11" t="s">
        <v>727</v>
      </c>
      <c r="D82" s="11" t="s">
        <v>728</v>
      </c>
      <c r="E82" s="12" t="s">
        <v>96</v>
      </c>
      <c r="F82" s="12" t="s">
        <v>97</v>
      </c>
      <c r="G82" s="12" t="s">
        <v>98</v>
      </c>
      <c r="H82" s="12" t="s">
        <v>99</v>
      </c>
      <c r="I82" s="13">
        <v>0</v>
      </c>
      <c r="J82" s="13">
        <v>0</v>
      </c>
      <c r="K82" s="12" t="s">
        <v>100</v>
      </c>
      <c r="L82" s="16">
        <v>43579.443807870368</v>
      </c>
      <c r="M82" s="16"/>
      <c r="N82" s="12" t="s">
        <v>101</v>
      </c>
      <c r="O82" s="16">
        <v>43605.438530092593</v>
      </c>
      <c r="P82" s="16">
        <v>43615.43854166667</v>
      </c>
      <c r="Q82" s="14" t="s">
        <v>367</v>
      </c>
      <c r="R82" s="14"/>
      <c r="S82" s="14" t="s">
        <v>383</v>
      </c>
      <c r="T82" s="14" t="s">
        <v>104</v>
      </c>
      <c r="U82" s="14" t="s">
        <v>644</v>
      </c>
      <c r="V82" s="14" t="s">
        <v>106</v>
      </c>
      <c r="W82" s="11" t="s">
        <v>107</v>
      </c>
      <c r="X82" s="11"/>
      <c r="Y82" s="11" t="s">
        <v>108</v>
      </c>
      <c r="Z82" s="11" t="s">
        <v>151</v>
      </c>
      <c r="AA82" s="11" t="s">
        <v>110</v>
      </c>
      <c r="AB82" s="12"/>
      <c r="AC82" s="12" t="s">
        <v>729</v>
      </c>
      <c r="AD82" s="13" t="s">
        <v>730</v>
      </c>
      <c r="AE82" s="12" t="s">
        <v>131</v>
      </c>
      <c r="AF82" s="12" t="s">
        <v>92</v>
      </c>
      <c r="AG82" s="12" t="s">
        <v>731</v>
      </c>
      <c r="AH82" s="12" t="s">
        <v>116</v>
      </c>
      <c r="AI82" s="12" t="s">
        <v>117</v>
      </c>
      <c r="AJ82" s="12"/>
      <c r="AK82" s="12" t="s">
        <v>153</v>
      </c>
      <c r="AL82" s="16">
        <v>43587.624305555553</v>
      </c>
      <c r="AM82" s="16">
        <v>43599.624305555553</v>
      </c>
      <c r="AN82" s="16">
        <v>43594.624305555553</v>
      </c>
      <c r="AO82" s="16">
        <v>43601.624305555553</v>
      </c>
      <c r="AP82" s="12"/>
      <c r="AQ82" s="12"/>
      <c r="AR82" s="12"/>
      <c r="AS82" s="12"/>
      <c r="AT82" s="12" t="s">
        <v>732</v>
      </c>
      <c r="AU82" s="12" t="s">
        <v>3</v>
      </c>
      <c r="AV82" s="16">
        <v>43629.61614583333</v>
      </c>
      <c r="AW82" s="12" t="s">
        <v>449</v>
      </c>
      <c r="AX82" s="12" t="s">
        <v>121</v>
      </c>
      <c r="AY82" s="6">
        <f t="shared" si="12"/>
        <v>43579</v>
      </c>
      <c r="AZ82" s="6">
        <f t="shared" si="13"/>
        <v>43587</v>
      </c>
      <c r="BA82" s="6">
        <f t="shared" si="14"/>
        <v>43594</v>
      </c>
      <c r="BB82" s="6">
        <f t="shared" si="15"/>
        <v>43599</v>
      </c>
      <c r="BC82" s="6">
        <f t="shared" si="16"/>
        <v>43601</v>
      </c>
      <c r="BD82" s="7" t="str">
        <f t="shared" ca="1" si="17"/>
        <v>Análise Atrasada</v>
      </c>
    </row>
    <row r="83" spans="1:56" ht="22.5" hidden="1" customHeight="1" x14ac:dyDescent="0.3">
      <c r="A83" s="10" t="s">
        <v>733</v>
      </c>
      <c r="B83" s="28" t="e">
        <f>VLOOKUP(X83,#REF!,2,0)</f>
        <v>#REF!</v>
      </c>
      <c r="C83" s="11" t="s">
        <v>734</v>
      </c>
      <c r="D83" s="11" t="s">
        <v>735</v>
      </c>
      <c r="E83" s="12" t="s">
        <v>96</v>
      </c>
      <c r="F83" s="12" t="s">
        <v>97</v>
      </c>
      <c r="G83" s="12" t="s">
        <v>98</v>
      </c>
      <c r="H83" s="12" t="s">
        <v>99</v>
      </c>
      <c r="I83" s="13">
        <v>0</v>
      </c>
      <c r="J83" s="13">
        <v>0</v>
      </c>
      <c r="K83" s="12" t="s">
        <v>100</v>
      </c>
      <c r="L83" s="16">
        <v>43587.825648148151</v>
      </c>
      <c r="M83" s="16"/>
      <c r="N83" s="12" t="s">
        <v>101</v>
      </c>
      <c r="O83" s="16">
        <v>43644.784953703696</v>
      </c>
      <c r="P83" s="16">
        <v>43656.708344907413</v>
      </c>
      <c r="Q83" s="14" t="s">
        <v>736</v>
      </c>
      <c r="R83" s="14"/>
      <c r="S83" s="14" t="s">
        <v>126</v>
      </c>
      <c r="T83" s="14" t="s">
        <v>104</v>
      </c>
      <c r="U83" s="14" t="s">
        <v>105</v>
      </c>
      <c r="V83" s="14" t="s">
        <v>106</v>
      </c>
      <c r="W83" s="11" t="s">
        <v>107</v>
      </c>
      <c r="X83" s="11"/>
      <c r="Y83" s="11" t="s">
        <v>302</v>
      </c>
      <c r="Z83" s="11" t="s">
        <v>658</v>
      </c>
      <c r="AA83" s="11" t="s">
        <v>110</v>
      </c>
      <c r="AB83" s="12"/>
      <c r="AC83" s="12" t="s">
        <v>737</v>
      </c>
      <c r="AD83" s="13" t="s">
        <v>738</v>
      </c>
      <c r="AE83" s="12" t="s">
        <v>131</v>
      </c>
      <c r="AF83" s="12" t="s">
        <v>92</v>
      </c>
      <c r="AG83" s="12" t="s">
        <v>739</v>
      </c>
      <c r="AH83" s="12" t="s">
        <v>116</v>
      </c>
      <c r="AI83" s="12" t="s">
        <v>117</v>
      </c>
      <c r="AJ83" s="12"/>
      <c r="AK83" s="12" t="s">
        <v>153</v>
      </c>
      <c r="AL83" s="16">
        <v>43599.434027777781</v>
      </c>
      <c r="AM83" s="16">
        <v>43620</v>
      </c>
      <c r="AN83" s="16">
        <v>43615</v>
      </c>
      <c r="AO83" s="16">
        <v>43641</v>
      </c>
      <c r="AP83" s="12"/>
      <c r="AQ83" s="12"/>
      <c r="AR83" s="12"/>
      <c r="AS83" s="12"/>
      <c r="AT83" s="12" t="s">
        <v>174</v>
      </c>
      <c r="AU83" s="12" t="s">
        <v>3</v>
      </c>
      <c r="AV83" s="16">
        <v>43656.708356481482</v>
      </c>
      <c r="AW83" s="12" t="s">
        <v>662</v>
      </c>
      <c r="AX83" s="12" t="s">
        <v>121</v>
      </c>
      <c r="AY83" s="6">
        <f t="shared" si="12"/>
        <v>43587</v>
      </c>
      <c r="AZ83" s="6">
        <f t="shared" si="13"/>
        <v>43599</v>
      </c>
      <c r="BA83" s="6">
        <f t="shared" si="14"/>
        <v>43615</v>
      </c>
      <c r="BB83" s="6">
        <f t="shared" si="15"/>
        <v>43620</v>
      </c>
      <c r="BC83" s="6">
        <f t="shared" si="16"/>
        <v>43641</v>
      </c>
      <c r="BD83" s="7" t="str">
        <f t="shared" ca="1" si="17"/>
        <v>Análise Atrasada</v>
      </c>
    </row>
    <row r="84" spans="1:56" ht="15" hidden="1" customHeight="1" x14ac:dyDescent="0.3">
      <c r="A84" s="10" t="s">
        <v>740</v>
      </c>
      <c r="B84" s="28" t="e">
        <f>VLOOKUP(X84,#REF!,2,0)</f>
        <v>#REF!</v>
      </c>
      <c r="C84" s="11" t="s">
        <v>741</v>
      </c>
      <c r="D84" s="11" t="s">
        <v>742</v>
      </c>
      <c r="E84" s="12" t="s">
        <v>96</v>
      </c>
      <c r="F84" s="12" t="s">
        <v>97</v>
      </c>
      <c r="G84" s="12" t="s">
        <v>157</v>
      </c>
      <c r="H84" s="12" t="s">
        <v>99</v>
      </c>
      <c r="I84" s="13">
        <v>0</v>
      </c>
      <c r="J84" s="13">
        <v>0</v>
      </c>
      <c r="K84" s="12" t="s">
        <v>100</v>
      </c>
      <c r="L84" s="16">
        <v>43591.924814814818</v>
      </c>
      <c r="M84" s="16"/>
      <c r="N84" s="12" t="s">
        <v>101</v>
      </c>
      <c r="O84" s="16">
        <v>43703.609837962962</v>
      </c>
      <c r="P84" s="16">
        <v>43713.609849537039</v>
      </c>
      <c r="Q84" s="14" t="s">
        <v>743</v>
      </c>
      <c r="R84" s="14"/>
      <c r="S84" s="14" t="s">
        <v>126</v>
      </c>
      <c r="T84" s="14" t="s">
        <v>104</v>
      </c>
      <c r="U84" s="14" t="s">
        <v>744</v>
      </c>
      <c r="V84" s="14" t="s">
        <v>106</v>
      </c>
      <c r="W84" s="11" t="s">
        <v>107</v>
      </c>
      <c r="X84" s="11"/>
      <c r="Y84" s="11" t="s">
        <v>302</v>
      </c>
      <c r="Z84" s="11" t="s">
        <v>303</v>
      </c>
      <c r="AA84" s="11" t="s">
        <v>110</v>
      </c>
      <c r="AB84" s="12"/>
      <c r="AC84" s="12" t="s">
        <v>745</v>
      </c>
      <c r="AD84" s="13" t="s">
        <v>746</v>
      </c>
      <c r="AE84" s="12" t="s">
        <v>747</v>
      </c>
      <c r="AF84" s="12" t="s">
        <v>92</v>
      </c>
      <c r="AG84" s="12" t="s">
        <v>748</v>
      </c>
      <c r="AH84" s="12" t="s">
        <v>116</v>
      </c>
      <c r="AI84" s="12" t="s">
        <v>117</v>
      </c>
      <c r="AJ84" s="12"/>
      <c r="AK84" s="12" t="s">
        <v>153</v>
      </c>
      <c r="AL84" s="16">
        <v>43572</v>
      </c>
      <c r="AM84" s="16">
        <v>43633</v>
      </c>
      <c r="AN84" s="16">
        <v>43627</v>
      </c>
      <c r="AO84" s="16">
        <v>43689</v>
      </c>
      <c r="AP84" s="12"/>
      <c r="AQ84" s="12"/>
      <c r="AR84" s="12"/>
      <c r="AS84" s="12"/>
      <c r="AT84" s="12" t="s">
        <v>119</v>
      </c>
      <c r="AU84" s="12" t="s">
        <v>3</v>
      </c>
      <c r="AV84" s="16">
        <v>43713.609849537039</v>
      </c>
      <c r="AW84" s="12" t="s">
        <v>406</v>
      </c>
      <c r="AX84" s="12" t="s">
        <v>121</v>
      </c>
      <c r="AY84" s="6">
        <f t="shared" si="12"/>
        <v>43591</v>
      </c>
      <c r="AZ84" s="6">
        <f t="shared" si="13"/>
        <v>43572</v>
      </c>
      <c r="BA84" s="6">
        <f t="shared" si="14"/>
        <v>43627</v>
      </c>
      <c r="BB84" s="6">
        <f t="shared" si="15"/>
        <v>43633</v>
      </c>
      <c r="BC84" s="6">
        <f t="shared" si="16"/>
        <v>43689</v>
      </c>
      <c r="BD84" s="7" t="str">
        <f t="shared" ca="1" si="17"/>
        <v>Análise Atrasada</v>
      </c>
    </row>
    <row r="85" spans="1:56" ht="18.899999999999999" hidden="1" customHeight="1" x14ac:dyDescent="0.3">
      <c r="A85" s="10" t="s">
        <v>749</v>
      </c>
      <c r="B85" s="28" t="e">
        <f>VLOOKUP(X85,#REF!,2,0)</f>
        <v>#REF!</v>
      </c>
      <c r="C85" s="11" t="s">
        <v>750</v>
      </c>
      <c r="D85" s="11" t="s">
        <v>751</v>
      </c>
      <c r="E85" s="12" t="s">
        <v>96</v>
      </c>
      <c r="F85" s="12" t="s">
        <v>97</v>
      </c>
      <c r="G85" s="12" t="s">
        <v>98</v>
      </c>
      <c r="H85" s="12" t="s">
        <v>99</v>
      </c>
      <c r="I85" s="13">
        <v>0</v>
      </c>
      <c r="J85" s="13">
        <v>0</v>
      </c>
      <c r="K85" s="12" t="s">
        <v>100</v>
      </c>
      <c r="L85" s="16">
        <v>43628.694108796299</v>
      </c>
      <c r="M85" s="16"/>
      <c r="N85" s="12" t="s">
        <v>101</v>
      </c>
      <c r="O85" s="16">
        <v>43746.795520833337</v>
      </c>
      <c r="P85" s="16">
        <v>43756.708333333343</v>
      </c>
      <c r="Q85" s="14" t="s">
        <v>752</v>
      </c>
      <c r="R85" s="14"/>
      <c r="S85" s="14" t="s">
        <v>159</v>
      </c>
      <c r="T85" s="14" t="s">
        <v>104</v>
      </c>
      <c r="U85" s="14" t="s">
        <v>375</v>
      </c>
      <c r="V85" s="14" t="s">
        <v>106</v>
      </c>
      <c r="W85" s="11" t="s">
        <v>107</v>
      </c>
      <c r="X85" s="11"/>
      <c r="Y85" s="11" t="s">
        <v>302</v>
      </c>
      <c r="Z85" s="11" t="s">
        <v>658</v>
      </c>
      <c r="AA85" s="11" t="s">
        <v>110</v>
      </c>
      <c r="AB85" s="12"/>
      <c r="AC85" s="12" t="s">
        <v>753</v>
      </c>
      <c r="AD85" s="13" t="s">
        <v>754</v>
      </c>
      <c r="AE85" s="12" t="s">
        <v>131</v>
      </c>
      <c r="AF85" s="12" t="s">
        <v>92</v>
      </c>
      <c r="AG85" s="12" t="s">
        <v>755</v>
      </c>
      <c r="AH85" s="12" t="s">
        <v>116</v>
      </c>
      <c r="AI85" s="12" t="s">
        <v>117</v>
      </c>
      <c r="AJ85" s="12"/>
      <c r="AK85" s="12" t="s">
        <v>153</v>
      </c>
      <c r="AL85" s="16">
        <v>43656.986111111109</v>
      </c>
      <c r="AM85" s="16">
        <v>43712.45</v>
      </c>
      <c r="AN85" s="16">
        <v>43693.45</v>
      </c>
      <c r="AO85" s="16">
        <v>43746.45</v>
      </c>
      <c r="AP85" s="12"/>
      <c r="AQ85" s="12"/>
      <c r="AR85" s="12"/>
      <c r="AS85" s="12"/>
      <c r="AT85" s="12"/>
      <c r="AU85" s="12" t="s">
        <v>3</v>
      </c>
      <c r="AV85" s="16">
        <v>43759.511145833327</v>
      </c>
      <c r="AW85" s="12" t="s">
        <v>662</v>
      </c>
      <c r="AX85" s="12" t="s">
        <v>121</v>
      </c>
      <c r="AY85" s="6">
        <f t="shared" si="12"/>
        <v>43628</v>
      </c>
      <c r="AZ85" s="6">
        <f t="shared" si="13"/>
        <v>43656</v>
      </c>
      <c r="BA85" s="6">
        <f t="shared" si="14"/>
        <v>43693</v>
      </c>
      <c r="BB85" s="6">
        <f t="shared" si="15"/>
        <v>43712</v>
      </c>
      <c r="BC85" s="6">
        <f t="shared" si="16"/>
        <v>43746</v>
      </c>
      <c r="BD85" s="7" t="str">
        <f t="shared" ca="1" si="17"/>
        <v>Análise Atrasada</v>
      </c>
    </row>
    <row r="86" spans="1:56" ht="15.9" hidden="1" customHeight="1" x14ac:dyDescent="0.3">
      <c r="A86" s="10" t="s">
        <v>756</v>
      </c>
      <c r="B86" s="28" t="e">
        <f>VLOOKUP(X86,#REF!,2,0)</f>
        <v>#REF!</v>
      </c>
      <c r="C86" s="11" t="s">
        <v>757</v>
      </c>
      <c r="D86" s="11" t="s">
        <v>758</v>
      </c>
      <c r="E86" s="12" t="s">
        <v>96</v>
      </c>
      <c r="F86" s="12" t="s">
        <v>97</v>
      </c>
      <c r="G86" s="12" t="s">
        <v>98</v>
      </c>
      <c r="H86" s="12" t="s">
        <v>99</v>
      </c>
      <c r="I86" s="13">
        <v>0</v>
      </c>
      <c r="J86" s="13">
        <v>0</v>
      </c>
      <c r="K86" s="12" t="s">
        <v>100</v>
      </c>
      <c r="L86" s="16">
        <v>43630.669618055559</v>
      </c>
      <c r="M86" s="16"/>
      <c r="N86" s="12" t="s">
        <v>101</v>
      </c>
      <c r="O86" s="16">
        <v>43672.471504629633</v>
      </c>
      <c r="P86" s="16">
        <v>43684.471504629633</v>
      </c>
      <c r="Q86" s="14" t="s">
        <v>759</v>
      </c>
      <c r="R86" s="14"/>
      <c r="S86" s="14" t="s">
        <v>330</v>
      </c>
      <c r="T86" s="14" t="s">
        <v>104</v>
      </c>
      <c r="U86" s="14" t="s">
        <v>192</v>
      </c>
      <c r="V86" s="14" t="s">
        <v>106</v>
      </c>
      <c r="W86" s="11" t="s">
        <v>107</v>
      </c>
      <c r="X86" s="11"/>
      <c r="Y86" s="11" t="s">
        <v>278</v>
      </c>
      <c r="Z86" s="11" t="s">
        <v>279</v>
      </c>
      <c r="AA86" s="11" t="s">
        <v>110</v>
      </c>
      <c r="AB86" s="12"/>
      <c r="AC86" s="12" t="s">
        <v>760</v>
      </c>
      <c r="AD86" s="13" t="s">
        <v>761</v>
      </c>
      <c r="AE86" s="12" t="s">
        <v>131</v>
      </c>
      <c r="AF86" s="12" t="s">
        <v>92</v>
      </c>
      <c r="AG86" s="12" t="s">
        <v>762</v>
      </c>
      <c r="AH86" s="12" t="s">
        <v>116</v>
      </c>
      <c r="AI86" s="12" t="s">
        <v>117</v>
      </c>
      <c r="AJ86" s="12"/>
      <c r="AK86" s="12" t="s">
        <v>153</v>
      </c>
      <c r="AL86" s="16">
        <v>43665.527083333327</v>
      </c>
      <c r="AM86" s="16">
        <v>43677.527083333327</v>
      </c>
      <c r="AN86" s="16">
        <v>43672.527083333327</v>
      </c>
      <c r="AO86" s="16"/>
      <c r="AP86" s="12"/>
      <c r="AQ86" s="12"/>
      <c r="AR86" s="12"/>
      <c r="AS86" s="12"/>
      <c r="AT86" s="12"/>
      <c r="AU86" s="12" t="s">
        <v>3</v>
      </c>
      <c r="AV86" s="16">
        <v>43684.471504629633</v>
      </c>
      <c r="AW86" s="12" t="s">
        <v>662</v>
      </c>
      <c r="AX86" s="12" t="s">
        <v>121</v>
      </c>
      <c r="AY86" s="6">
        <f t="shared" si="12"/>
        <v>43630</v>
      </c>
      <c r="AZ86" s="6">
        <f t="shared" si="13"/>
        <v>43665</v>
      </c>
      <c r="BA86" s="6">
        <f t="shared" si="14"/>
        <v>43672</v>
      </c>
      <c r="BB86" s="6">
        <f t="shared" si="15"/>
        <v>43677</v>
      </c>
      <c r="BC86" s="6" t="str">
        <f t="shared" si="16"/>
        <v/>
      </c>
      <c r="BD86" s="7" t="str">
        <f t="shared" ca="1" si="17"/>
        <v>Análise Atrasada</v>
      </c>
    </row>
    <row r="87" spans="1:56" ht="17.399999999999999" hidden="1" customHeight="1" x14ac:dyDescent="0.3">
      <c r="A87" s="10" t="s">
        <v>763</v>
      </c>
      <c r="B87" s="28" t="e">
        <f>VLOOKUP(X87,#REF!,2,0)</f>
        <v>#REF!</v>
      </c>
      <c r="C87" s="11" t="s">
        <v>764</v>
      </c>
      <c r="D87" s="11" t="s">
        <v>764</v>
      </c>
      <c r="E87" s="12" t="s">
        <v>96</v>
      </c>
      <c r="F87" s="12" t="s">
        <v>97</v>
      </c>
      <c r="G87" s="12" t="s">
        <v>98</v>
      </c>
      <c r="H87" s="12" t="s">
        <v>99</v>
      </c>
      <c r="I87" s="13">
        <v>0</v>
      </c>
      <c r="J87" s="13">
        <v>0</v>
      </c>
      <c r="K87" s="12" t="s">
        <v>178</v>
      </c>
      <c r="L87" s="16">
        <v>43633.503958333327</v>
      </c>
      <c r="M87" s="16"/>
      <c r="N87" s="12" t="s">
        <v>101</v>
      </c>
      <c r="O87" s="16">
        <v>43640.600138888891</v>
      </c>
      <c r="P87" s="16">
        <v>43650.600138888891</v>
      </c>
      <c r="Q87" s="14" t="s">
        <v>765</v>
      </c>
      <c r="R87" s="14"/>
      <c r="S87" s="14" t="s">
        <v>632</v>
      </c>
      <c r="T87" s="14" t="s">
        <v>104</v>
      </c>
      <c r="U87" s="14" t="s">
        <v>160</v>
      </c>
      <c r="V87" s="14" t="s">
        <v>564</v>
      </c>
      <c r="W87" s="11" t="s">
        <v>606</v>
      </c>
      <c r="X87" s="11"/>
      <c r="Y87" s="11" t="s">
        <v>607</v>
      </c>
      <c r="Z87" s="11" t="s">
        <v>608</v>
      </c>
      <c r="AA87" s="11" t="s">
        <v>598</v>
      </c>
      <c r="AB87" s="12"/>
      <c r="AC87" s="12" t="s">
        <v>766</v>
      </c>
      <c r="AD87" s="13"/>
      <c r="AE87" s="12" t="s">
        <v>114</v>
      </c>
      <c r="AF87" s="12" t="s">
        <v>92</v>
      </c>
      <c r="AG87" s="12" t="s">
        <v>767</v>
      </c>
      <c r="AH87" s="12" t="s">
        <v>116</v>
      </c>
      <c r="AI87" s="12" t="s">
        <v>117</v>
      </c>
      <c r="AJ87" s="12"/>
      <c r="AK87" s="12" t="s">
        <v>88</v>
      </c>
      <c r="AL87" s="16"/>
      <c r="AM87" s="16"/>
      <c r="AN87" s="16"/>
      <c r="AO87" s="16"/>
      <c r="AP87" s="12"/>
      <c r="AQ87" s="12"/>
      <c r="AR87" s="12"/>
      <c r="AS87" s="12"/>
      <c r="AT87" s="12" t="s">
        <v>725</v>
      </c>
      <c r="AU87" s="12" t="s">
        <v>3</v>
      </c>
      <c r="AV87" s="16">
        <v>43650.600138888891</v>
      </c>
      <c r="AW87" s="12" t="s">
        <v>768</v>
      </c>
      <c r="AX87" s="12" t="s">
        <v>134</v>
      </c>
      <c r="AY87" s="6">
        <f t="shared" si="12"/>
        <v>43633</v>
      </c>
      <c r="AZ87" s="6" t="str">
        <f t="shared" si="13"/>
        <v/>
      </c>
      <c r="BA87" s="6" t="str">
        <f t="shared" si="14"/>
        <v/>
      </c>
      <c r="BB87" s="6" t="str">
        <f t="shared" si="15"/>
        <v/>
      </c>
      <c r="BC87" s="6" t="str">
        <f t="shared" si="16"/>
        <v/>
      </c>
      <c r="BD87" s="7" t="str">
        <f t="shared" ca="1" si="17"/>
        <v>Planejamento Pendente</v>
      </c>
    </row>
    <row r="88" spans="1:56" ht="17.399999999999999" hidden="1" customHeight="1" x14ac:dyDescent="0.3">
      <c r="A88" s="10" t="s">
        <v>769</v>
      </c>
      <c r="B88" s="28" t="e">
        <f>VLOOKUP(X88,#REF!,2,0)</f>
        <v>#REF!</v>
      </c>
      <c r="C88" s="11" t="s">
        <v>770</v>
      </c>
      <c r="D88" s="11" t="s">
        <v>771</v>
      </c>
      <c r="E88" s="12" t="s">
        <v>96</v>
      </c>
      <c r="F88" s="12" t="s">
        <v>97</v>
      </c>
      <c r="G88" s="12" t="s">
        <v>157</v>
      </c>
      <c r="H88" s="12" t="s">
        <v>99</v>
      </c>
      <c r="I88" s="13">
        <v>0</v>
      </c>
      <c r="J88" s="13">
        <v>0</v>
      </c>
      <c r="K88" s="12" t="s">
        <v>100</v>
      </c>
      <c r="L88" s="16">
        <v>43640.655763888892</v>
      </c>
      <c r="M88" s="16"/>
      <c r="N88" s="12" t="s">
        <v>101</v>
      </c>
      <c r="O88" s="16">
        <v>43797.693136574067</v>
      </c>
      <c r="P88" s="16">
        <v>43809.666678240741</v>
      </c>
      <c r="Q88" s="14" t="s">
        <v>367</v>
      </c>
      <c r="R88" s="14"/>
      <c r="S88" s="14" t="s">
        <v>159</v>
      </c>
      <c r="T88" s="14" t="s">
        <v>104</v>
      </c>
      <c r="U88" s="14" t="s">
        <v>160</v>
      </c>
      <c r="V88" s="14" t="s">
        <v>225</v>
      </c>
      <c r="W88" s="11" t="s">
        <v>107</v>
      </c>
      <c r="X88" s="11"/>
      <c r="Y88" s="11" t="s">
        <v>108</v>
      </c>
      <c r="Z88" s="11" t="s">
        <v>151</v>
      </c>
      <c r="AA88" s="11" t="s">
        <v>110</v>
      </c>
      <c r="AB88" s="12"/>
      <c r="AC88" s="12" t="s">
        <v>772</v>
      </c>
      <c r="AD88" s="13" t="s">
        <v>773</v>
      </c>
      <c r="AE88" s="12" t="s">
        <v>131</v>
      </c>
      <c r="AF88" s="12" t="s">
        <v>92</v>
      </c>
      <c r="AG88" s="12" t="s">
        <v>774</v>
      </c>
      <c r="AH88" s="12" t="s">
        <v>116</v>
      </c>
      <c r="AI88" s="12" t="s">
        <v>117</v>
      </c>
      <c r="AJ88" s="12" t="s">
        <v>230</v>
      </c>
      <c r="AK88" s="12" t="s">
        <v>90</v>
      </c>
      <c r="AL88" s="16">
        <v>43691</v>
      </c>
      <c r="AM88" s="16">
        <v>43691</v>
      </c>
      <c r="AN88" s="16">
        <v>43689</v>
      </c>
      <c r="AO88" s="16">
        <v>43766.436111111107</v>
      </c>
      <c r="AP88" s="12"/>
      <c r="AQ88" s="12" t="s">
        <v>775</v>
      </c>
      <c r="AR88" s="12"/>
      <c r="AS88" s="12"/>
      <c r="AT88" s="12"/>
      <c r="AU88" s="12" t="s">
        <v>3</v>
      </c>
      <c r="AV88" s="16">
        <v>43809.666689814818</v>
      </c>
      <c r="AW88" s="12" t="s">
        <v>371</v>
      </c>
      <c r="AX88" s="12" t="s">
        <v>134</v>
      </c>
      <c r="AY88" s="6">
        <f t="shared" si="12"/>
        <v>43640</v>
      </c>
      <c r="AZ88" s="6">
        <f t="shared" si="13"/>
        <v>43691</v>
      </c>
      <c r="BA88" s="6">
        <f t="shared" si="14"/>
        <v>43689</v>
      </c>
      <c r="BB88" s="6">
        <f t="shared" si="15"/>
        <v>43691</v>
      </c>
      <c r="BC88" s="6">
        <f t="shared" si="16"/>
        <v>43766</v>
      </c>
      <c r="BD88" s="7" t="str">
        <f t="shared" ca="1" si="17"/>
        <v>Análise Atrasada</v>
      </c>
    </row>
    <row r="89" spans="1:56" ht="18.899999999999999" hidden="1" customHeight="1" x14ac:dyDescent="0.3">
      <c r="A89" s="10" t="s">
        <v>776</v>
      </c>
      <c r="B89" s="28" t="e">
        <f>VLOOKUP(X89,#REF!,2,0)</f>
        <v>#REF!</v>
      </c>
      <c r="C89" s="11" t="s">
        <v>777</v>
      </c>
      <c r="D89" s="11" t="s">
        <v>778</v>
      </c>
      <c r="E89" s="12" t="s">
        <v>96</v>
      </c>
      <c r="F89" s="12" t="s">
        <v>97</v>
      </c>
      <c r="G89" s="12" t="s">
        <v>519</v>
      </c>
      <c r="H89" s="12" t="s">
        <v>99</v>
      </c>
      <c r="I89" s="13">
        <v>0</v>
      </c>
      <c r="J89" s="13">
        <v>0</v>
      </c>
      <c r="K89" s="12" t="s">
        <v>100</v>
      </c>
      <c r="L89" s="16">
        <v>43645.103750000002</v>
      </c>
      <c r="M89" s="16"/>
      <c r="N89" s="12" t="s">
        <v>101</v>
      </c>
      <c r="O89" s="16">
        <v>43649.619340277779</v>
      </c>
      <c r="P89" s="16">
        <v>43661.619351851848</v>
      </c>
      <c r="Q89" s="14" t="s">
        <v>158</v>
      </c>
      <c r="R89" s="14"/>
      <c r="S89" s="14" t="s">
        <v>605</v>
      </c>
      <c r="T89" s="14" t="s">
        <v>104</v>
      </c>
      <c r="U89" s="14" t="s">
        <v>160</v>
      </c>
      <c r="V89" s="14" t="s">
        <v>225</v>
      </c>
      <c r="W89" s="11" t="s">
        <v>107</v>
      </c>
      <c r="X89" s="11"/>
      <c r="Y89" s="11" t="s">
        <v>108</v>
      </c>
      <c r="Z89" s="11" t="s">
        <v>216</v>
      </c>
      <c r="AA89" s="11" t="s">
        <v>110</v>
      </c>
      <c r="AB89" s="12" t="s">
        <v>111</v>
      </c>
      <c r="AC89" s="12" t="s">
        <v>779</v>
      </c>
      <c r="AD89" s="13"/>
      <c r="AE89" s="12" t="s">
        <v>114</v>
      </c>
      <c r="AF89" s="12" t="s">
        <v>92</v>
      </c>
      <c r="AG89" s="12" t="s">
        <v>780</v>
      </c>
      <c r="AH89" s="12" t="s">
        <v>116</v>
      </c>
      <c r="AI89" s="12" t="s">
        <v>117</v>
      </c>
      <c r="AJ89" s="12" t="s">
        <v>145</v>
      </c>
      <c r="AK89" s="12" t="s">
        <v>88</v>
      </c>
      <c r="AL89" s="16">
        <v>43656</v>
      </c>
      <c r="AM89" s="16"/>
      <c r="AN89" s="16"/>
      <c r="AO89" s="16"/>
      <c r="AP89" s="12"/>
      <c r="AQ89" s="12" t="s">
        <v>781</v>
      </c>
      <c r="AR89" s="12"/>
      <c r="AS89" s="12"/>
      <c r="AT89" s="12" t="s">
        <v>174</v>
      </c>
      <c r="AU89" s="12" t="s">
        <v>3</v>
      </c>
      <c r="AV89" s="16">
        <v>43672.435763888891</v>
      </c>
      <c r="AW89" s="12" t="s">
        <v>782</v>
      </c>
      <c r="AX89" s="12" t="s">
        <v>121</v>
      </c>
      <c r="AY89" s="6">
        <f t="shared" si="12"/>
        <v>43645</v>
      </c>
      <c r="AZ89" s="6">
        <f t="shared" si="13"/>
        <v>43656</v>
      </c>
      <c r="BA89" s="6" t="str">
        <f t="shared" si="14"/>
        <v/>
      </c>
      <c r="BB89" s="6" t="str">
        <f t="shared" si="15"/>
        <v/>
      </c>
      <c r="BC89" s="6" t="str">
        <f t="shared" si="16"/>
        <v/>
      </c>
      <c r="BD89" s="7" t="str">
        <f t="shared" ca="1" si="17"/>
        <v>Análise Atrasada</v>
      </c>
    </row>
    <row r="90" spans="1:56" hidden="1" x14ac:dyDescent="0.3">
      <c r="A90" s="10" t="s">
        <v>783</v>
      </c>
      <c r="B90" s="28" t="e">
        <f>VLOOKUP(X90,#REF!,2,0)</f>
        <v>#REF!</v>
      </c>
      <c r="C90" s="11" t="s">
        <v>784</v>
      </c>
      <c r="D90" s="11" t="s">
        <v>785</v>
      </c>
      <c r="E90" s="12" t="s">
        <v>96</v>
      </c>
      <c r="F90" s="12" t="s">
        <v>97</v>
      </c>
      <c r="G90" s="12" t="s">
        <v>519</v>
      </c>
      <c r="H90" s="12" t="s">
        <v>99</v>
      </c>
      <c r="I90" s="13">
        <v>0</v>
      </c>
      <c r="J90" s="13">
        <v>0</v>
      </c>
      <c r="K90" s="12" t="s">
        <v>100</v>
      </c>
      <c r="L90" s="16">
        <v>43648.09684027778</v>
      </c>
      <c r="M90" s="16"/>
      <c r="N90" s="12" t="s">
        <v>101</v>
      </c>
      <c r="O90" s="16">
        <v>43649.664282407408</v>
      </c>
      <c r="P90" s="16">
        <v>43661.664282407408</v>
      </c>
      <c r="Q90" s="14" t="s">
        <v>158</v>
      </c>
      <c r="R90" s="14"/>
      <c r="S90" s="14" t="s">
        <v>605</v>
      </c>
      <c r="T90" s="14" t="s">
        <v>104</v>
      </c>
      <c r="U90" s="14" t="s">
        <v>160</v>
      </c>
      <c r="V90" s="14" t="s">
        <v>225</v>
      </c>
      <c r="W90" s="11" t="s">
        <v>107</v>
      </c>
      <c r="X90" s="11"/>
      <c r="Y90" s="11" t="s">
        <v>108</v>
      </c>
      <c r="Z90" s="11" t="s">
        <v>216</v>
      </c>
      <c r="AA90" s="11" t="s">
        <v>110</v>
      </c>
      <c r="AB90" s="12" t="s">
        <v>111</v>
      </c>
      <c r="AC90" s="12" t="s">
        <v>786</v>
      </c>
      <c r="AD90" s="13"/>
      <c r="AE90" s="12" t="s">
        <v>114</v>
      </c>
      <c r="AF90" s="12" t="s">
        <v>92</v>
      </c>
      <c r="AG90" s="12" t="s">
        <v>787</v>
      </c>
      <c r="AH90" s="12" t="s">
        <v>116</v>
      </c>
      <c r="AI90" s="12" t="s">
        <v>117</v>
      </c>
      <c r="AJ90" s="12" t="s">
        <v>145</v>
      </c>
      <c r="AK90" s="12" t="s">
        <v>88</v>
      </c>
      <c r="AL90" s="16">
        <v>43656</v>
      </c>
      <c r="AM90" s="16">
        <v>43672</v>
      </c>
      <c r="AN90" s="16">
        <v>43662</v>
      </c>
      <c r="AO90" s="16">
        <v>43683</v>
      </c>
      <c r="AP90" s="12"/>
      <c r="AQ90" s="12" t="s">
        <v>781</v>
      </c>
      <c r="AR90" s="12"/>
      <c r="AS90" s="12"/>
      <c r="AT90" s="12" t="s">
        <v>174</v>
      </c>
      <c r="AU90" s="12" t="s">
        <v>3</v>
      </c>
      <c r="AV90" s="16">
        <v>43678.801192129627</v>
      </c>
      <c r="AW90" s="12" t="s">
        <v>782</v>
      </c>
      <c r="AX90" s="12" t="s">
        <v>121</v>
      </c>
      <c r="AY90" s="6">
        <f t="shared" si="12"/>
        <v>43648</v>
      </c>
      <c r="AZ90" s="6">
        <f t="shared" si="13"/>
        <v>43656</v>
      </c>
      <c r="BA90" s="6">
        <f t="shared" si="14"/>
        <v>43662</v>
      </c>
      <c r="BB90" s="6">
        <f t="shared" si="15"/>
        <v>43672</v>
      </c>
      <c r="BC90" s="6">
        <f t="shared" si="16"/>
        <v>43683</v>
      </c>
      <c r="BD90" s="7" t="str">
        <f t="shared" ca="1" si="17"/>
        <v>Análise Atrasada</v>
      </c>
    </row>
    <row r="91" spans="1:56" ht="16.5" hidden="1" customHeight="1" x14ac:dyDescent="0.3">
      <c r="A91" s="10" t="s">
        <v>788</v>
      </c>
      <c r="B91" s="28" t="e">
        <f>VLOOKUP(X91,#REF!,2,0)</f>
        <v>#REF!</v>
      </c>
      <c r="C91" s="11" t="s">
        <v>789</v>
      </c>
      <c r="D91" s="11" t="s">
        <v>790</v>
      </c>
      <c r="E91" s="12" t="s">
        <v>96</v>
      </c>
      <c r="F91" s="12" t="s">
        <v>97</v>
      </c>
      <c r="G91" s="12" t="s">
        <v>98</v>
      </c>
      <c r="H91" s="12" t="s">
        <v>99</v>
      </c>
      <c r="I91" s="13">
        <v>0</v>
      </c>
      <c r="J91" s="13">
        <v>0</v>
      </c>
      <c r="K91" s="12" t="s">
        <v>100</v>
      </c>
      <c r="L91" s="16">
        <v>43648.692916666667</v>
      </c>
      <c r="M91" s="16"/>
      <c r="N91" s="12" t="s">
        <v>101</v>
      </c>
      <c r="O91" s="16">
        <v>43662.568379629629</v>
      </c>
      <c r="P91" s="16">
        <v>43672.568391203713</v>
      </c>
      <c r="Q91" s="14" t="s">
        <v>791</v>
      </c>
      <c r="R91" s="14"/>
      <c r="S91" s="14" t="s">
        <v>792</v>
      </c>
      <c r="T91" s="14" t="s">
        <v>104</v>
      </c>
      <c r="U91" s="14" t="s">
        <v>160</v>
      </c>
      <c r="V91" s="14" t="s">
        <v>106</v>
      </c>
      <c r="W91" s="11" t="s">
        <v>107</v>
      </c>
      <c r="X91" s="11"/>
      <c r="Y91" s="11" t="s">
        <v>108</v>
      </c>
      <c r="Z91" s="11" t="s">
        <v>216</v>
      </c>
      <c r="AA91" s="11" t="s">
        <v>110</v>
      </c>
      <c r="AB91" s="12" t="s">
        <v>111</v>
      </c>
      <c r="AC91" s="12" t="s">
        <v>793</v>
      </c>
      <c r="AD91" s="13" t="s">
        <v>794</v>
      </c>
      <c r="AE91" s="12" t="s">
        <v>143</v>
      </c>
      <c r="AF91" s="12" t="s">
        <v>92</v>
      </c>
      <c r="AG91" s="12" t="s">
        <v>795</v>
      </c>
      <c r="AH91" s="12" t="s">
        <v>239</v>
      </c>
      <c r="AI91" s="12" t="s">
        <v>117</v>
      </c>
      <c r="AJ91" s="12"/>
      <c r="AK91" s="12" t="s">
        <v>531</v>
      </c>
      <c r="AL91" s="16">
        <v>43650.402777777781</v>
      </c>
      <c r="AM91" s="16">
        <v>43656.402777777781</v>
      </c>
      <c r="AN91" s="16">
        <v>43651.402777777781</v>
      </c>
      <c r="AO91" s="16">
        <v>43656.402777777781</v>
      </c>
      <c r="AP91" s="12"/>
      <c r="AQ91" s="12"/>
      <c r="AR91" s="12"/>
      <c r="AS91" s="12"/>
      <c r="AT91" s="12" t="s">
        <v>119</v>
      </c>
      <c r="AU91" s="12" t="s">
        <v>3</v>
      </c>
      <c r="AV91" s="16">
        <v>43672.568391203713</v>
      </c>
      <c r="AW91" s="12" t="s">
        <v>782</v>
      </c>
      <c r="AX91" s="12" t="s">
        <v>121</v>
      </c>
      <c r="AY91" s="6">
        <f t="shared" si="12"/>
        <v>43648</v>
      </c>
      <c r="AZ91" s="6">
        <f t="shared" si="13"/>
        <v>43650</v>
      </c>
      <c r="BA91" s="6">
        <f t="shared" si="14"/>
        <v>43651</v>
      </c>
      <c r="BB91" s="6">
        <f t="shared" si="15"/>
        <v>43656</v>
      </c>
      <c r="BC91" s="6">
        <f t="shared" si="16"/>
        <v>43656</v>
      </c>
      <c r="BD91" s="7" t="str">
        <f t="shared" ca="1" si="17"/>
        <v>Análise Atrasada</v>
      </c>
    </row>
    <row r="92" spans="1:56" hidden="1" x14ac:dyDescent="0.3">
      <c r="A92" s="10" t="s">
        <v>796</v>
      </c>
      <c r="B92" s="28" t="e">
        <f>VLOOKUP(X92,#REF!,2,0)</f>
        <v>#REF!</v>
      </c>
      <c r="C92" s="11" t="s">
        <v>797</v>
      </c>
      <c r="D92" s="11" t="s">
        <v>798</v>
      </c>
      <c r="E92" s="12" t="s">
        <v>96</v>
      </c>
      <c r="F92" s="12" t="s">
        <v>97</v>
      </c>
      <c r="G92" s="12" t="s">
        <v>98</v>
      </c>
      <c r="H92" s="12" t="s">
        <v>99</v>
      </c>
      <c r="I92" s="13">
        <v>0</v>
      </c>
      <c r="J92" s="13">
        <v>0</v>
      </c>
      <c r="K92" s="12" t="s">
        <v>100</v>
      </c>
      <c r="L92" s="16">
        <v>43650.386631944442</v>
      </c>
      <c r="M92" s="16"/>
      <c r="N92" s="12" t="s">
        <v>101</v>
      </c>
      <c r="O92" s="16">
        <v>43704.657164351847</v>
      </c>
      <c r="P92" s="16">
        <v>43714.657175925917</v>
      </c>
      <c r="Q92" s="14" t="s">
        <v>673</v>
      </c>
      <c r="R92" s="14"/>
      <c r="S92" s="14" t="s">
        <v>205</v>
      </c>
      <c r="T92" s="14" t="s">
        <v>104</v>
      </c>
      <c r="U92" s="14" t="s">
        <v>192</v>
      </c>
      <c r="V92" s="14" t="s">
        <v>331</v>
      </c>
      <c r="W92" s="11" t="s">
        <v>107</v>
      </c>
      <c r="X92" s="11"/>
      <c r="Y92" s="11" t="s">
        <v>302</v>
      </c>
      <c r="Z92" s="11" t="s">
        <v>658</v>
      </c>
      <c r="AA92" s="11" t="s">
        <v>110</v>
      </c>
      <c r="AB92" s="12"/>
      <c r="AC92" s="12" t="s">
        <v>799</v>
      </c>
      <c r="AD92" s="13"/>
      <c r="AE92" s="12" t="s">
        <v>131</v>
      </c>
      <c r="AF92" s="12" t="s">
        <v>92</v>
      </c>
      <c r="AG92" s="12" t="s">
        <v>800</v>
      </c>
      <c r="AH92" s="12" t="s">
        <v>116</v>
      </c>
      <c r="AI92" s="12" t="s">
        <v>117</v>
      </c>
      <c r="AJ92" s="12"/>
      <c r="AK92" s="12" t="s">
        <v>153</v>
      </c>
      <c r="AL92" s="16">
        <v>43704.479166666657</v>
      </c>
      <c r="AM92" s="16"/>
      <c r="AN92" s="16"/>
      <c r="AO92" s="16"/>
      <c r="AP92" s="12"/>
      <c r="AQ92" s="12"/>
      <c r="AR92" s="12"/>
      <c r="AS92" s="12"/>
      <c r="AT92" s="12"/>
      <c r="AU92" s="12" t="s">
        <v>3</v>
      </c>
      <c r="AV92" s="16">
        <v>43714.657175925917</v>
      </c>
      <c r="AW92" s="12" t="s">
        <v>662</v>
      </c>
      <c r="AX92" s="12" t="s">
        <v>121</v>
      </c>
      <c r="AY92" s="6">
        <f t="shared" si="12"/>
        <v>43650</v>
      </c>
      <c r="AZ92" s="6">
        <f t="shared" si="13"/>
        <v>43704</v>
      </c>
      <c r="BA92" s="6" t="str">
        <f t="shared" si="14"/>
        <v/>
      </c>
      <c r="BB92" s="6" t="str">
        <f t="shared" si="15"/>
        <v/>
      </c>
      <c r="BC92" s="6" t="str">
        <f t="shared" si="16"/>
        <v/>
      </c>
      <c r="BD92" s="7" t="str">
        <f t="shared" ca="1" si="17"/>
        <v>Análise Atrasada</v>
      </c>
    </row>
    <row r="93" spans="1:56" ht="17.399999999999999" hidden="1" customHeight="1" x14ac:dyDescent="0.3">
      <c r="A93" s="10" t="s">
        <v>801</v>
      </c>
      <c r="B93" s="28" t="e">
        <f>VLOOKUP(X93,#REF!,2,0)</f>
        <v>#REF!</v>
      </c>
      <c r="C93" s="11" t="s">
        <v>802</v>
      </c>
      <c r="D93" s="11" t="s">
        <v>803</v>
      </c>
      <c r="E93" s="12" t="s">
        <v>96</v>
      </c>
      <c r="F93" s="12" t="s">
        <v>97</v>
      </c>
      <c r="G93" s="12" t="s">
        <v>98</v>
      </c>
      <c r="H93" s="12" t="s">
        <v>99</v>
      </c>
      <c r="I93" s="13">
        <v>0</v>
      </c>
      <c r="J93" s="13">
        <v>0</v>
      </c>
      <c r="K93" s="12" t="s">
        <v>100</v>
      </c>
      <c r="L93" s="16">
        <v>43676.708124999997</v>
      </c>
      <c r="M93" s="16"/>
      <c r="N93" s="12" t="s">
        <v>101</v>
      </c>
      <c r="O93" s="16">
        <v>43726.427812499998</v>
      </c>
      <c r="P93" s="16">
        <v>43738.427812499998</v>
      </c>
      <c r="Q93" s="14" t="s">
        <v>804</v>
      </c>
      <c r="R93" s="14"/>
      <c r="S93" s="14" t="s">
        <v>159</v>
      </c>
      <c r="T93" s="14" t="s">
        <v>104</v>
      </c>
      <c r="U93" s="14" t="s">
        <v>805</v>
      </c>
      <c r="V93" s="14" t="s">
        <v>106</v>
      </c>
      <c r="W93" s="11" t="s">
        <v>107</v>
      </c>
      <c r="X93" s="11"/>
      <c r="Y93" s="11" t="s">
        <v>108</v>
      </c>
      <c r="Z93" s="11" t="s">
        <v>311</v>
      </c>
      <c r="AA93" s="11" t="s">
        <v>110</v>
      </c>
      <c r="AB93" s="12"/>
      <c r="AC93" s="12" t="s">
        <v>806</v>
      </c>
      <c r="AD93" s="13" t="s">
        <v>807</v>
      </c>
      <c r="AE93" s="12" t="s">
        <v>114</v>
      </c>
      <c r="AF93" s="12" t="s">
        <v>543</v>
      </c>
      <c r="AG93" s="12" t="s">
        <v>808</v>
      </c>
      <c r="AH93" s="12" t="s">
        <v>116</v>
      </c>
      <c r="AI93" s="12" t="s">
        <v>117</v>
      </c>
      <c r="AJ93" s="12"/>
      <c r="AK93" s="12" t="s">
        <v>677</v>
      </c>
      <c r="AL93" s="16"/>
      <c r="AM93" s="16"/>
      <c r="AN93" s="16"/>
      <c r="AO93" s="16"/>
      <c r="AP93" s="12"/>
      <c r="AQ93" s="12"/>
      <c r="AR93" s="12"/>
      <c r="AS93" s="12"/>
      <c r="AT93" s="12"/>
      <c r="AU93" s="12" t="s">
        <v>3</v>
      </c>
      <c r="AV93" s="16">
        <v>43738.427812499998</v>
      </c>
      <c r="AW93" s="12" t="s">
        <v>809</v>
      </c>
      <c r="AX93" s="12" t="s">
        <v>134</v>
      </c>
      <c r="AY93" s="6">
        <f t="shared" si="12"/>
        <v>43676</v>
      </c>
      <c r="AZ93" s="6" t="str">
        <f t="shared" si="13"/>
        <v/>
      </c>
      <c r="BA93" s="6" t="str">
        <f t="shared" si="14"/>
        <v/>
      </c>
      <c r="BB93" s="6" t="str">
        <f t="shared" si="15"/>
        <v/>
      </c>
      <c r="BC93" s="6" t="str">
        <f t="shared" si="16"/>
        <v/>
      </c>
      <c r="BD93" s="7" t="str">
        <f t="shared" ca="1" si="17"/>
        <v>Planejamento Pendente</v>
      </c>
    </row>
    <row r="94" spans="1:56" ht="16.5" hidden="1" customHeight="1" x14ac:dyDescent="0.3">
      <c r="A94" s="10" t="s">
        <v>810</v>
      </c>
      <c r="B94" s="28" t="e">
        <f>VLOOKUP(X94,#REF!,2,0)</f>
        <v>#REF!</v>
      </c>
      <c r="C94" s="11" t="s">
        <v>811</v>
      </c>
      <c r="D94" s="11" t="s">
        <v>812</v>
      </c>
      <c r="E94" s="12" t="s">
        <v>96</v>
      </c>
      <c r="F94" s="12" t="s">
        <v>97</v>
      </c>
      <c r="G94" s="12" t="s">
        <v>98</v>
      </c>
      <c r="H94" s="12" t="s">
        <v>99</v>
      </c>
      <c r="I94" s="13">
        <v>1</v>
      </c>
      <c r="J94" s="13">
        <v>0</v>
      </c>
      <c r="K94" s="12" t="s">
        <v>100</v>
      </c>
      <c r="L94" s="16">
        <v>43677.457650462973</v>
      </c>
      <c r="M94" s="16"/>
      <c r="N94" s="12" t="s">
        <v>101</v>
      </c>
      <c r="O94" s="16">
        <v>43699.568124999998</v>
      </c>
      <c r="P94" s="16">
        <v>43711.568136574067</v>
      </c>
      <c r="Q94" s="14" t="s">
        <v>813</v>
      </c>
      <c r="R94" s="14"/>
      <c r="S94" s="14" t="s">
        <v>383</v>
      </c>
      <c r="T94" s="14" t="s">
        <v>104</v>
      </c>
      <c r="U94" s="14" t="s">
        <v>805</v>
      </c>
      <c r="V94" s="14" t="s">
        <v>140</v>
      </c>
      <c r="W94" s="11" t="s">
        <v>107</v>
      </c>
      <c r="X94" s="11"/>
      <c r="Y94" s="11" t="s">
        <v>278</v>
      </c>
      <c r="Z94" s="11" t="s">
        <v>582</v>
      </c>
      <c r="AA94" s="11" t="s">
        <v>110</v>
      </c>
      <c r="AB94" s="12"/>
      <c r="AC94" s="12" t="s">
        <v>814</v>
      </c>
      <c r="AD94" s="13"/>
      <c r="AE94" s="12" t="s">
        <v>815</v>
      </c>
      <c r="AF94" s="12" t="s">
        <v>92</v>
      </c>
      <c r="AG94" s="12" t="s">
        <v>816</v>
      </c>
      <c r="AH94" s="12" t="s">
        <v>116</v>
      </c>
      <c r="AI94" s="12" t="s">
        <v>117</v>
      </c>
      <c r="AJ94" s="12"/>
      <c r="AK94" s="12" t="s">
        <v>153</v>
      </c>
      <c r="AL94" s="16"/>
      <c r="AM94" s="16"/>
      <c r="AN94" s="16"/>
      <c r="AO94" s="16"/>
      <c r="AP94" s="12"/>
      <c r="AQ94" s="12"/>
      <c r="AR94" s="12"/>
      <c r="AS94" s="12"/>
      <c r="AT94" s="12"/>
      <c r="AU94" s="12" t="s">
        <v>265</v>
      </c>
      <c r="AV94" s="16">
        <v>43711.622199074067</v>
      </c>
      <c r="AW94" s="12" t="s">
        <v>809</v>
      </c>
      <c r="AX94" s="12" t="s">
        <v>134</v>
      </c>
      <c r="AY94" s="6">
        <f t="shared" si="12"/>
        <v>43677</v>
      </c>
      <c r="AZ94" s="6" t="str">
        <f t="shared" si="13"/>
        <v/>
      </c>
      <c r="BA94" s="6" t="str">
        <f t="shared" si="14"/>
        <v/>
      </c>
      <c r="BB94" s="6" t="str">
        <f t="shared" si="15"/>
        <v/>
      </c>
      <c r="BC94" s="6" t="str">
        <f t="shared" si="16"/>
        <v/>
      </c>
      <c r="BD94" s="7" t="str">
        <f t="shared" ca="1" si="17"/>
        <v>Planejamento Pendente</v>
      </c>
    </row>
    <row r="95" spans="1:56" ht="21" hidden="1" customHeight="1" x14ac:dyDescent="0.3">
      <c r="A95" s="10" t="s">
        <v>817</v>
      </c>
      <c r="B95" s="28" t="e">
        <f>VLOOKUP(X95,#REF!,2,0)</f>
        <v>#REF!</v>
      </c>
      <c r="C95" s="11" t="s">
        <v>818</v>
      </c>
      <c r="D95" s="11" t="s">
        <v>819</v>
      </c>
      <c r="E95" s="12" t="s">
        <v>96</v>
      </c>
      <c r="F95" s="12" t="s">
        <v>97</v>
      </c>
      <c r="G95" s="12" t="s">
        <v>98</v>
      </c>
      <c r="H95" s="12" t="s">
        <v>99</v>
      </c>
      <c r="I95" s="13">
        <v>0</v>
      </c>
      <c r="J95" s="13">
        <v>0</v>
      </c>
      <c r="K95" s="12" t="s">
        <v>100</v>
      </c>
      <c r="L95" s="16">
        <v>43677.85564814815</v>
      </c>
      <c r="M95" s="16"/>
      <c r="N95" s="12" t="s">
        <v>101</v>
      </c>
      <c r="O95" s="16">
        <v>43725.614120370366</v>
      </c>
      <c r="P95" s="16">
        <v>43735.614120370366</v>
      </c>
      <c r="Q95" s="14" t="s">
        <v>820</v>
      </c>
      <c r="R95" s="14"/>
      <c r="S95" s="14" t="s">
        <v>821</v>
      </c>
      <c r="T95" s="14" t="s">
        <v>104</v>
      </c>
      <c r="U95" s="14" t="s">
        <v>215</v>
      </c>
      <c r="V95" s="14" t="s">
        <v>106</v>
      </c>
      <c r="W95" s="11" t="s">
        <v>606</v>
      </c>
      <c r="X95" s="11"/>
      <c r="Y95" s="11" t="s">
        <v>607</v>
      </c>
      <c r="Z95" s="11" t="s">
        <v>608</v>
      </c>
      <c r="AA95" s="11" t="s">
        <v>598</v>
      </c>
      <c r="AB95" s="12"/>
      <c r="AC95" s="12" t="s">
        <v>822</v>
      </c>
      <c r="AD95" s="13" t="s">
        <v>823</v>
      </c>
      <c r="AE95" s="12" t="s">
        <v>114</v>
      </c>
      <c r="AF95" s="12" t="s">
        <v>92</v>
      </c>
      <c r="AG95" s="12" t="s">
        <v>824</v>
      </c>
      <c r="AH95" s="12" t="s">
        <v>116</v>
      </c>
      <c r="AI95" s="12" t="s">
        <v>117</v>
      </c>
      <c r="AJ95" s="12"/>
      <c r="AK95" s="12" t="s">
        <v>88</v>
      </c>
      <c r="AL95" s="16">
        <v>43696.460416666669</v>
      </c>
      <c r="AM95" s="16">
        <v>43711.461111111108</v>
      </c>
      <c r="AN95" s="16">
        <v>43710.460416666669</v>
      </c>
      <c r="AO95" s="16">
        <v>43725.461111111108</v>
      </c>
      <c r="AP95" s="12"/>
      <c r="AQ95" s="12"/>
      <c r="AR95" s="12"/>
      <c r="AS95" s="12"/>
      <c r="AT95" s="12" t="s">
        <v>119</v>
      </c>
      <c r="AU95" s="12" t="s">
        <v>3</v>
      </c>
      <c r="AV95" s="16">
        <v>43735.614120370366</v>
      </c>
      <c r="AW95" s="12" t="s">
        <v>825</v>
      </c>
      <c r="AX95" s="12" t="s">
        <v>826</v>
      </c>
      <c r="AY95" s="6">
        <f t="shared" si="12"/>
        <v>43677</v>
      </c>
      <c r="AZ95" s="6">
        <f t="shared" si="13"/>
        <v>43696</v>
      </c>
      <c r="BA95" s="6">
        <f t="shared" si="14"/>
        <v>43710</v>
      </c>
      <c r="BB95" s="6">
        <f t="shared" si="15"/>
        <v>43711</v>
      </c>
      <c r="BC95" s="6">
        <f t="shared" si="16"/>
        <v>43725</v>
      </c>
      <c r="BD95" s="7" t="str">
        <f t="shared" ca="1" si="17"/>
        <v>Análise Atrasada</v>
      </c>
    </row>
    <row r="96" spans="1:56" ht="18.899999999999999" hidden="1" customHeight="1" x14ac:dyDescent="0.3">
      <c r="A96" s="10" t="s">
        <v>827</v>
      </c>
      <c r="B96" s="28" t="e">
        <f>VLOOKUP(X96,#REF!,2,0)</f>
        <v>#REF!</v>
      </c>
      <c r="C96" s="11" t="s">
        <v>828</v>
      </c>
      <c r="D96" s="11" t="s">
        <v>829</v>
      </c>
      <c r="E96" s="12" t="s">
        <v>96</v>
      </c>
      <c r="F96" s="12" t="s">
        <v>97</v>
      </c>
      <c r="G96" s="12" t="s">
        <v>98</v>
      </c>
      <c r="H96" s="12" t="s">
        <v>99</v>
      </c>
      <c r="I96" s="13">
        <v>0</v>
      </c>
      <c r="J96" s="13">
        <v>0</v>
      </c>
      <c r="K96" s="12" t="s">
        <v>100</v>
      </c>
      <c r="L96" s="16">
        <v>43682.547106481477</v>
      </c>
      <c r="M96" s="16"/>
      <c r="N96" s="12" t="s">
        <v>101</v>
      </c>
      <c r="O96" s="16">
        <v>43696.634710648148</v>
      </c>
      <c r="P96" s="16">
        <v>43706.634710648148</v>
      </c>
      <c r="Q96" s="14" t="s">
        <v>830</v>
      </c>
      <c r="R96" s="14"/>
      <c r="S96" s="14" t="s">
        <v>205</v>
      </c>
      <c r="T96" s="14" t="s">
        <v>104</v>
      </c>
      <c r="U96" s="14" t="s">
        <v>522</v>
      </c>
      <c r="V96" s="14" t="s">
        <v>140</v>
      </c>
      <c r="W96" s="11" t="s">
        <v>107</v>
      </c>
      <c r="X96" s="11"/>
      <c r="Y96" s="11" t="s">
        <v>302</v>
      </c>
      <c r="Z96" s="11" t="s">
        <v>831</v>
      </c>
      <c r="AA96" s="11" t="s">
        <v>110</v>
      </c>
      <c r="AB96" s="12"/>
      <c r="AC96" s="12" t="s">
        <v>832</v>
      </c>
      <c r="AD96" s="13"/>
      <c r="AE96" s="12" t="s">
        <v>131</v>
      </c>
      <c r="AF96" s="12" t="s">
        <v>92</v>
      </c>
      <c r="AG96" s="12" t="s">
        <v>833</v>
      </c>
      <c r="AH96" s="12" t="s">
        <v>116</v>
      </c>
      <c r="AI96" s="12" t="s">
        <v>117</v>
      </c>
      <c r="AJ96" s="12"/>
      <c r="AK96" s="12" t="s">
        <v>834</v>
      </c>
      <c r="AL96" s="16"/>
      <c r="AM96" s="16"/>
      <c r="AN96" s="16"/>
      <c r="AO96" s="16"/>
      <c r="AP96" s="12"/>
      <c r="AQ96" s="12"/>
      <c r="AR96" s="12"/>
      <c r="AS96" s="12"/>
      <c r="AT96" s="12" t="s">
        <v>119</v>
      </c>
      <c r="AU96" s="12" t="s">
        <v>3</v>
      </c>
      <c r="AV96" s="16">
        <v>43706.634710648148</v>
      </c>
      <c r="AW96" s="12" t="s">
        <v>835</v>
      </c>
      <c r="AX96" s="12" t="s">
        <v>121</v>
      </c>
      <c r="AY96" s="6">
        <f t="shared" si="12"/>
        <v>43682</v>
      </c>
      <c r="AZ96" s="6" t="str">
        <f t="shared" si="13"/>
        <v/>
      </c>
      <c r="BA96" s="6" t="str">
        <f t="shared" si="14"/>
        <v/>
      </c>
      <c r="BB96" s="6" t="str">
        <f t="shared" si="15"/>
        <v/>
      </c>
      <c r="BC96" s="6" t="str">
        <f t="shared" si="16"/>
        <v/>
      </c>
      <c r="BD96" s="7" t="str">
        <f t="shared" ca="1" si="17"/>
        <v>Planejamento Pendente</v>
      </c>
    </row>
    <row r="97" spans="1:56" ht="21" hidden="1" customHeight="1" x14ac:dyDescent="0.3">
      <c r="A97" s="10" t="s">
        <v>836</v>
      </c>
      <c r="B97" s="28" t="e">
        <f>VLOOKUP(X97,#REF!,2,0)</f>
        <v>#REF!</v>
      </c>
      <c r="C97" s="11" t="s">
        <v>837</v>
      </c>
      <c r="D97" s="11" t="s">
        <v>838</v>
      </c>
      <c r="E97" s="12" t="s">
        <v>96</v>
      </c>
      <c r="F97" s="12" t="s">
        <v>97</v>
      </c>
      <c r="G97" s="12" t="s">
        <v>98</v>
      </c>
      <c r="H97" s="12" t="s">
        <v>99</v>
      </c>
      <c r="I97" s="13">
        <v>0</v>
      </c>
      <c r="J97" s="13">
        <v>0</v>
      </c>
      <c r="K97" s="12" t="s">
        <v>100</v>
      </c>
      <c r="L97" s="16">
        <v>43682.623449074083</v>
      </c>
      <c r="M97" s="16"/>
      <c r="N97" s="12" t="s">
        <v>101</v>
      </c>
      <c r="O97" s="16">
        <v>43699.575196759259</v>
      </c>
      <c r="P97" s="16">
        <v>43711.575196759259</v>
      </c>
      <c r="Q97" s="14" t="s">
        <v>813</v>
      </c>
      <c r="R97" s="14"/>
      <c r="S97" s="14" t="s">
        <v>821</v>
      </c>
      <c r="T97" s="14" t="s">
        <v>104</v>
      </c>
      <c r="U97" s="14" t="s">
        <v>805</v>
      </c>
      <c r="V97" s="14" t="s">
        <v>140</v>
      </c>
      <c r="W97" s="11" t="s">
        <v>107</v>
      </c>
      <c r="X97" s="11"/>
      <c r="Y97" s="11" t="s">
        <v>108</v>
      </c>
      <c r="Z97" s="11" t="s">
        <v>311</v>
      </c>
      <c r="AA97" s="11" t="s">
        <v>110</v>
      </c>
      <c r="AB97" s="12"/>
      <c r="AC97" s="12" t="s">
        <v>839</v>
      </c>
      <c r="AD97" s="13"/>
      <c r="AE97" s="12" t="s">
        <v>815</v>
      </c>
      <c r="AF97" s="12" t="s">
        <v>92</v>
      </c>
      <c r="AG97" s="12" t="s">
        <v>840</v>
      </c>
      <c r="AH97" s="12" t="s">
        <v>116</v>
      </c>
      <c r="AI97" s="12" t="s">
        <v>117</v>
      </c>
      <c r="AJ97" s="12"/>
      <c r="AK97" s="12" t="s">
        <v>153</v>
      </c>
      <c r="AL97" s="16"/>
      <c r="AM97" s="16"/>
      <c r="AN97" s="16"/>
      <c r="AO97" s="16"/>
      <c r="AP97" s="12"/>
      <c r="AQ97" s="12"/>
      <c r="AR97" s="12"/>
      <c r="AS97" s="12"/>
      <c r="AT97" s="12"/>
      <c r="AU97" s="12" t="s">
        <v>265</v>
      </c>
      <c r="AV97" s="16">
        <v>43711.624201388891</v>
      </c>
      <c r="AW97" s="12" t="s">
        <v>809</v>
      </c>
      <c r="AX97" s="12" t="s">
        <v>134</v>
      </c>
      <c r="AY97" s="6">
        <f t="shared" si="12"/>
        <v>43682</v>
      </c>
      <c r="AZ97" s="6" t="str">
        <f t="shared" si="13"/>
        <v/>
      </c>
      <c r="BA97" s="6" t="str">
        <f t="shared" si="14"/>
        <v/>
      </c>
      <c r="BB97" s="6" t="str">
        <f t="shared" si="15"/>
        <v/>
      </c>
      <c r="BC97" s="6" t="str">
        <f t="shared" si="16"/>
        <v/>
      </c>
      <c r="BD97" s="7" t="str">
        <f t="shared" ca="1" si="17"/>
        <v>Planejamento Pendente</v>
      </c>
    </row>
    <row r="98" spans="1:56" ht="18.600000000000001" hidden="1" customHeight="1" x14ac:dyDescent="0.3">
      <c r="A98" s="10" t="s">
        <v>841</v>
      </c>
      <c r="B98" s="28" t="e">
        <f>VLOOKUP(X98,#REF!,2,0)</f>
        <v>#REF!</v>
      </c>
      <c r="C98" s="11" t="s">
        <v>842</v>
      </c>
      <c r="D98" s="11" t="s">
        <v>843</v>
      </c>
      <c r="E98" s="12" t="s">
        <v>96</v>
      </c>
      <c r="F98" s="12" t="s">
        <v>97</v>
      </c>
      <c r="G98" s="12" t="s">
        <v>519</v>
      </c>
      <c r="H98" s="12" t="s">
        <v>99</v>
      </c>
      <c r="I98" s="13">
        <v>0</v>
      </c>
      <c r="J98" s="13">
        <v>0</v>
      </c>
      <c r="K98" s="12" t="s">
        <v>100</v>
      </c>
      <c r="L98" s="16">
        <v>43685.161979166667</v>
      </c>
      <c r="M98" s="16"/>
      <c r="N98" s="12" t="s">
        <v>101</v>
      </c>
      <c r="O98" s="16">
        <v>43697.474733796298</v>
      </c>
      <c r="P98" s="16">
        <v>43707.474745370368</v>
      </c>
      <c r="Q98" s="14" t="s">
        <v>158</v>
      </c>
      <c r="R98" s="14"/>
      <c r="S98" s="14" t="s">
        <v>605</v>
      </c>
      <c r="T98" s="14" t="s">
        <v>104</v>
      </c>
      <c r="U98" s="14"/>
      <c r="V98" s="14" t="s">
        <v>225</v>
      </c>
      <c r="W98" s="11" t="s">
        <v>107</v>
      </c>
      <c r="X98" s="11"/>
      <c r="Y98" s="11" t="s">
        <v>108</v>
      </c>
      <c r="Z98" s="11" t="s">
        <v>216</v>
      </c>
      <c r="AA98" s="11" t="s">
        <v>110</v>
      </c>
      <c r="AB98" s="12" t="s">
        <v>111</v>
      </c>
      <c r="AC98" s="12" t="s">
        <v>844</v>
      </c>
      <c r="AD98" s="13"/>
      <c r="AE98" s="12" t="s">
        <v>114</v>
      </c>
      <c r="AF98" s="12" t="s">
        <v>92</v>
      </c>
      <c r="AG98" s="12" t="s">
        <v>845</v>
      </c>
      <c r="AH98" s="12" t="s">
        <v>116</v>
      </c>
      <c r="AI98" s="12" t="s">
        <v>117</v>
      </c>
      <c r="AJ98" s="12" t="s">
        <v>145</v>
      </c>
      <c r="AK98" s="12" t="s">
        <v>90</v>
      </c>
      <c r="AL98" s="16"/>
      <c r="AM98" s="16"/>
      <c r="AN98" s="16"/>
      <c r="AO98" s="16"/>
      <c r="AP98" s="12"/>
      <c r="AQ98" s="12" t="s">
        <v>781</v>
      </c>
      <c r="AR98" s="12"/>
      <c r="AS98" s="12"/>
      <c r="AT98" s="12"/>
      <c r="AU98" s="12" t="s">
        <v>3</v>
      </c>
      <c r="AV98" s="16">
        <v>43707.560162037043</v>
      </c>
      <c r="AW98" s="12" t="s">
        <v>782</v>
      </c>
      <c r="AX98" s="12" t="s">
        <v>121</v>
      </c>
      <c r="AY98" s="6">
        <f t="shared" ref="AY98:AY129" si="18">IF(L98="","",DATE(YEAR(L98),MONTH(L98),DAY(L98)))</f>
        <v>43685</v>
      </c>
      <c r="AZ98" s="6" t="str">
        <f t="shared" ref="AZ98:AZ129" si="19">IF(AL98="","",DATE(YEAR(AL98),MONTH(AL98),DAY(AL98)))</f>
        <v/>
      </c>
      <c r="BA98" s="6" t="str">
        <f t="shared" ref="BA98:BA129" si="20">IF(AN98="","",DATE(YEAR(AN98),MONTH(AN98),DAY(AN98)))</f>
        <v/>
      </c>
      <c r="BB98" s="6" t="str">
        <f t="shared" ref="BB98:BB129" si="21">IF(AM98="","",DATE(YEAR(AM98),MONTH(AM98),DAY(AM98)))</f>
        <v/>
      </c>
      <c r="BC98" s="6" t="str">
        <f t="shared" ref="BC98:BC129" si="22">IF(AO98="","",DATE(YEAR(AO98),MONTH(AO98),DAY(AO98)))</f>
        <v/>
      </c>
      <c r="BD98" s="7" t="str">
        <f t="shared" ref="BD98:BD129" ca="1" si="23">IF(AND(AZ98="",BA98=""),"Planejamento Pendente",IF(AND(E98&lt;&gt;"Em Desenvolvimento",IFERROR(FIND("Homologação",E98),0) = 0,E98&lt;&gt;"Homologado",AZ98&lt;TODAY()),"Análise Atrasada",IF(AND(IFERROR(FIND("Homologação",E98),0) = 0,E98&lt;&gt;"Homologado",BA98&lt;TODAY()),"Desenvolvimento Atrasado",IF(AND(BC98&lt;&gt;"",BC98&lt;TODAY()),"Produção Atrasada",""))))</f>
        <v>Planejamento Pendente</v>
      </c>
    </row>
    <row r="99" spans="1:56" ht="20.100000000000001" hidden="1" customHeight="1" x14ac:dyDescent="0.3">
      <c r="A99" s="10" t="s">
        <v>846</v>
      </c>
      <c r="B99" s="28" t="e">
        <f>VLOOKUP(X99,#REF!,2,0)</f>
        <v>#REF!</v>
      </c>
      <c r="C99" s="11" t="s">
        <v>847</v>
      </c>
      <c r="D99" s="11" t="s">
        <v>778</v>
      </c>
      <c r="E99" s="12" t="s">
        <v>96</v>
      </c>
      <c r="F99" s="12" t="s">
        <v>97</v>
      </c>
      <c r="G99" s="12" t="s">
        <v>519</v>
      </c>
      <c r="H99" s="12" t="s">
        <v>99</v>
      </c>
      <c r="I99" s="13">
        <v>0</v>
      </c>
      <c r="J99" s="13">
        <v>0</v>
      </c>
      <c r="K99" s="12" t="s">
        <v>100</v>
      </c>
      <c r="L99" s="16">
        <v>43686.088321759264</v>
      </c>
      <c r="M99" s="16"/>
      <c r="N99" s="12" t="s">
        <v>101</v>
      </c>
      <c r="O99" s="16">
        <v>43697.474745370368</v>
      </c>
      <c r="P99" s="16">
        <v>43707.474745370368</v>
      </c>
      <c r="Q99" s="14" t="s">
        <v>158</v>
      </c>
      <c r="R99" s="14"/>
      <c r="S99" s="14" t="s">
        <v>605</v>
      </c>
      <c r="T99" s="14" t="s">
        <v>104</v>
      </c>
      <c r="U99" s="14"/>
      <c r="V99" s="14" t="s">
        <v>225</v>
      </c>
      <c r="W99" s="11" t="s">
        <v>107</v>
      </c>
      <c r="X99" s="11"/>
      <c r="Y99" s="11" t="s">
        <v>108</v>
      </c>
      <c r="Z99" s="11" t="s">
        <v>216</v>
      </c>
      <c r="AA99" s="11" t="s">
        <v>110</v>
      </c>
      <c r="AB99" s="12" t="s">
        <v>111</v>
      </c>
      <c r="AC99" s="12" t="s">
        <v>848</v>
      </c>
      <c r="AD99" s="13"/>
      <c r="AE99" s="12" t="s">
        <v>114</v>
      </c>
      <c r="AF99" s="12" t="s">
        <v>92</v>
      </c>
      <c r="AG99" s="12" t="s">
        <v>845</v>
      </c>
      <c r="AH99" s="12" t="s">
        <v>116</v>
      </c>
      <c r="AI99" s="12" t="s">
        <v>117</v>
      </c>
      <c r="AJ99" s="12"/>
      <c r="AK99" s="12" t="s">
        <v>90</v>
      </c>
      <c r="AL99" s="16"/>
      <c r="AM99" s="16"/>
      <c r="AN99" s="16"/>
      <c r="AO99" s="16"/>
      <c r="AP99" s="12"/>
      <c r="AQ99" s="12" t="s">
        <v>781</v>
      </c>
      <c r="AR99" s="12"/>
      <c r="AS99" s="12"/>
      <c r="AT99" s="12"/>
      <c r="AU99" s="12" t="s">
        <v>3</v>
      </c>
      <c r="AV99" s="16">
        <v>43707.564976851849</v>
      </c>
      <c r="AW99" s="12" t="s">
        <v>782</v>
      </c>
      <c r="AX99" s="12" t="s">
        <v>121</v>
      </c>
      <c r="AY99" s="6">
        <f t="shared" si="18"/>
        <v>43686</v>
      </c>
      <c r="AZ99" s="6" t="str">
        <f t="shared" si="19"/>
        <v/>
      </c>
      <c r="BA99" s="6" t="str">
        <f t="shared" si="20"/>
        <v/>
      </c>
      <c r="BB99" s="6" t="str">
        <f t="shared" si="21"/>
        <v/>
      </c>
      <c r="BC99" s="6" t="str">
        <f t="shared" si="22"/>
        <v/>
      </c>
      <c r="BD99" s="7" t="str">
        <f t="shared" ca="1" si="23"/>
        <v>Planejamento Pendente</v>
      </c>
    </row>
    <row r="100" spans="1:56" ht="18.600000000000001" hidden="1" customHeight="1" x14ac:dyDescent="0.3">
      <c r="A100" s="10" t="s">
        <v>849</v>
      </c>
      <c r="B100" s="28" t="e">
        <f>VLOOKUP(X100,#REF!,2,0)</f>
        <v>#REF!</v>
      </c>
      <c r="C100" s="11" t="s">
        <v>850</v>
      </c>
      <c r="D100" s="11" t="s">
        <v>851</v>
      </c>
      <c r="E100" s="12" t="s">
        <v>96</v>
      </c>
      <c r="F100" s="12" t="s">
        <v>97</v>
      </c>
      <c r="G100" s="12" t="s">
        <v>157</v>
      </c>
      <c r="H100" s="12" t="s">
        <v>99</v>
      </c>
      <c r="I100" s="13">
        <v>0</v>
      </c>
      <c r="J100" s="13">
        <v>0</v>
      </c>
      <c r="K100" s="12" t="s">
        <v>100</v>
      </c>
      <c r="L100" s="16">
        <v>43686.525740740741</v>
      </c>
      <c r="M100" s="16"/>
      <c r="N100" s="12" t="s">
        <v>101</v>
      </c>
      <c r="O100" s="16">
        <v>43699.60056712963</v>
      </c>
      <c r="P100" s="16">
        <v>43711.60056712963</v>
      </c>
      <c r="Q100" s="14" t="s">
        <v>673</v>
      </c>
      <c r="R100" s="14"/>
      <c r="S100" s="14" t="s">
        <v>383</v>
      </c>
      <c r="T100" s="14" t="s">
        <v>104</v>
      </c>
      <c r="U100" s="14" t="s">
        <v>805</v>
      </c>
      <c r="V100" s="14" t="s">
        <v>140</v>
      </c>
      <c r="W100" s="11" t="s">
        <v>107</v>
      </c>
      <c r="X100" s="11"/>
      <c r="Y100" s="11" t="s">
        <v>108</v>
      </c>
      <c r="Z100" s="11" t="s">
        <v>311</v>
      </c>
      <c r="AA100" s="11" t="s">
        <v>110</v>
      </c>
      <c r="AB100" s="12"/>
      <c r="AC100" s="12" t="s">
        <v>852</v>
      </c>
      <c r="AD100" s="13"/>
      <c r="AE100" s="12" t="s">
        <v>131</v>
      </c>
      <c r="AF100" s="12" t="s">
        <v>92</v>
      </c>
      <c r="AG100" s="12" t="s">
        <v>853</v>
      </c>
      <c r="AH100" s="12" t="s">
        <v>116</v>
      </c>
      <c r="AI100" s="12" t="s">
        <v>117</v>
      </c>
      <c r="AJ100" s="12" t="s">
        <v>230</v>
      </c>
      <c r="AK100" s="12" t="s">
        <v>153</v>
      </c>
      <c r="AL100" s="16"/>
      <c r="AM100" s="16"/>
      <c r="AN100" s="16"/>
      <c r="AO100" s="16"/>
      <c r="AP100" s="12"/>
      <c r="AQ100" s="12"/>
      <c r="AR100" s="12"/>
      <c r="AS100" s="12"/>
      <c r="AT100" s="12"/>
      <c r="AU100" s="12" t="s">
        <v>3</v>
      </c>
      <c r="AV100" s="16">
        <v>43711.625243055547</v>
      </c>
      <c r="AW100" s="12" t="s">
        <v>809</v>
      </c>
      <c r="AX100" s="12" t="s">
        <v>134</v>
      </c>
      <c r="AY100" s="6">
        <f t="shared" si="18"/>
        <v>43686</v>
      </c>
      <c r="AZ100" s="6" t="str">
        <f t="shared" si="19"/>
        <v/>
      </c>
      <c r="BA100" s="6" t="str">
        <f t="shared" si="20"/>
        <v/>
      </c>
      <c r="BB100" s="6" t="str">
        <f t="shared" si="21"/>
        <v/>
      </c>
      <c r="BC100" s="6" t="str">
        <f t="shared" si="22"/>
        <v/>
      </c>
      <c r="BD100" s="7" t="str">
        <f t="shared" ca="1" si="23"/>
        <v>Planejamento Pendente</v>
      </c>
    </row>
    <row r="101" spans="1:56" ht="18.600000000000001" hidden="1" customHeight="1" x14ac:dyDescent="0.3">
      <c r="A101" s="10" t="s">
        <v>854</v>
      </c>
      <c r="B101" s="28" t="e">
        <f>VLOOKUP(X101,#REF!,2,0)</f>
        <v>#REF!</v>
      </c>
      <c r="C101" s="11" t="s">
        <v>855</v>
      </c>
      <c r="D101" s="11" t="s">
        <v>856</v>
      </c>
      <c r="E101" s="12" t="s">
        <v>96</v>
      </c>
      <c r="F101" s="12" t="s">
        <v>97</v>
      </c>
      <c r="G101" s="12" t="s">
        <v>98</v>
      </c>
      <c r="H101" s="12" t="s">
        <v>99</v>
      </c>
      <c r="I101" s="13">
        <v>0</v>
      </c>
      <c r="J101" s="13">
        <v>0</v>
      </c>
      <c r="K101" s="12" t="s">
        <v>178</v>
      </c>
      <c r="L101" s="16">
        <v>43690.555115740739</v>
      </c>
      <c r="M101" s="16"/>
      <c r="N101" s="12" t="s">
        <v>101</v>
      </c>
      <c r="O101" s="16">
        <v>43696.629027777781</v>
      </c>
      <c r="P101" s="16">
        <v>43706.62903935185</v>
      </c>
      <c r="Q101" s="14" t="s">
        <v>830</v>
      </c>
      <c r="R101" s="14"/>
      <c r="S101" s="14" t="s">
        <v>511</v>
      </c>
      <c r="T101" s="14" t="s">
        <v>104</v>
      </c>
      <c r="U101" s="14" t="s">
        <v>522</v>
      </c>
      <c r="V101" s="14" t="s">
        <v>140</v>
      </c>
      <c r="W101" s="11" t="s">
        <v>107</v>
      </c>
      <c r="X101" s="11"/>
      <c r="Y101" s="11" t="s">
        <v>181</v>
      </c>
      <c r="Z101" s="11" t="s">
        <v>193</v>
      </c>
      <c r="AA101" s="11" t="s">
        <v>110</v>
      </c>
      <c r="AB101" s="12"/>
      <c r="AC101" s="12" t="s">
        <v>857</v>
      </c>
      <c r="AD101" s="13"/>
      <c r="AE101" s="12" t="s">
        <v>131</v>
      </c>
      <c r="AF101" s="12" t="s">
        <v>92</v>
      </c>
      <c r="AG101" s="12" t="s">
        <v>858</v>
      </c>
      <c r="AH101" s="12" t="s">
        <v>116</v>
      </c>
      <c r="AI101" s="12" t="s">
        <v>117</v>
      </c>
      <c r="AJ101" s="12"/>
      <c r="AK101" s="12" t="s">
        <v>677</v>
      </c>
      <c r="AL101" s="16"/>
      <c r="AM101" s="16"/>
      <c r="AN101" s="16"/>
      <c r="AO101" s="16"/>
      <c r="AP101" s="12"/>
      <c r="AQ101" s="12"/>
      <c r="AR101" s="12"/>
      <c r="AS101" s="12"/>
      <c r="AT101" s="12" t="s">
        <v>119</v>
      </c>
      <c r="AU101" s="12" t="s">
        <v>3</v>
      </c>
      <c r="AV101" s="16">
        <v>43706.62903935185</v>
      </c>
      <c r="AW101" s="12" t="s">
        <v>835</v>
      </c>
      <c r="AX101" s="12" t="s">
        <v>121</v>
      </c>
      <c r="AY101" s="6">
        <f t="shared" si="18"/>
        <v>43690</v>
      </c>
      <c r="AZ101" s="6" t="str">
        <f t="shared" si="19"/>
        <v/>
      </c>
      <c r="BA101" s="6" t="str">
        <f t="shared" si="20"/>
        <v/>
      </c>
      <c r="BB101" s="6" t="str">
        <f t="shared" si="21"/>
        <v/>
      </c>
      <c r="BC101" s="6" t="str">
        <f t="shared" si="22"/>
        <v/>
      </c>
      <c r="BD101" s="7" t="str">
        <f t="shared" ca="1" si="23"/>
        <v>Planejamento Pendente</v>
      </c>
    </row>
    <row r="102" spans="1:56" ht="15.9" hidden="1" customHeight="1" x14ac:dyDescent="0.3">
      <c r="A102" s="10" t="s">
        <v>859</v>
      </c>
      <c r="B102" s="28" t="e">
        <f>VLOOKUP(X102,#REF!,2,0)</f>
        <v>#REF!</v>
      </c>
      <c r="C102" s="11" t="s">
        <v>860</v>
      </c>
      <c r="D102" s="11" t="s">
        <v>778</v>
      </c>
      <c r="E102" s="12" t="s">
        <v>96</v>
      </c>
      <c r="F102" s="12" t="s">
        <v>97</v>
      </c>
      <c r="G102" s="12" t="s">
        <v>519</v>
      </c>
      <c r="H102" s="12" t="s">
        <v>99</v>
      </c>
      <c r="I102" s="13">
        <v>0</v>
      </c>
      <c r="J102" s="13">
        <v>0</v>
      </c>
      <c r="K102" s="12" t="s">
        <v>100</v>
      </c>
      <c r="L102" s="16">
        <v>43691.094780092593</v>
      </c>
      <c r="M102" s="16"/>
      <c r="N102" s="12" t="s">
        <v>101</v>
      </c>
      <c r="O102" s="16">
        <v>43697.474756944437</v>
      </c>
      <c r="P102" s="16">
        <v>43707.474768518521</v>
      </c>
      <c r="Q102" s="14" t="s">
        <v>158</v>
      </c>
      <c r="R102" s="14"/>
      <c r="S102" s="14" t="s">
        <v>605</v>
      </c>
      <c r="T102" s="14" t="s">
        <v>104</v>
      </c>
      <c r="U102" s="14"/>
      <c r="V102" s="14" t="s">
        <v>225</v>
      </c>
      <c r="W102" s="11" t="s">
        <v>107</v>
      </c>
      <c r="X102" s="11"/>
      <c r="Y102" s="11" t="s">
        <v>108</v>
      </c>
      <c r="Z102" s="11" t="s">
        <v>216</v>
      </c>
      <c r="AA102" s="11" t="s">
        <v>110</v>
      </c>
      <c r="AB102" s="12" t="s">
        <v>111</v>
      </c>
      <c r="AC102" s="12" t="s">
        <v>861</v>
      </c>
      <c r="AD102" s="13"/>
      <c r="AE102" s="12" t="s">
        <v>114</v>
      </c>
      <c r="AF102" s="12" t="s">
        <v>92</v>
      </c>
      <c r="AG102" s="12" t="s">
        <v>845</v>
      </c>
      <c r="AH102" s="12" t="s">
        <v>116</v>
      </c>
      <c r="AI102" s="12" t="s">
        <v>117</v>
      </c>
      <c r="AJ102" s="12"/>
      <c r="AK102" s="12" t="s">
        <v>90</v>
      </c>
      <c r="AL102" s="16"/>
      <c r="AM102" s="16"/>
      <c r="AN102" s="16"/>
      <c r="AO102" s="16"/>
      <c r="AP102" s="12"/>
      <c r="AQ102" s="12" t="s">
        <v>781</v>
      </c>
      <c r="AR102" s="12"/>
      <c r="AS102" s="12"/>
      <c r="AT102" s="12"/>
      <c r="AU102" s="12" t="s">
        <v>3</v>
      </c>
      <c r="AV102" s="16">
        <v>43707.568182870367</v>
      </c>
      <c r="AW102" s="12" t="s">
        <v>782</v>
      </c>
      <c r="AX102" s="12" t="s">
        <v>121</v>
      </c>
      <c r="AY102" s="6">
        <f t="shared" si="18"/>
        <v>43691</v>
      </c>
      <c r="AZ102" s="6" t="str">
        <f t="shared" si="19"/>
        <v/>
      </c>
      <c r="BA102" s="6" t="str">
        <f t="shared" si="20"/>
        <v/>
      </c>
      <c r="BB102" s="6" t="str">
        <f t="shared" si="21"/>
        <v/>
      </c>
      <c r="BC102" s="6" t="str">
        <f t="shared" si="22"/>
        <v/>
      </c>
      <c r="BD102" s="7" t="str">
        <f t="shared" ca="1" si="23"/>
        <v>Planejamento Pendente</v>
      </c>
    </row>
    <row r="103" spans="1:56" ht="17.100000000000001" hidden="1" customHeight="1" x14ac:dyDescent="0.3">
      <c r="A103" s="10" t="s">
        <v>862</v>
      </c>
      <c r="B103" s="28" t="e">
        <f>VLOOKUP(X103,#REF!,2,0)</f>
        <v>#REF!</v>
      </c>
      <c r="C103" s="11" t="s">
        <v>863</v>
      </c>
      <c r="D103" s="11" t="s">
        <v>864</v>
      </c>
      <c r="E103" s="12" t="s">
        <v>96</v>
      </c>
      <c r="F103" s="12" t="s">
        <v>97</v>
      </c>
      <c r="G103" s="12" t="s">
        <v>519</v>
      </c>
      <c r="H103" s="12" t="s">
        <v>99</v>
      </c>
      <c r="I103" s="13">
        <v>0</v>
      </c>
      <c r="J103" s="13">
        <v>0</v>
      </c>
      <c r="K103" s="12" t="s">
        <v>100</v>
      </c>
      <c r="L103" s="16">
        <v>43693.121261574073</v>
      </c>
      <c r="M103" s="16"/>
      <c r="N103" s="12" t="s">
        <v>101</v>
      </c>
      <c r="O103" s="16">
        <v>43699.494398148148</v>
      </c>
      <c r="P103" s="16">
        <v>43711.494409722232</v>
      </c>
      <c r="Q103" s="14" t="s">
        <v>158</v>
      </c>
      <c r="R103" s="14"/>
      <c r="S103" s="14" t="s">
        <v>605</v>
      </c>
      <c r="T103" s="14" t="s">
        <v>104</v>
      </c>
      <c r="U103" s="14" t="s">
        <v>160</v>
      </c>
      <c r="V103" s="14" t="s">
        <v>225</v>
      </c>
      <c r="W103" s="11" t="s">
        <v>107</v>
      </c>
      <c r="X103" s="11"/>
      <c r="Y103" s="11" t="s">
        <v>108</v>
      </c>
      <c r="Z103" s="11" t="s">
        <v>216</v>
      </c>
      <c r="AA103" s="11" t="s">
        <v>110</v>
      </c>
      <c r="AB103" s="12" t="s">
        <v>111</v>
      </c>
      <c r="AC103" s="12" t="s">
        <v>865</v>
      </c>
      <c r="AD103" s="13"/>
      <c r="AE103" s="12" t="s">
        <v>114</v>
      </c>
      <c r="AF103" s="12" t="s">
        <v>92</v>
      </c>
      <c r="AG103" s="12" t="s">
        <v>845</v>
      </c>
      <c r="AH103" s="12" t="s">
        <v>116</v>
      </c>
      <c r="AI103" s="12" t="s">
        <v>117</v>
      </c>
      <c r="AJ103" s="12"/>
      <c r="AK103" s="12" t="s">
        <v>90</v>
      </c>
      <c r="AL103" s="16">
        <v>43700.459027777782</v>
      </c>
      <c r="AM103" s="16">
        <v>43713.459722222222</v>
      </c>
      <c r="AN103" s="16">
        <v>43707.459027777782</v>
      </c>
      <c r="AO103" s="16"/>
      <c r="AP103" s="12"/>
      <c r="AQ103" s="12" t="s">
        <v>781</v>
      </c>
      <c r="AR103" s="12"/>
      <c r="AS103" s="12"/>
      <c r="AT103" s="12"/>
      <c r="AU103" s="12" t="s">
        <v>3</v>
      </c>
      <c r="AV103" s="16">
        <v>43713.619340277779</v>
      </c>
      <c r="AW103" s="12" t="s">
        <v>782</v>
      </c>
      <c r="AX103" s="12" t="s">
        <v>121</v>
      </c>
      <c r="AY103" s="6">
        <f t="shared" si="18"/>
        <v>43693</v>
      </c>
      <c r="AZ103" s="6">
        <f t="shared" si="19"/>
        <v>43700</v>
      </c>
      <c r="BA103" s="6">
        <f t="shared" si="20"/>
        <v>43707</v>
      </c>
      <c r="BB103" s="6">
        <f t="shared" si="21"/>
        <v>43713</v>
      </c>
      <c r="BC103" s="6" t="str">
        <f t="shared" si="22"/>
        <v/>
      </c>
      <c r="BD103" s="7" t="str">
        <f t="shared" ca="1" si="23"/>
        <v>Análise Atrasada</v>
      </c>
    </row>
    <row r="104" spans="1:56" ht="12.9" hidden="1" customHeight="1" x14ac:dyDescent="0.3">
      <c r="A104" s="10" t="s">
        <v>866</v>
      </c>
      <c r="B104" s="28" t="e">
        <f>VLOOKUP(X104,#REF!,2,0)</f>
        <v>#REF!</v>
      </c>
      <c r="C104" s="11" t="s">
        <v>867</v>
      </c>
      <c r="D104" s="11" t="s">
        <v>778</v>
      </c>
      <c r="E104" s="12" t="s">
        <v>96</v>
      </c>
      <c r="F104" s="12" t="s">
        <v>97</v>
      </c>
      <c r="G104" s="12" t="s">
        <v>519</v>
      </c>
      <c r="H104" s="12" t="s">
        <v>99</v>
      </c>
      <c r="I104" s="13">
        <v>0</v>
      </c>
      <c r="J104" s="13">
        <v>0</v>
      </c>
      <c r="K104" s="12" t="s">
        <v>100</v>
      </c>
      <c r="L104" s="16">
        <v>43695.147245370368</v>
      </c>
      <c r="M104" s="16"/>
      <c r="N104" s="12" t="s">
        <v>101</v>
      </c>
      <c r="O104" s="16">
        <v>43699.494409722232</v>
      </c>
      <c r="P104" s="16">
        <v>43711.494421296287</v>
      </c>
      <c r="Q104" s="14" t="s">
        <v>158</v>
      </c>
      <c r="R104" s="14"/>
      <c r="S104" s="14" t="s">
        <v>605</v>
      </c>
      <c r="T104" s="14" t="s">
        <v>104</v>
      </c>
      <c r="U104" s="14" t="s">
        <v>160</v>
      </c>
      <c r="V104" s="14" t="s">
        <v>225</v>
      </c>
      <c r="W104" s="11" t="s">
        <v>107</v>
      </c>
      <c r="X104" s="11"/>
      <c r="Y104" s="11" t="s">
        <v>108</v>
      </c>
      <c r="Z104" s="11" t="s">
        <v>216</v>
      </c>
      <c r="AA104" s="11" t="s">
        <v>110</v>
      </c>
      <c r="AB104" s="12" t="s">
        <v>111</v>
      </c>
      <c r="AC104" s="12" t="s">
        <v>868</v>
      </c>
      <c r="AD104" s="13"/>
      <c r="AE104" s="12" t="s">
        <v>114</v>
      </c>
      <c r="AF104" s="12" t="s">
        <v>92</v>
      </c>
      <c r="AG104" s="12" t="s">
        <v>845</v>
      </c>
      <c r="AH104" s="12" t="s">
        <v>116</v>
      </c>
      <c r="AI104" s="12" t="s">
        <v>117</v>
      </c>
      <c r="AJ104" s="12"/>
      <c r="AK104" s="12" t="s">
        <v>90</v>
      </c>
      <c r="AL104" s="16"/>
      <c r="AM104" s="16"/>
      <c r="AN104" s="16"/>
      <c r="AO104" s="16"/>
      <c r="AP104" s="12"/>
      <c r="AQ104" s="12" t="s">
        <v>781</v>
      </c>
      <c r="AR104" s="12"/>
      <c r="AS104" s="12"/>
      <c r="AT104" s="12"/>
      <c r="AU104" s="12" t="s">
        <v>3</v>
      </c>
      <c r="AV104" s="16">
        <v>43713.620625000003</v>
      </c>
      <c r="AW104" s="12" t="s">
        <v>782</v>
      </c>
      <c r="AX104" s="12" t="s">
        <v>121</v>
      </c>
      <c r="AY104" s="6">
        <f t="shared" si="18"/>
        <v>43695</v>
      </c>
      <c r="AZ104" s="6" t="str">
        <f t="shared" si="19"/>
        <v/>
      </c>
      <c r="BA104" s="6" t="str">
        <f t="shared" si="20"/>
        <v/>
      </c>
      <c r="BB104" s="6" t="str">
        <f t="shared" si="21"/>
        <v/>
      </c>
      <c r="BC104" s="6" t="str">
        <f t="shared" si="22"/>
        <v/>
      </c>
      <c r="BD104" s="7" t="str">
        <f t="shared" ca="1" si="23"/>
        <v>Planejamento Pendente</v>
      </c>
    </row>
    <row r="105" spans="1:56" ht="13.5" hidden="1" customHeight="1" x14ac:dyDescent="0.3">
      <c r="A105" s="10" t="s">
        <v>869</v>
      </c>
      <c r="B105" s="28" t="e">
        <f>VLOOKUP(X105,#REF!,2,0)</f>
        <v>#REF!</v>
      </c>
      <c r="C105" s="11" t="s">
        <v>870</v>
      </c>
      <c r="D105" s="11" t="s">
        <v>871</v>
      </c>
      <c r="E105" s="12" t="s">
        <v>96</v>
      </c>
      <c r="F105" s="12" t="s">
        <v>97</v>
      </c>
      <c r="G105" s="12" t="s">
        <v>519</v>
      </c>
      <c r="H105" s="12" t="s">
        <v>99</v>
      </c>
      <c r="I105" s="13">
        <v>0</v>
      </c>
      <c r="J105" s="13">
        <v>0</v>
      </c>
      <c r="K105" s="12" t="s">
        <v>100</v>
      </c>
      <c r="L105" s="16">
        <v>43710.356666666667</v>
      </c>
      <c r="M105" s="16"/>
      <c r="N105" s="12" t="s">
        <v>101</v>
      </c>
      <c r="O105" s="16">
        <v>43712.396180555559</v>
      </c>
      <c r="P105" s="16">
        <v>43724.396192129629</v>
      </c>
      <c r="Q105" s="14" t="s">
        <v>522</v>
      </c>
      <c r="R105" s="14"/>
      <c r="S105" s="14" t="s">
        <v>872</v>
      </c>
      <c r="T105" s="14" t="s">
        <v>104</v>
      </c>
      <c r="U105" s="14" t="s">
        <v>522</v>
      </c>
      <c r="V105" s="14" t="s">
        <v>564</v>
      </c>
      <c r="W105" s="11" t="s">
        <v>873</v>
      </c>
      <c r="X105" s="11"/>
      <c r="Y105" s="11" t="s">
        <v>874</v>
      </c>
      <c r="Z105" s="11"/>
      <c r="AA105" s="11" t="s">
        <v>875</v>
      </c>
      <c r="AB105" s="12"/>
      <c r="AC105" s="12" t="s">
        <v>876</v>
      </c>
      <c r="AD105" s="13"/>
      <c r="AE105" s="12" t="s">
        <v>114</v>
      </c>
      <c r="AF105" s="12" t="s">
        <v>92</v>
      </c>
      <c r="AG105" s="12" t="s">
        <v>877</v>
      </c>
      <c r="AH105" s="12" t="s">
        <v>116</v>
      </c>
      <c r="AI105" s="12" t="s">
        <v>117</v>
      </c>
      <c r="AJ105" s="12"/>
      <c r="AK105" s="12" t="s">
        <v>90</v>
      </c>
      <c r="AL105" s="16">
        <v>43708</v>
      </c>
      <c r="AM105" s="16">
        <v>43709</v>
      </c>
      <c r="AN105" s="16">
        <v>43709</v>
      </c>
      <c r="AO105" s="16">
        <v>43709</v>
      </c>
      <c r="AP105" s="12"/>
      <c r="AQ105" s="12"/>
      <c r="AR105" s="12"/>
      <c r="AS105" s="12" t="s">
        <v>114</v>
      </c>
      <c r="AT105" s="12" t="s">
        <v>174</v>
      </c>
      <c r="AU105" s="12" t="s">
        <v>265</v>
      </c>
      <c r="AV105" s="16">
        <v>43741.625625000001</v>
      </c>
      <c r="AW105" s="12" t="s">
        <v>878</v>
      </c>
      <c r="AX105" s="12" t="s">
        <v>121</v>
      </c>
      <c r="AY105" s="6">
        <f t="shared" si="18"/>
        <v>43710</v>
      </c>
      <c r="AZ105" s="6">
        <f t="shared" si="19"/>
        <v>43708</v>
      </c>
      <c r="BA105" s="6">
        <f t="shared" si="20"/>
        <v>43709</v>
      </c>
      <c r="BB105" s="6">
        <f t="shared" si="21"/>
        <v>43709</v>
      </c>
      <c r="BC105" s="6">
        <f t="shared" si="22"/>
        <v>43709</v>
      </c>
      <c r="BD105" s="7" t="str">
        <f t="shared" ca="1" si="23"/>
        <v>Análise Atrasada</v>
      </c>
    </row>
    <row r="106" spans="1:56" ht="15" hidden="1" customHeight="1" x14ac:dyDescent="0.3">
      <c r="A106" s="10" t="s">
        <v>879</v>
      </c>
      <c r="B106" s="28" t="e">
        <f>VLOOKUP(X106,#REF!,2,0)</f>
        <v>#REF!</v>
      </c>
      <c r="C106" s="11" t="s">
        <v>880</v>
      </c>
      <c r="D106" s="11" t="s">
        <v>881</v>
      </c>
      <c r="E106" s="12" t="s">
        <v>96</v>
      </c>
      <c r="F106" s="12" t="s">
        <v>97</v>
      </c>
      <c r="G106" s="12" t="s">
        <v>519</v>
      </c>
      <c r="H106" s="12" t="s">
        <v>99</v>
      </c>
      <c r="I106" s="13">
        <v>0</v>
      </c>
      <c r="J106" s="13">
        <v>0</v>
      </c>
      <c r="K106" s="12" t="s">
        <v>100</v>
      </c>
      <c r="L106" s="16">
        <v>43713.508518518523</v>
      </c>
      <c r="M106" s="16"/>
      <c r="N106" s="12" t="s">
        <v>101</v>
      </c>
      <c r="O106" s="16">
        <v>43747.707152777781</v>
      </c>
      <c r="P106" s="16">
        <v>43759.70716435185</v>
      </c>
      <c r="Q106" s="14" t="s">
        <v>882</v>
      </c>
      <c r="R106" s="14"/>
      <c r="S106" s="14" t="s">
        <v>205</v>
      </c>
      <c r="T106" s="14" t="s">
        <v>104</v>
      </c>
      <c r="U106" s="14" t="s">
        <v>192</v>
      </c>
      <c r="V106" s="14" t="s">
        <v>106</v>
      </c>
      <c r="W106" s="11" t="s">
        <v>107</v>
      </c>
      <c r="X106" s="11"/>
      <c r="Y106" s="11" t="s">
        <v>278</v>
      </c>
      <c r="Z106" s="11" t="s">
        <v>883</v>
      </c>
      <c r="AA106" s="11" t="s">
        <v>110</v>
      </c>
      <c r="AB106" s="12" t="s">
        <v>111</v>
      </c>
      <c r="AC106" s="12" t="s">
        <v>884</v>
      </c>
      <c r="AD106" s="13"/>
      <c r="AE106" s="12" t="s">
        <v>184</v>
      </c>
      <c r="AF106" s="12" t="s">
        <v>92</v>
      </c>
      <c r="AG106" s="12" t="s">
        <v>885</v>
      </c>
      <c r="AH106" s="12" t="s">
        <v>116</v>
      </c>
      <c r="AI106" s="12" t="s">
        <v>117</v>
      </c>
      <c r="AJ106" s="12"/>
      <c r="AK106" s="12" t="s">
        <v>466</v>
      </c>
      <c r="AL106" s="16">
        <v>43746.443749999999</v>
      </c>
      <c r="AM106" s="16">
        <v>43752</v>
      </c>
      <c r="AN106" s="16">
        <v>43747</v>
      </c>
      <c r="AO106" s="16">
        <v>43759.958333333343</v>
      </c>
      <c r="AP106" s="12"/>
      <c r="AQ106" s="12"/>
      <c r="AR106" s="12"/>
      <c r="AS106" s="12"/>
      <c r="AT106" s="12"/>
      <c r="AU106" s="12" t="s">
        <v>265</v>
      </c>
      <c r="AV106" s="16">
        <v>43759.70716435185</v>
      </c>
      <c r="AW106" s="12" t="s">
        <v>886</v>
      </c>
      <c r="AX106" s="12" t="s">
        <v>121</v>
      </c>
      <c r="AY106" s="6">
        <f t="shared" si="18"/>
        <v>43713</v>
      </c>
      <c r="AZ106" s="6">
        <f t="shared" si="19"/>
        <v>43746</v>
      </c>
      <c r="BA106" s="6">
        <f t="shared" si="20"/>
        <v>43747</v>
      </c>
      <c r="BB106" s="6">
        <f t="shared" si="21"/>
        <v>43752</v>
      </c>
      <c r="BC106" s="6">
        <f t="shared" si="22"/>
        <v>43759</v>
      </c>
      <c r="BD106" s="7" t="str">
        <f t="shared" ca="1" si="23"/>
        <v>Análise Atrasada</v>
      </c>
    </row>
    <row r="107" spans="1:56" ht="12.9" hidden="1" customHeight="1" x14ac:dyDescent="0.3">
      <c r="A107" s="10" t="s">
        <v>887</v>
      </c>
      <c r="B107" s="28" t="e">
        <f>VLOOKUP(X107,#REF!,2,0)</f>
        <v>#REF!</v>
      </c>
      <c r="C107" s="11" t="s">
        <v>888</v>
      </c>
      <c r="D107" s="11" t="s">
        <v>889</v>
      </c>
      <c r="E107" s="12" t="s">
        <v>96</v>
      </c>
      <c r="F107" s="12" t="s">
        <v>97</v>
      </c>
      <c r="G107" s="12" t="s">
        <v>339</v>
      </c>
      <c r="H107" s="12" t="s">
        <v>99</v>
      </c>
      <c r="I107" s="13">
        <v>0</v>
      </c>
      <c r="J107" s="13">
        <v>0</v>
      </c>
      <c r="K107" s="12" t="s">
        <v>100</v>
      </c>
      <c r="L107" s="16">
        <v>43718.418900462973</v>
      </c>
      <c r="M107" s="16"/>
      <c r="N107" s="12" t="s">
        <v>101</v>
      </c>
      <c r="O107" s="16">
        <v>43720.493194444447</v>
      </c>
      <c r="P107" s="16">
        <v>43732.493206018517</v>
      </c>
      <c r="Q107" s="14" t="s">
        <v>890</v>
      </c>
      <c r="R107" s="14"/>
      <c r="S107" s="14" t="s">
        <v>632</v>
      </c>
      <c r="T107" s="14" t="s">
        <v>104</v>
      </c>
      <c r="U107" s="14" t="s">
        <v>160</v>
      </c>
      <c r="V107" s="14" t="s">
        <v>106</v>
      </c>
      <c r="W107" s="11" t="s">
        <v>891</v>
      </c>
      <c r="X107" s="11"/>
      <c r="Y107" s="11" t="s">
        <v>892</v>
      </c>
      <c r="Z107" s="11" t="s">
        <v>893</v>
      </c>
      <c r="AA107" s="11" t="s">
        <v>894</v>
      </c>
      <c r="AB107" s="12"/>
      <c r="AC107" s="12" t="s">
        <v>895</v>
      </c>
      <c r="AD107" s="13" t="s">
        <v>896</v>
      </c>
      <c r="AE107" s="12" t="s">
        <v>114</v>
      </c>
      <c r="AF107" s="12" t="s">
        <v>92</v>
      </c>
      <c r="AG107" s="12" t="s">
        <v>897</v>
      </c>
      <c r="AH107" s="12" t="s">
        <v>116</v>
      </c>
      <c r="AI107" s="12" t="s">
        <v>117</v>
      </c>
      <c r="AJ107" s="12" t="s">
        <v>230</v>
      </c>
      <c r="AK107" s="12" t="s">
        <v>898</v>
      </c>
      <c r="AL107" s="16">
        <v>43727</v>
      </c>
      <c r="AM107" s="16">
        <v>43745</v>
      </c>
      <c r="AN107" s="16">
        <v>43733</v>
      </c>
      <c r="AO107" s="16">
        <v>43747</v>
      </c>
      <c r="AP107" s="12"/>
      <c r="AQ107" s="12"/>
      <c r="AR107" s="12"/>
      <c r="AS107" s="12"/>
      <c r="AT107" s="12" t="s">
        <v>119</v>
      </c>
      <c r="AU107" s="12"/>
      <c r="AV107" s="16">
        <v>43732.493206018517</v>
      </c>
      <c r="AW107" s="12"/>
      <c r="AX107" s="12"/>
      <c r="AY107" s="6">
        <f t="shared" si="18"/>
        <v>43718</v>
      </c>
      <c r="AZ107" s="6">
        <f t="shared" si="19"/>
        <v>43727</v>
      </c>
      <c r="BA107" s="6">
        <f t="shared" si="20"/>
        <v>43733</v>
      </c>
      <c r="BB107" s="6">
        <f t="shared" si="21"/>
        <v>43745</v>
      </c>
      <c r="BC107" s="6">
        <f t="shared" si="22"/>
        <v>43747</v>
      </c>
      <c r="BD107" s="7" t="str">
        <f t="shared" ca="1" si="23"/>
        <v>Análise Atrasada</v>
      </c>
    </row>
    <row r="108" spans="1:56" ht="15.6" hidden="1" customHeight="1" x14ac:dyDescent="0.3">
      <c r="A108" s="10" t="s">
        <v>899</v>
      </c>
      <c r="B108" s="28" t="e">
        <f>VLOOKUP(X108,#REF!,2,0)</f>
        <v>#REF!</v>
      </c>
      <c r="C108" s="11" t="s">
        <v>900</v>
      </c>
      <c r="D108" s="11" t="s">
        <v>901</v>
      </c>
      <c r="E108" s="12" t="s">
        <v>96</v>
      </c>
      <c r="F108" s="12" t="s">
        <v>97</v>
      </c>
      <c r="G108" s="12" t="s">
        <v>98</v>
      </c>
      <c r="H108" s="12" t="s">
        <v>99</v>
      </c>
      <c r="I108" s="13">
        <v>0</v>
      </c>
      <c r="J108" s="13">
        <v>1</v>
      </c>
      <c r="K108" s="12" t="s">
        <v>100</v>
      </c>
      <c r="L108" s="16">
        <v>43724.474675925929</v>
      </c>
      <c r="M108" s="16"/>
      <c r="N108" s="12" t="s">
        <v>101</v>
      </c>
      <c r="O108" s="16">
        <v>43853.437951388893</v>
      </c>
      <c r="P108" s="16">
        <v>43865.437962962962</v>
      </c>
      <c r="Q108" s="14" t="s">
        <v>902</v>
      </c>
      <c r="R108" s="14"/>
      <c r="S108" s="14" t="s">
        <v>330</v>
      </c>
      <c r="T108" s="14" t="s">
        <v>104</v>
      </c>
      <c r="U108" s="14" t="s">
        <v>903</v>
      </c>
      <c r="V108" s="14" t="s">
        <v>106</v>
      </c>
      <c r="W108" s="11" t="s">
        <v>107</v>
      </c>
      <c r="X108" s="11"/>
      <c r="Y108" s="11" t="s">
        <v>302</v>
      </c>
      <c r="Z108" s="11" t="s">
        <v>303</v>
      </c>
      <c r="AA108" s="11" t="s">
        <v>110</v>
      </c>
      <c r="AB108" s="12"/>
      <c r="AC108" s="12" t="s">
        <v>904</v>
      </c>
      <c r="AD108" s="13" t="s">
        <v>905</v>
      </c>
      <c r="AE108" s="12" t="s">
        <v>131</v>
      </c>
      <c r="AF108" s="12" t="s">
        <v>92</v>
      </c>
      <c r="AG108" s="12" t="s">
        <v>906</v>
      </c>
      <c r="AH108" s="12" t="s">
        <v>116</v>
      </c>
      <c r="AI108" s="12" t="s">
        <v>117</v>
      </c>
      <c r="AJ108" s="12" t="s">
        <v>230</v>
      </c>
      <c r="AK108" s="12" t="s">
        <v>466</v>
      </c>
      <c r="AL108" s="16">
        <v>43818</v>
      </c>
      <c r="AM108" s="16">
        <v>43832</v>
      </c>
      <c r="AN108" s="16">
        <v>43825</v>
      </c>
      <c r="AO108" s="16">
        <v>43850.929166666669</v>
      </c>
      <c r="AP108" s="12"/>
      <c r="AQ108" s="12"/>
      <c r="AR108" s="12"/>
      <c r="AS108" s="12"/>
      <c r="AT108" s="12" t="s">
        <v>119</v>
      </c>
      <c r="AU108" s="12" t="s">
        <v>3</v>
      </c>
      <c r="AV108" s="16">
        <v>43930.688379629632</v>
      </c>
      <c r="AW108" s="12" t="s">
        <v>886</v>
      </c>
      <c r="AX108" s="12" t="s">
        <v>121</v>
      </c>
      <c r="AY108" s="6">
        <f t="shared" si="18"/>
        <v>43724</v>
      </c>
      <c r="AZ108" s="6">
        <f t="shared" si="19"/>
        <v>43818</v>
      </c>
      <c r="BA108" s="6">
        <f t="shared" si="20"/>
        <v>43825</v>
      </c>
      <c r="BB108" s="6">
        <f t="shared" si="21"/>
        <v>43832</v>
      </c>
      <c r="BC108" s="6">
        <f t="shared" si="22"/>
        <v>43850</v>
      </c>
      <c r="BD108" s="7" t="str">
        <f t="shared" ca="1" si="23"/>
        <v>Análise Atrasada</v>
      </c>
    </row>
    <row r="109" spans="1:56" ht="14.1" hidden="1" customHeight="1" x14ac:dyDescent="0.3">
      <c r="A109" s="10" t="s">
        <v>907</v>
      </c>
      <c r="B109" s="28" t="e">
        <f>VLOOKUP(X109,#REF!,2,0)</f>
        <v>#REF!</v>
      </c>
      <c r="C109" s="11" t="s">
        <v>908</v>
      </c>
      <c r="D109" s="11" t="s">
        <v>909</v>
      </c>
      <c r="E109" s="12" t="s">
        <v>96</v>
      </c>
      <c r="F109" s="12" t="s">
        <v>97</v>
      </c>
      <c r="G109" s="12" t="s">
        <v>98</v>
      </c>
      <c r="H109" s="12" t="s">
        <v>99</v>
      </c>
      <c r="I109" s="13">
        <v>0</v>
      </c>
      <c r="J109" s="13">
        <v>0</v>
      </c>
      <c r="K109" s="12" t="s">
        <v>100</v>
      </c>
      <c r="L109" s="16">
        <v>43726.866793981477</v>
      </c>
      <c r="M109" s="16"/>
      <c r="N109" s="12" t="s">
        <v>101</v>
      </c>
      <c r="O109" s="16">
        <v>43852.646458333344</v>
      </c>
      <c r="P109" s="16">
        <v>43864.646458333344</v>
      </c>
      <c r="Q109" s="14" t="s">
        <v>910</v>
      </c>
      <c r="R109" s="14"/>
      <c r="S109" s="14" t="s">
        <v>821</v>
      </c>
      <c r="T109" s="14" t="s">
        <v>104</v>
      </c>
      <c r="U109" s="14" t="s">
        <v>160</v>
      </c>
      <c r="V109" s="14" t="s">
        <v>106</v>
      </c>
      <c r="W109" s="11" t="s">
        <v>107</v>
      </c>
      <c r="X109" s="11"/>
      <c r="Y109" s="11" t="s">
        <v>108</v>
      </c>
      <c r="Z109" s="11" t="s">
        <v>171</v>
      </c>
      <c r="AA109" s="11" t="s">
        <v>110</v>
      </c>
      <c r="AB109" s="12"/>
      <c r="AC109" s="12" t="s">
        <v>911</v>
      </c>
      <c r="AD109" s="13" t="s">
        <v>912</v>
      </c>
      <c r="AE109" s="12" t="s">
        <v>143</v>
      </c>
      <c r="AF109" s="12" t="s">
        <v>92</v>
      </c>
      <c r="AG109" s="12" t="s">
        <v>913</v>
      </c>
      <c r="AH109" s="12" t="s">
        <v>116</v>
      </c>
      <c r="AI109" s="12" t="s">
        <v>117</v>
      </c>
      <c r="AJ109" s="12" t="s">
        <v>145</v>
      </c>
      <c r="AK109" s="12" t="s">
        <v>90</v>
      </c>
      <c r="AL109" s="16">
        <v>43747.4375</v>
      </c>
      <c r="AM109" s="16">
        <v>43840.083333333343</v>
      </c>
      <c r="AN109" s="16">
        <v>43798.629166666673</v>
      </c>
      <c r="AO109" s="16">
        <v>43846.083333333343</v>
      </c>
      <c r="AP109" s="12"/>
      <c r="AQ109" s="12"/>
      <c r="AR109" s="12"/>
      <c r="AS109" s="12"/>
      <c r="AT109" s="12" t="s">
        <v>119</v>
      </c>
      <c r="AU109" s="12" t="s">
        <v>3</v>
      </c>
      <c r="AV109" s="16">
        <v>43864.646458333344</v>
      </c>
      <c r="AW109" s="12" t="s">
        <v>914</v>
      </c>
      <c r="AX109" s="12" t="s">
        <v>121</v>
      </c>
      <c r="AY109" s="6">
        <f t="shared" si="18"/>
        <v>43726</v>
      </c>
      <c r="AZ109" s="6">
        <f t="shared" si="19"/>
        <v>43747</v>
      </c>
      <c r="BA109" s="6">
        <f t="shared" si="20"/>
        <v>43798</v>
      </c>
      <c r="BB109" s="6">
        <f t="shared" si="21"/>
        <v>43840</v>
      </c>
      <c r="BC109" s="6">
        <f t="shared" si="22"/>
        <v>43846</v>
      </c>
      <c r="BD109" s="7" t="str">
        <f t="shared" ca="1" si="23"/>
        <v>Análise Atrasada</v>
      </c>
    </row>
    <row r="110" spans="1:56" ht="14.4" hidden="1" customHeight="1" x14ac:dyDescent="0.3">
      <c r="A110" s="10" t="s">
        <v>915</v>
      </c>
      <c r="B110" s="28" t="e">
        <f>VLOOKUP(X110,#REF!,2,0)</f>
        <v>#REF!</v>
      </c>
      <c r="C110" s="11" t="s">
        <v>916</v>
      </c>
      <c r="D110" s="11" t="s">
        <v>917</v>
      </c>
      <c r="E110" s="12" t="s">
        <v>96</v>
      </c>
      <c r="F110" s="12" t="s">
        <v>97</v>
      </c>
      <c r="G110" s="12" t="s">
        <v>98</v>
      </c>
      <c r="H110" s="12" t="s">
        <v>99</v>
      </c>
      <c r="I110" s="13">
        <v>0</v>
      </c>
      <c r="J110" s="13">
        <v>0</v>
      </c>
      <c r="K110" s="12" t="s">
        <v>100</v>
      </c>
      <c r="L110" s="16">
        <v>43733.63784722222</v>
      </c>
      <c r="M110" s="16"/>
      <c r="N110" s="12" t="s">
        <v>101</v>
      </c>
      <c r="O110" s="16">
        <v>43853.442465277767</v>
      </c>
      <c r="P110" s="16">
        <v>43865.442476851851</v>
      </c>
      <c r="Q110" s="14" t="s">
        <v>918</v>
      </c>
      <c r="R110" s="14"/>
      <c r="S110" s="14" t="s">
        <v>821</v>
      </c>
      <c r="T110" s="14" t="s">
        <v>104</v>
      </c>
      <c r="U110" s="14" t="s">
        <v>903</v>
      </c>
      <c r="V110" s="14" t="s">
        <v>106</v>
      </c>
      <c r="W110" s="11" t="s">
        <v>107</v>
      </c>
      <c r="X110" s="11"/>
      <c r="Y110" s="11" t="s">
        <v>278</v>
      </c>
      <c r="Z110" s="11" t="s">
        <v>883</v>
      </c>
      <c r="AA110" s="11" t="s">
        <v>110</v>
      </c>
      <c r="AB110" s="12" t="s">
        <v>111</v>
      </c>
      <c r="AC110" s="12" t="s">
        <v>919</v>
      </c>
      <c r="AD110" s="13" t="s">
        <v>905</v>
      </c>
      <c r="AE110" s="12" t="s">
        <v>131</v>
      </c>
      <c r="AF110" s="12" t="s">
        <v>92</v>
      </c>
      <c r="AG110" s="12" t="s">
        <v>920</v>
      </c>
      <c r="AH110" s="12" t="s">
        <v>116</v>
      </c>
      <c r="AI110" s="12" t="s">
        <v>117</v>
      </c>
      <c r="AJ110" s="12" t="s">
        <v>230</v>
      </c>
      <c r="AK110" s="12" t="s">
        <v>466</v>
      </c>
      <c r="AL110" s="16">
        <v>43774.561111111107</v>
      </c>
      <c r="AM110" s="16">
        <v>43822.746527777781</v>
      </c>
      <c r="AN110" s="16">
        <v>43781.561111111107</v>
      </c>
      <c r="AO110" s="16">
        <v>43850.871527777781</v>
      </c>
      <c r="AP110" s="12"/>
      <c r="AQ110" s="12"/>
      <c r="AR110" s="12"/>
      <c r="AS110" s="12"/>
      <c r="AT110" s="12" t="s">
        <v>119</v>
      </c>
      <c r="AU110" s="12" t="s">
        <v>3</v>
      </c>
      <c r="AV110" s="16">
        <v>43930.687372685177</v>
      </c>
      <c r="AW110" s="12" t="s">
        <v>886</v>
      </c>
      <c r="AX110" s="12" t="s">
        <v>121</v>
      </c>
      <c r="AY110" s="6">
        <f t="shared" si="18"/>
        <v>43733</v>
      </c>
      <c r="AZ110" s="6">
        <f t="shared" si="19"/>
        <v>43774</v>
      </c>
      <c r="BA110" s="6">
        <f t="shared" si="20"/>
        <v>43781</v>
      </c>
      <c r="BB110" s="6">
        <f t="shared" si="21"/>
        <v>43822</v>
      </c>
      <c r="BC110" s="6">
        <f t="shared" si="22"/>
        <v>43850</v>
      </c>
      <c r="BD110" s="7" t="str">
        <f t="shared" ca="1" si="23"/>
        <v>Análise Atrasada</v>
      </c>
    </row>
    <row r="111" spans="1:56" ht="12.9" hidden="1" customHeight="1" x14ac:dyDescent="0.3">
      <c r="A111" s="10" t="s">
        <v>921</v>
      </c>
      <c r="B111" s="28" t="e">
        <f>VLOOKUP(X111,#REF!,2,0)</f>
        <v>#REF!</v>
      </c>
      <c r="C111" s="11" t="s">
        <v>922</v>
      </c>
      <c r="D111" s="11" t="s">
        <v>923</v>
      </c>
      <c r="E111" s="12" t="s">
        <v>96</v>
      </c>
      <c r="F111" s="12" t="s">
        <v>97</v>
      </c>
      <c r="G111" s="12" t="s">
        <v>98</v>
      </c>
      <c r="H111" s="12" t="s">
        <v>99</v>
      </c>
      <c r="I111" s="13">
        <v>0</v>
      </c>
      <c r="J111" s="13">
        <v>0</v>
      </c>
      <c r="K111" s="12" t="s">
        <v>100</v>
      </c>
      <c r="L111" s="16">
        <v>43736.514131944437</v>
      </c>
      <c r="M111" s="16"/>
      <c r="N111" s="12" t="s">
        <v>101</v>
      </c>
      <c r="O111" s="16">
        <v>43762.72550925926</v>
      </c>
      <c r="P111" s="16">
        <v>43774.666678240741</v>
      </c>
      <c r="Q111" s="14" t="s">
        <v>924</v>
      </c>
      <c r="R111" s="14"/>
      <c r="S111" s="14" t="s">
        <v>792</v>
      </c>
      <c r="T111" s="14" t="s">
        <v>104</v>
      </c>
      <c r="U111" s="14" t="s">
        <v>170</v>
      </c>
      <c r="V111" s="14" t="s">
        <v>106</v>
      </c>
      <c r="W111" s="11" t="s">
        <v>107</v>
      </c>
      <c r="X111" s="11"/>
      <c r="Y111" s="11" t="s">
        <v>302</v>
      </c>
      <c r="Z111" s="11" t="s">
        <v>831</v>
      </c>
      <c r="AA111" s="11" t="s">
        <v>110</v>
      </c>
      <c r="AB111" s="12"/>
      <c r="AC111" s="12" t="s">
        <v>925</v>
      </c>
      <c r="AD111" s="13"/>
      <c r="AE111" s="12" t="s">
        <v>131</v>
      </c>
      <c r="AF111" s="12" t="s">
        <v>92</v>
      </c>
      <c r="AG111" s="12" t="s">
        <v>926</v>
      </c>
      <c r="AH111" s="12" t="s">
        <v>116</v>
      </c>
      <c r="AI111" s="12" t="s">
        <v>117</v>
      </c>
      <c r="AJ111" s="12"/>
      <c r="AK111" s="12" t="s">
        <v>153</v>
      </c>
      <c r="AL111" s="16">
        <v>43763.856249999997</v>
      </c>
      <c r="AM111" s="16"/>
      <c r="AN111" s="16"/>
      <c r="AO111" s="16"/>
      <c r="AP111" s="12"/>
      <c r="AQ111" s="12"/>
      <c r="AR111" s="12"/>
      <c r="AS111" s="12"/>
      <c r="AT111" s="12" t="s">
        <v>119</v>
      </c>
      <c r="AU111" s="12" t="s">
        <v>265</v>
      </c>
      <c r="AV111" s="16">
        <v>43774.666678240741</v>
      </c>
      <c r="AW111" s="12" t="s">
        <v>914</v>
      </c>
      <c r="AX111" s="12" t="s">
        <v>121</v>
      </c>
      <c r="AY111" s="6">
        <f t="shared" si="18"/>
        <v>43736</v>
      </c>
      <c r="AZ111" s="6">
        <f t="shared" si="19"/>
        <v>43763</v>
      </c>
      <c r="BA111" s="6" t="str">
        <f t="shared" si="20"/>
        <v/>
      </c>
      <c r="BB111" s="6" t="str">
        <f t="shared" si="21"/>
        <v/>
      </c>
      <c r="BC111" s="6" t="str">
        <f t="shared" si="22"/>
        <v/>
      </c>
      <c r="BD111" s="7" t="str">
        <f t="shared" ca="1" si="23"/>
        <v>Análise Atrasada</v>
      </c>
    </row>
    <row r="112" spans="1:56" ht="15" hidden="1" customHeight="1" x14ac:dyDescent="0.3">
      <c r="A112" s="10" t="s">
        <v>927</v>
      </c>
      <c r="B112" s="28" t="e">
        <f>VLOOKUP(X112,#REF!,2,0)</f>
        <v>#REF!</v>
      </c>
      <c r="C112" s="11" t="s">
        <v>928</v>
      </c>
      <c r="D112" s="11" t="s">
        <v>929</v>
      </c>
      <c r="E112" s="12" t="s">
        <v>96</v>
      </c>
      <c r="F112" s="12" t="s">
        <v>97</v>
      </c>
      <c r="G112" s="12" t="s">
        <v>98</v>
      </c>
      <c r="H112" s="12" t="s">
        <v>99</v>
      </c>
      <c r="I112" s="13">
        <v>0</v>
      </c>
      <c r="J112" s="13">
        <v>0</v>
      </c>
      <c r="K112" s="12" t="s">
        <v>100</v>
      </c>
      <c r="L112" s="16">
        <v>43736.574270833327</v>
      </c>
      <c r="M112" s="16"/>
      <c r="N112" s="12" t="s">
        <v>101</v>
      </c>
      <c r="O112" s="16">
        <v>43802.632719907408</v>
      </c>
      <c r="P112" s="16">
        <v>43812.632731481477</v>
      </c>
      <c r="Q112" s="14" t="s">
        <v>930</v>
      </c>
      <c r="R112" s="14"/>
      <c r="S112" s="14" t="s">
        <v>330</v>
      </c>
      <c r="T112" s="14" t="s">
        <v>104</v>
      </c>
      <c r="U112" s="14" t="s">
        <v>170</v>
      </c>
      <c r="V112" s="14" t="s">
        <v>106</v>
      </c>
      <c r="W112" s="11" t="s">
        <v>107</v>
      </c>
      <c r="X112" s="11"/>
      <c r="Y112" s="11" t="s">
        <v>108</v>
      </c>
      <c r="Z112" s="11" t="s">
        <v>311</v>
      </c>
      <c r="AA112" s="11" t="s">
        <v>110</v>
      </c>
      <c r="AB112" s="12"/>
      <c r="AC112" s="12" t="s">
        <v>931</v>
      </c>
      <c r="AD112" s="13" t="s">
        <v>932</v>
      </c>
      <c r="AE112" s="12" t="s">
        <v>131</v>
      </c>
      <c r="AF112" s="12" t="s">
        <v>92</v>
      </c>
      <c r="AG112" s="12" t="s">
        <v>933</v>
      </c>
      <c r="AH112" s="12" t="s">
        <v>116</v>
      </c>
      <c r="AI112" s="12" t="s">
        <v>117</v>
      </c>
      <c r="AJ112" s="12"/>
      <c r="AK112" s="12" t="s">
        <v>153</v>
      </c>
      <c r="AL112" s="16">
        <v>43753.859027777777</v>
      </c>
      <c r="AM112" s="16">
        <v>43767.800694444442</v>
      </c>
      <c r="AN112" s="16">
        <v>43761.8</v>
      </c>
      <c r="AO112" s="16">
        <v>43802.375</v>
      </c>
      <c r="AP112" s="12"/>
      <c r="AQ112" s="12"/>
      <c r="AR112" s="12"/>
      <c r="AS112" s="12"/>
      <c r="AT112" s="12" t="s">
        <v>174</v>
      </c>
      <c r="AU112" s="12" t="s">
        <v>3</v>
      </c>
      <c r="AV112" s="16">
        <v>43930.690439814818</v>
      </c>
      <c r="AW112" s="12" t="s">
        <v>914</v>
      </c>
      <c r="AX112" s="12" t="s">
        <v>121</v>
      </c>
      <c r="AY112" s="6">
        <f t="shared" si="18"/>
        <v>43736</v>
      </c>
      <c r="AZ112" s="6">
        <f t="shared" si="19"/>
        <v>43753</v>
      </c>
      <c r="BA112" s="6">
        <f t="shared" si="20"/>
        <v>43761</v>
      </c>
      <c r="BB112" s="6">
        <f t="shared" si="21"/>
        <v>43767</v>
      </c>
      <c r="BC112" s="6">
        <f t="shared" si="22"/>
        <v>43802</v>
      </c>
      <c r="BD112" s="7" t="str">
        <f t="shared" ca="1" si="23"/>
        <v>Análise Atrasada</v>
      </c>
    </row>
    <row r="113" spans="1:56" ht="12.6" hidden="1" customHeight="1" x14ac:dyDescent="0.3">
      <c r="A113" s="10" t="s">
        <v>934</v>
      </c>
      <c r="B113" s="28" t="e">
        <f>VLOOKUP(X113,#REF!,2,0)</f>
        <v>#REF!</v>
      </c>
      <c r="C113" s="11" t="s">
        <v>935</v>
      </c>
      <c r="D113" s="11" t="s">
        <v>936</v>
      </c>
      <c r="E113" s="12" t="s">
        <v>96</v>
      </c>
      <c r="F113" s="12" t="s">
        <v>97</v>
      </c>
      <c r="G113" s="12" t="s">
        <v>98</v>
      </c>
      <c r="H113" s="12" t="s">
        <v>99</v>
      </c>
      <c r="I113" s="13">
        <v>0</v>
      </c>
      <c r="J113" s="13">
        <v>1</v>
      </c>
      <c r="K113" s="12" t="s">
        <v>100</v>
      </c>
      <c r="L113" s="16">
        <v>43738.766712962963</v>
      </c>
      <c r="M113" s="16"/>
      <c r="N113" s="12" t="s">
        <v>101</v>
      </c>
      <c r="O113" s="16">
        <v>43777.462245370371</v>
      </c>
      <c r="P113" s="16">
        <v>43789.462256944447</v>
      </c>
      <c r="Q113" s="14" t="s">
        <v>937</v>
      </c>
      <c r="R113" s="14"/>
      <c r="S113" s="14" t="s">
        <v>821</v>
      </c>
      <c r="T113" s="14" t="s">
        <v>104</v>
      </c>
      <c r="U113" s="14" t="s">
        <v>170</v>
      </c>
      <c r="V113" s="14" t="s">
        <v>140</v>
      </c>
      <c r="W113" s="11" t="s">
        <v>107</v>
      </c>
      <c r="X113" s="11"/>
      <c r="Y113" s="11" t="s">
        <v>108</v>
      </c>
      <c r="Z113" s="11" t="s">
        <v>938</v>
      </c>
      <c r="AA113" s="11" t="s">
        <v>110</v>
      </c>
      <c r="AB113" s="12"/>
      <c r="AC113" s="12" t="s">
        <v>939</v>
      </c>
      <c r="AD113" s="13"/>
      <c r="AE113" s="12" t="s">
        <v>131</v>
      </c>
      <c r="AF113" s="12" t="s">
        <v>92</v>
      </c>
      <c r="AG113" s="12" t="s">
        <v>940</v>
      </c>
      <c r="AH113" s="12" t="s">
        <v>116</v>
      </c>
      <c r="AI113" s="12" t="s">
        <v>117</v>
      </c>
      <c r="AJ113" s="12"/>
      <c r="AK113" s="12" t="s">
        <v>153</v>
      </c>
      <c r="AL113" s="16">
        <v>43780.472916666673</v>
      </c>
      <c r="AM113" s="16">
        <v>43791.472916666673</v>
      </c>
      <c r="AN113" s="16">
        <v>43787.472916666673</v>
      </c>
      <c r="AO113" s="16"/>
      <c r="AP113" s="12"/>
      <c r="AQ113" s="12"/>
      <c r="AR113" s="12"/>
      <c r="AS113" s="12"/>
      <c r="AT113" s="12" t="s">
        <v>119</v>
      </c>
      <c r="AU113" s="12" t="s">
        <v>265</v>
      </c>
      <c r="AV113" s="16">
        <v>43789.462256944447</v>
      </c>
      <c r="AW113" s="12" t="s">
        <v>914</v>
      </c>
      <c r="AX113" s="12" t="s">
        <v>121</v>
      </c>
      <c r="AY113" s="6">
        <f t="shared" si="18"/>
        <v>43738</v>
      </c>
      <c r="AZ113" s="6">
        <f t="shared" si="19"/>
        <v>43780</v>
      </c>
      <c r="BA113" s="6">
        <f t="shared" si="20"/>
        <v>43787</v>
      </c>
      <c r="BB113" s="6">
        <f t="shared" si="21"/>
        <v>43791</v>
      </c>
      <c r="BC113" s="6" t="str">
        <f t="shared" si="22"/>
        <v/>
      </c>
      <c r="BD113" s="7" t="str">
        <f t="shared" ca="1" si="23"/>
        <v>Análise Atrasada</v>
      </c>
    </row>
    <row r="114" spans="1:56" ht="14.1" hidden="1" customHeight="1" x14ac:dyDescent="0.3">
      <c r="A114" s="10" t="s">
        <v>941</v>
      </c>
      <c r="B114" s="28" t="e">
        <f>VLOOKUP(X114,#REF!,2,0)</f>
        <v>#REF!</v>
      </c>
      <c r="C114" s="11" t="s">
        <v>942</v>
      </c>
      <c r="D114" s="11" t="s">
        <v>943</v>
      </c>
      <c r="E114" s="12" t="s">
        <v>96</v>
      </c>
      <c r="F114" s="12" t="s">
        <v>97</v>
      </c>
      <c r="G114" s="12" t="s">
        <v>98</v>
      </c>
      <c r="H114" s="12" t="s">
        <v>99</v>
      </c>
      <c r="I114" s="13">
        <v>0</v>
      </c>
      <c r="J114" s="13">
        <v>0</v>
      </c>
      <c r="K114" s="12" t="s">
        <v>100</v>
      </c>
      <c r="L114" s="16">
        <v>43747.87804398148</v>
      </c>
      <c r="M114" s="16"/>
      <c r="N114" s="12" t="s">
        <v>101</v>
      </c>
      <c r="O114" s="16">
        <v>43775.682650462957</v>
      </c>
      <c r="P114" s="16">
        <v>43787.666678240741</v>
      </c>
      <c r="Q114" s="14" t="s">
        <v>944</v>
      </c>
      <c r="R114" s="14"/>
      <c r="S114" s="14" t="s">
        <v>821</v>
      </c>
      <c r="T114" s="14" t="s">
        <v>104</v>
      </c>
      <c r="U114" s="14" t="s">
        <v>192</v>
      </c>
      <c r="V114" s="14" t="s">
        <v>225</v>
      </c>
      <c r="W114" s="11" t="s">
        <v>107</v>
      </c>
      <c r="X114" s="11"/>
      <c r="Y114" s="11" t="s">
        <v>302</v>
      </c>
      <c r="Z114" s="11" t="s">
        <v>945</v>
      </c>
      <c r="AA114" s="11" t="s">
        <v>110</v>
      </c>
      <c r="AB114" s="12"/>
      <c r="AC114" s="12" t="s">
        <v>946</v>
      </c>
      <c r="AD114" s="13"/>
      <c r="AE114" s="12" t="s">
        <v>131</v>
      </c>
      <c r="AF114" s="12" t="s">
        <v>92</v>
      </c>
      <c r="AG114" s="12" t="s">
        <v>947</v>
      </c>
      <c r="AH114" s="12" t="s">
        <v>116</v>
      </c>
      <c r="AI114" s="12" t="s">
        <v>117</v>
      </c>
      <c r="AJ114" s="12" t="s">
        <v>230</v>
      </c>
      <c r="AK114" s="12" t="s">
        <v>948</v>
      </c>
      <c r="AL114" s="16">
        <v>43775.083333333343</v>
      </c>
      <c r="AM114" s="16">
        <v>43797.083333333343</v>
      </c>
      <c r="AN114" s="16">
        <v>43782.083333333343</v>
      </c>
      <c r="AO114" s="16">
        <v>43805.083333333343</v>
      </c>
      <c r="AP114" s="12"/>
      <c r="AQ114" s="12" t="s">
        <v>949</v>
      </c>
      <c r="AR114" s="12"/>
      <c r="AS114" s="12"/>
      <c r="AT114" s="12"/>
      <c r="AU114" s="12" t="s">
        <v>3</v>
      </c>
      <c r="AV114" s="16">
        <v>43787.666689814818</v>
      </c>
      <c r="AW114" s="12"/>
      <c r="AX114" s="12"/>
      <c r="AY114" s="6">
        <f t="shared" si="18"/>
        <v>43747</v>
      </c>
      <c r="AZ114" s="6">
        <f t="shared" si="19"/>
        <v>43775</v>
      </c>
      <c r="BA114" s="6">
        <f t="shared" si="20"/>
        <v>43782</v>
      </c>
      <c r="BB114" s="6">
        <f t="shared" si="21"/>
        <v>43797</v>
      </c>
      <c r="BC114" s="6">
        <f t="shared" si="22"/>
        <v>43805</v>
      </c>
      <c r="BD114" s="7" t="str">
        <f t="shared" ca="1" si="23"/>
        <v>Análise Atrasada</v>
      </c>
    </row>
    <row r="115" spans="1:56" ht="11.4" hidden="1" customHeight="1" x14ac:dyDescent="0.3">
      <c r="A115" s="10" t="s">
        <v>950</v>
      </c>
      <c r="B115" s="28" t="e">
        <f>VLOOKUP(X115,#REF!,2,0)</f>
        <v>#REF!</v>
      </c>
      <c r="C115" s="11" t="s">
        <v>951</v>
      </c>
      <c r="D115" s="11" t="s">
        <v>951</v>
      </c>
      <c r="E115" s="12" t="s">
        <v>96</v>
      </c>
      <c r="F115" s="12" t="s">
        <v>97</v>
      </c>
      <c r="G115" s="12" t="s">
        <v>98</v>
      </c>
      <c r="H115" s="12" t="s">
        <v>99</v>
      </c>
      <c r="I115" s="13">
        <v>0</v>
      </c>
      <c r="J115" s="13">
        <v>0</v>
      </c>
      <c r="K115" s="12" t="s">
        <v>100</v>
      </c>
      <c r="L115" s="16">
        <v>43774.658877314818</v>
      </c>
      <c r="M115" s="16"/>
      <c r="N115" s="12" t="s">
        <v>101</v>
      </c>
      <c r="O115" s="16">
        <v>43803.673541666663</v>
      </c>
      <c r="P115" s="16">
        <v>43815.666666666657</v>
      </c>
      <c r="Q115" s="14" t="s">
        <v>765</v>
      </c>
      <c r="R115" s="14"/>
      <c r="S115" s="14" t="s">
        <v>681</v>
      </c>
      <c r="T115" s="14" t="s">
        <v>104</v>
      </c>
      <c r="U115" s="14" t="s">
        <v>215</v>
      </c>
      <c r="V115" s="14" t="s">
        <v>140</v>
      </c>
      <c r="W115" s="11" t="s">
        <v>606</v>
      </c>
      <c r="X115" s="11"/>
      <c r="Y115" s="11" t="s">
        <v>607</v>
      </c>
      <c r="Z115" s="11" t="s">
        <v>608</v>
      </c>
      <c r="AA115" s="11" t="s">
        <v>598</v>
      </c>
      <c r="AB115" s="12"/>
      <c r="AC115" s="12" t="s">
        <v>952</v>
      </c>
      <c r="AD115" s="13"/>
      <c r="AE115" s="12" t="s">
        <v>114</v>
      </c>
      <c r="AF115" s="12" t="s">
        <v>92</v>
      </c>
      <c r="AG115" s="12" t="s">
        <v>953</v>
      </c>
      <c r="AH115" s="12" t="s">
        <v>116</v>
      </c>
      <c r="AI115" s="12" t="s">
        <v>117</v>
      </c>
      <c r="AJ115" s="12"/>
      <c r="AK115" s="12" t="s">
        <v>88</v>
      </c>
      <c r="AL115" s="16">
        <v>43798.927777777782</v>
      </c>
      <c r="AM115" s="16">
        <v>43809.927777777782</v>
      </c>
      <c r="AN115" s="16">
        <v>43805.927777777782</v>
      </c>
      <c r="AO115" s="16">
        <v>43815.927777777782</v>
      </c>
      <c r="AP115" s="12"/>
      <c r="AQ115" s="12"/>
      <c r="AR115" s="12"/>
      <c r="AS115" s="12"/>
      <c r="AT115" s="12" t="s">
        <v>174</v>
      </c>
      <c r="AU115" s="12" t="s">
        <v>265</v>
      </c>
      <c r="AV115" s="16">
        <v>43815.666678240741</v>
      </c>
      <c r="AW115" s="12" t="s">
        <v>200</v>
      </c>
      <c r="AX115" s="12" t="s">
        <v>121</v>
      </c>
      <c r="AY115" s="6">
        <f t="shared" si="18"/>
        <v>43774</v>
      </c>
      <c r="AZ115" s="6">
        <f t="shared" si="19"/>
        <v>43798</v>
      </c>
      <c r="BA115" s="6">
        <f t="shared" si="20"/>
        <v>43805</v>
      </c>
      <c r="BB115" s="6">
        <f t="shared" si="21"/>
        <v>43809</v>
      </c>
      <c r="BC115" s="6">
        <f t="shared" si="22"/>
        <v>43815</v>
      </c>
      <c r="BD115" s="7" t="str">
        <f t="shared" ca="1" si="23"/>
        <v>Análise Atrasada</v>
      </c>
    </row>
    <row r="116" spans="1:56" ht="15.6" hidden="1" customHeight="1" x14ac:dyDescent="0.3">
      <c r="A116" s="10" t="s">
        <v>954</v>
      </c>
      <c r="B116" s="28" t="e">
        <f>VLOOKUP(X116,#REF!,2,0)</f>
        <v>#REF!</v>
      </c>
      <c r="C116" s="11" t="s">
        <v>955</v>
      </c>
      <c r="D116" s="11" t="s">
        <v>956</v>
      </c>
      <c r="E116" s="12" t="s">
        <v>96</v>
      </c>
      <c r="F116" s="12" t="s">
        <v>97</v>
      </c>
      <c r="G116" s="12" t="s">
        <v>98</v>
      </c>
      <c r="H116" s="12" t="s">
        <v>99</v>
      </c>
      <c r="I116" s="13">
        <v>0</v>
      </c>
      <c r="J116" s="13">
        <v>0</v>
      </c>
      <c r="K116" s="12" t="s">
        <v>100</v>
      </c>
      <c r="L116" s="16">
        <v>43781.642569444448</v>
      </c>
      <c r="M116" s="16"/>
      <c r="N116" s="12" t="s">
        <v>101</v>
      </c>
      <c r="O116" s="16">
        <v>43857.521898148138</v>
      </c>
      <c r="P116" s="16">
        <v>43867.521909722222</v>
      </c>
      <c r="Q116" s="14" t="s">
        <v>957</v>
      </c>
      <c r="R116" s="14"/>
      <c r="S116" s="14" t="s">
        <v>159</v>
      </c>
      <c r="T116" s="14" t="s">
        <v>104</v>
      </c>
      <c r="U116" s="14" t="s">
        <v>215</v>
      </c>
      <c r="V116" s="14" t="s">
        <v>106</v>
      </c>
      <c r="W116" s="11" t="s">
        <v>606</v>
      </c>
      <c r="X116" s="11"/>
      <c r="Y116" s="11" t="s">
        <v>607</v>
      </c>
      <c r="Z116" s="11" t="s">
        <v>608</v>
      </c>
      <c r="AA116" s="11" t="s">
        <v>598</v>
      </c>
      <c r="AB116" s="12"/>
      <c r="AC116" s="12" t="s">
        <v>958</v>
      </c>
      <c r="AD116" s="13" t="s">
        <v>959</v>
      </c>
      <c r="AE116" s="12" t="s">
        <v>114</v>
      </c>
      <c r="AF116" s="12" t="s">
        <v>92</v>
      </c>
      <c r="AG116" s="12" t="s">
        <v>960</v>
      </c>
      <c r="AH116" s="12" t="s">
        <v>116</v>
      </c>
      <c r="AI116" s="12" t="s">
        <v>117</v>
      </c>
      <c r="AJ116" s="12"/>
      <c r="AK116" s="12" t="s">
        <v>88</v>
      </c>
      <c r="AL116" s="16">
        <v>43802.365972222222</v>
      </c>
      <c r="AM116" s="16">
        <v>43826.618750000001</v>
      </c>
      <c r="AN116" s="16">
        <v>43819.619444444441</v>
      </c>
      <c r="AO116" s="16">
        <v>43851.70208333333</v>
      </c>
      <c r="AP116" s="12"/>
      <c r="AQ116" s="12"/>
      <c r="AR116" s="12"/>
      <c r="AS116" s="12"/>
      <c r="AT116" s="12" t="s">
        <v>174</v>
      </c>
      <c r="AU116" s="12" t="s">
        <v>3</v>
      </c>
      <c r="AV116" s="16">
        <v>43867.521909722222</v>
      </c>
      <c r="AW116" s="12" t="s">
        <v>200</v>
      </c>
      <c r="AX116" s="12" t="s">
        <v>121</v>
      </c>
      <c r="AY116" s="6">
        <f t="shared" si="18"/>
        <v>43781</v>
      </c>
      <c r="AZ116" s="6">
        <f t="shared" si="19"/>
        <v>43802</v>
      </c>
      <c r="BA116" s="6">
        <f t="shared" si="20"/>
        <v>43819</v>
      </c>
      <c r="BB116" s="6">
        <f t="shared" si="21"/>
        <v>43826</v>
      </c>
      <c r="BC116" s="6">
        <f t="shared" si="22"/>
        <v>43851</v>
      </c>
      <c r="BD116" s="7" t="str">
        <f t="shared" ca="1" si="23"/>
        <v>Análise Atrasada</v>
      </c>
    </row>
    <row r="117" spans="1:56" ht="15" hidden="1" customHeight="1" x14ac:dyDescent="0.3">
      <c r="A117" s="10" t="s">
        <v>775</v>
      </c>
      <c r="B117" s="28" t="e">
        <f>VLOOKUP(X117,#REF!,2,0)</f>
        <v>#REF!</v>
      </c>
      <c r="C117" s="11" t="s">
        <v>961</v>
      </c>
      <c r="D117" s="11" t="s">
        <v>962</v>
      </c>
      <c r="E117" s="12" t="s">
        <v>96</v>
      </c>
      <c r="F117" s="12" t="s">
        <v>97</v>
      </c>
      <c r="G117" s="12" t="s">
        <v>98</v>
      </c>
      <c r="H117" s="12" t="s">
        <v>99</v>
      </c>
      <c r="I117" s="13">
        <v>0</v>
      </c>
      <c r="J117" s="13">
        <v>0</v>
      </c>
      <c r="K117" s="12" t="s">
        <v>100</v>
      </c>
      <c r="L117" s="16">
        <v>43783.922037037039</v>
      </c>
      <c r="M117" s="16"/>
      <c r="N117" s="12" t="s">
        <v>101</v>
      </c>
      <c r="O117" s="16">
        <v>43815.610752314817</v>
      </c>
      <c r="P117" s="16">
        <v>43825.610752314817</v>
      </c>
      <c r="Q117" s="14" t="s">
        <v>158</v>
      </c>
      <c r="R117" s="14"/>
      <c r="S117" s="14" t="s">
        <v>821</v>
      </c>
      <c r="T117" s="14" t="s">
        <v>104</v>
      </c>
      <c r="U117" s="14" t="s">
        <v>160</v>
      </c>
      <c r="V117" s="14" t="s">
        <v>106</v>
      </c>
      <c r="W117" s="11" t="s">
        <v>606</v>
      </c>
      <c r="X117" s="11"/>
      <c r="Y117" s="11" t="s">
        <v>607</v>
      </c>
      <c r="Z117" s="11" t="s">
        <v>608</v>
      </c>
      <c r="AA117" s="11" t="s">
        <v>598</v>
      </c>
      <c r="AB117" s="12"/>
      <c r="AC117" s="12" t="s">
        <v>963</v>
      </c>
      <c r="AD117" s="13" t="s">
        <v>964</v>
      </c>
      <c r="AE117" s="12" t="s">
        <v>114</v>
      </c>
      <c r="AF117" s="12" t="s">
        <v>92</v>
      </c>
      <c r="AG117" s="12" t="s">
        <v>965</v>
      </c>
      <c r="AH117" s="12" t="s">
        <v>116</v>
      </c>
      <c r="AI117" s="12" t="s">
        <v>117</v>
      </c>
      <c r="AJ117" s="12"/>
      <c r="AK117" s="12" t="s">
        <v>88</v>
      </c>
      <c r="AL117" s="16">
        <v>43791.561111111107</v>
      </c>
      <c r="AM117" s="16">
        <v>43803.561111111107</v>
      </c>
      <c r="AN117" s="16">
        <v>43798.561111111107</v>
      </c>
      <c r="AO117" s="16">
        <v>43809.561111111107</v>
      </c>
      <c r="AP117" s="12"/>
      <c r="AQ117" s="12"/>
      <c r="AR117" s="12"/>
      <c r="AS117" s="12"/>
      <c r="AT117" s="12" t="s">
        <v>119</v>
      </c>
      <c r="AU117" s="12" t="s">
        <v>3</v>
      </c>
      <c r="AV117" s="16">
        <v>43914.649537037039</v>
      </c>
      <c r="AW117" s="12" t="s">
        <v>371</v>
      </c>
      <c r="AX117" s="12" t="s">
        <v>134</v>
      </c>
      <c r="AY117" s="6">
        <f t="shared" si="18"/>
        <v>43783</v>
      </c>
      <c r="AZ117" s="6">
        <f t="shared" si="19"/>
        <v>43791</v>
      </c>
      <c r="BA117" s="6">
        <f t="shared" si="20"/>
        <v>43798</v>
      </c>
      <c r="BB117" s="6">
        <f t="shared" si="21"/>
        <v>43803</v>
      </c>
      <c r="BC117" s="6">
        <f t="shared" si="22"/>
        <v>43809</v>
      </c>
      <c r="BD117" s="7" t="str">
        <f t="shared" ca="1" si="23"/>
        <v>Análise Atrasada</v>
      </c>
    </row>
    <row r="118" spans="1:56" ht="15.9" hidden="1" customHeight="1" x14ac:dyDescent="0.3">
      <c r="A118" s="10" t="s">
        <v>966</v>
      </c>
      <c r="B118" s="28" t="e">
        <f>VLOOKUP(X118,#REF!,2,0)</f>
        <v>#REF!</v>
      </c>
      <c r="C118" s="11" t="s">
        <v>967</v>
      </c>
      <c r="D118" s="11" t="s">
        <v>968</v>
      </c>
      <c r="E118" s="12" t="s">
        <v>96</v>
      </c>
      <c r="F118" s="12" t="s">
        <v>97</v>
      </c>
      <c r="G118" s="12" t="s">
        <v>157</v>
      </c>
      <c r="H118" s="12" t="s">
        <v>99</v>
      </c>
      <c r="I118" s="13">
        <v>0</v>
      </c>
      <c r="J118" s="13">
        <v>0</v>
      </c>
      <c r="K118" s="12" t="s">
        <v>178</v>
      </c>
      <c r="L118" s="16">
        <v>43790.748576388891</v>
      </c>
      <c r="M118" s="16"/>
      <c r="N118" s="12" t="s">
        <v>101</v>
      </c>
      <c r="O118" s="16">
        <v>43795.472430555557</v>
      </c>
      <c r="P118" s="16">
        <v>43805.472442129627</v>
      </c>
      <c r="Q118" s="14" t="s">
        <v>969</v>
      </c>
      <c r="R118" s="14"/>
      <c r="S118" s="14" t="s">
        <v>159</v>
      </c>
      <c r="T118" s="14" t="s">
        <v>104</v>
      </c>
      <c r="U118" s="14" t="s">
        <v>903</v>
      </c>
      <c r="V118" s="14" t="s">
        <v>106</v>
      </c>
      <c r="W118" s="11" t="s">
        <v>107</v>
      </c>
      <c r="X118" s="11"/>
      <c r="Y118" s="11" t="s">
        <v>278</v>
      </c>
      <c r="Z118" s="11" t="s">
        <v>883</v>
      </c>
      <c r="AA118" s="11" t="s">
        <v>110</v>
      </c>
      <c r="AB118" s="12" t="s">
        <v>111</v>
      </c>
      <c r="AC118" s="12" t="s">
        <v>970</v>
      </c>
      <c r="AD118" s="13"/>
      <c r="AE118" s="12" t="s">
        <v>184</v>
      </c>
      <c r="AF118" s="12" t="s">
        <v>92</v>
      </c>
      <c r="AG118" s="12" t="s">
        <v>971</v>
      </c>
      <c r="AH118" s="12" t="s">
        <v>116</v>
      </c>
      <c r="AI118" s="12" t="s">
        <v>117</v>
      </c>
      <c r="AJ118" s="12" t="s">
        <v>230</v>
      </c>
      <c r="AK118" s="12" t="s">
        <v>466</v>
      </c>
      <c r="AL118" s="16">
        <v>43801</v>
      </c>
      <c r="AM118" s="16">
        <v>43822</v>
      </c>
      <c r="AN118" s="16">
        <v>43808</v>
      </c>
      <c r="AO118" s="16">
        <v>43826</v>
      </c>
      <c r="AP118" s="12"/>
      <c r="AQ118" s="12" t="s">
        <v>899</v>
      </c>
      <c r="AR118" s="12"/>
      <c r="AS118" s="12"/>
      <c r="AT118" s="12" t="s">
        <v>119</v>
      </c>
      <c r="AU118" s="12" t="s">
        <v>3</v>
      </c>
      <c r="AV118" s="16">
        <v>43805.472442129627</v>
      </c>
      <c r="AW118" s="12" t="s">
        <v>886</v>
      </c>
      <c r="AX118" s="12" t="s">
        <v>121</v>
      </c>
      <c r="AY118" s="6">
        <f t="shared" si="18"/>
        <v>43790</v>
      </c>
      <c r="AZ118" s="6">
        <f t="shared" si="19"/>
        <v>43801</v>
      </c>
      <c r="BA118" s="6">
        <f t="shared" si="20"/>
        <v>43808</v>
      </c>
      <c r="BB118" s="6">
        <f t="shared" si="21"/>
        <v>43822</v>
      </c>
      <c r="BC118" s="6">
        <f t="shared" si="22"/>
        <v>43826</v>
      </c>
      <c r="BD118" s="7" t="str">
        <f t="shared" ca="1" si="23"/>
        <v>Análise Atrasada</v>
      </c>
    </row>
    <row r="119" spans="1:56" ht="13.5" hidden="1" customHeight="1" x14ac:dyDescent="0.3">
      <c r="A119" s="10" t="s">
        <v>972</v>
      </c>
      <c r="B119" s="28" t="e">
        <f>VLOOKUP(X119,#REF!,2,0)</f>
        <v>#REF!</v>
      </c>
      <c r="C119" s="11" t="s">
        <v>973</v>
      </c>
      <c r="D119" s="11" t="s">
        <v>974</v>
      </c>
      <c r="E119" s="12" t="s">
        <v>96</v>
      </c>
      <c r="F119" s="12" t="s">
        <v>97</v>
      </c>
      <c r="G119" s="12" t="s">
        <v>157</v>
      </c>
      <c r="H119" s="12" t="s">
        <v>99</v>
      </c>
      <c r="I119" s="13">
        <v>0</v>
      </c>
      <c r="J119" s="13">
        <v>0</v>
      </c>
      <c r="K119" s="12" t="s">
        <v>178</v>
      </c>
      <c r="L119" s="16">
        <v>43795.810601851852</v>
      </c>
      <c r="M119" s="16"/>
      <c r="N119" s="12" t="s">
        <v>101</v>
      </c>
      <c r="O119" s="16">
        <v>43801.577268518522</v>
      </c>
      <c r="P119" s="16">
        <v>43811.577280092592</v>
      </c>
      <c r="Q119" s="14" t="s">
        <v>975</v>
      </c>
      <c r="R119" s="14"/>
      <c r="S119" s="14" t="s">
        <v>159</v>
      </c>
      <c r="T119" s="14" t="s">
        <v>104</v>
      </c>
      <c r="U119" s="14" t="s">
        <v>192</v>
      </c>
      <c r="V119" s="14" t="s">
        <v>106</v>
      </c>
      <c r="W119" s="11" t="s">
        <v>107</v>
      </c>
      <c r="X119" s="11"/>
      <c r="Y119" s="11" t="s">
        <v>278</v>
      </c>
      <c r="Z119" s="11" t="s">
        <v>883</v>
      </c>
      <c r="AA119" s="11" t="s">
        <v>110</v>
      </c>
      <c r="AB119" s="12" t="s">
        <v>111</v>
      </c>
      <c r="AC119" s="12" t="s">
        <v>976</v>
      </c>
      <c r="AD119" s="13" t="s">
        <v>905</v>
      </c>
      <c r="AE119" s="12" t="s">
        <v>184</v>
      </c>
      <c r="AF119" s="12" t="s">
        <v>543</v>
      </c>
      <c r="AG119" s="12" t="s">
        <v>977</v>
      </c>
      <c r="AH119" s="12" t="s">
        <v>116</v>
      </c>
      <c r="AI119" s="12" t="s">
        <v>117</v>
      </c>
      <c r="AJ119" s="12" t="s">
        <v>230</v>
      </c>
      <c r="AK119" s="12" t="s">
        <v>466</v>
      </c>
      <c r="AL119" s="16">
        <v>43810.041666666657</v>
      </c>
      <c r="AM119" s="16">
        <v>43838.041666666657</v>
      </c>
      <c r="AN119" s="16">
        <v>43819.041666666657</v>
      </c>
      <c r="AO119" s="16">
        <v>43840.041666666657</v>
      </c>
      <c r="AP119" s="12"/>
      <c r="AQ119" s="12" t="s">
        <v>899</v>
      </c>
      <c r="AR119" s="12"/>
      <c r="AS119" s="12"/>
      <c r="AT119" s="12"/>
      <c r="AU119" s="12"/>
      <c r="AV119" s="16">
        <v>43829.545266203713</v>
      </c>
      <c r="AW119" s="12" t="s">
        <v>886</v>
      </c>
      <c r="AX119" s="12" t="s">
        <v>121</v>
      </c>
      <c r="AY119" s="6">
        <f t="shared" si="18"/>
        <v>43795</v>
      </c>
      <c r="AZ119" s="6">
        <f t="shared" si="19"/>
        <v>43810</v>
      </c>
      <c r="BA119" s="6">
        <f t="shared" si="20"/>
        <v>43819</v>
      </c>
      <c r="BB119" s="6">
        <f t="shared" si="21"/>
        <v>43838</v>
      </c>
      <c r="BC119" s="6">
        <f t="shared" si="22"/>
        <v>43840</v>
      </c>
      <c r="BD119" s="7" t="str">
        <f t="shared" ca="1" si="23"/>
        <v>Análise Atrasada</v>
      </c>
    </row>
    <row r="120" spans="1:56" ht="14.1" hidden="1" customHeight="1" x14ac:dyDescent="0.3">
      <c r="A120" s="10" t="s">
        <v>978</v>
      </c>
      <c r="B120" s="28" t="e">
        <f>VLOOKUP(X120,#REF!,2,0)</f>
        <v>#REF!</v>
      </c>
      <c r="C120" s="11" t="s">
        <v>979</v>
      </c>
      <c r="D120" s="11" t="s">
        <v>980</v>
      </c>
      <c r="E120" s="12" t="s">
        <v>96</v>
      </c>
      <c r="F120" s="12" t="s">
        <v>97</v>
      </c>
      <c r="G120" s="12" t="s">
        <v>157</v>
      </c>
      <c r="H120" s="12" t="s">
        <v>99</v>
      </c>
      <c r="I120" s="13">
        <v>0</v>
      </c>
      <c r="J120" s="13">
        <v>0</v>
      </c>
      <c r="K120" s="12" t="s">
        <v>178</v>
      </c>
      <c r="L120" s="16">
        <v>43797.422951388893</v>
      </c>
      <c r="M120" s="16"/>
      <c r="N120" s="12" t="s">
        <v>101</v>
      </c>
      <c r="O120" s="16">
        <v>43801.577280092592</v>
      </c>
      <c r="P120" s="16">
        <v>43811.577280092592</v>
      </c>
      <c r="Q120" s="14" t="s">
        <v>981</v>
      </c>
      <c r="R120" s="14"/>
      <c r="S120" s="14" t="s">
        <v>205</v>
      </c>
      <c r="T120" s="14" t="s">
        <v>104</v>
      </c>
      <c r="U120" s="14" t="s">
        <v>903</v>
      </c>
      <c r="V120" s="14" t="s">
        <v>106</v>
      </c>
      <c r="W120" s="11" t="s">
        <v>107</v>
      </c>
      <c r="X120" s="11"/>
      <c r="Y120" s="11" t="s">
        <v>278</v>
      </c>
      <c r="Z120" s="11" t="s">
        <v>883</v>
      </c>
      <c r="AA120" s="11" t="s">
        <v>110</v>
      </c>
      <c r="AB120" s="12" t="s">
        <v>111</v>
      </c>
      <c r="AC120" s="12" t="s">
        <v>982</v>
      </c>
      <c r="AD120" s="13"/>
      <c r="AE120" s="12" t="s">
        <v>131</v>
      </c>
      <c r="AF120" s="12" t="s">
        <v>92</v>
      </c>
      <c r="AG120" s="12" t="s">
        <v>977</v>
      </c>
      <c r="AH120" s="12" t="s">
        <v>116</v>
      </c>
      <c r="AI120" s="12" t="s">
        <v>117</v>
      </c>
      <c r="AJ120" s="12"/>
      <c r="AK120" s="12" t="s">
        <v>466</v>
      </c>
      <c r="AL120" s="16"/>
      <c r="AM120" s="16"/>
      <c r="AN120" s="16"/>
      <c r="AO120" s="16"/>
      <c r="AP120" s="12"/>
      <c r="AQ120" s="12" t="s">
        <v>899</v>
      </c>
      <c r="AR120" s="12"/>
      <c r="AS120" s="12"/>
      <c r="AT120" s="12"/>
      <c r="AU120" s="12" t="s">
        <v>3</v>
      </c>
      <c r="AV120" s="16">
        <v>43811.577280092592</v>
      </c>
      <c r="AW120" s="12" t="s">
        <v>886</v>
      </c>
      <c r="AX120" s="12" t="s">
        <v>121</v>
      </c>
      <c r="AY120" s="6">
        <f t="shared" si="18"/>
        <v>43797</v>
      </c>
      <c r="AZ120" s="6" t="str">
        <f t="shared" si="19"/>
        <v/>
      </c>
      <c r="BA120" s="6" t="str">
        <f t="shared" si="20"/>
        <v/>
      </c>
      <c r="BB120" s="6" t="str">
        <f t="shared" si="21"/>
        <v/>
      </c>
      <c r="BC120" s="6" t="str">
        <f t="shared" si="22"/>
        <v/>
      </c>
      <c r="BD120" s="7" t="str">
        <f t="shared" ca="1" si="23"/>
        <v>Planejamento Pendente</v>
      </c>
    </row>
    <row r="121" spans="1:56" ht="12.6" hidden="1" customHeight="1" x14ac:dyDescent="0.3">
      <c r="A121" s="10" t="s">
        <v>983</v>
      </c>
      <c r="B121" s="28" t="e">
        <f>VLOOKUP(X121,#REF!,2,0)</f>
        <v>#REF!</v>
      </c>
      <c r="C121" s="11" t="s">
        <v>984</v>
      </c>
      <c r="D121" s="11" t="s">
        <v>985</v>
      </c>
      <c r="E121" s="12" t="s">
        <v>96</v>
      </c>
      <c r="F121" s="12" t="s">
        <v>97</v>
      </c>
      <c r="G121" s="12" t="s">
        <v>98</v>
      </c>
      <c r="H121" s="12" t="s">
        <v>99</v>
      </c>
      <c r="I121" s="13">
        <v>0</v>
      </c>
      <c r="J121" s="13">
        <v>0</v>
      </c>
      <c r="K121" s="12" t="s">
        <v>178</v>
      </c>
      <c r="L121" s="16">
        <v>43809.592407407406</v>
      </c>
      <c r="M121" s="16"/>
      <c r="N121" s="12" t="s">
        <v>101</v>
      </c>
      <c r="O121" s="16">
        <v>43815.59878472222</v>
      </c>
      <c r="P121" s="16">
        <v>43825.598796296297</v>
      </c>
      <c r="Q121" s="14" t="s">
        <v>986</v>
      </c>
      <c r="R121" s="14"/>
      <c r="S121" s="14" t="s">
        <v>205</v>
      </c>
      <c r="T121" s="14" t="s">
        <v>104</v>
      </c>
      <c r="U121" s="14" t="s">
        <v>160</v>
      </c>
      <c r="V121" s="14" t="s">
        <v>318</v>
      </c>
      <c r="W121" s="11" t="s">
        <v>606</v>
      </c>
      <c r="X121" s="11"/>
      <c r="Y121" s="11" t="s">
        <v>607</v>
      </c>
      <c r="Z121" s="11" t="s">
        <v>608</v>
      </c>
      <c r="AA121" s="11" t="s">
        <v>598</v>
      </c>
      <c r="AB121" s="12"/>
      <c r="AC121" s="12" t="s">
        <v>987</v>
      </c>
      <c r="AD121" s="13"/>
      <c r="AE121" s="12" t="s">
        <v>114</v>
      </c>
      <c r="AF121" s="12" t="s">
        <v>92</v>
      </c>
      <c r="AG121" s="12" t="s">
        <v>988</v>
      </c>
      <c r="AH121" s="12" t="s">
        <v>116</v>
      </c>
      <c r="AI121" s="12" t="s">
        <v>117</v>
      </c>
      <c r="AJ121" s="12"/>
      <c r="AK121" s="12" t="s">
        <v>88</v>
      </c>
      <c r="AL121" s="16"/>
      <c r="AM121" s="16"/>
      <c r="AN121" s="16"/>
      <c r="AO121" s="16"/>
      <c r="AP121" s="12"/>
      <c r="AQ121" s="12"/>
      <c r="AR121" s="12"/>
      <c r="AS121" s="12"/>
      <c r="AT121" s="12" t="s">
        <v>725</v>
      </c>
      <c r="AU121" s="12" t="s">
        <v>3</v>
      </c>
      <c r="AV121" s="16">
        <v>43825.598796296297</v>
      </c>
      <c r="AW121" s="12" t="s">
        <v>133</v>
      </c>
      <c r="AX121" s="12" t="s">
        <v>134</v>
      </c>
      <c r="AY121" s="6">
        <f t="shared" si="18"/>
        <v>43809</v>
      </c>
      <c r="AZ121" s="6" t="str">
        <f t="shared" si="19"/>
        <v/>
      </c>
      <c r="BA121" s="6" t="str">
        <f t="shared" si="20"/>
        <v/>
      </c>
      <c r="BB121" s="6" t="str">
        <f t="shared" si="21"/>
        <v/>
      </c>
      <c r="BC121" s="6" t="str">
        <f t="shared" si="22"/>
        <v/>
      </c>
      <c r="BD121" s="7" t="str">
        <f t="shared" ca="1" si="23"/>
        <v>Planejamento Pendente</v>
      </c>
    </row>
    <row r="122" spans="1:56" ht="13.5" hidden="1" customHeight="1" x14ac:dyDescent="0.3">
      <c r="A122" s="10" t="s">
        <v>989</v>
      </c>
      <c r="B122" s="28" t="e">
        <f>VLOOKUP(X122,#REF!,2,0)</f>
        <v>#REF!</v>
      </c>
      <c r="C122" s="11" t="s">
        <v>990</v>
      </c>
      <c r="D122" s="11" t="s">
        <v>991</v>
      </c>
      <c r="E122" s="12" t="s">
        <v>96</v>
      </c>
      <c r="F122" s="12" t="s">
        <v>97</v>
      </c>
      <c r="G122" s="12" t="s">
        <v>98</v>
      </c>
      <c r="H122" s="12" t="s">
        <v>99</v>
      </c>
      <c r="I122" s="13">
        <v>0</v>
      </c>
      <c r="J122" s="13">
        <v>0</v>
      </c>
      <c r="K122" s="12" t="s">
        <v>100</v>
      </c>
      <c r="L122" s="16">
        <v>43812.710243055553</v>
      </c>
      <c r="M122" s="16"/>
      <c r="N122" s="12" t="s">
        <v>101</v>
      </c>
      <c r="O122" s="16">
        <v>43850.759351851862</v>
      </c>
      <c r="P122" s="16">
        <v>43860.666666666657</v>
      </c>
      <c r="Q122" s="14" t="s">
        <v>992</v>
      </c>
      <c r="R122" s="14"/>
      <c r="S122" s="14" t="s">
        <v>993</v>
      </c>
      <c r="T122" s="14" t="s">
        <v>104</v>
      </c>
      <c r="U122" s="14" t="s">
        <v>160</v>
      </c>
      <c r="V122" s="14" t="s">
        <v>318</v>
      </c>
      <c r="W122" s="11" t="s">
        <v>107</v>
      </c>
      <c r="X122" s="11"/>
      <c r="Y122" s="11" t="s">
        <v>108</v>
      </c>
      <c r="Z122" s="11" t="s">
        <v>384</v>
      </c>
      <c r="AA122" s="11" t="s">
        <v>110</v>
      </c>
      <c r="AB122" s="12"/>
      <c r="AC122" s="12" t="s">
        <v>994</v>
      </c>
      <c r="AD122" s="13"/>
      <c r="AE122" s="12" t="s">
        <v>143</v>
      </c>
      <c r="AF122" s="12" t="s">
        <v>92</v>
      </c>
      <c r="AG122" s="12" t="s">
        <v>995</v>
      </c>
      <c r="AH122" s="12" t="s">
        <v>116</v>
      </c>
      <c r="AI122" s="12" t="s">
        <v>117</v>
      </c>
      <c r="AJ122" s="12"/>
      <c r="AK122" s="12" t="s">
        <v>90</v>
      </c>
      <c r="AL122" s="16"/>
      <c r="AM122" s="16"/>
      <c r="AN122" s="16"/>
      <c r="AO122" s="16">
        <v>43865.67083333333</v>
      </c>
      <c r="AP122" s="12"/>
      <c r="AQ122" s="12"/>
      <c r="AR122" s="12"/>
      <c r="AS122" s="12"/>
      <c r="AT122" s="12" t="s">
        <v>701</v>
      </c>
      <c r="AU122" s="12" t="s">
        <v>3</v>
      </c>
      <c r="AV122" s="16">
        <v>43860.666678240741</v>
      </c>
      <c r="AW122" s="12" t="s">
        <v>996</v>
      </c>
      <c r="AX122" s="12" t="s">
        <v>436</v>
      </c>
      <c r="AY122" s="6">
        <f t="shared" si="18"/>
        <v>43812</v>
      </c>
      <c r="AZ122" s="6" t="str">
        <f t="shared" si="19"/>
        <v/>
      </c>
      <c r="BA122" s="6" t="str">
        <f t="shared" si="20"/>
        <v/>
      </c>
      <c r="BB122" s="6" t="str">
        <f t="shared" si="21"/>
        <v/>
      </c>
      <c r="BC122" s="6">
        <f t="shared" si="22"/>
        <v>43865</v>
      </c>
      <c r="BD122" s="7" t="str">
        <f t="shared" ca="1" si="23"/>
        <v>Planejamento Pendente</v>
      </c>
    </row>
    <row r="123" spans="1:56" ht="12" hidden="1" customHeight="1" x14ac:dyDescent="0.3">
      <c r="A123" s="10" t="s">
        <v>997</v>
      </c>
      <c r="B123" s="28" t="e">
        <f>VLOOKUP(X123,#REF!,2,0)</f>
        <v>#REF!</v>
      </c>
      <c r="C123" s="11" t="s">
        <v>998</v>
      </c>
      <c r="D123" s="11" t="s">
        <v>999</v>
      </c>
      <c r="E123" s="12" t="s">
        <v>96</v>
      </c>
      <c r="F123" s="12" t="s">
        <v>97</v>
      </c>
      <c r="G123" s="12" t="s">
        <v>157</v>
      </c>
      <c r="H123" s="12" t="s">
        <v>99</v>
      </c>
      <c r="I123" s="13">
        <v>0</v>
      </c>
      <c r="J123" s="13">
        <v>0</v>
      </c>
      <c r="K123" s="12" t="s">
        <v>100</v>
      </c>
      <c r="L123" s="16">
        <v>43825.389363425929</v>
      </c>
      <c r="M123" s="16"/>
      <c r="N123" s="12" t="s">
        <v>101</v>
      </c>
      <c r="O123" s="16">
        <v>43965.665590277778</v>
      </c>
      <c r="P123" s="16">
        <v>43977.665590277778</v>
      </c>
      <c r="Q123" s="14" t="s">
        <v>1000</v>
      </c>
      <c r="R123" s="14"/>
      <c r="S123" s="14" t="s">
        <v>180</v>
      </c>
      <c r="T123" s="14" t="s">
        <v>104</v>
      </c>
      <c r="U123" s="14" t="s">
        <v>872</v>
      </c>
      <c r="V123" s="14" t="s">
        <v>106</v>
      </c>
      <c r="W123" s="11" t="s">
        <v>107</v>
      </c>
      <c r="X123" s="11"/>
      <c r="Y123" s="11" t="s">
        <v>108</v>
      </c>
      <c r="Z123" s="11" t="s">
        <v>151</v>
      </c>
      <c r="AA123" s="11" t="s">
        <v>110</v>
      </c>
      <c r="AB123" s="12"/>
      <c r="AC123" s="12" t="s">
        <v>1001</v>
      </c>
      <c r="AD123" s="13" t="s">
        <v>1002</v>
      </c>
      <c r="AE123" s="12" t="s">
        <v>131</v>
      </c>
      <c r="AF123" s="12" t="s">
        <v>92</v>
      </c>
      <c r="AG123" s="12" t="s">
        <v>1003</v>
      </c>
      <c r="AH123" s="12" t="s">
        <v>116</v>
      </c>
      <c r="AI123" s="12" t="s">
        <v>117</v>
      </c>
      <c r="AJ123" s="12" t="s">
        <v>230</v>
      </c>
      <c r="AK123" s="12" t="s">
        <v>307</v>
      </c>
      <c r="AL123" s="16">
        <v>43844.291666666657</v>
      </c>
      <c r="AM123" s="16">
        <v>43867.291666666657</v>
      </c>
      <c r="AN123" s="16">
        <v>43861.291666666657</v>
      </c>
      <c r="AO123" s="16">
        <v>43958</v>
      </c>
      <c r="AP123" s="12"/>
      <c r="AQ123" s="12"/>
      <c r="AR123" s="12"/>
      <c r="AS123" s="12"/>
      <c r="AT123" s="12" t="s">
        <v>119</v>
      </c>
      <c r="AU123" s="12" t="s">
        <v>3</v>
      </c>
      <c r="AV123" s="16">
        <v>43977.665590277778</v>
      </c>
      <c r="AW123" s="12" t="s">
        <v>371</v>
      </c>
      <c r="AX123" s="12" t="s">
        <v>134</v>
      </c>
      <c r="AY123" s="6">
        <f t="shared" si="18"/>
        <v>43825</v>
      </c>
      <c r="AZ123" s="6">
        <f t="shared" si="19"/>
        <v>43844</v>
      </c>
      <c r="BA123" s="6">
        <f t="shared" si="20"/>
        <v>43861</v>
      </c>
      <c r="BB123" s="6">
        <f t="shared" si="21"/>
        <v>43867</v>
      </c>
      <c r="BC123" s="6">
        <f t="shared" si="22"/>
        <v>43958</v>
      </c>
      <c r="BD123" s="7" t="str">
        <f t="shared" ca="1" si="23"/>
        <v>Análise Atrasada</v>
      </c>
    </row>
    <row r="124" spans="1:56" ht="14.4" hidden="1" customHeight="1" x14ac:dyDescent="0.3">
      <c r="A124" s="10" t="s">
        <v>1004</v>
      </c>
      <c r="B124" s="28" t="e">
        <f>VLOOKUP(X124,#REF!,2,0)</f>
        <v>#REF!</v>
      </c>
      <c r="C124" s="11" t="s">
        <v>1005</v>
      </c>
      <c r="D124" s="11" t="s">
        <v>1006</v>
      </c>
      <c r="E124" s="12" t="s">
        <v>96</v>
      </c>
      <c r="F124" s="12" t="s">
        <v>97</v>
      </c>
      <c r="G124" s="12" t="s">
        <v>98</v>
      </c>
      <c r="H124" s="12" t="s">
        <v>99</v>
      </c>
      <c r="I124" s="13">
        <v>0</v>
      </c>
      <c r="J124" s="13">
        <v>1</v>
      </c>
      <c r="K124" s="12" t="s">
        <v>178</v>
      </c>
      <c r="L124" s="16">
        <v>43833.625717592593</v>
      </c>
      <c r="M124" s="16"/>
      <c r="N124" s="12" t="s">
        <v>101</v>
      </c>
      <c r="O124" s="16">
        <v>43838.716666666667</v>
      </c>
      <c r="P124" s="16">
        <v>43847.292361111111</v>
      </c>
      <c r="Q124" s="14" t="s">
        <v>1007</v>
      </c>
      <c r="R124" s="14"/>
      <c r="S124" s="14" t="s">
        <v>993</v>
      </c>
      <c r="T124" s="14" t="s">
        <v>104</v>
      </c>
      <c r="U124" s="14" t="s">
        <v>1008</v>
      </c>
      <c r="V124" s="14" t="s">
        <v>140</v>
      </c>
      <c r="W124" s="11" t="s">
        <v>107</v>
      </c>
      <c r="X124" s="11"/>
      <c r="Y124" s="11" t="s">
        <v>181</v>
      </c>
      <c r="Z124" s="11" t="s">
        <v>250</v>
      </c>
      <c r="AA124" s="11" t="s">
        <v>110</v>
      </c>
      <c r="AB124" s="12"/>
      <c r="AC124" s="12" t="s">
        <v>1009</v>
      </c>
      <c r="AD124" s="13"/>
      <c r="AE124" s="12" t="s">
        <v>131</v>
      </c>
      <c r="AF124" s="12" t="s">
        <v>92</v>
      </c>
      <c r="AG124" s="12" t="s">
        <v>1010</v>
      </c>
      <c r="AH124" s="12" t="s">
        <v>116</v>
      </c>
      <c r="AI124" s="12" t="s">
        <v>117</v>
      </c>
      <c r="AJ124" s="12"/>
      <c r="AK124" s="12" t="s">
        <v>514</v>
      </c>
      <c r="AL124" s="16"/>
      <c r="AM124" s="16"/>
      <c r="AN124" s="16"/>
      <c r="AO124" s="16"/>
      <c r="AP124" s="12"/>
      <c r="AQ124" s="12"/>
      <c r="AR124" s="12"/>
      <c r="AS124" s="12"/>
      <c r="AT124" s="12" t="s">
        <v>174</v>
      </c>
      <c r="AU124" s="12" t="s">
        <v>3</v>
      </c>
      <c r="AV124" s="16">
        <v>43847.292361111111</v>
      </c>
      <c r="AW124" s="12"/>
      <c r="AX124" s="12"/>
      <c r="AY124" s="6">
        <f t="shared" si="18"/>
        <v>43833</v>
      </c>
      <c r="AZ124" s="6" t="str">
        <f t="shared" si="19"/>
        <v/>
      </c>
      <c r="BA124" s="6" t="str">
        <f t="shared" si="20"/>
        <v/>
      </c>
      <c r="BB124" s="6" t="str">
        <f t="shared" si="21"/>
        <v/>
      </c>
      <c r="BC124" s="6" t="str">
        <f t="shared" si="22"/>
        <v/>
      </c>
      <c r="BD124" s="7" t="str">
        <f t="shared" ca="1" si="23"/>
        <v>Planejamento Pendente</v>
      </c>
    </row>
    <row r="125" spans="1:56" ht="14.4" hidden="1" customHeight="1" x14ac:dyDescent="0.3">
      <c r="A125" s="10" t="s">
        <v>1011</v>
      </c>
      <c r="B125" s="28" t="e">
        <f>VLOOKUP(X125,#REF!,2,0)</f>
        <v>#REF!</v>
      </c>
      <c r="C125" s="11" t="s">
        <v>1012</v>
      </c>
      <c r="D125" s="11" t="s">
        <v>1013</v>
      </c>
      <c r="E125" s="12" t="s">
        <v>96</v>
      </c>
      <c r="F125" s="12" t="s">
        <v>97</v>
      </c>
      <c r="G125" s="12" t="s">
        <v>98</v>
      </c>
      <c r="H125" s="12" t="s">
        <v>99</v>
      </c>
      <c r="I125" s="13">
        <v>1</v>
      </c>
      <c r="J125" s="13">
        <v>1</v>
      </c>
      <c r="K125" s="12" t="s">
        <v>100</v>
      </c>
      <c r="L125" s="16">
        <v>43843.628634259258</v>
      </c>
      <c r="M125" s="16"/>
      <c r="N125" s="12" t="s">
        <v>101</v>
      </c>
      <c r="O125" s="16">
        <v>43899.782002314823</v>
      </c>
      <c r="P125" s="16">
        <v>43909.708344907413</v>
      </c>
      <c r="Q125" s="14" t="s">
        <v>1014</v>
      </c>
      <c r="R125" s="14"/>
      <c r="S125" s="14" t="s">
        <v>821</v>
      </c>
      <c r="T125" s="14" t="s">
        <v>104</v>
      </c>
      <c r="U125" s="14" t="s">
        <v>192</v>
      </c>
      <c r="V125" s="14" t="s">
        <v>140</v>
      </c>
      <c r="W125" s="11" t="s">
        <v>107</v>
      </c>
      <c r="X125" s="11"/>
      <c r="Y125" s="11" t="s">
        <v>278</v>
      </c>
      <c r="Z125" s="11" t="s">
        <v>1015</v>
      </c>
      <c r="AA125" s="11" t="s">
        <v>110</v>
      </c>
      <c r="AB125" s="12"/>
      <c r="AC125" s="12" t="s">
        <v>1016</v>
      </c>
      <c r="AD125" s="13"/>
      <c r="AE125" s="12" t="s">
        <v>131</v>
      </c>
      <c r="AF125" s="12" t="s">
        <v>92</v>
      </c>
      <c r="AG125" s="12" t="s">
        <v>1017</v>
      </c>
      <c r="AH125" s="12" t="s">
        <v>239</v>
      </c>
      <c r="AI125" s="12" t="s">
        <v>117</v>
      </c>
      <c r="AJ125" s="12"/>
      <c r="AK125" s="12" t="s">
        <v>1018</v>
      </c>
      <c r="AL125" s="16"/>
      <c r="AM125" s="16"/>
      <c r="AN125" s="16"/>
      <c r="AO125" s="16"/>
      <c r="AP125" s="12"/>
      <c r="AQ125" s="12"/>
      <c r="AR125" s="12"/>
      <c r="AS125" s="12"/>
      <c r="AT125" s="12" t="s">
        <v>174</v>
      </c>
      <c r="AU125" s="12" t="s">
        <v>3</v>
      </c>
      <c r="AV125" s="16">
        <v>43909.708356481482</v>
      </c>
      <c r="AW125" s="12" t="s">
        <v>1019</v>
      </c>
      <c r="AX125" s="12" t="s">
        <v>121</v>
      </c>
      <c r="AY125" s="6">
        <f t="shared" si="18"/>
        <v>43843</v>
      </c>
      <c r="AZ125" s="6" t="str">
        <f t="shared" si="19"/>
        <v/>
      </c>
      <c r="BA125" s="6" t="str">
        <f t="shared" si="20"/>
        <v/>
      </c>
      <c r="BB125" s="6" t="str">
        <f t="shared" si="21"/>
        <v/>
      </c>
      <c r="BC125" s="6" t="str">
        <f t="shared" si="22"/>
        <v/>
      </c>
      <c r="BD125" s="7" t="str">
        <f t="shared" ca="1" si="23"/>
        <v>Planejamento Pendente</v>
      </c>
    </row>
    <row r="126" spans="1:56" ht="12" hidden="1" customHeight="1" x14ac:dyDescent="0.3">
      <c r="A126" s="10" t="s">
        <v>1020</v>
      </c>
      <c r="B126" s="28" t="e">
        <f>VLOOKUP(X126,#REF!,2,0)</f>
        <v>#REF!</v>
      </c>
      <c r="C126" s="11" t="s">
        <v>951</v>
      </c>
      <c r="D126" s="11" t="s">
        <v>951</v>
      </c>
      <c r="E126" s="12" t="s">
        <v>96</v>
      </c>
      <c r="F126" s="12" t="s">
        <v>97</v>
      </c>
      <c r="G126" s="12" t="s">
        <v>98</v>
      </c>
      <c r="H126" s="12" t="s">
        <v>99</v>
      </c>
      <c r="I126" s="13">
        <v>0</v>
      </c>
      <c r="J126" s="13">
        <v>0</v>
      </c>
      <c r="K126" s="12" t="s">
        <v>100</v>
      </c>
      <c r="L126" s="16">
        <v>43851.803657407407</v>
      </c>
      <c r="M126" s="16"/>
      <c r="N126" s="12" t="s">
        <v>101</v>
      </c>
      <c r="O126" s="16">
        <v>43881.485150462962</v>
      </c>
      <c r="P126" s="16">
        <v>43893.485162037039</v>
      </c>
      <c r="Q126" s="14" t="s">
        <v>957</v>
      </c>
      <c r="R126" s="14"/>
      <c r="S126" s="14" t="s">
        <v>126</v>
      </c>
      <c r="T126" s="14" t="s">
        <v>104</v>
      </c>
      <c r="U126" s="14" t="s">
        <v>215</v>
      </c>
      <c r="V126" s="14" t="s">
        <v>106</v>
      </c>
      <c r="W126" s="11" t="s">
        <v>606</v>
      </c>
      <c r="X126" s="11"/>
      <c r="Y126" s="11" t="s">
        <v>607</v>
      </c>
      <c r="Z126" s="11" t="s">
        <v>608</v>
      </c>
      <c r="AA126" s="11" t="s">
        <v>598</v>
      </c>
      <c r="AB126" s="12"/>
      <c r="AC126" s="12" t="s">
        <v>931</v>
      </c>
      <c r="AD126" s="13" t="s">
        <v>1021</v>
      </c>
      <c r="AE126" s="12" t="s">
        <v>114</v>
      </c>
      <c r="AF126" s="12" t="s">
        <v>92</v>
      </c>
      <c r="AG126" s="12" t="s">
        <v>1022</v>
      </c>
      <c r="AH126" s="12" t="s">
        <v>116</v>
      </c>
      <c r="AI126" s="12" t="s">
        <v>117</v>
      </c>
      <c r="AJ126" s="12"/>
      <c r="AK126" s="12" t="s">
        <v>88</v>
      </c>
      <c r="AL126" s="16">
        <v>43859</v>
      </c>
      <c r="AM126" s="16">
        <v>43872</v>
      </c>
      <c r="AN126" s="16">
        <v>43865</v>
      </c>
      <c r="AO126" s="16">
        <v>43878</v>
      </c>
      <c r="AP126" s="12"/>
      <c r="AQ126" s="12"/>
      <c r="AR126" s="12"/>
      <c r="AS126" s="12"/>
      <c r="AT126" s="12" t="s">
        <v>174</v>
      </c>
      <c r="AU126" s="12" t="s">
        <v>265</v>
      </c>
      <c r="AV126" s="16">
        <v>43893.485162037039</v>
      </c>
      <c r="AW126" s="12" t="s">
        <v>200</v>
      </c>
      <c r="AX126" s="12" t="s">
        <v>121</v>
      </c>
      <c r="AY126" s="6">
        <f t="shared" si="18"/>
        <v>43851</v>
      </c>
      <c r="AZ126" s="6">
        <f t="shared" si="19"/>
        <v>43859</v>
      </c>
      <c r="BA126" s="6">
        <f t="shared" si="20"/>
        <v>43865</v>
      </c>
      <c r="BB126" s="6">
        <f t="shared" si="21"/>
        <v>43872</v>
      </c>
      <c r="BC126" s="6">
        <f t="shared" si="22"/>
        <v>43878</v>
      </c>
      <c r="BD126" s="7" t="str">
        <f t="shared" ca="1" si="23"/>
        <v>Análise Atrasada</v>
      </c>
    </row>
    <row r="127" spans="1:56" ht="13.5" hidden="1" customHeight="1" x14ac:dyDescent="0.3">
      <c r="A127" s="10" t="s">
        <v>1023</v>
      </c>
      <c r="B127" s="28" t="e">
        <f>VLOOKUP(X127,#REF!,2,0)</f>
        <v>#REF!</v>
      </c>
      <c r="C127" s="11" t="s">
        <v>1024</v>
      </c>
      <c r="D127" s="11" t="s">
        <v>1025</v>
      </c>
      <c r="E127" s="12" t="s">
        <v>96</v>
      </c>
      <c r="F127" s="12" t="s">
        <v>97</v>
      </c>
      <c r="G127" s="12" t="s">
        <v>519</v>
      </c>
      <c r="H127" s="12" t="s">
        <v>99</v>
      </c>
      <c r="I127" s="13">
        <v>0</v>
      </c>
      <c r="J127" s="13">
        <v>0</v>
      </c>
      <c r="K127" s="12" t="s">
        <v>100</v>
      </c>
      <c r="L127" s="16">
        <v>43859.624143518522</v>
      </c>
      <c r="M127" s="16"/>
      <c r="N127" s="12" t="s">
        <v>101</v>
      </c>
      <c r="O127" s="16">
        <v>43910.729756944442</v>
      </c>
      <c r="P127" s="16">
        <v>43922.708333333343</v>
      </c>
      <c r="Q127" s="14" t="s">
        <v>1026</v>
      </c>
      <c r="R127" s="14"/>
      <c r="S127" s="14" t="s">
        <v>1026</v>
      </c>
      <c r="T127" s="14" t="s">
        <v>104</v>
      </c>
      <c r="U127" s="14" t="s">
        <v>436</v>
      </c>
      <c r="V127" s="14" t="s">
        <v>106</v>
      </c>
      <c r="W127" s="11" t="s">
        <v>107</v>
      </c>
      <c r="X127" s="11"/>
      <c r="Y127" s="11" t="s">
        <v>302</v>
      </c>
      <c r="Z127" s="11" t="s">
        <v>303</v>
      </c>
      <c r="AA127" s="11" t="s">
        <v>110</v>
      </c>
      <c r="AB127" s="12"/>
      <c r="AC127" s="12" t="s">
        <v>1027</v>
      </c>
      <c r="AD127" s="13" t="s">
        <v>1028</v>
      </c>
      <c r="AE127" s="12" t="s">
        <v>114</v>
      </c>
      <c r="AF127" s="12" t="s">
        <v>92</v>
      </c>
      <c r="AG127" s="12" t="s">
        <v>1029</v>
      </c>
      <c r="AH127" s="12" t="s">
        <v>116</v>
      </c>
      <c r="AI127" s="12" t="s">
        <v>117</v>
      </c>
      <c r="AJ127" s="12"/>
      <c r="AK127" s="12" t="s">
        <v>834</v>
      </c>
      <c r="AL127" s="16">
        <v>43871.445138888892</v>
      </c>
      <c r="AM127" s="16">
        <v>43906.774305555547</v>
      </c>
      <c r="AN127" s="16">
        <v>43893.663194444453</v>
      </c>
      <c r="AO127" s="16">
        <v>43908.775000000001</v>
      </c>
      <c r="AP127" s="12"/>
      <c r="AQ127" s="12"/>
      <c r="AR127" s="12"/>
      <c r="AS127" s="12" t="s">
        <v>143</v>
      </c>
      <c r="AT127" s="12" t="s">
        <v>174</v>
      </c>
      <c r="AU127" s="12" t="s">
        <v>3</v>
      </c>
      <c r="AV127" s="16">
        <v>43922.708344907413</v>
      </c>
      <c r="AW127" s="12" t="s">
        <v>996</v>
      </c>
      <c r="AX127" s="12" t="s">
        <v>436</v>
      </c>
      <c r="AY127" s="6">
        <f t="shared" si="18"/>
        <v>43859</v>
      </c>
      <c r="AZ127" s="6">
        <f t="shared" si="19"/>
        <v>43871</v>
      </c>
      <c r="BA127" s="6">
        <f t="shared" si="20"/>
        <v>43893</v>
      </c>
      <c r="BB127" s="6">
        <f t="shared" si="21"/>
        <v>43906</v>
      </c>
      <c r="BC127" s="6">
        <f t="shared" si="22"/>
        <v>43908</v>
      </c>
      <c r="BD127" s="7" t="str">
        <f t="shared" ca="1" si="23"/>
        <v>Análise Atrasada</v>
      </c>
    </row>
    <row r="128" spans="1:56" ht="15" hidden="1" customHeight="1" x14ac:dyDescent="0.3">
      <c r="A128" s="10" t="s">
        <v>1030</v>
      </c>
      <c r="B128" s="28" t="e">
        <f>VLOOKUP(X128,#REF!,2,0)</f>
        <v>#REF!</v>
      </c>
      <c r="C128" s="11" t="s">
        <v>1031</v>
      </c>
      <c r="D128" s="11" t="s">
        <v>1032</v>
      </c>
      <c r="E128" s="12" t="s">
        <v>96</v>
      </c>
      <c r="F128" s="12" t="s">
        <v>97</v>
      </c>
      <c r="G128" s="12" t="s">
        <v>98</v>
      </c>
      <c r="H128" s="12" t="s">
        <v>99</v>
      </c>
      <c r="I128" s="13">
        <v>0</v>
      </c>
      <c r="J128" s="13">
        <v>0</v>
      </c>
      <c r="K128" s="12" t="s">
        <v>100</v>
      </c>
      <c r="L128" s="16">
        <v>43872.664398148147</v>
      </c>
      <c r="M128" s="16"/>
      <c r="N128" s="12" t="s">
        <v>101</v>
      </c>
      <c r="O128" s="16">
        <v>43900.480173611111</v>
      </c>
      <c r="P128" s="16">
        <v>43910.480185185188</v>
      </c>
      <c r="Q128" s="14" t="s">
        <v>1033</v>
      </c>
      <c r="R128" s="14"/>
      <c r="S128" s="14" t="s">
        <v>1034</v>
      </c>
      <c r="T128" s="14" t="s">
        <v>104</v>
      </c>
      <c r="U128" s="14" t="s">
        <v>160</v>
      </c>
      <c r="V128" s="14" t="s">
        <v>106</v>
      </c>
      <c r="W128" s="11" t="s">
        <v>107</v>
      </c>
      <c r="X128" s="11"/>
      <c r="Y128" s="11" t="s">
        <v>278</v>
      </c>
      <c r="Z128" s="11" t="s">
        <v>109</v>
      </c>
      <c r="AA128" s="11" t="s">
        <v>110</v>
      </c>
      <c r="AB128" s="12" t="s">
        <v>111</v>
      </c>
      <c r="AC128" s="12" t="s">
        <v>1035</v>
      </c>
      <c r="AD128" s="13" t="s">
        <v>1036</v>
      </c>
      <c r="AE128" s="12" t="s">
        <v>131</v>
      </c>
      <c r="AF128" s="12" t="s">
        <v>92</v>
      </c>
      <c r="AG128" s="12" t="s">
        <v>1037</v>
      </c>
      <c r="AH128" s="12" t="s">
        <v>116</v>
      </c>
      <c r="AI128" s="12" t="s">
        <v>117</v>
      </c>
      <c r="AJ128" s="12"/>
      <c r="AK128" s="12" t="s">
        <v>466</v>
      </c>
      <c r="AL128" s="16"/>
      <c r="AM128" s="16"/>
      <c r="AN128" s="16"/>
      <c r="AO128" s="16"/>
      <c r="AP128" s="12"/>
      <c r="AQ128" s="12"/>
      <c r="AR128" s="12"/>
      <c r="AS128" s="12"/>
      <c r="AT128" s="12" t="s">
        <v>725</v>
      </c>
      <c r="AU128" s="12" t="s">
        <v>3</v>
      </c>
      <c r="AV128" s="16">
        <v>43910.480185185188</v>
      </c>
      <c r="AW128" s="12" t="s">
        <v>1038</v>
      </c>
      <c r="AX128" s="12" t="s">
        <v>121</v>
      </c>
      <c r="AY128" s="6">
        <f t="shared" si="18"/>
        <v>43872</v>
      </c>
      <c r="AZ128" s="6" t="str">
        <f t="shared" si="19"/>
        <v/>
      </c>
      <c r="BA128" s="6" t="str">
        <f t="shared" si="20"/>
        <v/>
      </c>
      <c r="BB128" s="6" t="str">
        <f t="shared" si="21"/>
        <v/>
      </c>
      <c r="BC128" s="6" t="str">
        <f t="shared" si="22"/>
        <v/>
      </c>
      <c r="BD128" s="7" t="str">
        <f t="shared" ca="1" si="23"/>
        <v>Planejamento Pendente</v>
      </c>
    </row>
    <row r="129" spans="1:56" ht="15" hidden="1" customHeight="1" x14ac:dyDescent="0.3">
      <c r="A129" s="10" t="s">
        <v>1039</v>
      </c>
      <c r="B129" s="28" t="e">
        <f>VLOOKUP(X129,#REF!,2,0)</f>
        <v>#REF!</v>
      </c>
      <c r="C129" s="11" t="s">
        <v>1040</v>
      </c>
      <c r="D129" s="11" t="s">
        <v>1041</v>
      </c>
      <c r="E129" s="12" t="s">
        <v>96</v>
      </c>
      <c r="F129" s="12" t="s">
        <v>97</v>
      </c>
      <c r="G129" s="12" t="s">
        <v>519</v>
      </c>
      <c r="H129" s="12" t="s">
        <v>99</v>
      </c>
      <c r="I129" s="13">
        <v>0</v>
      </c>
      <c r="J129" s="13">
        <v>0</v>
      </c>
      <c r="K129" s="12" t="s">
        <v>100</v>
      </c>
      <c r="L129" s="16">
        <v>43915.17396990741</v>
      </c>
      <c r="M129" s="16"/>
      <c r="N129" s="12" t="s">
        <v>101</v>
      </c>
      <c r="O129" s="16">
        <v>43978.747847222221</v>
      </c>
      <c r="P129" s="16">
        <v>43990.708333333343</v>
      </c>
      <c r="Q129" s="14" t="s">
        <v>1042</v>
      </c>
      <c r="R129" s="14"/>
      <c r="S129" s="14" t="s">
        <v>1034</v>
      </c>
      <c r="T129" s="14" t="s">
        <v>104</v>
      </c>
      <c r="U129" s="14" t="s">
        <v>436</v>
      </c>
      <c r="V129" s="14" t="s">
        <v>106</v>
      </c>
      <c r="W129" s="11" t="s">
        <v>107</v>
      </c>
      <c r="X129" s="11"/>
      <c r="Y129" s="11" t="s">
        <v>108</v>
      </c>
      <c r="Z129" s="11" t="s">
        <v>216</v>
      </c>
      <c r="AA129" s="11" t="s">
        <v>110</v>
      </c>
      <c r="AB129" s="12" t="s">
        <v>111</v>
      </c>
      <c r="AC129" s="12" t="s">
        <v>1043</v>
      </c>
      <c r="AD129" s="13" t="s">
        <v>1044</v>
      </c>
      <c r="AE129" s="12" t="s">
        <v>114</v>
      </c>
      <c r="AF129" s="12" t="s">
        <v>92</v>
      </c>
      <c r="AG129" s="12" t="s">
        <v>1045</v>
      </c>
      <c r="AH129" s="12" t="s">
        <v>116</v>
      </c>
      <c r="AI129" s="12" t="s">
        <v>117</v>
      </c>
      <c r="AJ129" s="12"/>
      <c r="AK129" s="12" t="s">
        <v>90</v>
      </c>
      <c r="AL129" s="16">
        <v>43930.686805555553</v>
      </c>
      <c r="AM129" s="16">
        <v>43941.686805555553</v>
      </c>
      <c r="AN129" s="16">
        <v>43936.686805555553</v>
      </c>
      <c r="AO129" s="16">
        <v>43976.686805555553</v>
      </c>
      <c r="AP129" s="12"/>
      <c r="AQ129" s="12"/>
      <c r="AR129" s="12"/>
      <c r="AS129" s="12"/>
      <c r="AT129" s="12" t="s">
        <v>119</v>
      </c>
      <c r="AU129" s="12"/>
      <c r="AV129" s="16">
        <v>43990.708344907413</v>
      </c>
      <c r="AW129" s="12" t="s">
        <v>782</v>
      </c>
      <c r="AX129" s="12" t="s">
        <v>121</v>
      </c>
      <c r="AY129" s="6">
        <f t="shared" si="18"/>
        <v>43915</v>
      </c>
      <c r="AZ129" s="6">
        <f t="shared" si="19"/>
        <v>43930</v>
      </c>
      <c r="BA129" s="6">
        <f t="shared" si="20"/>
        <v>43936</v>
      </c>
      <c r="BB129" s="6">
        <f t="shared" si="21"/>
        <v>43941</v>
      </c>
      <c r="BC129" s="6">
        <f t="shared" si="22"/>
        <v>43976</v>
      </c>
      <c r="BD129" s="7" t="str">
        <f t="shared" ca="1" si="23"/>
        <v>Análise Atrasada</v>
      </c>
    </row>
    <row r="130" spans="1:56" ht="15.6" hidden="1" customHeight="1" x14ac:dyDescent="0.3">
      <c r="A130" s="10" t="s">
        <v>1046</v>
      </c>
      <c r="B130" s="28" t="e">
        <f>VLOOKUP(X130,#REF!,2,0)</f>
        <v>#REF!</v>
      </c>
      <c r="C130" s="11" t="s">
        <v>1047</v>
      </c>
      <c r="D130" s="11" t="s">
        <v>1048</v>
      </c>
      <c r="E130" s="12" t="s">
        <v>96</v>
      </c>
      <c r="F130" s="12" t="s">
        <v>97</v>
      </c>
      <c r="G130" s="12" t="s">
        <v>98</v>
      </c>
      <c r="H130" s="12" t="s">
        <v>99</v>
      </c>
      <c r="I130" s="13">
        <v>1</v>
      </c>
      <c r="J130" s="13">
        <v>0</v>
      </c>
      <c r="K130" s="12" t="s">
        <v>100</v>
      </c>
      <c r="L130" s="16">
        <v>43917.725624999999</v>
      </c>
      <c r="M130" s="16"/>
      <c r="N130" s="12" t="s">
        <v>101</v>
      </c>
      <c r="O130" s="16">
        <v>43950.739988425928</v>
      </c>
      <c r="P130" s="16">
        <v>43962.708333333343</v>
      </c>
      <c r="Q130" s="14" t="s">
        <v>791</v>
      </c>
      <c r="R130" s="14"/>
      <c r="S130" s="14" t="s">
        <v>681</v>
      </c>
      <c r="T130" s="14" t="s">
        <v>104</v>
      </c>
      <c r="U130" s="14" t="s">
        <v>1049</v>
      </c>
      <c r="V130" s="14" t="s">
        <v>225</v>
      </c>
      <c r="W130" s="11" t="s">
        <v>107</v>
      </c>
      <c r="X130" s="11"/>
      <c r="Y130" s="11" t="s">
        <v>108</v>
      </c>
      <c r="Z130" s="11" t="s">
        <v>216</v>
      </c>
      <c r="AA130" s="11" t="s">
        <v>110</v>
      </c>
      <c r="AB130" s="12" t="s">
        <v>111</v>
      </c>
      <c r="AC130" s="12" t="s">
        <v>1050</v>
      </c>
      <c r="AD130" s="13" t="s">
        <v>1044</v>
      </c>
      <c r="AE130" s="12" t="s">
        <v>143</v>
      </c>
      <c r="AF130" s="12" t="s">
        <v>92</v>
      </c>
      <c r="AG130" s="12" t="s">
        <v>1051</v>
      </c>
      <c r="AH130" s="12" t="s">
        <v>116</v>
      </c>
      <c r="AI130" s="12" t="s">
        <v>117</v>
      </c>
      <c r="AJ130" s="12"/>
      <c r="AK130" s="12" t="s">
        <v>1052</v>
      </c>
      <c r="AL130" s="16">
        <v>43949.537499999999</v>
      </c>
      <c r="AM130" s="16">
        <v>43959.537499999999</v>
      </c>
      <c r="AN130" s="16">
        <v>43956.537499999999</v>
      </c>
      <c r="AO130" s="16">
        <v>43969.537499999999</v>
      </c>
      <c r="AP130" s="12"/>
      <c r="AQ130" s="12" t="s">
        <v>1053</v>
      </c>
      <c r="AR130" s="12"/>
      <c r="AS130" s="12"/>
      <c r="AT130" s="12" t="s">
        <v>119</v>
      </c>
      <c r="AU130" s="12" t="s">
        <v>265</v>
      </c>
      <c r="AV130" s="16">
        <v>43979.788680555554</v>
      </c>
      <c r="AW130" s="12" t="s">
        <v>782</v>
      </c>
      <c r="AX130" s="12" t="s">
        <v>121</v>
      </c>
      <c r="AY130" s="6">
        <f t="shared" ref="AY130:AY144" si="24">IF(L130="","",DATE(YEAR(L130),MONTH(L130),DAY(L130)))</f>
        <v>43917</v>
      </c>
      <c r="AZ130" s="6">
        <f t="shared" ref="AZ130:AZ144" si="25">IF(AL130="","",DATE(YEAR(AL130),MONTH(AL130),DAY(AL130)))</f>
        <v>43949</v>
      </c>
      <c r="BA130" s="6">
        <f t="shared" ref="BA130:BA144" si="26">IF(AN130="","",DATE(YEAR(AN130),MONTH(AN130),DAY(AN130)))</f>
        <v>43956</v>
      </c>
      <c r="BB130" s="6">
        <f t="shared" ref="BB130:BB144" si="27">IF(AM130="","",DATE(YEAR(AM130),MONTH(AM130),DAY(AM130)))</f>
        <v>43959</v>
      </c>
      <c r="BC130" s="6">
        <f t="shared" ref="BC130:BC144" si="28">IF(AO130="","",DATE(YEAR(AO130),MONTH(AO130),DAY(AO130)))</f>
        <v>43969</v>
      </c>
      <c r="BD130" s="7" t="str">
        <f t="shared" ref="BD130:BD144" ca="1" si="29">IF(AND(AZ130="",BA130=""),"Planejamento Pendente",IF(AND(E130&lt;&gt;"Em Desenvolvimento",IFERROR(FIND("Homologação",E130),0) = 0,E130&lt;&gt;"Homologado",AZ130&lt;TODAY()),"Análise Atrasada",IF(AND(IFERROR(FIND("Homologação",E130),0) = 0,E130&lt;&gt;"Homologado",BA130&lt;TODAY()),"Desenvolvimento Atrasado",IF(AND(BC130&lt;&gt;"",BC130&lt;TODAY()),"Produção Atrasada",""))))</f>
        <v>Análise Atrasada</v>
      </c>
    </row>
    <row r="131" spans="1:56" ht="11.1" hidden="1" customHeight="1" x14ac:dyDescent="0.3">
      <c r="A131" s="10" t="s">
        <v>1054</v>
      </c>
      <c r="B131" s="28" t="e">
        <f>VLOOKUP(X131,#REF!,2,0)</f>
        <v>#REF!</v>
      </c>
      <c r="C131" s="11" t="s">
        <v>1055</v>
      </c>
      <c r="D131" s="11" t="s">
        <v>1056</v>
      </c>
      <c r="E131" s="12" t="s">
        <v>96</v>
      </c>
      <c r="F131" s="12" t="s">
        <v>97</v>
      </c>
      <c r="G131" s="12" t="s">
        <v>98</v>
      </c>
      <c r="H131" s="12" t="s">
        <v>99</v>
      </c>
      <c r="I131" s="13">
        <v>0</v>
      </c>
      <c r="J131" s="13">
        <v>0</v>
      </c>
      <c r="K131" s="12" t="s">
        <v>100</v>
      </c>
      <c r="L131" s="16">
        <v>43920.742638888893</v>
      </c>
      <c r="M131" s="16"/>
      <c r="N131" s="12" t="s">
        <v>101</v>
      </c>
      <c r="O131" s="16">
        <v>43964.835416666669</v>
      </c>
      <c r="P131" s="16">
        <v>43976.708333333343</v>
      </c>
      <c r="Q131" s="14" t="s">
        <v>1057</v>
      </c>
      <c r="R131" s="14"/>
      <c r="S131" s="14" t="s">
        <v>821</v>
      </c>
      <c r="T131" s="14" t="s">
        <v>104</v>
      </c>
      <c r="U131" s="14" t="s">
        <v>1058</v>
      </c>
      <c r="V131" s="14" t="s">
        <v>106</v>
      </c>
      <c r="W131" s="11" t="s">
        <v>107</v>
      </c>
      <c r="X131" s="11"/>
      <c r="Y131" s="11" t="s">
        <v>278</v>
      </c>
      <c r="Z131" s="11" t="s">
        <v>109</v>
      </c>
      <c r="AA131" s="11" t="s">
        <v>110</v>
      </c>
      <c r="AB131" s="12" t="s">
        <v>111</v>
      </c>
      <c r="AC131" s="12" t="s">
        <v>1059</v>
      </c>
      <c r="AD131" s="13" t="s">
        <v>1060</v>
      </c>
      <c r="AE131" s="12" t="s">
        <v>114</v>
      </c>
      <c r="AF131" s="12" t="s">
        <v>92</v>
      </c>
      <c r="AG131" s="12" t="s">
        <v>1061</v>
      </c>
      <c r="AH131" s="12" t="s">
        <v>116</v>
      </c>
      <c r="AI131" s="12" t="s">
        <v>117</v>
      </c>
      <c r="AJ131" s="12"/>
      <c r="AK131" s="12" t="s">
        <v>1062</v>
      </c>
      <c r="AL131" s="16">
        <v>43930.761111111111</v>
      </c>
      <c r="AM131" s="16"/>
      <c r="AN131" s="16">
        <v>43941.761111111111</v>
      </c>
      <c r="AO131" s="16">
        <v>43966.727083333331</v>
      </c>
      <c r="AP131" s="12"/>
      <c r="AQ131" s="12"/>
      <c r="AR131" s="12"/>
      <c r="AS131" s="12"/>
      <c r="AT131" s="12" t="s">
        <v>119</v>
      </c>
      <c r="AU131" s="12" t="s">
        <v>3</v>
      </c>
      <c r="AV131" s="16">
        <v>43976.708333333343</v>
      </c>
      <c r="AW131" s="12" t="s">
        <v>1038</v>
      </c>
      <c r="AX131" s="12" t="s">
        <v>121</v>
      </c>
      <c r="AY131" s="6">
        <f t="shared" si="24"/>
        <v>43920</v>
      </c>
      <c r="AZ131" s="6">
        <f t="shared" si="25"/>
        <v>43930</v>
      </c>
      <c r="BA131" s="6">
        <f t="shared" si="26"/>
        <v>43941</v>
      </c>
      <c r="BB131" s="6" t="str">
        <f t="shared" si="27"/>
        <v/>
      </c>
      <c r="BC131" s="6">
        <f t="shared" si="28"/>
        <v>43966</v>
      </c>
      <c r="BD131" s="7" t="str">
        <f t="shared" ca="1" si="29"/>
        <v>Análise Atrasada</v>
      </c>
    </row>
    <row r="132" spans="1:56" ht="14.4" hidden="1" customHeight="1" x14ac:dyDescent="0.3">
      <c r="A132" s="10" t="s">
        <v>1063</v>
      </c>
      <c r="B132" s="28" t="e">
        <f>VLOOKUP(X132,#REF!,2,0)</f>
        <v>#REF!</v>
      </c>
      <c r="C132" s="11" t="s">
        <v>1064</v>
      </c>
      <c r="D132" s="11" t="s">
        <v>1065</v>
      </c>
      <c r="E132" s="12" t="s">
        <v>96</v>
      </c>
      <c r="F132" s="12" t="s">
        <v>97</v>
      </c>
      <c r="G132" s="12" t="s">
        <v>98</v>
      </c>
      <c r="H132" s="12" t="s">
        <v>99</v>
      </c>
      <c r="I132" s="13">
        <v>0</v>
      </c>
      <c r="J132" s="13">
        <v>0</v>
      </c>
      <c r="K132" s="12" t="s">
        <v>100</v>
      </c>
      <c r="L132" s="16">
        <v>43936.61577546296</v>
      </c>
      <c r="M132" s="16"/>
      <c r="N132" s="12" t="s">
        <v>101</v>
      </c>
      <c r="O132" s="16">
        <v>43964.592407407406</v>
      </c>
      <c r="P132" s="16">
        <v>43976.592418981483</v>
      </c>
      <c r="Q132" s="14" t="s">
        <v>581</v>
      </c>
      <c r="R132" s="14"/>
      <c r="S132" s="14" t="s">
        <v>792</v>
      </c>
      <c r="T132" s="14" t="s">
        <v>104</v>
      </c>
      <c r="U132" s="14" t="s">
        <v>1066</v>
      </c>
      <c r="V132" s="14" t="s">
        <v>106</v>
      </c>
      <c r="W132" s="11" t="s">
        <v>107</v>
      </c>
      <c r="X132" s="11"/>
      <c r="Y132" s="11" t="s">
        <v>181</v>
      </c>
      <c r="Z132" s="11" t="s">
        <v>250</v>
      </c>
      <c r="AA132" s="11" t="s">
        <v>110</v>
      </c>
      <c r="AB132" s="12"/>
      <c r="AC132" s="12" t="s">
        <v>1067</v>
      </c>
      <c r="AD132" s="13" t="s">
        <v>1068</v>
      </c>
      <c r="AE132" s="12" t="s">
        <v>184</v>
      </c>
      <c r="AF132" s="12" t="s">
        <v>92</v>
      </c>
      <c r="AG132" s="12" t="s">
        <v>1069</v>
      </c>
      <c r="AH132" s="12" t="s">
        <v>116</v>
      </c>
      <c r="AI132" s="12" t="s">
        <v>117</v>
      </c>
      <c r="AJ132" s="12" t="s">
        <v>230</v>
      </c>
      <c r="AK132" s="12" t="s">
        <v>514</v>
      </c>
      <c r="AL132" s="16">
        <v>43945.492361111108</v>
      </c>
      <c r="AM132" s="16">
        <v>43956.430555555547</v>
      </c>
      <c r="AN132" s="16">
        <v>43950.492361111108</v>
      </c>
      <c r="AO132" s="16">
        <v>43962.430555555547</v>
      </c>
      <c r="AP132" s="12"/>
      <c r="AQ132" s="12"/>
      <c r="AR132" s="12"/>
      <c r="AS132" s="12"/>
      <c r="AT132" s="12"/>
      <c r="AU132" s="12" t="s">
        <v>3</v>
      </c>
      <c r="AV132" s="16">
        <v>43976.592418981483</v>
      </c>
      <c r="AW132" s="12" t="s">
        <v>1070</v>
      </c>
      <c r="AX132" s="12" t="s">
        <v>121</v>
      </c>
      <c r="AY132" s="6">
        <f t="shared" si="24"/>
        <v>43936</v>
      </c>
      <c r="AZ132" s="6">
        <f t="shared" si="25"/>
        <v>43945</v>
      </c>
      <c r="BA132" s="6">
        <f t="shared" si="26"/>
        <v>43950</v>
      </c>
      <c r="BB132" s="6">
        <f t="shared" si="27"/>
        <v>43956</v>
      </c>
      <c r="BC132" s="6">
        <f t="shared" si="28"/>
        <v>43962</v>
      </c>
      <c r="BD132" s="7" t="str">
        <f t="shared" ca="1" si="29"/>
        <v>Análise Atrasada</v>
      </c>
    </row>
    <row r="133" spans="1:56" ht="12.6" hidden="1" customHeight="1" x14ac:dyDescent="0.3">
      <c r="A133" s="10" t="s">
        <v>1071</v>
      </c>
      <c r="B133" s="28" t="e">
        <f>VLOOKUP(X133,#REF!,2,0)</f>
        <v>#REF!</v>
      </c>
      <c r="C133" s="11" t="s">
        <v>1072</v>
      </c>
      <c r="D133" s="11" t="s">
        <v>1073</v>
      </c>
      <c r="E133" s="12" t="s">
        <v>96</v>
      </c>
      <c r="F133" s="12" t="s">
        <v>97</v>
      </c>
      <c r="G133" s="12" t="s">
        <v>339</v>
      </c>
      <c r="H133" s="12" t="s">
        <v>99</v>
      </c>
      <c r="I133" s="13">
        <v>0</v>
      </c>
      <c r="J133" s="13">
        <v>0</v>
      </c>
      <c r="K133" s="12" t="s">
        <v>100</v>
      </c>
      <c r="L133" s="16">
        <v>43944.378981481481</v>
      </c>
      <c r="M133" s="16"/>
      <c r="N133" s="12" t="s">
        <v>101</v>
      </c>
      <c r="O133" s="16">
        <v>43949.422222222223</v>
      </c>
      <c r="P133" s="16">
        <v>43949.422974537039</v>
      </c>
      <c r="Q133" s="14" t="s">
        <v>1074</v>
      </c>
      <c r="R133" s="14"/>
      <c r="S133" s="14" t="s">
        <v>632</v>
      </c>
      <c r="T133" s="14" t="s">
        <v>104</v>
      </c>
      <c r="U133" s="14" t="s">
        <v>444</v>
      </c>
      <c r="V133" s="14" t="s">
        <v>106</v>
      </c>
      <c r="W133" s="11" t="s">
        <v>107</v>
      </c>
      <c r="X133" s="11"/>
      <c r="Y133" s="11" t="s">
        <v>108</v>
      </c>
      <c r="Z133" s="11" t="s">
        <v>151</v>
      </c>
      <c r="AA133" s="11" t="s">
        <v>110</v>
      </c>
      <c r="AB133" s="12"/>
      <c r="AC133" s="12" t="s">
        <v>1075</v>
      </c>
      <c r="AD133" s="13" t="s">
        <v>1076</v>
      </c>
      <c r="AE133" s="12" t="s">
        <v>131</v>
      </c>
      <c r="AF133" s="12" t="s">
        <v>92</v>
      </c>
      <c r="AG133" s="12" t="s">
        <v>1077</v>
      </c>
      <c r="AH133" s="12" t="s">
        <v>116</v>
      </c>
      <c r="AI133" s="12" t="s">
        <v>117</v>
      </c>
      <c r="AJ133" s="12" t="s">
        <v>230</v>
      </c>
      <c r="AK133" s="12" t="s">
        <v>153</v>
      </c>
      <c r="AL133" s="16">
        <v>43955</v>
      </c>
      <c r="AM133" s="16">
        <v>43976</v>
      </c>
      <c r="AN133" s="16">
        <v>43962</v>
      </c>
      <c r="AO133" s="16">
        <v>43978</v>
      </c>
      <c r="AP133" s="12"/>
      <c r="AQ133" s="12"/>
      <c r="AR133" s="12"/>
      <c r="AS133" s="12"/>
      <c r="AT133" s="12" t="s">
        <v>119</v>
      </c>
      <c r="AU133" s="12" t="s">
        <v>3</v>
      </c>
      <c r="AV133" s="16">
        <v>43953.752928240741</v>
      </c>
      <c r="AW133" s="12" t="s">
        <v>1078</v>
      </c>
      <c r="AX133" s="12" t="s">
        <v>1079</v>
      </c>
      <c r="AY133" s="6">
        <f t="shared" si="24"/>
        <v>43944</v>
      </c>
      <c r="AZ133" s="6">
        <f t="shared" si="25"/>
        <v>43955</v>
      </c>
      <c r="BA133" s="6">
        <f t="shared" si="26"/>
        <v>43962</v>
      </c>
      <c r="BB133" s="6">
        <f t="shared" si="27"/>
        <v>43976</v>
      </c>
      <c r="BC133" s="6">
        <f t="shared" si="28"/>
        <v>43978</v>
      </c>
      <c r="BD133" s="7" t="str">
        <f t="shared" ca="1" si="29"/>
        <v>Análise Atrasada</v>
      </c>
    </row>
    <row r="134" spans="1:56" ht="16.5" hidden="1" customHeight="1" x14ac:dyDescent="0.3">
      <c r="A134" s="10" t="s">
        <v>1080</v>
      </c>
      <c r="B134" s="28" t="e">
        <f>VLOOKUP(X134,#REF!,2,0)</f>
        <v>#REF!</v>
      </c>
      <c r="C134" s="11" t="s">
        <v>1081</v>
      </c>
      <c r="D134" s="11" t="s">
        <v>1082</v>
      </c>
      <c r="E134" s="12" t="s">
        <v>96</v>
      </c>
      <c r="F134" s="12" t="s">
        <v>97</v>
      </c>
      <c r="G134" s="12" t="s">
        <v>98</v>
      </c>
      <c r="H134" s="12" t="s">
        <v>99</v>
      </c>
      <c r="I134" s="13">
        <v>0</v>
      </c>
      <c r="J134" s="13">
        <v>0</v>
      </c>
      <c r="K134" s="12" t="s">
        <v>100</v>
      </c>
      <c r="L134" s="16">
        <v>43952.467349537037</v>
      </c>
      <c r="M134" s="16"/>
      <c r="N134" s="12" t="s">
        <v>101</v>
      </c>
      <c r="O134" s="16">
        <v>43985.509166666663</v>
      </c>
      <c r="P134" s="16">
        <v>43997.50917824074</v>
      </c>
      <c r="Q134" s="14" t="s">
        <v>1083</v>
      </c>
      <c r="R134" s="14"/>
      <c r="S134" s="14" t="s">
        <v>632</v>
      </c>
      <c r="T134" s="14" t="s">
        <v>104</v>
      </c>
      <c r="U134" s="14" t="s">
        <v>1066</v>
      </c>
      <c r="V134" s="14" t="s">
        <v>106</v>
      </c>
      <c r="W134" s="11" t="s">
        <v>107</v>
      </c>
      <c r="X134" s="11"/>
      <c r="Y134" s="11" t="s">
        <v>108</v>
      </c>
      <c r="Z134" s="11" t="s">
        <v>128</v>
      </c>
      <c r="AA134" s="11" t="s">
        <v>110</v>
      </c>
      <c r="AB134" s="12"/>
      <c r="AC134" s="12" t="s">
        <v>1084</v>
      </c>
      <c r="AD134" s="13" t="s">
        <v>1085</v>
      </c>
      <c r="AE134" s="12" t="s">
        <v>184</v>
      </c>
      <c r="AF134" s="12" t="s">
        <v>92</v>
      </c>
      <c r="AG134" s="12" t="s">
        <v>1086</v>
      </c>
      <c r="AH134" s="12" t="s">
        <v>239</v>
      </c>
      <c r="AI134" s="12" t="s">
        <v>117</v>
      </c>
      <c r="AJ134" s="12" t="s">
        <v>230</v>
      </c>
      <c r="AK134" s="12" t="s">
        <v>514</v>
      </c>
      <c r="AL134" s="16">
        <v>43966</v>
      </c>
      <c r="AM134" s="16">
        <v>43973</v>
      </c>
      <c r="AN134" s="16">
        <v>43971</v>
      </c>
      <c r="AO134" s="16">
        <v>43984</v>
      </c>
      <c r="AP134" s="12"/>
      <c r="AQ134" s="12"/>
      <c r="AR134" s="12"/>
      <c r="AS134" s="12"/>
      <c r="AT134" s="12" t="s">
        <v>174</v>
      </c>
      <c r="AU134" s="12"/>
      <c r="AV134" s="16">
        <v>43997.50917824074</v>
      </c>
      <c r="AW134" s="12" t="s">
        <v>1070</v>
      </c>
      <c r="AX134" s="12" t="s">
        <v>121</v>
      </c>
      <c r="AY134" s="6">
        <f t="shared" si="24"/>
        <v>43952</v>
      </c>
      <c r="AZ134" s="6">
        <f t="shared" si="25"/>
        <v>43966</v>
      </c>
      <c r="BA134" s="6">
        <f t="shared" si="26"/>
        <v>43971</v>
      </c>
      <c r="BB134" s="6">
        <f t="shared" si="27"/>
        <v>43973</v>
      </c>
      <c r="BC134" s="6">
        <f t="shared" si="28"/>
        <v>43984</v>
      </c>
      <c r="BD134" s="7" t="str">
        <f t="shared" ca="1" si="29"/>
        <v>Análise Atrasada</v>
      </c>
    </row>
    <row r="135" spans="1:56" ht="12.9" hidden="1" customHeight="1" x14ac:dyDescent="0.3">
      <c r="A135" s="10" t="s">
        <v>1087</v>
      </c>
      <c r="B135" s="28" t="e">
        <f>VLOOKUP(X135,#REF!,2,0)</f>
        <v>#REF!</v>
      </c>
      <c r="C135" s="11" t="s">
        <v>1088</v>
      </c>
      <c r="D135" s="11" t="s">
        <v>1089</v>
      </c>
      <c r="E135" s="12" t="s">
        <v>96</v>
      </c>
      <c r="F135" s="12" t="s">
        <v>97</v>
      </c>
      <c r="G135" s="12" t="s">
        <v>98</v>
      </c>
      <c r="H135" s="12" t="s">
        <v>99</v>
      </c>
      <c r="I135" s="13">
        <v>0</v>
      </c>
      <c r="J135" s="13">
        <v>0</v>
      </c>
      <c r="K135" s="12" t="s">
        <v>100</v>
      </c>
      <c r="L135" s="16">
        <v>43959.406666666669</v>
      </c>
      <c r="M135" s="16"/>
      <c r="N135" s="12" t="s">
        <v>101</v>
      </c>
      <c r="O135" s="16">
        <v>43998.647233796299</v>
      </c>
      <c r="P135" s="16">
        <v>44008.647245370368</v>
      </c>
      <c r="Q135" s="14" t="s">
        <v>1090</v>
      </c>
      <c r="R135" s="14"/>
      <c r="S135" s="14" t="s">
        <v>993</v>
      </c>
      <c r="T135" s="14" t="s">
        <v>104</v>
      </c>
      <c r="U135" s="14" t="s">
        <v>444</v>
      </c>
      <c r="V135" s="14" t="s">
        <v>106</v>
      </c>
      <c r="W135" s="11" t="s">
        <v>107</v>
      </c>
      <c r="X135" s="11"/>
      <c r="Y135" s="11" t="s">
        <v>108</v>
      </c>
      <c r="Z135" s="11" t="s">
        <v>151</v>
      </c>
      <c r="AA135" s="11" t="s">
        <v>110</v>
      </c>
      <c r="AB135" s="12"/>
      <c r="AC135" s="12" t="s">
        <v>615</v>
      </c>
      <c r="AD135" s="13" t="s">
        <v>1091</v>
      </c>
      <c r="AE135" s="12" t="s">
        <v>114</v>
      </c>
      <c r="AF135" s="12" t="s">
        <v>92</v>
      </c>
      <c r="AG135" s="12" t="s">
        <v>1092</v>
      </c>
      <c r="AH135" s="12" t="s">
        <v>116</v>
      </c>
      <c r="AI135" s="12" t="s">
        <v>117</v>
      </c>
      <c r="AJ135" s="12"/>
      <c r="AK135" s="12" t="s">
        <v>153</v>
      </c>
      <c r="AL135" s="16">
        <v>43961</v>
      </c>
      <c r="AM135" s="16">
        <v>43964</v>
      </c>
      <c r="AN135" s="16">
        <v>43962</v>
      </c>
      <c r="AO135" s="16">
        <v>43990</v>
      </c>
      <c r="AP135" s="12"/>
      <c r="AQ135" s="12"/>
      <c r="AR135" s="12"/>
      <c r="AS135" s="12"/>
      <c r="AT135" s="12" t="s">
        <v>119</v>
      </c>
      <c r="AU135" s="12" t="s">
        <v>3</v>
      </c>
      <c r="AV135" s="16">
        <v>44008.647245370368</v>
      </c>
      <c r="AW135" s="12" t="s">
        <v>1093</v>
      </c>
      <c r="AX135" s="12" t="s">
        <v>134</v>
      </c>
      <c r="AY135" s="6">
        <f t="shared" si="24"/>
        <v>43959</v>
      </c>
      <c r="AZ135" s="6">
        <f t="shared" si="25"/>
        <v>43961</v>
      </c>
      <c r="BA135" s="6">
        <f t="shared" si="26"/>
        <v>43962</v>
      </c>
      <c r="BB135" s="6">
        <f t="shared" si="27"/>
        <v>43964</v>
      </c>
      <c r="BC135" s="6">
        <f t="shared" si="28"/>
        <v>43990</v>
      </c>
      <c r="BD135" s="7" t="str">
        <f t="shared" ca="1" si="29"/>
        <v>Análise Atrasada</v>
      </c>
    </row>
    <row r="136" spans="1:56" ht="12.9" hidden="1" customHeight="1" x14ac:dyDescent="0.3">
      <c r="A136" s="10" t="s">
        <v>1094</v>
      </c>
      <c r="B136" s="28" t="e">
        <f>VLOOKUP(X136,#REF!,2,0)</f>
        <v>#REF!</v>
      </c>
      <c r="C136" s="11" t="s">
        <v>1095</v>
      </c>
      <c r="D136" s="11" t="s">
        <v>1096</v>
      </c>
      <c r="E136" s="12" t="s">
        <v>96</v>
      </c>
      <c r="F136" s="12" t="s">
        <v>97</v>
      </c>
      <c r="G136" s="12" t="s">
        <v>98</v>
      </c>
      <c r="H136" s="12" t="s">
        <v>99</v>
      </c>
      <c r="I136" s="13">
        <v>1</v>
      </c>
      <c r="J136" s="13">
        <v>0</v>
      </c>
      <c r="K136" s="12" t="s">
        <v>100</v>
      </c>
      <c r="L136" s="16">
        <v>43962.759884259263</v>
      </c>
      <c r="M136" s="16"/>
      <c r="N136" s="12" t="s">
        <v>101</v>
      </c>
      <c r="O136" s="16">
        <v>43978.829826388886</v>
      </c>
      <c r="P136" s="16">
        <v>43990.708333333343</v>
      </c>
      <c r="Q136" s="14" t="s">
        <v>1097</v>
      </c>
      <c r="R136" s="14"/>
      <c r="S136" s="14" t="s">
        <v>180</v>
      </c>
      <c r="T136" s="14" t="s">
        <v>104</v>
      </c>
      <c r="U136" s="14" t="s">
        <v>1098</v>
      </c>
      <c r="V136" s="14" t="s">
        <v>651</v>
      </c>
      <c r="W136" s="11" t="s">
        <v>107</v>
      </c>
      <c r="X136" s="11"/>
      <c r="Y136" s="11" t="s">
        <v>302</v>
      </c>
      <c r="Z136" s="11" t="s">
        <v>1099</v>
      </c>
      <c r="AA136" s="11" t="s">
        <v>110</v>
      </c>
      <c r="AB136" s="12"/>
      <c r="AC136" s="12" t="s">
        <v>1100</v>
      </c>
      <c r="AD136" s="13"/>
      <c r="AE136" s="12" t="s">
        <v>143</v>
      </c>
      <c r="AF136" s="12" t="s">
        <v>92</v>
      </c>
      <c r="AG136" s="12" t="s">
        <v>1101</v>
      </c>
      <c r="AH136" s="12" t="s">
        <v>116</v>
      </c>
      <c r="AI136" s="12" t="s">
        <v>117</v>
      </c>
      <c r="AJ136" s="12" t="s">
        <v>1102</v>
      </c>
      <c r="AK136" s="12" t="s">
        <v>1103</v>
      </c>
      <c r="AL136" s="16">
        <v>43971</v>
      </c>
      <c r="AM136" s="16">
        <v>43992</v>
      </c>
      <c r="AN136" s="16">
        <v>43978</v>
      </c>
      <c r="AO136" s="16">
        <v>43994</v>
      </c>
      <c r="AP136" s="12"/>
      <c r="AQ136" s="12"/>
      <c r="AR136" s="12"/>
      <c r="AS136" s="12"/>
      <c r="AT136" s="12" t="s">
        <v>119</v>
      </c>
      <c r="AU136" s="12"/>
      <c r="AV136" s="16">
        <v>43990.708344907413</v>
      </c>
      <c r="AW136" s="12" t="s">
        <v>1078</v>
      </c>
      <c r="AX136" s="12" t="s">
        <v>1079</v>
      </c>
      <c r="AY136" s="6">
        <f t="shared" si="24"/>
        <v>43962</v>
      </c>
      <c r="AZ136" s="6">
        <f t="shared" si="25"/>
        <v>43971</v>
      </c>
      <c r="BA136" s="6">
        <f t="shared" si="26"/>
        <v>43978</v>
      </c>
      <c r="BB136" s="6">
        <f t="shared" si="27"/>
        <v>43992</v>
      </c>
      <c r="BC136" s="6">
        <f t="shared" si="28"/>
        <v>43994</v>
      </c>
      <c r="BD136" s="7" t="str">
        <f t="shared" ca="1" si="29"/>
        <v>Análise Atrasada</v>
      </c>
    </row>
    <row r="137" spans="1:56" ht="13.5" hidden="1" customHeight="1" x14ac:dyDescent="0.3">
      <c r="A137" s="10" t="s">
        <v>1104</v>
      </c>
      <c r="B137" s="28" t="e">
        <f>VLOOKUP(X137,#REF!,2,0)</f>
        <v>#REF!</v>
      </c>
      <c r="C137" s="11" t="s">
        <v>1105</v>
      </c>
      <c r="D137" s="11" t="s">
        <v>1106</v>
      </c>
      <c r="E137" s="12" t="s">
        <v>96</v>
      </c>
      <c r="F137" s="12" t="s">
        <v>97</v>
      </c>
      <c r="G137" s="12" t="s">
        <v>98</v>
      </c>
      <c r="H137" s="12" t="s">
        <v>99</v>
      </c>
      <c r="I137" s="13">
        <v>0</v>
      </c>
      <c r="J137" s="13">
        <v>0</v>
      </c>
      <c r="K137" s="12" t="s">
        <v>100</v>
      </c>
      <c r="L137" s="16">
        <v>43967.081712962958</v>
      </c>
      <c r="M137" s="16"/>
      <c r="N137" s="12" t="s">
        <v>101</v>
      </c>
      <c r="O137" s="16">
        <v>43978.745208333326</v>
      </c>
      <c r="P137" s="16">
        <v>43990.708333333343</v>
      </c>
      <c r="Q137" s="14" t="s">
        <v>158</v>
      </c>
      <c r="R137" s="14"/>
      <c r="S137" s="14" t="s">
        <v>511</v>
      </c>
      <c r="T137" s="14" t="s">
        <v>104</v>
      </c>
      <c r="U137" s="14" t="s">
        <v>436</v>
      </c>
      <c r="V137" s="14" t="s">
        <v>106</v>
      </c>
      <c r="W137" s="11" t="s">
        <v>606</v>
      </c>
      <c r="X137" s="11"/>
      <c r="Y137" s="11" t="s">
        <v>607</v>
      </c>
      <c r="Z137" s="11" t="s">
        <v>608</v>
      </c>
      <c r="AA137" s="11" t="s">
        <v>598</v>
      </c>
      <c r="AB137" s="12"/>
      <c r="AC137" s="12" t="s">
        <v>1107</v>
      </c>
      <c r="AD137" s="13" t="s">
        <v>1108</v>
      </c>
      <c r="AE137" s="12" t="s">
        <v>114</v>
      </c>
      <c r="AF137" s="12" t="s">
        <v>92</v>
      </c>
      <c r="AG137" s="12" t="s">
        <v>1109</v>
      </c>
      <c r="AH137" s="12" t="s">
        <v>116</v>
      </c>
      <c r="AI137" s="12" t="s">
        <v>117</v>
      </c>
      <c r="AJ137" s="12"/>
      <c r="AK137" s="12" t="s">
        <v>88</v>
      </c>
      <c r="AL137" s="16"/>
      <c r="AM137" s="16"/>
      <c r="AN137" s="16"/>
      <c r="AO137" s="16"/>
      <c r="AP137" s="12"/>
      <c r="AQ137" s="12"/>
      <c r="AR137" s="12"/>
      <c r="AS137" s="12"/>
      <c r="AT137" s="12" t="s">
        <v>119</v>
      </c>
      <c r="AU137" s="12"/>
      <c r="AV137" s="16">
        <v>44012.482037037043</v>
      </c>
      <c r="AW137" s="12" t="s">
        <v>1110</v>
      </c>
      <c r="AX137" s="12" t="s">
        <v>121</v>
      </c>
      <c r="AY137" s="6">
        <f t="shared" si="24"/>
        <v>43967</v>
      </c>
      <c r="AZ137" s="6" t="str">
        <f t="shared" si="25"/>
        <v/>
      </c>
      <c r="BA137" s="6" t="str">
        <f t="shared" si="26"/>
        <v/>
      </c>
      <c r="BB137" s="6" t="str">
        <f t="shared" si="27"/>
        <v/>
      </c>
      <c r="BC137" s="6" t="str">
        <f t="shared" si="28"/>
        <v/>
      </c>
      <c r="BD137" s="7" t="str">
        <f t="shared" ca="1" si="29"/>
        <v>Planejamento Pendente</v>
      </c>
    </row>
    <row r="138" spans="1:56" ht="14.4" hidden="1" customHeight="1" x14ac:dyDescent="0.3">
      <c r="A138" s="10" t="s">
        <v>1111</v>
      </c>
      <c r="B138" s="28" t="e">
        <f>VLOOKUP(X138,#REF!,2,0)</f>
        <v>#REF!</v>
      </c>
      <c r="C138" s="11" t="s">
        <v>1112</v>
      </c>
      <c r="D138" s="11" t="s">
        <v>1113</v>
      </c>
      <c r="E138" s="12" t="s">
        <v>96</v>
      </c>
      <c r="F138" s="12" t="s">
        <v>97</v>
      </c>
      <c r="G138" s="12" t="s">
        <v>98</v>
      </c>
      <c r="H138" s="12" t="s">
        <v>99</v>
      </c>
      <c r="I138" s="13">
        <v>0</v>
      </c>
      <c r="J138" s="13">
        <v>0</v>
      </c>
      <c r="K138" s="12" t="s">
        <v>178</v>
      </c>
      <c r="L138" s="16">
        <v>43983.964444444442</v>
      </c>
      <c r="M138" s="16"/>
      <c r="N138" s="12" t="s">
        <v>101</v>
      </c>
      <c r="O138" s="16">
        <v>43986.636701388888</v>
      </c>
      <c r="P138" s="16">
        <v>43998.636712962973</v>
      </c>
      <c r="Q138" s="14" t="s">
        <v>158</v>
      </c>
      <c r="R138" s="14"/>
      <c r="S138" s="14" t="s">
        <v>605</v>
      </c>
      <c r="T138" s="14" t="s">
        <v>104</v>
      </c>
      <c r="U138" s="14" t="s">
        <v>436</v>
      </c>
      <c r="V138" s="14" t="s">
        <v>564</v>
      </c>
      <c r="W138" s="11" t="s">
        <v>606</v>
      </c>
      <c r="X138" s="11"/>
      <c r="Y138" s="11" t="s">
        <v>607</v>
      </c>
      <c r="Z138" s="11" t="s">
        <v>608</v>
      </c>
      <c r="AA138" s="11" t="s">
        <v>598</v>
      </c>
      <c r="AB138" s="12"/>
      <c r="AC138" s="12" t="s">
        <v>1114</v>
      </c>
      <c r="AD138" s="13"/>
      <c r="AE138" s="12" t="s">
        <v>114</v>
      </c>
      <c r="AF138" s="12" t="s">
        <v>92</v>
      </c>
      <c r="AG138" s="12" t="s">
        <v>1115</v>
      </c>
      <c r="AH138" s="12" t="s">
        <v>116</v>
      </c>
      <c r="AI138" s="12" t="s">
        <v>117</v>
      </c>
      <c r="AJ138" s="12"/>
      <c r="AK138" s="12" t="s">
        <v>88</v>
      </c>
      <c r="AL138" s="16"/>
      <c r="AM138" s="16"/>
      <c r="AN138" s="16"/>
      <c r="AO138" s="16"/>
      <c r="AP138" s="12"/>
      <c r="AQ138" s="12"/>
      <c r="AR138" s="12"/>
      <c r="AS138" s="12"/>
      <c r="AT138" s="12" t="s">
        <v>119</v>
      </c>
      <c r="AU138" s="12" t="s">
        <v>265</v>
      </c>
      <c r="AV138" s="16">
        <v>44012.450231481482</v>
      </c>
      <c r="AW138" s="12" t="s">
        <v>1110</v>
      </c>
      <c r="AX138" s="12" t="s">
        <v>121</v>
      </c>
      <c r="AY138" s="6">
        <f t="shared" si="24"/>
        <v>43983</v>
      </c>
      <c r="AZ138" s="6" t="str">
        <f t="shared" si="25"/>
        <v/>
      </c>
      <c r="BA138" s="6" t="str">
        <f t="shared" si="26"/>
        <v/>
      </c>
      <c r="BB138" s="6" t="str">
        <f t="shared" si="27"/>
        <v/>
      </c>
      <c r="BC138" s="6" t="str">
        <f t="shared" si="28"/>
        <v/>
      </c>
      <c r="BD138" s="7" t="str">
        <f t="shared" ca="1" si="29"/>
        <v>Planejamento Pendente</v>
      </c>
    </row>
    <row r="139" spans="1:56" ht="15.9" hidden="1" customHeight="1" x14ac:dyDescent="0.3">
      <c r="A139" s="10" t="s">
        <v>1116</v>
      </c>
      <c r="B139" s="28" t="e">
        <f>VLOOKUP(X139,#REF!,2,0)</f>
        <v>#REF!</v>
      </c>
      <c r="C139" s="11" t="s">
        <v>1117</v>
      </c>
      <c r="D139" s="11" t="s">
        <v>1118</v>
      </c>
      <c r="E139" s="12" t="s">
        <v>96</v>
      </c>
      <c r="F139" s="12" t="s">
        <v>97</v>
      </c>
      <c r="G139" s="12" t="s">
        <v>98</v>
      </c>
      <c r="H139" s="12" t="s">
        <v>99</v>
      </c>
      <c r="I139" s="13">
        <v>3</v>
      </c>
      <c r="J139" s="13">
        <v>1</v>
      </c>
      <c r="K139" s="12" t="s">
        <v>178</v>
      </c>
      <c r="L139" s="16">
        <v>43985.607361111113</v>
      </c>
      <c r="M139" s="16"/>
      <c r="N139" s="12" t="s">
        <v>101</v>
      </c>
      <c r="O139" s="16">
        <v>43992.698611111111</v>
      </c>
      <c r="P139" s="16">
        <v>43999.334027777782</v>
      </c>
      <c r="Q139" s="14" t="s">
        <v>1119</v>
      </c>
      <c r="R139" s="14"/>
      <c r="S139" s="14" t="s">
        <v>1034</v>
      </c>
      <c r="T139" s="14" t="s">
        <v>104</v>
      </c>
      <c r="U139" s="14" t="s">
        <v>436</v>
      </c>
      <c r="V139" s="14" t="s">
        <v>698</v>
      </c>
      <c r="W139" s="11" t="s">
        <v>107</v>
      </c>
      <c r="X139" s="11"/>
      <c r="Y139" s="11" t="s">
        <v>302</v>
      </c>
      <c r="Z139" s="11" t="s">
        <v>658</v>
      </c>
      <c r="AA139" s="11" t="s">
        <v>110</v>
      </c>
      <c r="AB139" s="12"/>
      <c r="AC139" s="12" t="s">
        <v>822</v>
      </c>
      <c r="AD139" s="13"/>
      <c r="AE139" s="12" t="s">
        <v>184</v>
      </c>
      <c r="AF139" s="12" t="s">
        <v>92</v>
      </c>
      <c r="AG139" s="12" t="s">
        <v>1120</v>
      </c>
      <c r="AH139" s="12" t="s">
        <v>116</v>
      </c>
      <c r="AI139" s="12" t="s">
        <v>117</v>
      </c>
      <c r="AJ139" s="12" t="s">
        <v>230</v>
      </c>
      <c r="AK139" s="12" t="s">
        <v>153</v>
      </c>
      <c r="AL139" s="16">
        <v>43994</v>
      </c>
      <c r="AM139" s="16">
        <v>44018</v>
      </c>
      <c r="AN139" s="16">
        <v>44004</v>
      </c>
      <c r="AO139" s="16">
        <v>44020</v>
      </c>
      <c r="AP139" s="12"/>
      <c r="AQ139" s="12"/>
      <c r="AR139" s="12"/>
      <c r="AS139" s="12"/>
      <c r="AT139" s="12" t="s">
        <v>119</v>
      </c>
      <c r="AU139" s="12"/>
      <c r="AV139" s="16">
        <v>44010.611145833333</v>
      </c>
      <c r="AW139" s="12" t="s">
        <v>1121</v>
      </c>
      <c r="AX139" s="12" t="s">
        <v>134</v>
      </c>
      <c r="AY139" s="6">
        <f t="shared" si="24"/>
        <v>43985</v>
      </c>
      <c r="AZ139" s="6">
        <f t="shared" si="25"/>
        <v>43994</v>
      </c>
      <c r="BA139" s="6">
        <f t="shared" si="26"/>
        <v>44004</v>
      </c>
      <c r="BB139" s="6">
        <f t="shared" si="27"/>
        <v>44018</v>
      </c>
      <c r="BC139" s="6">
        <f t="shared" si="28"/>
        <v>44020</v>
      </c>
      <c r="BD139" s="7" t="str">
        <f t="shared" ca="1" si="29"/>
        <v>Análise Atrasada</v>
      </c>
    </row>
    <row r="140" spans="1:56" ht="13.5" hidden="1" customHeight="1" x14ac:dyDescent="0.3">
      <c r="A140" s="10" t="s">
        <v>1122</v>
      </c>
      <c r="B140" s="28" t="e">
        <f>VLOOKUP(X140,#REF!,2,0)</f>
        <v>#REF!</v>
      </c>
      <c r="C140" s="11" t="s">
        <v>1123</v>
      </c>
      <c r="D140" s="11" t="s">
        <v>1124</v>
      </c>
      <c r="E140" s="12" t="s">
        <v>96</v>
      </c>
      <c r="F140" s="12" t="s">
        <v>97</v>
      </c>
      <c r="G140" s="12" t="s">
        <v>98</v>
      </c>
      <c r="H140" s="12" t="s">
        <v>99</v>
      </c>
      <c r="I140" s="13">
        <v>1</v>
      </c>
      <c r="J140" s="13">
        <v>0</v>
      </c>
      <c r="K140" s="12" t="s">
        <v>178</v>
      </c>
      <c r="L140" s="16">
        <v>43990.629143518519</v>
      </c>
      <c r="M140" s="16"/>
      <c r="N140" s="12" t="s">
        <v>101</v>
      </c>
      <c r="O140" s="16">
        <v>43997.425891203697</v>
      </c>
      <c r="P140" s="16">
        <v>44007.425891203697</v>
      </c>
      <c r="Q140" s="14" t="s">
        <v>1125</v>
      </c>
      <c r="R140" s="14"/>
      <c r="S140" s="14" t="s">
        <v>792</v>
      </c>
      <c r="T140" s="14" t="s">
        <v>104</v>
      </c>
      <c r="U140" s="14" t="s">
        <v>436</v>
      </c>
      <c r="V140" s="14" t="s">
        <v>331</v>
      </c>
      <c r="W140" s="11" t="s">
        <v>1126</v>
      </c>
      <c r="X140" s="11"/>
      <c r="Y140" s="11" t="s">
        <v>1127</v>
      </c>
      <c r="Z140" s="11" t="s">
        <v>1128</v>
      </c>
      <c r="AA140" s="11" t="s">
        <v>110</v>
      </c>
      <c r="AB140" s="12"/>
      <c r="AC140" s="12" t="s">
        <v>1129</v>
      </c>
      <c r="AD140" s="13"/>
      <c r="AE140" s="12" t="s">
        <v>143</v>
      </c>
      <c r="AF140" s="12" t="s">
        <v>92</v>
      </c>
      <c r="AG140" s="12" t="s">
        <v>1130</v>
      </c>
      <c r="AH140" s="12" t="s">
        <v>116</v>
      </c>
      <c r="AI140" s="12" t="s">
        <v>117</v>
      </c>
      <c r="AJ140" s="12"/>
      <c r="AK140" s="12" t="s">
        <v>153</v>
      </c>
      <c r="AL140" s="16">
        <v>43997.395138888889</v>
      </c>
      <c r="AM140" s="16"/>
      <c r="AN140" s="16"/>
      <c r="AO140" s="16"/>
      <c r="AP140" s="12"/>
      <c r="AQ140" s="12"/>
      <c r="AR140" s="12"/>
      <c r="AS140" s="12"/>
      <c r="AT140" s="12" t="s">
        <v>119</v>
      </c>
      <c r="AU140" s="12"/>
      <c r="AV140" s="16">
        <v>44012.437858796293</v>
      </c>
      <c r="AW140" s="12" t="s">
        <v>1110</v>
      </c>
      <c r="AX140" s="12" t="s">
        <v>121</v>
      </c>
      <c r="AY140" s="6">
        <f t="shared" si="24"/>
        <v>43990</v>
      </c>
      <c r="AZ140" s="6">
        <f t="shared" si="25"/>
        <v>43997</v>
      </c>
      <c r="BA140" s="6" t="str">
        <f t="shared" si="26"/>
        <v/>
      </c>
      <c r="BB140" s="6" t="str">
        <f t="shared" si="27"/>
        <v/>
      </c>
      <c r="BC140" s="6" t="str">
        <f t="shared" si="28"/>
        <v/>
      </c>
      <c r="BD140" s="7" t="str">
        <f t="shared" ca="1" si="29"/>
        <v>Análise Atrasada</v>
      </c>
    </row>
    <row r="141" spans="1:56" ht="13.5" hidden="1" customHeight="1" x14ac:dyDescent="0.3">
      <c r="A141" s="10" t="s">
        <v>1131</v>
      </c>
      <c r="B141" s="28" t="e">
        <f>VLOOKUP(X141,#REF!,2,0)</f>
        <v>#REF!</v>
      </c>
      <c r="C141" s="11" t="s">
        <v>1132</v>
      </c>
      <c r="D141" s="11" t="s">
        <v>1133</v>
      </c>
      <c r="E141" s="12" t="s">
        <v>1134</v>
      </c>
      <c r="F141" s="12" t="s">
        <v>97</v>
      </c>
      <c r="G141" s="12" t="s">
        <v>339</v>
      </c>
      <c r="H141" s="12" t="s">
        <v>99</v>
      </c>
      <c r="I141" s="13">
        <v>0</v>
      </c>
      <c r="J141" s="13">
        <v>0</v>
      </c>
      <c r="K141" s="12" t="s">
        <v>100</v>
      </c>
      <c r="L141" s="16">
        <v>43991.641099537039</v>
      </c>
      <c r="M141" s="16"/>
      <c r="N141" s="12" t="s">
        <v>101</v>
      </c>
      <c r="O141" s="16">
        <v>44005.743738425917</v>
      </c>
      <c r="P141" s="16"/>
      <c r="Q141" s="14" t="s">
        <v>255</v>
      </c>
      <c r="R141" s="14"/>
      <c r="S141" s="14" t="s">
        <v>255</v>
      </c>
      <c r="T141" s="14" t="s">
        <v>104</v>
      </c>
      <c r="U141" s="14" t="s">
        <v>436</v>
      </c>
      <c r="V141" s="14" t="s">
        <v>106</v>
      </c>
      <c r="W141" s="11" t="s">
        <v>107</v>
      </c>
      <c r="X141" s="11"/>
      <c r="Y141" s="11" t="s">
        <v>108</v>
      </c>
      <c r="Z141" s="11" t="s">
        <v>171</v>
      </c>
      <c r="AA141" s="11" t="s">
        <v>110</v>
      </c>
      <c r="AB141" s="12"/>
      <c r="AC141" s="12" t="s">
        <v>1135</v>
      </c>
      <c r="AD141" s="13"/>
      <c r="AE141" s="12" t="s">
        <v>143</v>
      </c>
      <c r="AF141" s="12" t="s">
        <v>543</v>
      </c>
      <c r="AG141" s="12" t="s">
        <v>1136</v>
      </c>
      <c r="AH141" s="12" t="s">
        <v>239</v>
      </c>
      <c r="AI141" s="12" t="s">
        <v>117</v>
      </c>
      <c r="AJ141" s="12"/>
      <c r="AK141" s="12" t="s">
        <v>153</v>
      </c>
      <c r="AL141" s="16">
        <v>43997.394444444442</v>
      </c>
      <c r="AM141" s="16"/>
      <c r="AN141" s="16"/>
      <c r="AO141" s="16"/>
      <c r="AP141" s="12"/>
      <c r="AQ141" s="12"/>
      <c r="AR141" s="12"/>
      <c r="AS141" s="12" t="s">
        <v>143</v>
      </c>
      <c r="AT141" s="12" t="s">
        <v>119</v>
      </c>
      <c r="AU141" s="12"/>
      <c r="AV141" s="16">
        <v>44005.743750000001</v>
      </c>
      <c r="AW141" s="12" t="s">
        <v>1110</v>
      </c>
      <c r="AX141" s="12" t="s">
        <v>121</v>
      </c>
      <c r="AY141" s="6">
        <f t="shared" si="24"/>
        <v>43991</v>
      </c>
      <c r="AZ141" s="6">
        <f t="shared" si="25"/>
        <v>43997</v>
      </c>
      <c r="BA141" s="6" t="str">
        <f t="shared" si="26"/>
        <v/>
      </c>
      <c r="BB141" s="6" t="str">
        <f t="shared" si="27"/>
        <v/>
      </c>
      <c r="BC141" s="6" t="str">
        <f t="shared" si="28"/>
        <v/>
      </c>
      <c r="BD141" s="7" t="str">
        <f t="shared" ca="1" si="29"/>
        <v>Análise Atrasada</v>
      </c>
    </row>
    <row r="142" spans="1:56" ht="12.6" hidden="1" customHeight="1" x14ac:dyDescent="0.3">
      <c r="A142" s="10" t="s">
        <v>1137</v>
      </c>
      <c r="B142" s="28" t="e">
        <f>VLOOKUP(X142,#REF!,2,0)</f>
        <v>#REF!</v>
      </c>
      <c r="C142" s="11" t="s">
        <v>1138</v>
      </c>
      <c r="D142" s="11" t="s">
        <v>1139</v>
      </c>
      <c r="E142" s="12" t="s">
        <v>1134</v>
      </c>
      <c r="F142" s="12" t="s">
        <v>97</v>
      </c>
      <c r="G142" s="12" t="s">
        <v>519</v>
      </c>
      <c r="H142" s="12" t="s">
        <v>99</v>
      </c>
      <c r="I142" s="13">
        <v>1</v>
      </c>
      <c r="J142" s="13">
        <v>0</v>
      </c>
      <c r="K142" s="12" t="s">
        <v>100</v>
      </c>
      <c r="L142" s="16">
        <v>44002.13758101852</v>
      </c>
      <c r="M142" s="16"/>
      <c r="N142" s="12" t="s">
        <v>101</v>
      </c>
      <c r="O142" s="16">
        <v>44012.843518518523</v>
      </c>
      <c r="P142" s="16"/>
      <c r="Q142" s="14" t="s">
        <v>1140</v>
      </c>
      <c r="R142" s="14"/>
      <c r="S142" s="14" t="s">
        <v>511</v>
      </c>
      <c r="T142" s="14" t="s">
        <v>104</v>
      </c>
      <c r="U142" s="14" t="s">
        <v>1141</v>
      </c>
      <c r="V142" s="14" t="s">
        <v>698</v>
      </c>
      <c r="W142" s="11" t="s">
        <v>392</v>
      </c>
      <c r="X142" s="11"/>
      <c r="Y142" s="11" t="s">
        <v>393</v>
      </c>
      <c r="Z142" s="11" t="s">
        <v>394</v>
      </c>
      <c r="AA142" s="11" t="s">
        <v>110</v>
      </c>
      <c r="AB142" s="12"/>
      <c r="AC142" s="12" t="s">
        <v>1142</v>
      </c>
      <c r="AD142" s="13"/>
      <c r="AE142" s="12" t="s">
        <v>114</v>
      </c>
      <c r="AF142" s="12" t="s">
        <v>92</v>
      </c>
      <c r="AG142" s="12" t="s">
        <v>1143</v>
      </c>
      <c r="AH142" s="12" t="s">
        <v>116</v>
      </c>
      <c r="AI142" s="12" t="s">
        <v>117</v>
      </c>
      <c r="AJ142" s="12"/>
      <c r="AK142" s="12" t="s">
        <v>88</v>
      </c>
      <c r="AL142" s="16">
        <v>44012</v>
      </c>
      <c r="AM142" s="16"/>
      <c r="AN142" s="16"/>
      <c r="AO142" s="16"/>
      <c r="AP142" s="12"/>
      <c r="AQ142" s="12"/>
      <c r="AR142" s="12"/>
      <c r="AS142" s="12"/>
      <c r="AT142" s="12"/>
      <c r="AU142" s="12"/>
      <c r="AV142" s="16">
        <v>44012.843518518523</v>
      </c>
      <c r="AW142" s="12" t="s">
        <v>1144</v>
      </c>
      <c r="AX142" s="12" t="s">
        <v>121</v>
      </c>
      <c r="AY142" s="6">
        <f t="shared" si="24"/>
        <v>44002</v>
      </c>
      <c r="AZ142" s="6">
        <f t="shared" si="25"/>
        <v>44012</v>
      </c>
      <c r="BA142" s="6" t="str">
        <f t="shared" si="26"/>
        <v/>
      </c>
      <c r="BB142" s="6" t="str">
        <f t="shared" si="27"/>
        <v/>
      </c>
      <c r="BC142" s="6" t="str">
        <f t="shared" si="28"/>
        <v/>
      </c>
      <c r="BD142" s="7" t="str">
        <f t="shared" ca="1" si="29"/>
        <v>Análise Atrasada</v>
      </c>
    </row>
    <row r="143" spans="1:56" ht="13.35" hidden="1" customHeight="1" x14ac:dyDescent="0.3">
      <c r="A143" s="17" t="s">
        <v>1145</v>
      </c>
      <c r="B143" s="28" t="e">
        <f>VLOOKUP(X143,#REF!,2,0)</f>
        <v>#REF!</v>
      </c>
      <c r="C143" s="18" t="s">
        <v>1146</v>
      </c>
      <c r="D143" s="18" t="s">
        <v>1146</v>
      </c>
      <c r="E143" s="19" t="s">
        <v>1134</v>
      </c>
      <c r="F143" s="19" t="s">
        <v>97</v>
      </c>
      <c r="G143" s="19" t="s">
        <v>98</v>
      </c>
      <c r="H143" s="19" t="s">
        <v>99</v>
      </c>
      <c r="I143" s="20">
        <v>0</v>
      </c>
      <c r="J143" s="20">
        <v>0</v>
      </c>
      <c r="K143" s="19" t="s">
        <v>178</v>
      </c>
      <c r="L143" s="21">
        <v>44006.490520833337</v>
      </c>
      <c r="M143" s="21"/>
      <c r="N143" s="19" t="s">
        <v>101</v>
      </c>
      <c r="O143" s="21">
        <v>44007.652974537043</v>
      </c>
      <c r="P143" s="21"/>
      <c r="Q143" s="22" t="s">
        <v>158</v>
      </c>
      <c r="R143" s="22"/>
      <c r="S143" s="22" t="s">
        <v>330</v>
      </c>
      <c r="T143" s="22" t="s">
        <v>104</v>
      </c>
      <c r="U143" s="22" t="s">
        <v>436</v>
      </c>
      <c r="V143" s="22" t="s">
        <v>318</v>
      </c>
      <c r="W143" s="18" t="s">
        <v>606</v>
      </c>
      <c r="X143" s="18"/>
      <c r="Y143" s="18" t="s">
        <v>607</v>
      </c>
      <c r="Z143" s="18" t="s">
        <v>608</v>
      </c>
      <c r="AA143" s="18" t="s">
        <v>598</v>
      </c>
      <c r="AB143" s="19"/>
      <c r="AC143" s="19" t="s">
        <v>1147</v>
      </c>
      <c r="AD143" s="20"/>
      <c r="AE143" s="19" t="s">
        <v>114</v>
      </c>
      <c r="AF143" s="19" t="s">
        <v>92</v>
      </c>
      <c r="AG143" s="19" t="s">
        <v>1148</v>
      </c>
      <c r="AH143" s="19" t="s">
        <v>116</v>
      </c>
      <c r="AI143" s="19" t="s">
        <v>117</v>
      </c>
      <c r="AJ143" s="19"/>
      <c r="AK143" s="19" t="s">
        <v>88</v>
      </c>
      <c r="AL143" s="21"/>
      <c r="AM143" s="21"/>
      <c r="AN143" s="21"/>
      <c r="AO143" s="21"/>
      <c r="AP143" s="19"/>
      <c r="AQ143" s="19"/>
      <c r="AR143" s="19"/>
      <c r="AS143" s="19"/>
      <c r="AT143" s="19" t="s">
        <v>119</v>
      </c>
      <c r="AU143" s="19"/>
      <c r="AV143" s="21">
        <v>44012.447835648149</v>
      </c>
      <c r="AW143" s="19" t="s">
        <v>1110</v>
      </c>
      <c r="AX143" s="19" t="s">
        <v>121</v>
      </c>
      <c r="AY143" s="6">
        <f t="shared" si="24"/>
        <v>44006</v>
      </c>
      <c r="AZ143" s="6" t="str">
        <f t="shared" si="25"/>
        <v/>
      </c>
      <c r="BA143" s="6" t="str">
        <f t="shared" si="26"/>
        <v/>
      </c>
      <c r="BB143" s="6" t="str">
        <f t="shared" si="27"/>
        <v/>
      </c>
      <c r="BC143" s="6" t="str">
        <f t="shared" si="28"/>
        <v/>
      </c>
      <c r="BD143" s="7" t="str">
        <f t="shared" ca="1" si="29"/>
        <v>Planejamento Pendente</v>
      </c>
    </row>
    <row r="144" spans="1:56" s="44" customFormat="1" ht="12.9" customHeight="1" x14ac:dyDescent="0.3">
      <c r="A144" s="35" t="s">
        <v>1149</v>
      </c>
      <c r="B144" s="36" t="e">
        <f>VLOOKUP(X144,Projetos!B:C,2,0)</f>
        <v>#N/A</v>
      </c>
      <c r="C144" s="37" t="s">
        <v>1105</v>
      </c>
      <c r="D144" s="37" t="s">
        <v>1105</v>
      </c>
      <c r="E144" s="34" t="s">
        <v>1134</v>
      </c>
      <c r="F144" s="34" t="s">
        <v>97</v>
      </c>
      <c r="G144" s="34" t="s">
        <v>98</v>
      </c>
      <c r="H144" s="34" t="s">
        <v>99</v>
      </c>
      <c r="I144" s="38">
        <v>0</v>
      </c>
      <c r="J144" s="39">
        <v>0</v>
      </c>
      <c r="K144" s="40" t="s">
        <v>178</v>
      </c>
      <c r="L144" s="41">
        <v>44006.906539351847</v>
      </c>
      <c r="M144" s="41"/>
      <c r="N144" s="34" t="s">
        <v>101</v>
      </c>
      <c r="O144" s="41">
        <v>44007.654247685183</v>
      </c>
      <c r="P144" s="41"/>
      <c r="Q144" s="42" t="s">
        <v>158</v>
      </c>
      <c r="R144" s="42"/>
      <c r="S144" s="42" t="s">
        <v>126</v>
      </c>
      <c r="T144" s="42" t="s">
        <v>104</v>
      </c>
      <c r="U144" s="42" t="s">
        <v>436</v>
      </c>
      <c r="V144" s="37" t="s">
        <v>318</v>
      </c>
      <c r="W144" s="37" t="s">
        <v>606</v>
      </c>
      <c r="X144" s="34"/>
      <c r="Y144" s="37" t="s">
        <v>607</v>
      </c>
      <c r="Z144" s="37" t="s">
        <v>608</v>
      </c>
      <c r="AA144" s="37" t="s">
        <v>598</v>
      </c>
      <c r="AB144" s="34"/>
      <c r="AC144" s="34" t="s">
        <v>1150</v>
      </c>
      <c r="AD144" s="39"/>
      <c r="AE144" s="34" t="s">
        <v>114</v>
      </c>
      <c r="AF144" s="34" t="s">
        <v>92</v>
      </c>
      <c r="AG144" s="34" t="s">
        <v>1151</v>
      </c>
      <c r="AH144" s="34" t="s">
        <v>116</v>
      </c>
      <c r="AI144" s="34" t="s">
        <v>117</v>
      </c>
      <c r="AJ144" s="34"/>
      <c r="AK144" s="34" t="s">
        <v>88</v>
      </c>
      <c r="AL144" s="41"/>
      <c r="AM144" s="41"/>
      <c r="AN144" s="41"/>
      <c r="AO144" s="41"/>
      <c r="AP144" s="34"/>
      <c r="AQ144" s="34"/>
      <c r="AR144" s="34"/>
      <c r="AS144" s="34"/>
      <c r="AT144" s="34" t="s">
        <v>119</v>
      </c>
      <c r="AU144" s="34"/>
      <c r="AV144" s="41">
        <v>44012.446458333332</v>
      </c>
      <c r="AW144" s="34" t="s">
        <v>1110</v>
      </c>
      <c r="AX144" s="34" t="s">
        <v>121</v>
      </c>
      <c r="AY144" s="43">
        <f t="shared" si="24"/>
        <v>44006</v>
      </c>
      <c r="AZ144" s="43" t="str">
        <f t="shared" si="25"/>
        <v/>
      </c>
      <c r="BA144" s="43" t="str">
        <f t="shared" si="26"/>
        <v/>
      </c>
      <c r="BB144" s="43" t="str">
        <f t="shared" si="27"/>
        <v/>
      </c>
      <c r="BC144" s="43" t="str">
        <f t="shared" si="28"/>
        <v/>
      </c>
      <c r="BD144" s="43" t="str">
        <f t="shared" ca="1" si="29"/>
        <v>Planejamento Pendente</v>
      </c>
    </row>
    <row r="145" spans="1:56" ht="12.9" customHeight="1" x14ac:dyDescent="0.3">
      <c r="A145" s="35" t="s">
        <v>1152</v>
      </c>
      <c r="B145" s="36" t="e">
        <f>VLOOKUP(X145,Projetos!B:C,2,0)</f>
        <v>#N/A</v>
      </c>
      <c r="C145" s="37" t="s">
        <v>1153</v>
      </c>
      <c r="D145" s="37" t="s">
        <v>1154</v>
      </c>
      <c r="E145" s="34" t="s">
        <v>1134</v>
      </c>
      <c r="F145" s="34" t="s">
        <v>97</v>
      </c>
      <c r="G145" s="34" t="s">
        <v>1155</v>
      </c>
      <c r="H145" s="34" t="s">
        <v>81</v>
      </c>
      <c r="I145" s="38">
        <v>0</v>
      </c>
      <c r="J145" s="39"/>
      <c r="K145" s="40" t="s">
        <v>178</v>
      </c>
      <c r="L145" s="41">
        <v>45873.837500000001</v>
      </c>
      <c r="M145" s="41"/>
      <c r="N145" s="34" t="s">
        <v>101</v>
      </c>
      <c r="O145" s="41">
        <v>45874.3125</v>
      </c>
      <c r="P145" s="41"/>
      <c r="Q145" s="42"/>
      <c r="R145" s="42"/>
      <c r="S145" s="42" t="s">
        <v>91</v>
      </c>
      <c r="T145" s="42" t="s">
        <v>83</v>
      </c>
      <c r="U145" s="42" t="s">
        <v>89</v>
      </c>
      <c r="V145" s="37" t="s">
        <v>1156</v>
      </c>
      <c r="W145" s="37"/>
      <c r="X145" s="34"/>
      <c r="Y145" s="37" t="s">
        <v>607</v>
      </c>
      <c r="Z145" s="37" t="s">
        <v>608</v>
      </c>
      <c r="AA145" s="37" t="s">
        <v>598</v>
      </c>
      <c r="AB145" s="34"/>
      <c r="AC145" s="34"/>
      <c r="AD145" s="39"/>
      <c r="AE145" s="34" t="s">
        <v>114</v>
      </c>
      <c r="AF145" s="34" t="s">
        <v>92</v>
      </c>
      <c r="AG145" s="34" t="s">
        <v>1151</v>
      </c>
      <c r="AH145" s="34" t="s">
        <v>116</v>
      </c>
      <c r="AI145" s="34"/>
      <c r="AJ145" s="34"/>
      <c r="AK145" s="34" t="s">
        <v>88</v>
      </c>
      <c r="AL145" s="41"/>
      <c r="AM145" s="41"/>
      <c r="AN145" s="41"/>
      <c r="AO145" s="41"/>
      <c r="AP145" s="34"/>
      <c r="AQ145" s="34"/>
      <c r="AR145" s="34"/>
      <c r="AS145" s="34"/>
      <c r="AT145" s="34" t="s">
        <v>119</v>
      </c>
      <c r="AU145" s="34"/>
      <c r="AV145" s="41">
        <v>44012.446458333332</v>
      </c>
      <c r="AW145" s="34" t="s">
        <v>1110</v>
      </c>
      <c r="AX145" s="34" t="s">
        <v>121</v>
      </c>
      <c r="AY145" s="43">
        <f t="shared" ref="AY145" si="30">IF(L145="","",DATE(YEAR(L145),MONTH(L145),DAY(L145)))</f>
        <v>45873</v>
      </c>
      <c r="AZ145" s="43" t="str">
        <f t="shared" ref="AZ145" si="31">IF(AL145="","",DATE(YEAR(AL145),MONTH(AL145),DAY(AL145)))</f>
        <v/>
      </c>
      <c r="BA145" s="43" t="str">
        <f t="shared" ref="BA145" si="32">IF(AN145="","",DATE(YEAR(AN145),MONTH(AN145),DAY(AN145)))</f>
        <v/>
      </c>
      <c r="BB145" s="43" t="str">
        <f t="shared" ref="BB145" si="33">IF(AM145="","",DATE(YEAR(AM145),MONTH(AM145),DAY(AM145)))</f>
        <v/>
      </c>
      <c r="BC145" s="43" t="str">
        <f t="shared" ref="BC145" si="34">IF(AO145="","",DATE(YEAR(AO145),MONTH(AO145),DAY(AO145)))</f>
        <v/>
      </c>
      <c r="BD145" s="43" t="str">
        <f t="shared" ref="BD145" ca="1" si="35">IF(AND(AZ145="",BA145=""),"Planejamento Pendente",IF(AND(E145&lt;&gt;"Em Desenvolvimento",IFERROR(FIND("Homologação",E145),0) = 0,E145&lt;&gt;"Homologado",AZ145&lt;TODAY()),"Análise Atrasada",IF(AND(IFERROR(FIND("Homologação",E145),0) = 0,E145&lt;&gt;"Homologado",BA145&lt;TODAY()),"Desenvolvimento Atrasado",IF(AND(BC145&lt;&gt;"",BC145&lt;TODAY()),"Produção Atrasada",""))))</f>
        <v>Planejamento Pendente</v>
      </c>
    </row>
  </sheetData>
  <autoFilter ref="A1:BD145" xr:uid="{00000000-0009-0000-0000-000002000000}"/>
  <conditionalFormatting sqref="A144:A145">
    <cfRule type="duplicateValues" dxfId="9" priority="8823"/>
    <cfRule type="duplicateValues" dxfId="8" priority="8824"/>
    <cfRule type="duplicateValues" dxfId="7" priority="8825"/>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
  <sheetViews>
    <sheetView zoomScale="90" zoomScaleNormal="90" workbookViewId="0"/>
  </sheetViews>
  <sheetFormatPr defaultColWidth="8.88671875" defaultRowHeight="14.4" customHeight="1" x14ac:dyDescent="0.15"/>
  <cols>
    <col min="1" max="1" width="18" style="24" bestFit="1" customWidth="1"/>
    <col min="2" max="2" width="13.5546875" style="24" bestFit="1" customWidth="1"/>
    <col min="3" max="3" width="34.88671875" style="24" bestFit="1" customWidth="1"/>
    <col min="4" max="4" width="28.109375" style="24" bestFit="1" customWidth="1"/>
    <col min="5" max="6" width="34.88671875" style="24" bestFit="1" customWidth="1"/>
    <col min="7" max="7" width="28.109375" style="24" bestFit="1" customWidth="1"/>
    <col min="8" max="8" width="32.5546875" style="24" bestFit="1" customWidth="1"/>
    <col min="9" max="10" width="34.88671875" style="24" bestFit="1" customWidth="1"/>
    <col min="11" max="22" width="20.88671875" style="24" customWidth="1"/>
    <col min="23" max="41" width="8.88671875" style="24" customWidth="1"/>
    <col min="42" max="16384" width="8.88671875" style="24"/>
  </cols>
  <sheetData>
    <row r="1" spans="1:22" s="57" customFormat="1" ht="14.4" customHeight="1" x14ac:dyDescent="0.3">
      <c r="A1" s="56" t="s">
        <v>1157</v>
      </c>
      <c r="B1" s="56" t="s">
        <v>1158</v>
      </c>
      <c r="C1" s="56" t="s">
        <v>1159</v>
      </c>
      <c r="D1" s="56" t="s">
        <v>1160</v>
      </c>
      <c r="E1" s="56" t="s">
        <v>1161</v>
      </c>
      <c r="F1" s="56" t="s">
        <v>1162</v>
      </c>
      <c r="G1" s="56" t="s">
        <v>1163</v>
      </c>
      <c r="H1" s="56" t="s">
        <v>1164</v>
      </c>
      <c r="I1" s="56" t="s">
        <v>1165</v>
      </c>
      <c r="J1" s="56" t="s">
        <v>1166</v>
      </c>
      <c r="K1" s="56" t="s">
        <v>1167</v>
      </c>
      <c r="L1" s="56" t="s">
        <v>1168</v>
      </c>
      <c r="M1" s="56" t="s">
        <v>1169</v>
      </c>
      <c r="N1" s="56" t="s">
        <v>1170</v>
      </c>
      <c r="O1" s="56" t="s">
        <v>1171</v>
      </c>
      <c r="P1" s="56" t="s">
        <v>1172</v>
      </c>
      <c r="Q1" s="56" t="s">
        <v>1173</v>
      </c>
      <c r="R1" s="56" t="s">
        <v>1174</v>
      </c>
      <c r="S1" s="56" t="s">
        <v>1175</v>
      </c>
      <c r="T1" s="56" t="s">
        <v>1176</v>
      </c>
      <c r="U1" s="56" t="s">
        <v>1177</v>
      </c>
      <c r="V1" s="56" t="s">
        <v>1178</v>
      </c>
    </row>
    <row r="2" spans="1:22" ht="14.4" customHeight="1" x14ac:dyDescent="0.15">
      <c r="A2" s="25" t="s">
        <v>1179</v>
      </c>
      <c r="B2" s="26" t="s">
        <v>1180</v>
      </c>
      <c r="C2" s="23" t="s">
        <v>1181</v>
      </c>
      <c r="D2" s="25" t="s">
        <v>1182</v>
      </c>
      <c r="E2" s="23" t="s">
        <v>1183</v>
      </c>
      <c r="F2" s="23"/>
      <c r="G2" s="23" t="s">
        <v>1184</v>
      </c>
      <c r="H2" s="23" t="s">
        <v>121</v>
      </c>
      <c r="I2" s="23"/>
      <c r="J2" s="23"/>
      <c r="K2" s="23"/>
      <c r="L2" s="23"/>
      <c r="M2" s="23"/>
      <c r="N2" s="23"/>
      <c r="O2" s="23"/>
      <c r="P2" s="23"/>
      <c r="Q2" s="23"/>
      <c r="R2" s="23"/>
      <c r="S2" s="23"/>
      <c r="T2" s="23"/>
      <c r="U2" s="23"/>
      <c r="V2" s="23"/>
    </row>
  </sheetData>
  <hyperlinks>
    <hyperlink ref="B2" r:id="rId1" display="https://jira.sky.com.br/browse/DEVALM-59911" xr:uid="{00000000-0004-0000-0300-000000000000}"/>
  </hyperlinks>
  <printOptions horizontalCentered="1" verticalCentered="1"/>
  <pageMargins left="0.25" right="0.25" top="0.25" bottom="0.5" header="0.5" footer="0.25"/>
  <pageSetup orientation="landscape" horizontalDpi="0" verticalDpi="0"/>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Parâmetros</vt:lpstr>
      <vt:lpstr>RI</vt:lpstr>
      <vt:lpstr>Resolvidos-Fechados</vt:lpstr>
      <vt:lpstr>Projetos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Filippi</dc:creator>
  <cp:lastModifiedBy>Silva, Paulo Vieira d.</cp:lastModifiedBy>
  <dcterms:created xsi:type="dcterms:W3CDTF">2017-01-26T13:39:39Z</dcterms:created>
  <dcterms:modified xsi:type="dcterms:W3CDTF">2025-08-24T21:32:55Z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0x010100F7E327A750C422458955DE170E4EBD86</vt:lpwstr>
  </property>
</Properties>
</file>