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ayra.campos\Documents\CLIENTES\LG ESTOQUE\"/>
    </mc:Choice>
  </mc:AlternateContent>
  <xr:revisionPtr revIDLastSave="0" documentId="8_{4358F91D-7732-47CF-9C6B-28D13C94A6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TOQUE" sheetId="1" r:id="rId1"/>
    <sheet name="Planilha1" sheetId="2" r:id="rId2"/>
  </sheets>
  <definedNames>
    <definedName name="_xlnm._FilterDatabase" localSheetId="0" hidden="1">ESTOQUE!$A$3:$N$329</definedName>
    <definedName name="_xlnm.Print_Area" localSheetId="0">ESTOQUE!$A$5:$E$12</definedName>
    <definedName name="_xlnm.Database" localSheetId="0">#REF!</definedName>
    <definedName name="_xlnm.Database">#REF!</definedName>
    <definedName name="HHH" localSheetId="0">#REF!</definedName>
    <definedName name="HHH">#REF!</definedName>
    <definedName name="PH" localSheetId="0">#REF!</definedName>
    <definedName name="PH">#REF!</definedName>
    <definedName name="QWED" localSheetId="0">#REF!</definedName>
    <definedName name="sdasd" localSheetId="0">#REF!</definedName>
    <definedName name="wd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0" i="1" l="1"/>
  <c r="S405" i="1" l="1"/>
  <c r="S404" i="1"/>
  <c r="S403" i="1"/>
  <c r="S402" i="1"/>
  <c r="S401" i="1"/>
  <c r="G393" i="1"/>
  <c r="G360" i="1"/>
  <c r="G383" i="1"/>
  <c r="G359" i="1"/>
  <c r="G367" i="1"/>
  <c r="G144" i="1"/>
  <c r="N398" i="1"/>
  <c r="G418" i="1"/>
  <c r="G417" i="1"/>
  <c r="G399" i="1"/>
  <c r="G420" i="1"/>
  <c r="G419" i="1"/>
  <c r="G416" i="1"/>
  <c r="G391" i="1"/>
  <c r="G415" i="1"/>
  <c r="G414" i="1"/>
  <c r="G413" i="1"/>
  <c r="G412" i="1"/>
  <c r="G411" i="1"/>
  <c r="G409" i="1"/>
  <c r="G40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299" i="1"/>
  <c r="N296" i="1"/>
  <c r="N289" i="1"/>
  <c r="N286" i="1"/>
  <c r="N283" i="1"/>
  <c r="N280" i="1"/>
  <c r="N277" i="1"/>
  <c r="N268" i="1"/>
  <c r="N265" i="1"/>
  <c r="N248" i="1"/>
  <c r="N245" i="1"/>
  <c r="N229" i="1"/>
  <c r="N226" i="1"/>
  <c r="N144" i="1"/>
  <c r="N141" i="1"/>
  <c r="N138" i="1"/>
  <c r="N135" i="1"/>
  <c r="N132" i="1"/>
  <c r="N129" i="1"/>
  <c r="N126" i="1"/>
  <c r="N123" i="1"/>
  <c r="N120" i="1"/>
  <c r="N117" i="1"/>
  <c r="N114" i="1"/>
  <c r="N74" i="1"/>
  <c r="N71" i="1"/>
  <c r="N64" i="1"/>
  <c r="N61" i="1"/>
  <c r="N22" i="1"/>
  <c r="N19" i="1"/>
  <c r="G385" i="1"/>
  <c r="G388" i="1"/>
  <c r="G397" i="1"/>
  <c r="G389" i="1"/>
  <c r="G390" i="1"/>
  <c r="G392" i="1"/>
  <c r="G394" i="1"/>
  <c r="G395" i="1"/>
  <c r="G396" i="1"/>
  <c r="G398" i="1"/>
  <c r="G400" i="1"/>
  <c r="G401" i="1"/>
  <c r="G402" i="1"/>
  <c r="G403" i="1"/>
  <c r="G404" i="1"/>
  <c r="G405" i="1"/>
  <c r="G406" i="1"/>
  <c r="G407" i="1"/>
  <c r="G373" i="1"/>
  <c r="G374" i="1"/>
  <c r="G375" i="1"/>
  <c r="G376" i="1"/>
  <c r="G378" i="1"/>
  <c r="G379" i="1"/>
  <c r="G380" i="1"/>
  <c r="G381" i="1"/>
  <c r="G382" i="1"/>
  <c r="G384" i="1"/>
  <c r="G386" i="1"/>
  <c r="G387" i="1"/>
  <c r="G372" i="1"/>
  <c r="G265" i="1"/>
  <c r="G370" i="1"/>
  <c r="G371" i="1"/>
  <c r="G351" i="1"/>
  <c r="G352" i="1"/>
  <c r="G353" i="1"/>
  <c r="G354" i="1"/>
  <c r="G355" i="1"/>
  <c r="G356" i="1"/>
  <c r="G357" i="1"/>
  <c r="G358" i="1"/>
  <c r="G361" i="1"/>
  <c r="G362" i="1"/>
  <c r="G341" i="1"/>
  <c r="G342" i="1"/>
  <c r="G343" i="1"/>
  <c r="G344" i="1"/>
  <c r="G345" i="1"/>
  <c r="G346" i="1"/>
  <c r="G347" i="1"/>
  <c r="G348" i="1"/>
  <c r="G349" i="1"/>
  <c r="G350" i="1"/>
  <c r="G363" i="1"/>
  <c r="G364" i="1"/>
  <c r="G365" i="1"/>
  <c r="G366" i="1"/>
  <c r="G340" i="1"/>
  <c r="G369" i="1"/>
  <c r="G368" i="1"/>
  <c r="G339" i="1"/>
  <c r="G338" i="1"/>
  <c r="N274" i="1"/>
  <c r="N271" i="1"/>
  <c r="G337" i="1"/>
  <c r="G336" i="1"/>
  <c r="G335" i="1"/>
  <c r="G334" i="1"/>
  <c r="G333" i="1"/>
  <c r="N254" i="1"/>
  <c r="N251" i="1"/>
  <c r="N241" i="1"/>
  <c r="N238" i="1"/>
  <c r="N235" i="1"/>
  <c r="N232" i="1"/>
  <c r="N223" i="1"/>
  <c r="N220" i="1"/>
  <c r="N217" i="1"/>
  <c r="N214" i="1"/>
  <c r="N211" i="1"/>
  <c r="N208" i="1"/>
  <c r="N205" i="1"/>
  <c r="N202" i="1"/>
  <c r="N199" i="1"/>
  <c r="N196" i="1"/>
  <c r="N193" i="1"/>
  <c r="N182" i="1"/>
  <c r="N179" i="1"/>
  <c r="N168" i="1"/>
  <c r="N165" i="1"/>
  <c r="N162" i="1"/>
  <c r="N159" i="1"/>
  <c r="N105" i="1"/>
  <c r="N102" i="1"/>
  <c r="N99" i="1"/>
  <c r="N96" i="1"/>
  <c r="N93" i="1"/>
  <c r="N90" i="1"/>
  <c r="N87" i="1"/>
  <c r="N84" i="1"/>
  <c r="N54" i="1"/>
  <c r="N51" i="1"/>
  <c r="G332" i="1"/>
  <c r="G331" i="1"/>
  <c r="G330" i="1"/>
  <c r="G329" i="1"/>
  <c r="G328" i="1"/>
  <c r="G327" i="1"/>
  <c r="G326" i="1"/>
  <c r="G325" i="1"/>
  <c r="N152" i="1"/>
  <c r="N149" i="1"/>
  <c r="N111" i="1"/>
  <c r="N108" i="1"/>
  <c r="N48" i="1"/>
  <c r="N45" i="1"/>
  <c r="N42" i="1"/>
  <c r="N39" i="1"/>
  <c r="N36" i="1"/>
  <c r="N33" i="1"/>
  <c r="N30" i="1"/>
  <c r="N27" i="1"/>
  <c r="N13" i="1"/>
  <c r="N10" i="1"/>
  <c r="N7" i="1"/>
  <c r="G141" i="1"/>
  <c r="G322" i="1"/>
  <c r="G299" i="1"/>
  <c r="G296" i="1"/>
  <c r="G182" i="1"/>
  <c r="G289" i="1"/>
  <c r="G286" i="1"/>
  <c r="G283" i="1"/>
  <c r="L289" i="1"/>
  <c r="L286" i="1"/>
  <c r="L283" i="1"/>
  <c r="G223" i="1"/>
  <c r="L280" i="1"/>
  <c r="G280" i="1"/>
  <c r="L277" i="1"/>
  <c r="G277" i="1"/>
  <c r="L274" i="1"/>
  <c r="G274" i="1"/>
  <c r="L271" i="1"/>
  <c r="G271" i="1"/>
  <c r="L268" i="1"/>
  <c r="G268" i="1"/>
  <c r="L265" i="1"/>
  <c r="L182" i="1"/>
  <c r="L179" i="1"/>
  <c r="L254" i="1"/>
  <c r="L251" i="1"/>
  <c r="L226" i="1"/>
  <c r="L229" i="1"/>
  <c r="L232" i="1"/>
  <c r="L235" i="1"/>
  <c r="L238" i="1"/>
  <c r="L241" i="1"/>
  <c r="L245" i="1"/>
  <c r="L248" i="1"/>
  <c r="L211" i="1"/>
  <c r="L214" i="1"/>
  <c r="L217" i="1"/>
  <c r="L220" i="1"/>
  <c r="L223" i="1"/>
  <c r="L193" i="1"/>
  <c r="L196" i="1"/>
  <c r="L199" i="1"/>
  <c r="L202" i="1"/>
  <c r="L205" i="1"/>
  <c r="L208" i="1"/>
  <c r="L159" i="1"/>
  <c r="L162" i="1"/>
  <c r="L165" i="1"/>
  <c r="L168" i="1"/>
  <c r="L123" i="1"/>
  <c r="L126" i="1"/>
  <c r="L129" i="1"/>
  <c r="L132" i="1"/>
  <c r="L135" i="1"/>
  <c r="L138" i="1"/>
  <c r="L141" i="1"/>
  <c r="L144" i="1"/>
  <c r="L149" i="1"/>
  <c r="L152" i="1"/>
  <c r="L93" i="1"/>
  <c r="L96" i="1"/>
  <c r="L99" i="1"/>
  <c r="L102" i="1"/>
  <c r="L105" i="1"/>
  <c r="L108" i="1"/>
  <c r="L111" i="1"/>
  <c r="L114" i="1"/>
  <c r="L117" i="1"/>
  <c r="L120" i="1"/>
  <c r="L84" i="1"/>
  <c r="L87" i="1"/>
  <c r="L90" i="1"/>
  <c r="L74" i="1"/>
  <c r="L71" i="1"/>
  <c r="L61" i="1"/>
  <c r="L64" i="1"/>
  <c r="L45" i="1"/>
  <c r="L48" i="1"/>
  <c r="L51" i="1"/>
  <c r="L54" i="1"/>
  <c r="L27" i="1"/>
  <c r="L30" i="1"/>
  <c r="L33" i="1"/>
  <c r="L36" i="1"/>
  <c r="L39" i="1"/>
  <c r="L42" i="1"/>
  <c r="L22" i="1"/>
  <c r="L19" i="1"/>
  <c r="L13" i="1"/>
  <c r="L10" i="1"/>
  <c r="G254" i="1"/>
  <c r="G251" i="1"/>
  <c r="G248" i="1"/>
  <c r="G245" i="1"/>
  <c r="G241" i="1"/>
  <c r="G226" i="1"/>
  <c r="G229" i="1"/>
  <c r="G232" i="1"/>
  <c r="G235" i="1"/>
  <c r="G238" i="1"/>
  <c r="G214" i="1"/>
  <c r="G217" i="1"/>
  <c r="G220" i="1"/>
  <c r="G202" i="1"/>
  <c r="G205" i="1"/>
  <c r="G208" i="1"/>
  <c r="G211" i="1"/>
  <c r="G193" i="1"/>
  <c r="G196" i="1"/>
  <c r="G199" i="1"/>
  <c r="G93" i="1"/>
  <c r="G179" i="1"/>
  <c r="G168" i="1"/>
  <c r="G165" i="1"/>
  <c r="G162" i="1"/>
  <c r="G159" i="1"/>
  <c r="G152" i="1"/>
  <c r="G135" i="1"/>
  <c r="G138" i="1"/>
  <c r="G149" i="1"/>
  <c r="G117" i="1"/>
  <c r="G120" i="1"/>
  <c r="G123" i="1"/>
  <c r="G129" i="1"/>
  <c r="G132" i="1"/>
  <c r="G13" i="1"/>
  <c r="G114" i="1"/>
  <c r="G105" i="1"/>
  <c r="G111" i="1"/>
  <c r="G108" i="1"/>
  <c r="G102" i="1"/>
  <c r="G96" i="1"/>
  <c r="G99" i="1"/>
  <c r="G90" i="1"/>
  <c r="G87" i="1"/>
  <c r="G84" i="1"/>
  <c r="G5" i="1"/>
  <c r="G10" i="1"/>
  <c r="G71" i="1"/>
  <c r="G74" i="1"/>
  <c r="G51" i="1"/>
  <c r="G54" i="1"/>
  <c r="G61" i="1"/>
  <c r="G64" i="1"/>
  <c r="G33" i="1"/>
  <c r="G36" i="1"/>
  <c r="G39" i="1"/>
  <c r="G42" i="1"/>
  <c r="G45" i="1"/>
  <c r="G48" i="1"/>
  <c r="G27" i="1"/>
  <c r="G30" i="1"/>
  <c r="G19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tc={F684E6E0-CE1A-4A6B-A6CE-781B78E4239D}</author>
    <author>tc={6AF32CEF-6D2B-4FD9-88DD-439DC489C0AB}</author>
    <author>tc={9E04AF8D-680F-4059-8864-06BD0D35BB1C}</author>
    <author>tc={88946906-2018-4C6C-B0DE-3EFE459A5A1B}</author>
    <author>tc={F78BD1A3-369E-4820-86C0-9824EA95EC0D}</author>
    <author>tc={36DE63DF-5AF2-4662-8CB6-81B5BD7F10EF}</author>
    <author>tc={A2372240-057D-4FAC-B3BA-F962D25B1ED2}</author>
    <author>tc={D2D6EC9F-E00C-440B-9170-FF848D91C901}</author>
  </authors>
  <commentList>
    <comment ref="E381" authorId="0" shapeId="0" xr:uid="{F684E6E0-CE1A-4A6B-A6CE-781B78E423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125 Pçs dia 16/08 sem NF
Responder:
    Enviado 375 Pçs dia 30/08 sem NF</t>
      </text>
    </comment>
    <comment ref="E384" authorId="1" shapeId="0" xr:uid="{6AF32CEF-6D2B-4FD9-88DD-439DC489C0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100 Pçs dia 10/08 sem NF</t>
      </text>
    </comment>
    <comment ref="E385" authorId="2" shapeId="0" xr:uid="{9E04AF8D-680F-4059-8864-06BD0D35BB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100 Pçs dia 20/08 sem Nf</t>
      </text>
    </comment>
    <comment ref="E389" authorId="3" shapeId="0" xr:uid="{88946906-2018-4C6C-B0DE-3EFE459A5A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100 Pçs dia 20/08 sem Nf</t>
      </text>
    </comment>
    <comment ref="E390" authorId="4" shapeId="0" xr:uid="{F78BD1A3-369E-4820-86C0-9824EA95EC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100 Pçs dia 16/08 sem Nf
Responder:
    Enviado 400 Pçs dia 25/08 sem NF</t>
      </text>
    </comment>
    <comment ref="I391" authorId="5" shapeId="0" xr:uid="{36DE63DF-5AF2-4662-8CB6-81B5BD7F10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pode parar injeção</t>
      </text>
    </comment>
    <comment ref="E393" authorId="6" shapeId="0" xr:uid="{A2372240-057D-4FAC-B3BA-F962D25B1E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100 Pçs dia 10/08 sem Nf</t>
      </text>
    </comment>
    <comment ref="G393" authorId="7" shapeId="0" xr:uid="{D2D6EC9F-E00C-440B-9170-FF848D91C9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Enviado 100 Pçs dia 10/08 sem Nf</t>
      </text>
    </comment>
  </commentList>
</comments>
</file>

<file path=xl/sharedStrings.xml><?xml version="1.0" encoding="utf-8"?>
<sst xmlns="http://schemas.openxmlformats.org/spreadsheetml/2006/main" count="843" uniqueCount="336">
  <si>
    <t>PN LG</t>
  </si>
  <si>
    <t>PN Supplier</t>
  </si>
  <si>
    <t>NW</t>
  </si>
  <si>
    <t>MODELO</t>
  </si>
  <si>
    <t>MFZ63685701</t>
  </si>
  <si>
    <t>NW9</t>
  </si>
  <si>
    <t>28LN500B-PX/28LB700B-SC</t>
  </si>
  <si>
    <t>PAD</t>
  </si>
  <si>
    <t>MFZ63331413</t>
  </si>
  <si>
    <t>NW5</t>
  </si>
  <si>
    <t>BH4120S-F0/ DH4220S-F2/ DH4130S-F2</t>
  </si>
  <si>
    <t>MFZ64554701</t>
  </si>
  <si>
    <t>NW1</t>
  </si>
  <si>
    <t>MFZ65338002</t>
  </si>
  <si>
    <t>MFZ65338003</t>
  </si>
  <si>
    <t>MFZ62092726</t>
  </si>
  <si>
    <t>MFZ62092727</t>
  </si>
  <si>
    <t>MFZ62092728</t>
  </si>
  <si>
    <t>MFZ65314701</t>
  </si>
  <si>
    <t>MFZ65314702</t>
  </si>
  <si>
    <t>MFZ64554702</t>
  </si>
  <si>
    <t>MFZ64554703</t>
  </si>
  <si>
    <t>MFZ64554704</t>
  </si>
  <si>
    <t>MFZ64733140</t>
  </si>
  <si>
    <t>MFZ64733141</t>
  </si>
  <si>
    <t>MFZ65916301</t>
  </si>
  <si>
    <t>MFZ65916302</t>
  </si>
  <si>
    <t>MFZ65916001</t>
  </si>
  <si>
    <t>MFZ65916002</t>
  </si>
  <si>
    <t>LHB625M-FC</t>
  </si>
  <si>
    <t>NWD</t>
  </si>
  <si>
    <t>CJ44-AB</t>
  </si>
  <si>
    <t>DH4130S-F2/</t>
  </si>
  <si>
    <t>OLED65B7P-S/</t>
  </si>
  <si>
    <t>NW4</t>
  </si>
  <si>
    <t>CJ88-AB</t>
  </si>
  <si>
    <t>OLED55C8PSA</t>
  </si>
  <si>
    <t>OLED65C8PSA</t>
  </si>
  <si>
    <t>Estoque Inicial</t>
  </si>
  <si>
    <t>Faturado</t>
  </si>
  <si>
    <t>Produção</t>
  </si>
  <si>
    <t>x</t>
  </si>
  <si>
    <t>Prod. Hora</t>
  </si>
  <si>
    <t>Capacidade Diária</t>
  </si>
  <si>
    <t>Status de Produção</t>
  </si>
  <si>
    <t>MFZ66072901</t>
  </si>
  <si>
    <t>OK99</t>
  </si>
  <si>
    <t>MFZ66012401</t>
  </si>
  <si>
    <t>OK75</t>
  </si>
  <si>
    <t>MFZ66012701</t>
  </si>
  <si>
    <t>OK55</t>
  </si>
  <si>
    <t>MFZ66033101</t>
  </si>
  <si>
    <t>CK99</t>
  </si>
  <si>
    <t>MFZ66033102</t>
  </si>
  <si>
    <t>MFZ66033103</t>
  </si>
  <si>
    <t>OLED65</t>
  </si>
  <si>
    <t>MFZ66135701</t>
  </si>
  <si>
    <t>MFZ66135702</t>
  </si>
  <si>
    <t>OLED66</t>
  </si>
  <si>
    <t>MFZ65355401</t>
  </si>
  <si>
    <t>MFZ65355402</t>
  </si>
  <si>
    <t>MFZ63506606</t>
  </si>
  <si>
    <t>LHB645N-FC</t>
  </si>
  <si>
    <t>MFZ63712301</t>
  </si>
  <si>
    <t>MFZ63712302</t>
  </si>
  <si>
    <t>MFZ63712303</t>
  </si>
  <si>
    <t>MFZ63712304</t>
  </si>
  <si>
    <t>MFZ63712305</t>
  </si>
  <si>
    <t>MFZ63712306</t>
  </si>
  <si>
    <t>MFZ66237601</t>
  </si>
  <si>
    <t>MFZ66237602</t>
  </si>
  <si>
    <t>OLED55B9PSB</t>
  </si>
  <si>
    <t>MFZ66237401</t>
  </si>
  <si>
    <t>MFZ66237402</t>
  </si>
  <si>
    <t>OLED65C9PSA</t>
  </si>
  <si>
    <t>MFZ66376601</t>
  </si>
  <si>
    <t>MFZ66376602</t>
  </si>
  <si>
    <t>55SM9000</t>
  </si>
  <si>
    <t>MFZ66851701</t>
  </si>
  <si>
    <t>MFZ66851702</t>
  </si>
  <si>
    <t>MFZ66732001</t>
  </si>
  <si>
    <t>OLED65B9PSB</t>
  </si>
  <si>
    <t>MFZ66732002</t>
  </si>
  <si>
    <t>MFZ66195701</t>
  </si>
  <si>
    <t>MFZ66195702</t>
  </si>
  <si>
    <t>60UM7270PSA</t>
  </si>
  <si>
    <t>OLED77C9PSB</t>
  </si>
  <si>
    <t>MFZ66831801</t>
  </si>
  <si>
    <t>MFZ66851802</t>
  </si>
  <si>
    <t>MFZ66851801</t>
  </si>
  <si>
    <t>86SM9070PSA</t>
  </si>
  <si>
    <t>MFZ66552301</t>
  </si>
  <si>
    <t>MFZ66571601</t>
  </si>
  <si>
    <t>MFZ66571602</t>
  </si>
  <si>
    <t>MFZ66571603</t>
  </si>
  <si>
    <t>MFZ66236601</t>
  </si>
  <si>
    <t>65UM7470PSA</t>
  </si>
  <si>
    <t>MFZ66236602</t>
  </si>
  <si>
    <t>MFZ66313901</t>
  </si>
  <si>
    <t>65UM761C0SB</t>
  </si>
  <si>
    <t>MFZ66313902</t>
  </si>
  <si>
    <t xml:space="preserve"> </t>
  </si>
  <si>
    <t>MFZ66033311</t>
  </si>
  <si>
    <t>MFZ66236801</t>
  </si>
  <si>
    <t>MFZ66236802</t>
  </si>
  <si>
    <t>MFZ66236901</t>
  </si>
  <si>
    <t>MFZ66237001</t>
  </si>
  <si>
    <t>CL65-AB</t>
  </si>
  <si>
    <t>OLED65E9PSA</t>
  </si>
  <si>
    <t>SL9YG</t>
  </si>
  <si>
    <t>MFZ66012603</t>
  </si>
  <si>
    <t>MFZ66012604</t>
  </si>
  <si>
    <t>55UM7520PSB</t>
  </si>
  <si>
    <t>MFZ66315201</t>
  </si>
  <si>
    <t>MFZ66315202</t>
  </si>
  <si>
    <t>MFZ66033302</t>
  </si>
  <si>
    <t>MFZ66033303</t>
  </si>
  <si>
    <t>MFZ66942203</t>
  </si>
  <si>
    <t>MFZ66942204</t>
  </si>
  <si>
    <t>CL88-AB</t>
  </si>
  <si>
    <t>CL87/CL88</t>
  </si>
  <si>
    <t>MFZ66942201</t>
  </si>
  <si>
    <t>MFZ66942202</t>
  </si>
  <si>
    <t>CL98-AB</t>
  </si>
  <si>
    <t>MFZ66412802</t>
  </si>
  <si>
    <t>MFZ66412803</t>
  </si>
  <si>
    <t>MFZ66412804</t>
  </si>
  <si>
    <t>MFZ66236701</t>
  </si>
  <si>
    <t>MFZ66236702</t>
  </si>
  <si>
    <t>65UN7310</t>
  </si>
  <si>
    <t>Capacidade Produtiva</t>
  </si>
  <si>
    <t>MFZ66997901</t>
  </si>
  <si>
    <t>MFZ66997902</t>
  </si>
  <si>
    <t>75NANO95SNA</t>
  </si>
  <si>
    <t>MFZ65952001</t>
  </si>
  <si>
    <t>MFZ65952101</t>
  </si>
  <si>
    <t>MFZ65952701</t>
  </si>
  <si>
    <t>86UK6520</t>
  </si>
  <si>
    <t>86NANO90SNA</t>
  </si>
  <si>
    <t>MFZ66997501</t>
  </si>
  <si>
    <t>MFZ66997601</t>
  </si>
  <si>
    <t>MFZ66997602</t>
  </si>
  <si>
    <t>MFZ66994801</t>
  </si>
  <si>
    <t>MFZ66994901</t>
  </si>
  <si>
    <t>MFZ66994902</t>
  </si>
  <si>
    <t>OLED77CXPSA</t>
  </si>
  <si>
    <t>MFZ67012701</t>
  </si>
  <si>
    <t>MFZ67012702</t>
  </si>
  <si>
    <t>OLED65GXPSA</t>
  </si>
  <si>
    <t>MFZ67225001</t>
  </si>
  <si>
    <t>MFZ67212201</t>
  </si>
  <si>
    <t>MFZ67212202</t>
  </si>
  <si>
    <t>65NANO75/80/85</t>
  </si>
  <si>
    <t>65NANO80/85</t>
  </si>
  <si>
    <t>MFZ67012801</t>
  </si>
  <si>
    <t>MFZ67012802</t>
  </si>
  <si>
    <t>MFZ67207201</t>
  </si>
  <si>
    <t>MFZ67207202</t>
  </si>
  <si>
    <t>75NANO-75UP8050</t>
  </si>
  <si>
    <t>MFZ67211701</t>
  </si>
  <si>
    <t>MFZ67211702</t>
  </si>
  <si>
    <t>75NANO80SPA</t>
  </si>
  <si>
    <t>MFZ67214701</t>
  </si>
  <si>
    <t>MFZ67214702</t>
  </si>
  <si>
    <t>65NANO95</t>
  </si>
  <si>
    <t>MFZ67214301</t>
  </si>
  <si>
    <t>MFZ67214302</t>
  </si>
  <si>
    <t>75NANO95SPA</t>
  </si>
  <si>
    <t>MFZ67206701</t>
  </si>
  <si>
    <t>MFZ67206901</t>
  </si>
  <si>
    <t>MFZ67206902</t>
  </si>
  <si>
    <t>82UP8050PSB</t>
  </si>
  <si>
    <t>MFZ67206301</t>
  </si>
  <si>
    <t>MFZ67206501</t>
  </si>
  <si>
    <t>MFZ67206502</t>
  </si>
  <si>
    <t>86NANO75SPA</t>
  </si>
  <si>
    <t>MFZ67225101</t>
  </si>
  <si>
    <t>65UP7750PSB</t>
  </si>
  <si>
    <t>MFZ67216601</t>
  </si>
  <si>
    <t>MFZ67216602</t>
  </si>
  <si>
    <t>MFZ67216501</t>
  </si>
  <si>
    <t>MFZ67216502</t>
  </si>
  <si>
    <t>OLED55A1PSA</t>
  </si>
  <si>
    <t>MFZ67207801</t>
  </si>
  <si>
    <t>MFZ67207701</t>
  </si>
  <si>
    <t>65NANO75SPA</t>
  </si>
  <si>
    <t>MFZ67208201</t>
  </si>
  <si>
    <t>MFZ67226401</t>
  </si>
  <si>
    <t>60UP7750PSB</t>
  </si>
  <si>
    <t>MFZ67216102</t>
  </si>
  <si>
    <t>MFZ67216101</t>
  </si>
  <si>
    <t>OLED65A1PSA</t>
  </si>
  <si>
    <t>MFZ67216201</t>
  </si>
  <si>
    <t>MFZ67216202</t>
  </si>
  <si>
    <t>MFZ67207501</t>
  </si>
  <si>
    <t>MFZ67207502</t>
  </si>
  <si>
    <t>70UP7750</t>
  </si>
  <si>
    <t>Máquina</t>
  </si>
  <si>
    <t>GGG</t>
  </si>
  <si>
    <t>G</t>
  </si>
  <si>
    <t>GG</t>
  </si>
  <si>
    <t>P</t>
  </si>
  <si>
    <t>M</t>
  </si>
  <si>
    <t>MFZ67216801</t>
  </si>
  <si>
    <t>MFZ67216901</t>
  </si>
  <si>
    <t>MFZ67216902</t>
  </si>
  <si>
    <t>OLED83C1PSA</t>
  </si>
  <si>
    <t>MFZ67247201</t>
  </si>
  <si>
    <t>MFZ67247202</t>
  </si>
  <si>
    <t>MFZ67247301</t>
  </si>
  <si>
    <t>MFZ67246801</t>
  </si>
  <si>
    <t>MFZ67246802</t>
  </si>
  <si>
    <t>MFZ67246901</t>
  </si>
  <si>
    <t>86QNED99SPA</t>
  </si>
  <si>
    <t>75QNED99SPA</t>
  </si>
  <si>
    <t>MFZ67181501</t>
  </si>
  <si>
    <t>24BN650U-BA</t>
  </si>
  <si>
    <t xml:space="preserve">MFZ66294301 </t>
  </si>
  <si>
    <t>NWH</t>
  </si>
  <si>
    <t>24GL600F-BC</t>
  </si>
  <si>
    <t>MFZ67263501</t>
  </si>
  <si>
    <t>24MP400-BB</t>
  </si>
  <si>
    <t>MFZ66952202</t>
  </si>
  <si>
    <t>27GN750-BB</t>
  </si>
  <si>
    <t>27MP400-BB</t>
  </si>
  <si>
    <t>27UL500-WK</t>
  </si>
  <si>
    <t>MFZ65927402</t>
  </si>
  <si>
    <t>27UL650-WK</t>
  </si>
  <si>
    <t>MFZ66352501</t>
  </si>
  <si>
    <t>32UL750-WA</t>
  </si>
  <si>
    <t>32UN500-WA</t>
  </si>
  <si>
    <t>24ML600M</t>
  </si>
  <si>
    <t>24BL550J</t>
  </si>
  <si>
    <t>29WK600</t>
  </si>
  <si>
    <t>24GN600</t>
  </si>
  <si>
    <t>34GL750</t>
  </si>
  <si>
    <t>MFZ67017703</t>
  </si>
  <si>
    <t>MFZ66091901</t>
  </si>
  <si>
    <t>MFZ65354401</t>
  </si>
  <si>
    <t>MFZ67200102</t>
  </si>
  <si>
    <t>MFZ65533501</t>
  </si>
  <si>
    <t>MFZ65533502</t>
  </si>
  <si>
    <t>27GL650F</t>
  </si>
  <si>
    <t>MFZ65957902</t>
  </si>
  <si>
    <t xml:space="preserve">MFZ66572701 </t>
  </si>
  <si>
    <t>MFZ65923301</t>
  </si>
  <si>
    <t>22MK400H-BB</t>
  </si>
  <si>
    <t>1050161799 (1050002369/1050002469)</t>
  </si>
  <si>
    <t>1050169199 (1050004369/1050004469)</t>
  </si>
  <si>
    <t>1050175399 (1050005569/1050005669)</t>
  </si>
  <si>
    <t>1050177099 (1050000369/1050000469)</t>
  </si>
  <si>
    <t>1050177899 (1050000669/1050000769)</t>
  </si>
  <si>
    <t>1050178399 (1050001169/1050001269)</t>
  </si>
  <si>
    <t>1050181199 (1050005969/1050006069)</t>
  </si>
  <si>
    <t>1050181399 (1050006169/1050006269)</t>
  </si>
  <si>
    <t>1050182199 (1050006369/1050006469)</t>
  </si>
  <si>
    <t>1050183099 (1050006769/1050006869)</t>
  </si>
  <si>
    <t>1050183599 (1050007169/1050007269)</t>
  </si>
  <si>
    <t>1050183399 (1050006969/1050007069)</t>
  </si>
  <si>
    <t>1050183699 (1050007369/1050007469)</t>
  </si>
  <si>
    <t>1050176899 (1050000169/1050000269)</t>
  </si>
  <si>
    <t>1050184499 (1050007869/1050007969)</t>
  </si>
  <si>
    <t>1050186399 (1050008269/1050008369)</t>
  </si>
  <si>
    <t>1050185599 (1050008069/1050008169)</t>
  </si>
  <si>
    <t>1050186699 (1050008469/1050008569)</t>
  </si>
  <si>
    <t>1050187099 (1050009869/1050009969)</t>
  </si>
  <si>
    <t>1050187199 (1050008669/1050008769)</t>
  </si>
  <si>
    <t>1050187299 (1050010069/1050010169)</t>
  </si>
  <si>
    <t>1050187499 (1050008869/1050008969)</t>
  </si>
  <si>
    <t>1050187599 (1050010469/1050010569)</t>
  </si>
  <si>
    <t>1050187799 (1050012269/1050012369)</t>
  </si>
  <si>
    <t>1050187899 (1050009069/1050009169)</t>
  </si>
  <si>
    <t>1050187999 (1050010869/1050010969)</t>
  </si>
  <si>
    <t>1050188099 (1050012069/1050012169)</t>
  </si>
  <si>
    <t>1050188799 (1050009469/1050009569)</t>
  </si>
  <si>
    <t>1050189799 (1050011269/1050011369)</t>
  </si>
  <si>
    <t>1050190699 (1050011869/1050011969)</t>
  </si>
  <si>
    <t>1050188699 (1050009269/1050009369)</t>
  </si>
  <si>
    <t>1050188899 (1050009669/1050009769)</t>
  </si>
  <si>
    <t>1050187399 (1050010269/1050010369)</t>
  </si>
  <si>
    <t>1050189899 (1050011469/1050011569)</t>
  </si>
  <si>
    <t>1050175699 (1050005769/1050005869)</t>
  </si>
  <si>
    <t>MFZ67032201</t>
  </si>
  <si>
    <t>1050187699 (1050010669/1050010769)</t>
  </si>
  <si>
    <t>27QN880</t>
  </si>
  <si>
    <t>MFZ66435401</t>
  </si>
  <si>
    <t>MFZ65833801</t>
  </si>
  <si>
    <t>32LQ</t>
  </si>
  <si>
    <t>MFZ66998501</t>
  </si>
  <si>
    <t>BU50NST-GL</t>
  </si>
  <si>
    <t>NWW</t>
  </si>
  <si>
    <t>MFZ67239901</t>
  </si>
  <si>
    <t>27GN65R</t>
  </si>
  <si>
    <t>1050194299 (1050012869/1050012969)</t>
  </si>
  <si>
    <t>MFZ67419601</t>
  </si>
  <si>
    <t>65QNED80SRA</t>
  </si>
  <si>
    <t>MFZ67419201</t>
  </si>
  <si>
    <t>MFZ67419202</t>
  </si>
  <si>
    <t>MFZ67419401</t>
  </si>
  <si>
    <t>MFZ67419402</t>
  </si>
  <si>
    <t>MFZ67263601</t>
  </si>
  <si>
    <t>MFZ67242101</t>
  </si>
  <si>
    <t>27UP650-WK</t>
  </si>
  <si>
    <t>MFZ67400201</t>
  </si>
  <si>
    <t>34GP63A-BB</t>
  </si>
  <si>
    <t>MFZ67400202</t>
  </si>
  <si>
    <t xml:space="preserve">MFZ67286501 </t>
  </si>
  <si>
    <t>32UQ750</t>
  </si>
  <si>
    <t>1050195799(1050013469/1050013569)</t>
  </si>
  <si>
    <t>1050195899(1050013669/1050013769)</t>
  </si>
  <si>
    <t>1050169099/1050174299(1050004169/1050004269)</t>
  </si>
  <si>
    <t>MFZ64531801</t>
  </si>
  <si>
    <t>MFZ67209301</t>
  </si>
  <si>
    <t>50UP80NANO70</t>
  </si>
  <si>
    <t>(1050014069/1050014169)1050196599</t>
  </si>
  <si>
    <t>MFZ67317701</t>
  </si>
  <si>
    <t xml:space="preserve">MFZ67317702 </t>
  </si>
  <si>
    <t>OLED55C2PSA</t>
  </si>
  <si>
    <t>MFZ67316302</t>
  </si>
  <si>
    <t>MFZ67316301</t>
  </si>
  <si>
    <t>1050197699 (1050014269/1050014369)</t>
  </si>
  <si>
    <t>1050197799 (1050014469/1050014569)</t>
  </si>
  <si>
    <t>MFZ67482301</t>
  </si>
  <si>
    <t>XL9T</t>
  </si>
  <si>
    <t>MFZ67482302</t>
  </si>
  <si>
    <t>MFZ67281901</t>
  </si>
  <si>
    <t>1050200099(1050015169/105015269)</t>
  </si>
  <si>
    <t>MFZ67281902</t>
  </si>
  <si>
    <t>34WR50QC-BL</t>
  </si>
  <si>
    <t>1050195999(1050013869/1050013969)1050196099</t>
  </si>
  <si>
    <t>75NANO/75SK8000</t>
  </si>
  <si>
    <t>X</t>
  </si>
  <si>
    <t>1050169699/1050174299(1050004169/1050004269)</t>
  </si>
  <si>
    <t>PRODUZINDO</t>
  </si>
  <si>
    <t>Saldo real em estoque</t>
  </si>
  <si>
    <t>MFZ65917901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</si>
</sst>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2F2F3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4" xfId="0" applyFill="1" applyBorder="1"/>
    <xf numFmtId="0" fontId="0" fillId="0" borderId="4" xfId="0" applyBorder="1"/>
    <xf numFmtId="0" fontId="2" fillId="4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1" fillId="2" borderId="2" xfId="0" applyFont="1" applyFill="1" applyBorder="1" applyAlignment="1">
      <alignment vertical="center"/>
    </xf>
    <xf numFmtId="0" fontId="0" fillId="2" borderId="3" xfId="0" applyFill="1" applyBorder="1"/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6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003192"/>
      <color rgb="FFFF0000"/>
      <color rgb="FFFF99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142875</xdr:rowOff>
        </xdr:from>
        <xdr:to>
          <xdr:col>1</xdr:col>
          <xdr:colOff>552450</xdr:colOff>
          <xdr:row>1</xdr:row>
          <xdr:rowOff>266700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ubem Lima do Amaral Junior" id="{41A0FB61-F307-432A-AFE7-389C42DB5456}" userId="S-1-5-21-2075150894-305388492-2767149799-1155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81" dT="2021-08-25T11:57:43.41" personId="{41A0FB61-F307-432A-AFE7-389C42DB5456}" id="{F684E6E0-CE1A-4A6B-A6CE-781B78E4239D}">
    <text>Enviado 125 Pçs dia 16/08 sem NF</text>
  </threadedComment>
  <threadedComment ref="E381" dT="2021-09-01T11:38:18.48" personId="{41A0FB61-F307-432A-AFE7-389C42DB5456}" id="{5785BAB6-B2E1-4803-BAD8-78557B78EF62}" parentId="{F684E6E0-CE1A-4A6B-A6CE-781B78E4239D}">
    <text>Enviado 375 Pçs dia 30/08 sem NF</text>
  </threadedComment>
  <threadedComment ref="E384" dT="2021-08-25T12:00:08.86" personId="{41A0FB61-F307-432A-AFE7-389C42DB5456}" id="{6AF32CEF-6D2B-4FD9-88DD-439DC489C0AB}">
    <text>Enviado 100 Pçs dia 10/08 sem NF</text>
  </threadedComment>
  <threadedComment ref="E385" dT="2021-08-25T12:01:11.04" personId="{41A0FB61-F307-432A-AFE7-389C42DB5456}" id="{9E04AF8D-680F-4059-8864-06BD0D35BB1C}">
    <text>Enviado 100 Pçs dia 20/08 sem Nf</text>
  </threadedComment>
  <threadedComment ref="E389" dT="2021-08-25T12:28:14.28" personId="{41A0FB61-F307-432A-AFE7-389C42DB5456}" id="{88946906-2018-4C6C-B0DE-3EFE459A5A1B}">
    <text>Enviado 100 Pçs dia 20/08 sem Nf</text>
  </threadedComment>
  <threadedComment ref="E390" dT="2021-08-25T12:29:04.63" personId="{41A0FB61-F307-432A-AFE7-389C42DB5456}" id="{F78BD1A3-369E-4820-86C0-9824EA95EC0D}">
    <text>Enviado 100 Pçs dia 16/08 sem Nf</text>
  </threadedComment>
  <threadedComment ref="E390" dT="2021-09-22T11:51:02.52" personId="{41A0FB61-F307-432A-AFE7-389C42DB5456}" id="{B9588910-6061-4E0C-8566-BF5E334AF897}" parentId="{F78BD1A3-369E-4820-86C0-9824EA95EC0D}">
    <text>Enviado 400 Pçs dia 25/08 sem NF</text>
  </threadedComment>
  <threadedComment ref="I391" dT="2022-02-03T10:44:45.20" personId="{41A0FB61-F307-432A-AFE7-389C42DB5456}" id="{36DE63DF-5AF2-4662-8CB6-81B5BD7F10EF}">
    <text>Não pode parar injeção</text>
  </threadedComment>
  <threadedComment ref="E393" dT="2021-08-25T12:36:46.19" personId="{41A0FB61-F307-432A-AFE7-389C42DB5456}" id="{A2372240-057D-4FAC-B3BA-F962D25B1ED2}">
    <text>Enviado 100 Pçs dia 10/08 sem Nf</text>
  </threadedComment>
  <threadedComment ref="G393" dT="2021-08-25T12:36:46.19" personId="{41A0FB61-F307-432A-AFE7-389C42DB5456}" id="{D2D6EC9F-E00C-440B-9170-FF848D91C901}">
    <text>Enviado 100 Pçs dia 10/08 sem Nf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png"/><Relationship Id="rId2" Type="http://schemas.openxmlformats.org/officeDocument/2006/relationships/hyperlink" Target="../../../AppData/Local/Microsoft/Windows/AppData/Local/Microsoft/Windows/AppData/Local/Microsoft/Windows/AppData/Local/Microsoft/Windows/AppData/Local/Microsoft/Windows/AppData/Local/Microsoft/Windows/AppData/Local/Microsoft/Windows/INetCache/Content.Outlook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INetCache/nayra.campos/AppData/Local/Microsoft/Windows/AppData/Local/Microsoft/AppData/Local/Microsoft/Windows/INetCache/AppData/Local/Microsoft/Windows/INetCache/AppData/Local/Microsoft/AppData/Local/Microsoft/Windows/INetCache/Content.Outlook/Content.Outlook/JULHOI/1050197899" TargetMode="External"/><Relationship Id="rId1" Type="http://schemas.openxmlformats.org/officeDocument/2006/relationships/hyperlink" Target="../../../AppData/Local/Microsoft/Windows/AppData/Local/Microsoft/Windows/AppData/Local/Microsoft/Windows/AppData/Local/Microsoft/Windows/AppData/Local/Microsoft/Windows/AppData/Local/Microsoft/Windows/AppData/Local/Microsoft/Windows/INetCache/Content.Outlook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AppData/Local/Microsoft/Windows/INetCache/nayra.campos/AppData/Local/Microsoft/Windows/AppData/Local/Microsoft/AppData/Local/Microsoft/Windows/INetCache/AppData/Local/Microsoft/Windows/INetCache/AppData/Local/Microsoft/AppData/Local/Microsoft/Windows/INetCache/Content.Outlook/2023/SETEMBRO/1050183499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  <outlinePr showOutlineSymbols="0"/>
    <pageSetUpPr fitToPage="1"/>
  </sheetPr>
  <dimension ref="A2:S420"/>
  <sheetViews>
    <sheetView showGridLines="0" tabSelected="1" showOutlineSymbols="0" zoomScale="55" zoomScaleNormal="55" workbookViewId="0">
      <pane xSplit="1" ySplit="18" topLeftCell="B354" activePane="bottomRight" state="frozen"/>
      <selection pane="topRight" activeCell="B1" sqref="B1"/>
      <selection pane="bottomLeft" activeCell="A19" sqref="A19"/>
      <selection pane="bottomRight" activeCell="B410" sqref="B410"/>
    </sheetView>
  </sheetViews>
  <sheetFormatPr defaultRowHeight="26.25" x14ac:dyDescent="0.4"/>
  <cols>
    <col min="1" max="1" width="40.7109375" style="15" customWidth="1"/>
    <col min="2" max="2" width="60.85546875" style="15" customWidth="1"/>
    <col min="3" max="3" width="17.42578125" style="15" bestFit="1" customWidth="1"/>
    <col min="4" max="4" width="34.140625" style="69" customWidth="1"/>
    <col min="5" max="5" width="25.5703125" style="15" bestFit="1" customWidth="1"/>
    <col min="6" max="6" width="35.28515625" style="15" customWidth="1"/>
    <col min="7" max="7" width="47.85546875" style="15" customWidth="1"/>
    <col min="8" max="8" width="1.85546875" style="15" customWidth="1"/>
    <col min="9" max="9" width="45.85546875" style="15" bestFit="1" customWidth="1"/>
    <col min="10" max="10" width="3.42578125" style="15" customWidth="1"/>
    <col min="11" max="11" width="19.28515625" style="15" hidden="1" customWidth="1"/>
    <col min="12" max="12" width="30.5703125" style="15" hidden="1" customWidth="1"/>
    <col min="13" max="13" width="17.7109375" style="15" customWidth="1"/>
    <col min="14" max="14" width="35.42578125" style="15" customWidth="1"/>
    <col min="15" max="15" width="19.85546875" style="15" customWidth="1"/>
    <col min="16" max="16384" width="9.140625" style="15"/>
  </cols>
  <sheetData>
    <row r="2" spans="1:15" x14ac:dyDescent="0.4">
      <c r="B2" s="15" t="s">
        <v>101</v>
      </c>
    </row>
    <row r="3" spans="1:15" x14ac:dyDescent="0.4">
      <c r="B3" s="15" t="s">
        <v>101</v>
      </c>
    </row>
    <row r="4" spans="1:15" ht="26.25" hidden="1" customHeight="1" x14ac:dyDescent="0.25">
      <c r="A4" s="1"/>
      <c r="B4" s="15" t="s">
        <v>101</v>
      </c>
      <c r="D4" s="2"/>
    </row>
    <row r="5" spans="1:15" ht="26.25" hidden="1" customHeight="1" x14ac:dyDescent="0.25">
      <c r="C5" s="3"/>
      <c r="D5" s="2"/>
      <c r="G5" s="12">
        <f ca="1">NOW()</f>
        <v>45723.303897685182</v>
      </c>
    </row>
    <row r="6" spans="1:15" x14ac:dyDescent="0.25">
      <c r="A6" s="13" t="s">
        <v>0</v>
      </c>
      <c r="B6" s="13" t="s">
        <v>1</v>
      </c>
      <c r="C6" s="13" t="s">
        <v>2</v>
      </c>
      <c r="D6" s="13" t="s">
        <v>3</v>
      </c>
      <c r="E6" s="11" t="s">
        <v>38</v>
      </c>
      <c r="F6" s="68" t="s">
        <v>39</v>
      </c>
      <c r="G6" s="111" t="s">
        <v>334</v>
      </c>
      <c r="I6" s="13" t="s">
        <v>44</v>
      </c>
      <c r="K6" s="13" t="s">
        <v>42</v>
      </c>
      <c r="L6" s="29" t="s">
        <v>43</v>
      </c>
      <c r="M6" s="14" t="s">
        <v>42</v>
      </c>
      <c r="N6" s="14" t="s">
        <v>130</v>
      </c>
      <c r="O6" s="13" t="s">
        <v>197</v>
      </c>
    </row>
    <row r="7" spans="1:15" ht="26.25" hidden="1" customHeight="1" x14ac:dyDescent="0.25">
      <c r="A7" s="22" t="s">
        <v>4</v>
      </c>
      <c r="B7" s="22">
        <v>1050105699</v>
      </c>
      <c r="C7" s="22" t="s">
        <v>5</v>
      </c>
      <c r="D7" s="22" t="s">
        <v>6</v>
      </c>
      <c r="E7" s="70" t="s">
        <v>7</v>
      </c>
      <c r="F7" s="7"/>
      <c r="G7" s="8"/>
      <c r="I7" s="4" t="s">
        <v>40</v>
      </c>
      <c r="K7" s="7"/>
      <c r="L7" s="63"/>
      <c r="M7" s="23"/>
      <c r="N7" s="66">
        <f>M7*14</f>
        <v>0</v>
      </c>
    </row>
    <row r="8" spans="1:15" ht="26.25" hidden="1" customHeight="1" x14ac:dyDescent="0.25">
      <c r="A8" s="31"/>
      <c r="B8" s="31"/>
      <c r="C8" s="31"/>
      <c r="D8" s="31"/>
      <c r="E8" s="31"/>
      <c r="F8" s="6"/>
      <c r="G8" s="9"/>
      <c r="I8" s="4" t="s">
        <v>40</v>
      </c>
      <c r="K8" s="7"/>
      <c r="L8" s="8"/>
    </row>
    <row r="9" spans="1:15" ht="26.25" hidden="1" customHeight="1" x14ac:dyDescent="0.25">
      <c r="A9" s="28"/>
      <c r="B9" s="28"/>
      <c r="C9" s="28"/>
      <c r="D9" s="28"/>
      <c r="E9" s="28"/>
      <c r="F9" s="5"/>
      <c r="G9" s="10"/>
      <c r="I9" s="4" t="s">
        <v>40</v>
      </c>
      <c r="K9" s="7"/>
      <c r="L9" s="8"/>
    </row>
    <row r="10" spans="1:15" ht="26.25" hidden="1" customHeight="1" x14ac:dyDescent="0.25">
      <c r="A10" s="22" t="s">
        <v>8</v>
      </c>
      <c r="B10" s="22">
        <v>1050092499</v>
      </c>
      <c r="C10" s="22" t="s">
        <v>9</v>
      </c>
      <c r="D10" s="22" t="s">
        <v>10</v>
      </c>
      <c r="E10" s="22">
        <v>0</v>
      </c>
      <c r="F10" s="7"/>
      <c r="G10" s="7">
        <f>E10-F10</f>
        <v>0</v>
      </c>
      <c r="I10" s="19" t="s">
        <v>41</v>
      </c>
      <c r="K10" s="32">
        <v>169</v>
      </c>
      <c r="L10" s="64">
        <f>K10*21</f>
        <v>3549</v>
      </c>
      <c r="M10" s="7"/>
      <c r="N10" s="66">
        <f>M10*14</f>
        <v>0</v>
      </c>
    </row>
    <row r="11" spans="1:15" ht="26.25" hidden="1" customHeight="1" x14ac:dyDescent="0.25">
      <c r="A11" s="33"/>
      <c r="B11" s="33"/>
      <c r="C11" s="33"/>
      <c r="D11" s="33"/>
      <c r="E11" s="33"/>
      <c r="F11" s="33"/>
      <c r="G11" s="33"/>
      <c r="I11" s="34"/>
      <c r="K11" s="35"/>
      <c r="L11" s="35"/>
    </row>
    <row r="12" spans="1:15" ht="26.25" hidden="1" customHeight="1" x14ac:dyDescent="0.25">
      <c r="A12" s="27"/>
      <c r="B12" s="27"/>
      <c r="C12" s="27"/>
      <c r="D12" s="27"/>
      <c r="E12" s="27"/>
      <c r="F12" s="27"/>
      <c r="G12" s="27"/>
      <c r="I12" s="36"/>
      <c r="K12" s="37"/>
      <c r="L12" s="37"/>
    </row>
    <row r="13" spans="1:15" ht="26.25" hidden="1" customHeight="1" x14ac:dyDescent="0.25">
      <c r="A13" s="22" t="s">
        <v>11</v>
      </c>
      <c r="B13" s="22">
        <v>1050131399</v>
      </c>
      <c r="C13" s="22" t="s">
        <v>9</v>
      </c>
      <c r="D13" s="22" t="s">
        <v>29</v>
      </c>
      <c r="E13" s="22">
        <v>0</v>
      </c>
      <c r="F13" s="22"/>
      <c r="G13" s="22">
        <f>E13-F13</f>
        <v>0</v>
      </c>
      <c r="I13" s="19" t="s">
        <v>41</v>
      </c>
      <c r="K13" s="32">
        <v>38</v>
      </c>
      <c r="L13" s="64">
        <f>K13*21</f>
        <v>798</v>
      </c>
      <c r="M13" s="7"/>
      <c r="N13" s="66">
        <f>M13*14</f>
        <v>0</v>
      </c>
    </row>
    <row r="14" spans="1:15" ht="26.25" hidden="1" customHeight="1" x14ac:dyDescent="0.25">
      <c r="A14" s="33"/>
      <c r="B14" s="35"/>
      <c r="C14" s="33"/>
      <c r="D14" s="33"/>
      <c r="E14" s="33"/>
      <c r="F14" s="33"/>
      <c r="G14" s="33"/>
      <c r="I14" s="34"/>
      <c r="K14" s="35"/>
      <c r="L14" s="35"/>
    </row>
    <row r="15" spans="1:15" ht="26.25" hidden="1" customHeight="1" x14ac:dyDescent="0.25">
      <c r="A15" s="27"/>
      <c r="B15" s="37"/>
      <c r="C15" s="27"/>
      <c r="D15" s="27"/>
      <c r="E15" s="27"/>
      <c r="F15" s="27"/>
      <c r="G15" s="27"/>
      <c r="I15" s="36"/>
      <c r="K15" s="37"/>
      <c r="L15" s="37"/>
    </row>
    <row r="16" spans="1:15" ht="26.25" hidden="1" customHeight="1" x14ac:dyDescent="0.25">
      <c r="A16" s="28"/>
      <c r="B16" s="28"/>
      <c r="C16" s="28"/>
      <c r="D16" s="28"/>
      <c r="E16" s="28"/>
      <c r="F16" s="28"/>
      <c r="G16" s="27"/>
      <c r="I16" s="21"/>
      <c r="K16" s="23"/>
      <c r="L16" s="23"/>
    </row>
    <row r="17" spans="1:15" ht="26.25" hidden="1" customHeight="1" x14ac:dyDescent="0.25">
      <c r="A17" s="33"/>
      <c r="B17" s="33"/>
      <c r="C17" s="33"/>
      <c r="D17" s="33"/>
      <c r="E17" s="33"/>
      <c r="F17" s="33"/>
      <c r="G17" s="33"/>
      <c r="I17" s="34"/>
      <c r="K17" s="35"/>
      <c r="L17" s="35"/>
      <c r="M17" s="38"/>
      <c r="N17" s="2"/>
    </row>
    <row r="18" spans="1:15" ht="26.25" hidden="1" customHeight="1" x14ac:dyDescent="0.25">
      <c r="A18" s="27"/>
      <c r="B18" s="27"/>
      <c r="C18" s="27"/>
      <c r="D18" s="27"/>
      <c r="E18" s="27"/>
      <c r="F18" s="27"/>
      <c r="G18" s="27"/>
      <c r="I18" s="36"/>
      <c r="K18" s="37"/>
      <c r="L18" s="37"/>
      <c r="M18" s="38"/>
      <c r="N18" s="2"/>
    </row>
    <row r="19" spans="1:15" x14ac:dyDescent="0.25">
      <c r="A19" s="22" t="s">
        <v>13</v>
      </c>
      <c r="B19" s="22">
        <v>1050144299</v>
      </c>
      <c r="C19" s="22" t="s">
        <v>12</v>
      </c>
      <c r="D19" s="22" t="s">
        <v>31</v>
      </c>
      <c r="E19" s="22">
        <v>0</v>
      </c>
      <c r="F19" s="22"/>
      <c r="G19" s="22">
        <f>E19-F19</f>
        <v>0</v>
      </c>
      <c r="I19" s="19" t="s">
        <v>41</v>
      </c>
      <c r="K19" s="30">
        <v>90</v>
      </c>
      <c r="L19" s="65">
        <f>K19*21</f>
        <v>1890</v>
      </c>
      <c r="M19" s="7">
        <v>90</v>
      </c>
      <c r="N19" s="66">
        <f>M19*16</f>
        <v>1440</v>
      </c>
      <c r="O19" s="113" t="s">
        <v>199</v>
      </c>
    </row>
    <row r="20" spans="1:15" ht="26.25" hidden="1" customHeight="1" x14ac:dyDescent="0.25">
      <c r="A20" s="31"/>
      <c r="B20" s="31"/>
      <c r="C20" s="31"/>
      <c r="D20" s="31"/>
      <c r="E20" s="31"/>
      <c r="F20" s="31"/>
      <c r="G20" s="31"/>
      <c r="I20" s="40"/>
      <c r="K20" s="41"/>
      <c r="L20" s="41"/>
      <c r="M20" s="38"/>
      <c r="N20" s="2"/>
    </row>
    <row r="21" spans="1:15" ht="26.25" hidden="1" customHeight="1" x14ac:dyDescent="0.25">
      <c r="A21" s="28"/>
      <c r="B21" s="28"/>
      <c r="C21" s="28"/>
      <c r="D21" s="28"/>
      <c r="E21" s="28"/>
      <c r="F21" s="28"/>
      <c r="G21" s="28"/>
      <c r="I21" s="42"/>
      <c r="K21" s="43"/>
      <c r="L21" s="43"/>
      <c r="M21" s="38"/>
      <c r="N21" s="2"/>
    </row>
    <row r="22" spans="1:15" x14ac:dyDescent="0.25">
      <c r="A22" s="22" t="s">
        <v>14</v>
      </c>
      <c r="B22" s="22">
        <v>1050144399</v>
      </c>
      <c r="C22" s="22" t="s">
        <v>12</v>
      </c>
      <c r="D22" s="22" t="s">
        <v>31</v>
      </c>
      <c r="E22" s="22">
        <v>0</v>
      </c>
      <c r="F22" s="22"/>
      <c r="G22" s="22">
        <f>E22-F22</f>
        <v>0</v>
      </c>
      <c r="I22" s="19" t="s">
        <v>41</v>
      </c>
      <c r="K22" s="32">
        <v>90</v>
      </c>
      <c r="L22" s="64">
        <f>K22*21</f>
        <v>1890</v>
      </c>
      <c r="M22" s="7">
        <v>90</v>
      </c>
      <c r="N22" s="66">
        <f>M22*16</f>
        <v>1440</v>
      </c>
      <c r="O22" s="113"/>
    </row>
    <row r="23" spans="1:15" ht="26.25" hidden="1" customHeight="1" x14ac:dyDescent="0.25">
      <c r="A23" s="33"/>
      <c r="B23" s="33"/>
      <c r="C23" s="33"/>
      <c r="D23" s="33"/>
      <c r="E23" s="33"/>
      <c r="F23" s="33"/>
      <c r="G23" s="33"/>
      <c r="I23" s="34"/>
      <c r="K23" s="35"/>
      <c r="L23" s="35"/>
      <c r="M23" s="38"/>
      <c r="N23" s="2"/>
    </row>
    <row r="24" spans="1:15" ht="26.25" hidden="1" customHeight="1" x14ac:dyDescent="0.25">
      <c r="A24" s="27"/>
      <c r="B24" s="27"/>
      <c r="C24" s="27"/>
      <c r="D24" s="27"/>
      <c r="E24" s="27"/>
      <c r="F24" s="27"/>
      <c r="G24" s="27"/>
      <c r="I24" s="36"/>
      <c r="K24" s="37"/>
      <c r="L24" s="37"/>
      <c r="M24" s="38"/>
      <c r="N24" s="2"/>
    </row>
    <row r="25" spans="1:15" ht="26.25" hidden="1" customHeight="1" x14ac:dyDescent="0.25">
      <c r="A25" s="31"/>
      <c r="B25" s="31"/>
      <c r="C25" s="31"/>
      <c r="D25" s="31"/>
      <c r="E25" s="31"/>
      <c r="F25" s="41"/>
      <c r="G25" s="31"/>
      <c r="I25" s="40"/>
      <c r="K25" s="41"/>
      <c r="L25" s="41"/>
      <c r="M25" s="38"/>
      <c r="N25" s="2"/>
    </row>
    <row r="26" spans="1:15" ht="26.25" hidden="1" customHeight="1" x14ac:dyDescent="0.25">
      <c r="A26" s="28"/>
      <c r="B26" s="28"/>
      <c r="C26" s="28"/>
      <c r="D26" s="28"/>
      <c r="E26" s="28"/>
      <c r="F26" s="43"/>
      <c r="G26" s="28"/>
      <c r="I26" s="42"/>
      <c r="K26" s="43"/>
      <c r="L26" s="43"/>
      <c r="M26" s="38"/>
      <c r="N26" s="2"/>
    </row>
    <row r="27" spans="1:15" ht="26.25" hidden="1" customHeight="1" x14ac:dyDescent="0.25">
      <c r="A27" s="22" t="s">
        <v>15</v>
      </c>
      <c r="B27" s="22">
        <v>1050106199</v>
      </c>
      <c r="C27" s="22" t="s">
        <v>12</v>
      </c>
      <c r="D27" s="22" t="s">
        <v>32</v>
      </c>
      <c r="E27" s="22">
        <v>0</v>
      </c>
      <c r="F27" s="22"/>
      <c r="G27" s="22">
        <f>E27-F27</f>
        <v>0</v>
      </c>
      <c r="I27" s="19" t="s">
        <v>41</v>
      </c>
      <c r="K27" s="30">
        <v>105</v>
      </c>
      <c r="L27" s="64">
        <f>K27*21</f>
        <v>2205</v>
      </c>
      <c r="M27" s="7"/>
      <c r="N27" s="66">
        <f>M27*14</f>
        <v>0</v>
      </c>
    </row>
    <row r="28" spans="1:15" ht="26.25" hidden="1" customHeight="1" x14ac:dyDescent="0.25">
      <c r="A28" s="31"/>
      <c r="B28" s="31"/>
      <c r="C28" s="31"/>
      <c r="D28" s="31"/>
      <c r="E28" s="31"/>
      <c r="F28" s="31"/>
      <c r="G28" s="31"/>
      <c r="I28" s="40"/>
      <c r="K28" s="41"/>
      <c r="L28" s="35"/>
      <c r="M28" s="38"/>
      <c r="N28" s="2"/>
    </row>
    <row r="29" spans="1:15" ht="26.25" hidden="1" customHeight="1" x14ac:dyDescent="0.25">
      <c r="A29" s="28"/>
      <c r="B29" s="28"/>
      <c r="C29" s="28"/>
      <c r="D29" s="28"/>
      <c r="E29" s="28"/>
      <c r="F29" s="28"/>
      <c r="G29" s="28"/>
      <c r="I29" s="42"/>
      <c r="K29" s="43"/>
      <c r="L29" s="37"/>
      <c r="M29" s="38"/>
      <c r="N29" s="2"/>
    </row>
    <row r="30" spans="1:15" ht="26.25" hidden="1" customHeight="1" x14ac:dyDescent="0.25">
      <c r="A30" s="22" t="s">
        <v>16</v>
      </c>
      <c r="B30" s="22">
        <v>1050106299</v>
      </c>
      <c r="C30" s="22" t="s">
        <v>12</v>
      </c>
      <c r="D30" s="22" t="s">
        <v>32</v>
      </c>
      <c r="E30" s="22">
        <v>0</v>
      </c>
      <c r="F30" s="22"/>
      <c r="G30" s="22">
        <f>E30-F30</f>
        <v>0</v>
      </c>
      <c r="I30" s="19" t="s">
        <v>41</v>
      </c>
      <c r="K30" s="32">
        <v>105</v>
      </c>
      <c r="L30" s="64">
        <f>K30*21</f>
        <v>2205</v>
      </c>
      <c r="M30" s="7"/>
      <c r="N30" s="66">
        <f>M30*14</f>
        <v>0</v>
      </c>
    </row>
    <row r="31" spans="1:15" ht="26.25" hidden="1" customHeight="1" x14ac:dyDescent="0.25">
      <c r="A31" s="33"/>
      <c r="B31" s="33"/>
      <c r="C31" s="33"/>
      <c r="D31" s="33"/>
      <c r="E31" s="33"/>
      <c r="F31" s="33"/>
      <c r="G31" s="33"/>
      <c r="I31" s="34"/>
      <c r="K31" s="35"/>
      <c r="L31" s="35"/>
      <c r="M31" s="38"/>
      <c r="N31" s="2"/>
    </row>
    <row r="32" spans="1:15" ht="26.25" hidden="1" customHeight="1" x14ac:dyDescent="0.25">
      <c r="A32" s="27"/>
      <c r="B32" s="27"/>
      <c r="C32" s="27"/>
      <c r="D32" s="27"/>
      <c r="E32" s="27"/>
      <c r="F32" s="27"/>
      <c r="G32" s="27"/>
      <c r="I32" s="36"/>
      <c r="K32" s="37"/>
      <c r="L32" s="37"/>
      <c r="M32" s="38"/>
      <c r="N32" s="2"/>
    </row>
    <row r="33" spans="1:14" ht="26.25" hidden="1" customHeight="1" x14ac:dyDescent="0.25">
      <c r="A33" s="22" t="s">
        <v>17</v>
      </c>
      <c r="B33" s="22">
        <v>1050106399</v>
      </c>
      <c r="C33" s="22" t="s">
        <v>12</v>
      </c>
      <c r="D33" s="22" t="s">
        <v>32</v>
      </c>
      <c r="E33" s="22">
        <v>0</v>
      </c>
      <c r="F33" s="22"/>
      <c r="G33" s="22">
        <f>E33-F33</f>
        <v>0</v>
      </c>
      <c r="I33" s="19" t="s">
        <v>41</v>
      </c>
      <c r="K33" s="30">
        <v>105</v>
      </c>
      <c r="L33" s="64">
        <f>K33*21</f>
        <v>2205</v>
      </c>
      <c r="M33" s="7"/>
      <c r="N33" s="66">
        <f>M33*14</f>
        <v>0</v>
      </c>
    </row>
    <row r="34" spans="1:14" ht="26.25" hidden="1" customHeight="1" x14ac:dyDescent="0.25">
      <c r="A34" s="31"/>
      <c r="B34" s="31"/>
      <c r="C34" s="31"/>
      <c r="D34" s="31"/>
      <c r="E34" s="31"/>
      <c r="F34" s="31"/>
      <c r="G34" s="31"/>
      <c r="I34" s="40"/>
      <c r="K34" s="41"/>
      <c r="L34" s="35"/>
      <c r="M34" s="38"/>
      <c r="N34" s="2"/>
    </row>
    <row r="35" spans="1:14" ht="26.25" hidden="1" customHeight="1" x14ac:dyDescent="0.25">
      <c r="A35" s="28"/>
      <c r="B35" s="28"/>
      <c r="C35" s="28"/>
      <c r="D35" s="28"/>
      <c r="E35" s="28"/>
      <c r="F35" s="28"/>
      <c r="G35" s="28"/>
      <c r="I35" s="42"/>
      <c r="K35" s="43"/>
      <c r="L35" s="37"/>
      <c r="M35" s="38"/>
      <c r="N35" s="2"/>
    </row>
    <row r="36" spans="1:14" ht="26.25" hidden="1" customHeight="1" x14ac:dyDescent="0.25">
      <c r="A36" s="22" t="s">
        <v>18</v>
      </c>
      <c r="B36" s="22">
        <v>1050142399</v>
      </c>
      <c r="C36" s="22" t="s">
        <v>12</v>
      </c>
      <c r="D36" s="22" t="s">
        <v>33</v>
      </c>
      <c r="E36" s="22">
        <v>5</v>
      </c>
      <c r="F36" s="22"/>
      <c r="G36" s="22">
        <f>E36-F36</f>
        <v>5</v>
      </c>
      <c r="I36" s="19" t="s">
        <v>41</v>
      </c>
      <c r="K36" s="32">
        <v>30</v>
      </c>
      <c r="L36" s="64">
        <f>K36*21</f>
        <v>630</v>
      </c>
      <c r="M36" s="7"/>
      <c r="N36" s="66">
        <f>M36*14</f>
        <v>0</v>
      </c>
    </row>
    <row r="37" spans="1:14" ht="26.25" hidden="1" customHeight="1" x14ac:dyDescent="0.25">
      <c r="A37" s="33"/>
      <c r="B37" s="33"/>
      <c r="C37" s="33"/>
      <c r="D37" s="33"/>
      <c r="E37" s="33"/>
      <c r="F37" s="33"/>
      <c r="G37" s="33"/>
      <c r="I37" s="34"/>
      <c r="K37" s="35"/>
      <c r="L37" s="35"/>
      <c r="M37" s="38"/>
      <c r="N37" s="2"/>
    </row>
    <row r="38" spans="1:14" ht="26.25" hidden="1" customHeight="1" x14ac:dyDescent="0.25">
      <c r="A38" s="27"/>
      <c r="B38" s="27"/>
      <c r="C38" s="27"/>
      <c r="D38" s="27"/>
      <c r="E38" s="27"/>
      <c r="F38" s="27"/>
      <c r="G38" s="27"/>
      <c r="I38" s="36"/>
      <c r="K38" s="37"/>
      <c r="L38" s="37"/>
      <c r="M38" s="38"/>
      <c r="N38" s="2"/>
    </row>
    <row r="39" spans="1:14" ht="26.25" hidden="1" customHeight="1" x14ac:dyDescent="0.25">
      <c r="A39" s="22" t="s">
        <v>19</v>
      </c>
      <c r="B39" s="22">
        <v>1050142499</v>
      </c>
      <c r="C39" s="22" t="s">
        <v>12</v>
      </c>
      <c r="D39" s="22" t="s">
        <v>33</v>
      </c>
      <c r="E39" s="22">
        <v>5</v>
      </c>
      <c r="F39" s="22"/>
      <c r="G39" s="22">
        <f>E39-F39</f>
        <v>5</v>
      </c>
      <c r="I39" s="19" t="s">
        <v>41</v>
      </c>
      <c r="K39" s="30">
        <v>30</v>
      </c>
      <c r="L39" s="64">
        <f>K39*21</f>
        <v>630</v>
      </c>
      <c r="M39" s="7"/>
      <c r="N39" s="66">
        <f>M39*14</f>
        <v>0</v>
      </c>
    </row>
    <row r="40" spans="1:14" ht="26.25" hidden="1" customHeight="1" x14ac:dyDescent="0.25">
      <c r="A40" s="31"/>
      <c r="B40" s="31"/>
      <c r="C40" s="31"/>
      <c r="D40" s="31"/>
      <c r="E40" s="31"/>
      <c r="F40" s="31"/>
      <c r="G40" s="31"/>
      <c r="I40" s="40"/>
      <c r="K40" s="41"/>
      <c r="L40" s="35"/>
      <c r="M40" s="38"/>
      <c r="N40" s="2"/>
    </row>
    <row r="41" spans="1:14" ht="26.25" hidden="1" customHeight="1" x14ac:dyDescent="0.25">
      <c r="A41" s="28"/>
      <c r="B41" s="28"/>
      <c r="C41" s="28"/>
      <c r="D41" s="28"/>
      <c r="E41" s="28"/>
      <c r="F41" s="28"/>
      <c r="G41" s="28"/>
      <c r="I41" s="42"/>
      <c r="K41" s="43"/>
      <c r="L41" s="37"/>
      <c r="M41" s="38"/>
      <c r="N41" s="2"/>
    </row>
    <row r="42" spans="1:14" ht="26.25" hidden="1" customHeight="1" x14ac:dyDescent="0.25">
      <c r="A42" s="22" t="s">
        <v>20</v>
      </c>
      <c r="B42" s="22">
        <v>1050131499</v>
      </c>
      <c r="C42" s="22" t="s">
        <v>9</v>
      </c>
      <c r="D42" s="22" t="s">
        <v>29</v>
      </c>
      <c r="E42" s="22">
        <v>0</v>
      </c>
      <c r="F42" s="22"/>
      <c r="G42" s="22">
        <f>E42-F42</f>
        <v>0</v>
      </c>
      <c r="I42" s="19" t="s">
        <v>41</v>
      </c>
      <c r="K42" s="32">
        <v>105</v>
      </c>
      <c r="L42" s="64">
        <f>K42*21</f>
        <v>2205</v>
      </c>
      <c r="M42" s="7"/>
      <c r="N42" s="66">
        <f>M42*14</f>
        <v>0</v>
      </c>
    </row>
    <row r="43" spans="1:14" ht="26.25" hidden="1" customHeight="1" x14ac:dyDescent="0.25">
      <c r="A43" s="33"/>
      <c r="B43" s="33"/>
      <c r="C43" s="33"/>
      <c r="D43" s="33"/>
      <c r="E43" s="33"/>
      <c r="F43" s="33"/>
      <c r="G43" s="33"/>
      <c r="I43" s="34"/>
      <c r="K43" s="35"/>
      <c r="L43" s="35"/>
      <c r="M43" s="38"/>
      <c r="N43" s="2"/>
    </row>
    <row r="44" spans="1:14" ht="26.25" hidden="1" customHeight="1" x14ac:dyDescent="0.25">
      <c r="A44" s="27"/>
      <c r="B44" s="27"/>
      <c r="C44" s="27"/>
      <c r="D44" s="27"/>
      <c r="E44" s="27"/>
      <c r="F44" s="27"/>
      <c r="G44" s="27"/>
      <c r="I44" s="36"/>
      <c r="K44" s="37"/>
      <c r="L44" s="37"/>
      <c r="M44" s="38"/>
      <c r="N44" s="2"/>
    </row>
    <row r="45" spans="1:14" ht="26.25" hidden="1" customHeight="1" x14ac:dyDescent="0.25">
      <c r="A45" s="22" t="s">
        <v>21</v>
      </c>
      <c r="B45" s="22">
        <v>1050131599</v>
      </c>
      <c r="C45" s="22" t="s">
        <v>9</v>
      </c>
      <c r="D45" s="22" t="s">
        <v>29</v>
      </c>
      <c r="E45" s="22">
        <v>0</v>
      </c>
      <c r="F45" s="22"/>
      <c r="G45" s="22">
        <f>E45-F45</f>
        <v>0</v>
      </c>
      <c r="I45" s="19" t="s">
        <v>41</v>
      </c>
      <c r="K45" s="30">
        <v>105</v>
      </c>
      <c r="L45" s="64">
        <f>K45*21</f>
        <v>2205</v>
      </c>
      <c r="M45" s="7"/>
      <c r="N45" s="66">
        <f>M45*14</f>
        <v>0</v>
      </c>
    </row>
    <row r="46" spans="1:14" ht="26.25" hidden="1" customHeight="1" x14ac:dyDescent="0.25">
      <c r="A46" s="31"/>
      <c r="B46" s="31"/>
      <c r="C46" s="31"/>
      <c r="D46" s="31"/>
      <c r="E46" s="31"/>
      <c r="F46" s="31"/>
      <c r="G46" s="31"/>
      <c r="I46" s="40"/>
      <c r="K46" s="41"/>
      <c r="L46" s="35"/>
      <c r="M46" s="38"/>
      <c r="N46" s="2"/>
    </row>
    <row r="47" spans="1:14" ht="26.25" hidden="1" customHeight="1" x14ac:dyDescent="0.25">
      <c r="A47" s="28"/>
      <c r="B47" s="28"/>
      <c r="C47" s="28"/>
      <c r="D47" s="28"/>
      <c r="E47" s="28"/>
      <c r="F47" s="28"/>
      <c r="G47" s="28"/>
      <c r="I47" s="42"/>
      <c r="K47" s="43"/>
      <c r="L47" s="37"/>
      <c r="M47" s="38"/>
      <c r="N47" s="2"/>
    </row>
    <row r="48" spans="1:14" ht="26.25" hidden="1" customHeight="1" x14ac:dyDescent="0.25">
      <c r="A48" s="22" t="s">
        <v>22</v>
      </c>
      <c r="B48" s="22">
        <v>1050131699</v>
      </c>
      <c r="C48" s="22" t="s">
        <v>9</v>
      </c>
      <c r="D48" s="22" t="s">
        <v>29</v>
      </c>
      <c r="E48" s="22">
        <v>0</v>
      </c>
      <c r="F48" s="22"/>
      <c r="G48" s="22">
        <f>E48-F48</f>
        <v>0</v>
      </c>
      <c r="I48" s="19" t="s">
        <v>41</v>
      </c>
      <c r="K48" s="32">
        <v>105</v>
      </c>
      <c r="L48" s="64">
        <f>K48*21</f>
        <v>2205</v>
      </c>
      <c r="M48" s="7"/>
      <c r="N48" s="66">
        <f>M48*14</f>
        <v>0</v>
      </c>
    </row>
    <row r="49" spans="1:15" ht="26.25" hidden="1" customHeight="1" x14ac:dyDescent="0.25">
      <c r="A49" s="33"/>
      <c r="B49" s="33"/>
      <c r="C49" s="33"/>
      <c r="D49" s="33"/>
      <c r="E49" s="33"/>
      <c r="F49" s="33"/>
      <c r="G49" s="33"/>
      <c r="I49" s="34"/>
      <c r="K49" s="35"/>
      <c r="L49" s="35"/>
      <c r="M49" s="38"/>
      <c r="N49" s="2"/>
    </row>
    <row r="50" spans="1:15" ht="26.25" hidden="1" customHeight="1" x14ac:dyDescent="0.25">
      <c r="A50" s="27"/>
      <c r="B50" s="27"/>
      <c r="C50" s="27"/>
      <c r="D50" s="27"/>
      <c r="E50" s="27"/>
      <c r="F50" s="27"/>
      <c r="G50" s="27"/>
      <c r="I50" s="36"/>
      <c r="K50" s="37"/>
      <c r="L50" s="37"/>
      <c r="M50" s="38"/>
      <c r="N50" s="2"/>
    </row>
    <row r="51" spans="1:15" ht="26.25" hidden="1" customHeight="1" x14ac:dyDescent="0.25">
      <c r="A51" s="22" t="s">
        <v>23</v>
      </c>
      <c r="B51" s="22">
        <v>1050144799</v>
      </c>
      <c r="C51" s="22" t="s">
        <v>34</v>
      </c>
      <c r="D51" s="22" t="s">
        <v>35</v>
      </c>
      <c r="E51" s="22">
        <v>578</v>
      </c>
      <c r="F51" s="22"/>
      <c r="G51" s="22">
        <f>E51-F51</f>
        <v>578</v>
      </c>
      <c r="I51" s="19" t="s">
        <v>41</v>
      </c>
      <c r="K51" s="30">
        <v>90</v>
      </c>
      <c r="L51" s="64">
        <f>K51*21</f>
        <v>1890</v>
      </c>
      <c r="M51" s="7">
        <v>90</v>
      </c>
      <c r="N51" s="66">
        <f>M51*21</f>
        <v>1890</v>
      </c>
    </row>
    <row r="52" spans="1:15" ht="26.25" hidden="1" customHeight="1" x14ac:dyDescent="0.25">
      <c r="A52" s="31"/>
      <c r="B52" s="31"/>
      <c r="C52" s="31"/>
      <c r="D52" s="31"/>
      <c r="E52" s="31"/>
      <c r="F52" s="31"/>
      <c r="G52" s="31"/>
      <c r="I52" s="40"/>
      <c r="K52" s="41"/>
      <c r="L52" s="35"/>
      <c r="M52" s="38"/>
      <c r="N52" s="2"/>
    </row>
    <row r="53" spans="1:15" ht="26.25" hidden="1" customHeight="1" x14ac:dyDescent="0.25">
      <c r="A53" s="28"/>
      <c r="B53" s="28"/>
      <c r="C53" s="28"/>
      <c r="D53" s="28"/>
      <c r="E53" s="28"/>
      <c r="F53" s="28"/>
      <c r="G53" s="28"/>
      <c r="I53" s="42"/>
      <c r="K53" s="43"/>
      <c r="L53" s="37"/>
      <c r="M53" s="38"/>
      <c r="N53" s="2"/>
    </row>
    <row r="54" spans="1:15" ht="26.25" hidden="1" customHeight="1" x14ac:dyDescent="0.25">
      <c r="A54" s="22" t="s">
        <v>24</v>
      </c>
      <c r="B54" s="22">
        <v>1050144899</v>
      </c>
      <c r="C54" s="22" t="s">
        <v>34</v>
      </c>
      <c r="D54" s="22" t="s">
        <v>35</v>
      </c>
      <c r="E54" s="22">
        <v>578</v>
      </c>
      <c r="F54" s="22"/>
      <c r="G54" s="22">
        <f>E54-F54</f>
        <v>578</v>
      </c>
      <c r="I54" s="19" t="s">
        <v>41</v>
      </c>
      <c r="K54" s="32">
        <v>90</v>
      </c>
      <c r="L54" s="64">
        <f>K54*21</f>
        <v>1890</v>
      </c>
      <c r="M54" s="7">
        <v>90</v>
      </c>
      <c r="N54" s="66">
        <f>M54*21</f>
        <v>1890</v>
      </c>
    </row>
    <row r="55" spans="1:15" ht="26.25" hidden="1" customHeight="1" x14ac:dyDescent="0.25">
      <c r="A55" s="33"/>
      <c r="B55" s="33"/>
      <c r="C55" s="33"/>
      <c r="D55" s="33"/>
      <c r="E55" s="33"/>
      <c r="F55" s="33"/>
      <c r="G55" s="33"/>
      <c r="I55" s="34"/>
      <c r="K55" s="35"/>
      <c r="L55" s="35"/>
      <c r="M55" s="38"/>
      <c r="N55" s="2"/>
    </row>
    <row r="56" spans="1:15" ht="26.25" hidden="1" customHeight="1" x14ac:dyDescent="0.25">
      <c r="A56" s="27"/>
      <c r="B56" s="27"/>
      <c r="C56" s="27"/>
      <c r="D56" s="27"/>
      <c r="E56" s="27"/>
      <c r="F56" s="27"/>
      <c r="G56" s="27"/>
      <c r="I56" s="36"/>
      <c r="K56" s="37"/>
      <c r="L56" s="37"/>
      <c r="M56" s="38"/>
      <c r="N56" s="2"/>
    </row>
    <row r="57" spans="1:15" ht="26.25" hidden="1" customHeight="1" x14ac:dyDescent="0.25">
      <c r="A57" s="31"/>
      <c r="B57" s="31"/>
      <c r="C57" s="31"/>
      <c r="D57" s="31"/>
      <c r="E57" s="31"/>
      <c r="F57" s="31"/>
      <c r="G57" s="31"/>
      <c r="I57" s="40"/>
      <c r="K57" s="41"/>
      <c r="L57" s="35"/>
      <c r="M57" s="38"/>
      <c r="N57" s="2"/>
    </row>
    <row r="58" spans="1:15" ht="26.25" hidden="1" customHeight="1" x14ac:dyDescent="0.25">
      <c r="A58" s="28"/>
      <c r="B58" s="28"/>
      <c r="C58" s="28"/>
      <c r="D58" s="28"/>
      <c r="E58" s="28"/>
      <c r="F58" s="28"/>
      <c r="G58" s="28"/>
      <c r="I58" s="42"/>
      <c r="K58" s="43"/>
      <c r="L58" s="37"/>
      <c r="M58" s="38"/>
      <c r="N58" s="2"/>
    </row>
    <row r="59" spans="1:15" ht="26.25" hidden="1" customHeight="1" x14ac:dyDescent="0.25">
      <c r="A59" s="33"/>
      <c r="B59" s="33"/>
      <c r="C59" s="33"/>
      <c r="D59" s="33"/>
      <c r="E59" s="33"/>
      <c r="F59" s="33"/>
      <c r="G59" s="33"/>
      <c r="I59" s="34"/>
      <c r="K59" s="35"/>
      <c r="L59" s="35"/>
      <c r="M59" s="38"/>
      <c r="N59" s="2"/>
    </row>
    <row r="60" spans="1:15" ht="26.25" hidden="1" customHeight="1" x14ac:dyDescent="0.25">
      <c r="A60" s="27"/>
      <c r="B60" s="27"/>
      <c r="C60" s="27"/>
      <c r="D60" s="27"/>
      <c r="E60" s="27"/>
      <c r="F60" s="27"/>
      <c r="G60" s="27"/>
      <c r="I60" s="36"/>
      <c r="K60" s="37"/>
      <c r="L60" s="37"/>
      <c r="M60" s="38"/>
      <c r="N60" s="2"/>
    </row>
    <row r="61" spans="1:15" x14ac:dyDescent="0.25">
      <c r="A61" s="22" t="s">
        <v>25</v>
      </c>
      <c r="B61" s="22">
        <v>1050155599</v>
      </c>
      <c r="C61" s="22" t="s">
        <v>12</v>
      </c>
      <c r="D61" s="22" t="s">
        <v>36</v>
      </c>
      <c r="E61" s="22">
        <v>0</v>
      </c>
      <c r="F61" s="22"/>
      <c r="G61" s="22">
        <f>E61-F61</f>
        <v>0</v>
      </c>
      <c r="I61" s="19" t="s">
        <v>41</v>
      </c>
      <c r="K61" s="30">
        <v>40</v>
      </c>
      <c r="L61" s="64">
        <f>K61*21</f>
        <v>840</v>
      </c>
      <c r="M61" s="7">
        <v>80</v>
      </c>
      <c r="N61" s="66">
        <f>M61*16</f>
        <v>1280</v>
      </c>
      <c r="O61" s="30" t="s">
        <v>199</v>
      </c>
    </row>
    <row r="62" spans="1:15" ht="26.25" hidden="1" customHeight="1" x14ac:dyDescent="0.25">
      <c r="A62" s="31"/>
      <c r="B62" s="31"/>
      <c r="C62" s="31"/>
      <c r="D62" s="31"/>
      <c r="E62" s="31"/>
      <c r="F62" s="31"/>
      <c r="G62" s="31"/>
      <c r="I62" s="40"/>
      <c r="K62" s="41"/>
      <c r="L62" s="35"/>
      <c r="M62" s="38"/>
      <c r="N62" s="2"/>
    </row>
    <row r="63" spans="1:15" ht="26.25" hidden="1" customHeight="1" x14ac:dyDescent="0.25">
      <c r="A63" s="28"/>
      <c r="B63" s="28"/>
      <c r="C63" s="28"/>
      <c r="D63" s="28"/>
      <c r="E63" s="28"/>
      <c r="F63" s="28"/>
      <c r="G63" s="28"/>
      <c r="I63" s="42"/>
      <c r="K63" s="43"/>
      <c r="L63" s="37"/>
      <c r="M63" s="38"/>
      <c r="N63" s="2"/>
    </row>
    <row r="64" spans="1:15" x14ac:dyDescent="0.25">
      <c r="A64" s="22" t="s">
        <v>26</v>
      </c>
      <c r="B64" s="22">
        <v>1050155699</v>
      </c>
      <c r="C64" s="22" t="s">
        <v>12</v>
      </c>
      <c r="D64" s="22" t="s">
        <v>36</v>
      </c>
      <c r="E64" s="22">
        <v>0</v>
      </c>
      <c r="F64" s="22"/>
      <c r="G64" s="22">
        <f>E64-F64</f>
        <v>0</v>
      </c>
      <c r="I64" s="19" t="s">
        <v>41</v>
      </c>
      <c r="K64" s="32">
        <v>40</v>
      </c>
      <c r="L64" s="64">
        <f>K64*21</f>
        <v>840</v>
      </c>
      <c r="M64" s="7">
        <v>80</v>
      </c>
      <c r="N64" s="66">
        <f>M64*16</f>
        <v>1280</v>
      </c>
      <c r="O64" s="43"/>
    </row>
    <row r="65" spans="1:15" ht="26.25" hidden="1" customHeight="1" x14ac:dyDescent="0.25">
      <c r="A65" s="33"/>
      <c r="B65" s="33"/>
      <c r="C65" s="33"/>
      <c r="D65" s="33"/>
      <c r="E65" s="33"/>
      <c r="F65" s="33"/>
      <c r="G65" s="33"/>
      <c r="I65" s="40"/>
      <c r="K65" s="35"/>
      <c r="L65" s="35"/>
      <c r="M65" s="38"/>
      <c r="N65" s="2"/>
    </row>
    <row r="66" spans="1:15" ht="26.25" hidden="1" customHeight="1" x14ac:dyDescent="0.25">
      <c r="A66" s="27"/>
      <c r="B66" s="27"/>
      <c r="C66" s="27"/>
      <c r="D66" s="27"/>
      <c r="E66" s="27"/>
      <c r="F66" s="27"/>
      <c r="G66" s="27"/>
      <c r="I66" s="42"/>
      <c r="K66" s="37"/>
      <c r="L66" s="37"/>
      <c r="M66" s="38"/>
      <c r="N66" s="2"/>
    </row>
    <row r="67" spans="1:15" ht="26.25" hidden="1" customHeight="1" x14ac:dyDescent="0.25">
      <c r="A67" s="31"/>
      <c r="B67" s="31"/>
      <c r="C67" s="31"/>
      <c r="D67" s="31"/>
      <c r="E67" s="31"/>
      <c r="F67" s="31"/>
      <c r="G67" s="31"/>
      <c r="I67" s="40"/>
      <c r="K67" s="41"/>
      <c r="L67" s="35"/>
      <c r="M67" s="38"/>
      <c r="N67" s="2"/>
    </row>
    <row r="68" spans="1:15" ht="26.25" hidden="1" customHeight="1" x14ac:dyDescent="0.25">
      <c r="A68" s="28"/>
      <c r="B68" s="28"/>
      <c r="C68" s="28"/>
      <c r="D68" s="28"/>
      <c r="E68" s="28"/>
      <c r="F68" s="28"/>
      <c r="G68" s="28"/>
      <c r="I68" s="42"/>
      <c r="K68" s="43"/>
      <c r="L68" s="37"/>
      <c r="M68" s="38"/>
      <c r="N68" s="2"/>
    </row>
    <row r="69" spans="1:15" ht="26.25" hidden="1" customHeight="1" x14ac:dyDescent="0.25">
      <c r="A69" s="33"/>
      <c r="B69" s="33"/>
      <c r="C69" s="33"/>
      <c r="D69" s="33"/>
      <c r="E69" s="33"/>
      <c r="F69" s="33"/>
      <c r="G69" s="33"/>
      <c r="I69" s="34"/>
      <c r="K69" s="35"/>
      <c r="L69" s="35"/>
      <c r="M69" s="38"/>
      <c r="N69" s="2"/>
    </row>
    <row r="70" spans="1:15" ht="26.25" hidden="1" customHeight="1" x14ac:dyDescent="0.25">
      <c r="A70" s="27"/>
      <c r="B70" s="27"/>
      <c r="C70" s="27"/>
      <c r="D70" s="27"/>
      <c r="E70" s="27"/>
      <c r="F70" s="27"/>
      <c r="G70" s="27"/>
      <c r="I70" s="36"/>
      <c r="K70" s="37"/>
      <c r="L70" s="37"/>
      <c r="M70" s="38"/>
      <c r="N70" s="2"/>
    </row>
    <row r="71" spans="1:15" x14ac:dyDescent="0.25">
      <c r="A71" s="22" t="s">
        <v>27</v>
      </c>
      <c r="B71" s="22">
        <v>1050155999</v>
      </c>
      <c r="C71" s="22" t="s">
        <v>12</v>
      </c>
      <c r="D71" s="22" t="s">
        <v>37</v>
      </c>
      <c r="E71" s="22">
        <v>0</v>
      </c>
      <c r="F71" s="22"/>
      <c r="G71" s="22">
        <f>E71-F71</f>
        <v>0</v>
      </c>
      <c r="I71" s="19" t="s">
        <v>41</v>
      </c>
      <c r="K71" s="30">
        <v>40</v>
      </c>
      <c r="L71" s="65">
        <f>K71*21</f>
        <v>840</v>
      </c>
      <c r="M71" s="7">
        <v>40</v>
      </c>
      <c r="N71" s="66">
        <f>M71*16</f>
        <v>640</v>
      </c>
      <c r="O71" s="30" t="s">
        <v>199</v>
      </c>
    </row>
    <row r="72" spans="1:15" ht="26.25" hidden="1" customHeight="1" x14ac:dyDescent="0.25">
      <c r="A72" s="31"/>
      <c r="B72" s="31"/>
      <c r="C72" s="31"/>
      <c r="D72" s="31"/>
      <c r="E72" s="31"/>
      <c r="F72" s="31"/>
      <c r="G72" s="31"/>
      <c r="I72" s="40"/>
      <c r="K72" s="41"/>
      <c r="L72" s="41"/>
      <c r="M72" s="38"/>
      <c r="N72" s="2"/>
    </row>
    <row r="73" spans="1:15" ht="26.25" hidden="1" customHeight="1" x14ac:dyDescent="0.25">
      <c r="A73" s="28"/>
      <c r="B73" s="28"/>
      <c r="C73" s="28"/>
      <c r="D73" s="28"/>
      <c r="E73" s="28"/>
      <c r="F73" s="28"/>
      <c r="G73" s="28"/>
      <c r="I73" s="42"/>
      <c r="K73" s="43"/>
      <c r="L73" s="43"/>
      <c r="M73" s="38"/>
      <c r="N73" s="2"/>
    </row>
    <row r="74" spans="1:15" x14ac:dyDescent="0.25">
      <c r="A74" s="22" t="s">
        <v>28</v>
      </c>
      <c r="B74" s="22">
        <v>1050156099</v>
      </c>
      <c r="C74" s="22" t="s">
        <v>12</v>
      </c>
      <c r="D74" s="22" t="s">
        <v>37</v>
      </c>
      <c r="E74" s="22">
        <v>0</v>
      </c>
      <c r="F74" s="22"/>
      <c r="G74" s="22">
        <f>E74-F74</f>
        <v>0</v>
      </c>
      <c r="I74" s="19" t="s">
        <v>41</v>
      </c>
      <c r="K74" s="32">
        <v>40</v>
      </c>
      <c r="L74" s="64">
        <f>K74*21</f>
        <v>840</v>
      </c>
      <c r="M74" s="7">
        <v>40</v>
      </c>
      <c r="N74" s="66">
        <f>M74*16</f>
        <v>640</v>
      </c>
      <c r="O74" s="43"/>
    </row>
    <row r="75" spans="1:15" ht="26.25" hidden="1" customHeight="1" x14ac:dyDescent="0.25">
      <c r="A75" s="33"/>
      <c r="B75" s="33"/>
      <c r="C75" s="33"/>
      <c r="D75" s="33"/>
      <c r="E75" s="33"/>
      <c r="F75" s="33"/>
      <c r="G75" s="33"/>
      <c r="I75" s="34"/>
      <c r="K75" s="35"/>
      <c r="L75" s="35"/>
      <c r="M75" s="38"/>
      <c r="N75" s="2"/>
    </row>
    <row r="76" spans="1:15" ht="26.25" hidden="1" customHeight="1" x14ac:dyDescent="0.25">
      <c r="A76" s="27"/>
      <c r="B76" s="27"/>
      <c r="C76" s="27"/>
      <c r="D76" s="27"/>
      <c r="E76" s="27"/>
      <c r="F76" s="27"/>
      <c r="G76" s="27"/>
      <c r="I76" s="36"/>
      <c r="K76" s="37"/>
      <c r="L76" s="37"/>
      <c r="M76" s="38"/>
      <c r="N76" s="2"/>
    </row>
    <row r="77" spans="1:15" ht="26.25" hidden="1" customHeight="1" x14ac:dyDescent="0.25">
      <c r="A77" s="28"/>
      <c r="B77" s="28"/>
      <c r="C77" s="28"/>
      <c r="D77" s="28"/>
      <c r="E77" s="28"/>
      <c r="F77" s="28"/>
      <c r="G77" s="28"/>
      <c r="I77" s="21"/>
      <c r="K77" s="23"/>
      <c r="L77" s="23"/>
      <c r="M77" s="38"/>
      <c r="N77" s="2"/>
    </row>
    <row r="78" spans="1:15" ht="26.25" hidden="1" customHeight="1" x14ac:dyDescent="0.25">
      <c r="A78" s="33"/>
      <c r="B78" s="33"/>
      <c r="C78" s="33"/>
      <c r="D78" s="33"/>
      <c r="E78" s="33"/>
      <c r="F78" s="33"/>
      <c r="G78" s="33"/>
      <c r="I78" s="34"/>
      <c r="K78" s="35"/>
      <c r="L78" s="35"/>
      <c r="M78" s="38"/>
      <c r="N78" s="2"/>
    </row>
    <row r="79" spans="1:15" ht="26.25" hidden="1" customHeight="1" x14ac:dyDescent="0.25">
      <c r="A79" s="27"/>
      <c r="B79" s="27"/>
      <c r="C79" s="27"/>
      <c r="D79" s="27"/>
      <c r="E79" s="27"/>
      <c r="F79" s="27"/>
      <c r="G79" s="27"/>
      <c r="I79" s="36"/>
      <c r="K79" s="37"/>
      <c r="L79" s="37"/>
      <c r="M79" s="38"/>
      <c r="N79" s="2"/>
    </row>
    <row r="80" spans="1:15" ht="26.25" hidden="1" customHeight="1" x14ac:dyDescent="0.25">
      <c r="A80" s="31"/>
      <c r="B80" s="31"/>
      <c r="C80" s="31"/>
      <c r="D80" s="31"/>
      <c r="E80" s="31"/>
      <c r="F80" s="31"/>
      <c r="G80" s="31"/>
      <c r="I80" s="40"/>
      <c r="K80" s="41"/>
      <c r="L80" s="41"/>
      <c r="M80" s="38"/>
      <c r="N80" s="2"/>
      <c r="O80" s="2"/>
    </row>
    <row r="81" spans="1:15" ht="26.25" hidden="1" customHeight="1" x14ac:dyDescent="0.25">
      <c r="A81" s="28"/>
      <c r="B81" s="28"/>
      <c r="C81" s="28"/>
      <c r="D81" s="28"/>
      <c r="E81" s="28"/>
      <c r="F81" s="28"/>
      <c r="G81" s="28"/>
      <c r="I81" s="42"/>
      <c r="K81" s="43"/>
      <c r="L81" s="43"/>
      <c r="M81" s="38"/>
      <c r="N81" s="2"/>
      <c r="O81" s="2"/>
    </row>
    <row r="82" spans="1:15" ht="26.25" hidden="1" customHeight="1" x14ac:dyDescent="0.25">
      <c r="A82" s="33"/>
      <c r="B82" s="33"/>
      <c r="C82" s="33"/>
      <c r="D82" s="33"/>
      <c r="E82" s="33"/>
      <c r="F82" s="33"/>
      <c r="G82" s="33"/>
      <c r="I82" s="34"/>
      <c r="K82" s="35"/>
      <c r="L82" s="35"/>
      <c r="M82" s="38"/>
      <c r="N82" s="2"/>
    </row>
    <row r="83" spans="1:15" ht="26.25" hidden="1" customHeight="1" x14ac:dyDescent="0.25">
      <c r="A83" s="27"/>
      <c r="B83" s="27"/>
      <c r="C83" s="27"/>
      <c r="D83" s="27"/>
      <c r="E83" s="27"/>
      <c r="F83" s="27"/>
      <c r="G83" s="27"/>
      <c r="I83" s="36"/>
      <c r="K83" s="37"/>
      <c r="L83" s="37"/>
      <c r="M83" s="38"/>
      <c r="N83" s="2"/>
    </row>
    <row r="84" spans="1:15" ht="26.25" hidden="1" customHeight="1" x14ac:dyDescent="0.25">
      <c r="A84" s="17" t="s">
        <v>47</v>
      </c>
      <c r="B84" s="17">
        <v>1050158199</v>
      </c>
      <c r="C84" s="17" t="s">
        <v>34</v>
      </c>
      <c r="D84" s="17" t="s">
        <v>48</v>
      </c>
      <c r="E84" s="17">
        <v>0</v>
      </c>
      <c r="F84" s="17"/>
      <c r="G84" s="17">
        <f>E84-F84</f>
        <v>0</v>
      </c>
      <c r="I84" s="19" t="s">
        <v>41</v>
      </c>
      <c r="K84" s="30">
        <v>33</v>
      </c>
      <c r="L84" s="65">
        <f>K84*21</f>
        <v>693</v>
      </c>
      <c r="M84" s="7">
        <v>33</v>
      </c>
      <c r="N84" s="66">
        <f>M84*21</f>
        <v>693</v>
      </c>
    </row>
    <row r="85" spans="1:15" ht="26.25" hidden="1" customHeight="1" x14ac:dyDescent="0.25">
      <c r="A85" s="45"/>
      <c r="B85" s="45"/>
      <c r="C85" s="45"/>
      <c r="D85" s="45"/>
      <c r="E85" s="45"/>
      <c r="F85" s="45"/>
      <c r="G85" s="45"/>
      <c r="I85" s="34"/>
      <c r="K85" s="41"/>
      <c r="L85" s="41"/>
      <c r="M85" s="38"/>
      <c r="N85" s="2"/>
    </row>
    <row r="86" spans="1:15" ht="26.25" hidden="1" customHeight="1" x14ac:dyDescent="0.25">
      <c r="A86" s="46"/>
      <c r="B86" s="46"/>
      <c r="C86" s="46"/>
      <c r="D86" s="46"/>
      <c r="E86" s="46"/>
      <c r="F86" s="46"/>
      <c r="G86" s="46"/>
      <c r="I86" s="36"/>
      <c r="K86" s="43"/>
      <c r="L86" s="43"/>
      <c r="M86" s="38"/>
      <c r="N86" s="2"/>
    </row>
    <row r="87" spans="1:15" ht="26.25" hidden="1" customHeight="1" x14ac:dyDescent="0.25">
      <c r="A87" s="22" t="s">
        <v>45</v>
      </c>
      <c r="B87" s="22">
        <v>1050158299</v>
      </c>
      <c r="C87" s="22" t="s">
        <v>34</v>
      </c>
      <c r="D87" s="22" t="s">
        <v>46</v>
      </c>
      <c r="E87" s="22">
        <v>0</v>
      </c>
      <c r="F87" s="22"/>
      <c r="G87" s="22">
        <f>E87-F87</f>
        <v>0</v>
      </c>
      <c r="I87" s="19" t="s">
        <v>41</v>
      </c>
      <c r="K87" s="32">
        <v>40</v>
      </c>
      <c r="L87" s="64">
        <f>K87*21</f>
        <v>840</v>
      </c>
      <c r="M87" s="7">
        <v>30</v>
      </c>
      <c r="N87" s="66">
        <f>M87*21</f>
        <v>630</v>
      </c>
    </row>
    <row r="88" spans="1:15" ht="26.25" hidden="1" customHeight="1" x14ac:dyDescent="0.25">
      <c r="A88" s="33"/>
      <c r="B88" s="33"/>
      <c r="C88" s="33"/>
      <c r="D88" s="33"/>
      <c r="E88" s="33"/>
      <c r="F88" s="33"/>
      <c r="G88" s="33"/>
      <c r="I88" s="34"/>
      <c r="K88" s="35"/>
      <c r="L88" s="35"/>
      <c r="M88" s="38"/>
      <c r="N88" s="2"/>
    </row>
    <row r="89" spans="1:15" ht="26.25" hidden="1" customHeight="1" x14ac:dyDescent="0.25">
      <c r="A89" s="27"/>
      <c r="B89" s="27"/>
      <c r="C89" s="27"/>
      <c r="D89" s="27"/>
      <c r="E89" s="27"/>
      <c r="F89" s="27"/>
      <c r="G89" s="27"/>
      <c r="I89" s="36"/>
      <c r="K89" s="37"/>
      <c r="L89" s="37"/>
      <c r="M89" s="38"/>
      <c r="N89" s="2"/>
    </row>
    <row r="90" spans="1:15" ht="26.25" hidden="1" customHeight="1" x14ac:dyDescent="0.25">
      <c r="A90" s="17" t="s">
        <v>49</v>
      </c>
      <c r="B90" s="17">
        <v>1050158099</v>
      </c>
      <c r="C90" s="17" t="s">
        <v>34</v>
      </c>
      <c r="D90" s="17" t="s">
        <v>50</v>
      </c>
      <c r="E90" s="17">
        <v>0</v>
      </c>
      <c r="F90" s="17"/>
      <c r="G90" s="17">
        <f>E90-F90</f>
        <v>0</v>
      </c>
      <c r="I90" s="19" t="s">
        <v>41</v>
      </c>
      <c r="K90" s="30">
        <v>40</v>
      </c>
      <c r="L90" s="65">
        <f>K90*21</f>
        <v>840</v>
      </c>
      <c r="M90" s="7">
        <v>40</v>
      </c>
      <c r="N90" s="66">
        <f>M90*21</f>
        <v>840</v>
      </c>
    </row>
    <row r="91" spans="1:15" ht="26.25" hidden="1" customHeight="1" x14ac:dyDescent="0.25">
      <c r="A91" s="45"/>
      <c r="B91" s="45"/>
      <c r="C91" s="45"/>
      <c r="D91" s="45"/>
      <c r="E91" s="45"/>
      <c r="F91" s="45"/>
      <c r="G91" s="45"/>
      <c r="I91" s="40"/>
      <c r="K91" s="41"/>
      <c r="L91" s="41"/>
      <c r="M91" s="38"/>
      <c r="N91" s="2"/>
    </row>
    <row r="92" spans="1:15" ht="26.25" hidden="1" customHeight="1" x14ac:dyDescent="0.25">
      <c r="A92" s="46"/>
      <c r="B92" s="46"/>
      <c r="C92" s="46"/>
      <c r="D92" s="46"/>
      <c r="E92" s="46"/>
      <c r="F92" s="46"/>
      <c r="G92" s="46"/>
      <c r="I92" s="42"/>
      <c r="K92" s="43"/>
      <c r="L92" s="43"/>
      <c r="M92" s="38"/>
      <c r="N92" s="2"/>
    </row>
    <row r="93" spans="1:15" ht="26.25" hidden="1" customHeight="1" x14ac:dyDescent="0.25">
      <c r="A93" s="17" t="s">
        <v>51</v>
      </c>
      <c r="B93" s="17">
        <v>1050158399</v>
      </c>
      <c r="C93" s="17" t="s">
        <v>34</v>
      </c>
      <c r="D93" s="17" t="s">
        <v>52</v>
      </c>
      <c r="E93" s="17">
        <v>99</v>
      </c>
      <c r="F93" s="17"/>
      <c r="G93" s="17">
        <f>E93-F93</f>
        <v>99</v>
      </c>
      <c r="I93" s="19" t="s">
        <v>41</v>
      </c>
      <c r="K93" s="32">
        <v>45</v>
      </c>
      <c r="L93" s="64">
        <f>K93*21</f>
        <v>945</v>
      </c>
      <c r="M93" s="7">
        <v>45</v>
      </c>
      <c r="N93" s="66">
        <f>M93*21</f>
        <v>945</v>
      </c>
    </row>
    <row r="94" spans="1:15" ht="26.25" hidden="1" customHeight="1" x14ac:dyDescent="0.25">
      <c r="A94" s="47"/>
      <c r="B94" s="47"/>
      <c r="C94" s="47"/>
      <c r="D94" s="47"/>
      <c r="E94" s="47"/>
      <c r="F94" s="47"/>
      <c r="G94" s="47"/>
      <c r="I94" s="34"/>
      <c r="K94" s="35"/>
      <c r="L94" s="35"/>
      <c r="M94" s="38"/>
      <c r="N94" s="2"/>
    </row>
    <row r="95" spans="1:15" ht="26.25" hidden="1" customHeight="1" x14ac:dyDescent="0.25">
      <c r="A95" s="48"/>
      <c r="B95" s="48"/>
      <c r="C95" s="48"/>
      <c r="D95" s="48"/>
      <c r="E95" s="48"/>
      <c r="F95" s="48"/>
      <c r="G95" s="48"/>
      <c r="I95" s="36"/>
      <c r="K95" s="37"/>
      <c r="L95" s="37"/>
      <c r="M95" s="38"/>
      <c r="N95" s="2"/>
    </row>
    <row r="96" spans="1:15" ht="26.25" hidden="1" customHeight="1" x14ac:dyDescent="0.25">
      <c r="A96" s="17" t="s">
        <v>53</v>
      </c>
      <c r="B96" s="17">
        <v>1050158499</v>
      </c>
      <c r="C96" s="17" t="s">
        <v>34</v>
      </c>
      <c r="D96" s="17" t="s">
        <v>52</v>
      </c>
      <c r="E96" s="17">
        <v>287</v>
      </c>
      <c r="F96" s="17"/>
      <c r="G96" s="17">
        <f>E96-F96</f>
        <v>287</v>
      </c>
      <c r="I96" s="19" t="s">
        <v>41</v>
      </c>
      <c r="K96" s="30">
        <v>30</v>
      </c>
      <c r="L96" s="65">
        <f>K96*21</f>
        <v>630</v>
      </c>
      <c r="M96" s="7">
        <v>30</v>
      </c>
      <c r="N96" s="66">
        <f>M96*21</f>
        <v>630</v>
      </c>
    </row>
    <row r="97" spans="1:14" ht="26.25" hidden="1" customHeight="1" x14ac:dyDescent="0.25">
      <c r="A97" s="45"/>
      <c r="B97" s="45"/>
      <c r="C97" s="45"/>
      <c r="D97" s="45"/>
      <c r="E97" s="45"/>
      <c r="F97" s="45"/>
      <c r="G97" s="45"/>
      <c r="I97" s="40"/>
      <c r="K97" s="41"/>
      <c r="L97" s="41"/>
      <c r="M97" s="38"/>
      <c r="N97" s="2"/>
    </row>
    <row r="98" spans="1:14" ht="26.25" hidden="1" customHeight="1" x14ac:dyDescent="0.25">
      <c r="A98" s="46"/>
      <c r="B98" s="46"/>
      <c r="C98" s="46"/>
      <c r="D98" s="46"/>
      <c r="E98" s="46"/>
      <c r="F98" s="46"/>
      <c r="G98" s="46"/>
      <c r="I98" s="42"/>
      <c r="K98" s="43"/>
      <c r="L98" s="43"/>
    </row>
    <row r="99" spans="1:14" ht="26.25" hidden="1" customHeight="1" x14ac:dyDescent="0.25">
      <c r="A99" s="17" t="s">
        <v>54</v>
      </c>
      <c r="B99" s="17">
        <v>1050158599</v>
      </c>
      <c r="C99" s="17" t="s">
        <v>34</v>
      </c>
      <c r="D99" s="17" t="s">
        <v>52</v>
      </c>
      <c r="E99" s="17">
        <v>287</v>
      </c>
      <c r="F99" s="17"/>
      <c r="G99" s="17">
        <f>E99-F99</f>
        <v>287</v>
      </c>
      <c r="I99" s="19" t="s">
        <v>41</v>
      </c>
      <c r="K99" s="32">
        <v>30</v>
      </c>
      <c r="L99" s="64">
        <f>K99*21</f>
        <v>630</v>
      </c>
      <c r="M99" s="7">
        <v>30</v>
      </c>
      <c r="N99" s="66">
        <f>M99*21</f>
        <v>630</v>
      </c>
    </row>
    <row r="100" spans="1:14" ht="26.25" hidden="1" customHeight="1" x14ac:dyDescent="0.25">
      <c r="A100" s="47"/>
      <c r="B100" s="47"/>
      <c r="C100" s="47"/>
      <c r="D100" s="47"/>
      <c r="E100" s="47"/>
      <c r="F100" s="47"/>
      <c r="G100" s="47"/>
      <c r="I100" s="34"/>
      <c r="K100" s="35"/>
      <c r="L100" s="35"/>
    </row>
    <row r="101" spans="1:14" ht="26.25" hidden="1" customHeight="1" x14ac:dyDescent="0.25">
      <c r="A101" s="48"/>
      <c r="B101" s="48"/>
      <c r="C101" s="48"/>
      <c r="D101" s="48"/>
      <c r="E101" s="48"/>
      <c r="F101" s="48"/>
      <c r="G101" s="48"/>
      <c r="I101" s="36"/>
      <c r="K101" s="37"/>
      <c r="L101" s="37"/>
    </row>
    <row r="102" spans="1:14" ht="26.25" hidden="1" customHeight="1" x14ac:dyDescent="0.25">
      <c r="A102" s="17" t="s">
        <v>56</v>
      </c>
      <c r="B102" s="17">
        <v>1050158799</v>
      </c>
      <c r="C102" s="17" t="s">
        <v>30</v>
      </c>
      <c r="D102" s="17" t="s">
        <v>55</v>
      </c>
      <c r="E102" s="17">
        <v>427</v>
      </c>
      <c r="F102" s="17"/>
      <c r="G102" s="17">
        <f>E102-F102</f>
        <v>427</v>
      </c>
      <c r="I102" s="19" t="s">
        <v>41</v>
      </c>
      <c r="K102" s="30">
        <v>30</v>
      </c>
      <c r="L102" s="65">
        <f>K102*21</f>
        <v>630</v>
      </c>
      <c r="M102" s="7">
        <v>30</v>
      </c>
      <c r="N102" s="66">
        <f>M102*21</f>
        <v>630</v>
      </c>
    </row>
    <row r="103" spans="1:14" ht="26.25" hidden="1" customHeight="1" x14ac:dyDescent="0.25">
      <c r="A103" s="49"/>
      <c r="B103" s="49"/>
      <c r="C103" s="49"/>
      <c r="D103" s="49"/>
      <c r="E103" s="49"/>
      <c r="F103" s="49"/>
      <c r="G103" s="45"/>
      <c r="I103" s="50"/>
      <c r="K103" s="41"/>
      <c r="L103" s="41"/>
    </row>
    <row r="104" spans="1:14" ht="26.25" hidden="1" customHeight="1" x14ac:dyDescent="0.25">
      <c r="A104" s="51"/>
      <c r="B104" s="51"/>
      <c r="C104" s="51"/>
      <c r="D104" s="51"/>
      <c r="E104" s="51"/>
      <c r="F104" s="51"/>
      <c r="G104" s="46"/>
      <c r="I104" s="52"/>
      <c r="K104" s="43"/>
      <c r="L104" s="43"/>
    </row>
    <row r="105" spans="1:14" ht="26.25" hidden="1" customHeight="1" x14ac:dyDescent="0.25">
      <c r="A105" s="17" t="s">
        <v>57</v>
      </c>
      <c r="B105" s="17">
        <v>1050158899</v>
      </c>
      <c r="C105" s="17" t="s">
        <v>30</v>
      </c>
      <c r="D105" s="17" t="s">
        <v>58</v>
      </c>
      <c r="E105" s="17">
        <v>427</v>
      </c>
      <c r="F105" s="17"/>
      <c r="G105" s="17">
        <f>E105-F105</f>
        <v>427</v>
      </c>
      <c r="I105" s="19" t="s">
        <v>41</v>
      </c>
      <c r="K105" s="32">
        <v>30</v>
      </c>
      <c r="L105" s="64">
        <f>K105*21</f>
        <v>630</v>
      </c>
      <c r="M105" s="7">
        <v>30</v>
      </c>
      <c r="N105" s="66">
        <f>M105*21</f>
        <v>630</v>
      </c>
    </row>
    <row r="106" spans="1:14" ht="26.25" hidden="1" customHeight="1" x14ac:dyDescent="0.25">
      <c r="A106" s="47"/>
      <c r="B106" s="47"/>
      <c r="C106" s="47"/>
      <c r="D106" s="47"/>
      <c r="E106" s="47"/>
      <c r="F106" s="47"/>
      <c r="G106" s="47"/>
      <c r="I106" s="34"/>
      <c r="K106" s="35"/>
      <c r="L106" s="35"/>
    </row>
    <row r="107" spans="1:14" ht="26.25" hidden="1" customHeight="1" x14ac:dyDescent="0.25">
      <c r="A107" s="48"/>
      <c r="B107" s="48"/>
      <c r="C107" s="48"/>
      <c r="D107" s="48"/>
      <c r="E107" s="48"/>
      <c r="F107" s="48"/>
      <c r="G107" s="48"/>
      <c r="I107" s="36"/>
      <c r="K107" s="37"/>
      <c r="L107" s="37"/>
    </row>
    <row r="108" spans="1:14" ht="26.25" hidden="1" customHeight="1" x14ac:dyDescent="0.25">
      <c r="A108" s="17" t="s">
        <v>59</v>
      </c>
      <c r="B108" s="17">
        <v>1050142199</v>
      </c>
      <c r="C108" s="17" t="s">
        <v>9</v>
      </c>
      <c r="D108" s="17" t="s">
        <v>55</v>
      </c>
      <c r="E108" s="17">
        <v>5</v>
      </c>
      <c r="F108" s="17"/>
      <c r="G108" s="17">
        <f>E108-F108</f>
        <v>5</v>
      </c>
      <c r="I108" s="19" t="s">
        <v>41</v>
      </c>
      <c r="K108" s="30"/>
      <c r="L108" s="65">
        <f>K108*21</f>
        <v>0</v>
      </c>
      <c r="M108" s="7"/>
      <c r="N108" s="66">
        <f>M108*14</f>
        <v>0</v>
      </c>
    </row>
    <row r="109" spans="1:14" ht="26.25" hidden="1" customHeight="1" x14ac:dyDescent="0.25">
      <c r="A109" s="45"/>
      <c r="B109" s="45"/>
      <c r="C109" s="45"/>
      <c r="D109" s="45"/>
      <c r="E109" s="45"/>
      <c r="F109" s="45"/>
      <c r="G109" s="45"/>
      <c r="I109" s="40"/>
      <c r="K109" s="41"/>
      <c r="L109" s="41"/>
    </row>
    <row r="110" spans="1:14" ht="26.25" hidden="1" customHeight="1" x14ac:dyDescent="0.25">
      <c r="A110" s="46"/>
      <c r="B110" s="46"/>
      <c r="C110" s="46"/>
      <c r="D110" s="46"/>
      <c r="E110" s="46"/>
      <c r="F110" s="46"/>
      <c r="G110" s="46"/>
      <c r="I110" s="42"/>
      <c r="K110" s="43"/>
      <c r="L110" s="43"/>
    </row>
    <row r="111" spans="1:14" ht="26.25" hidden="1" customHeight="1" x14ac:dyDescent="0.25">
      <c r="A111" s="17" t="s">
        <v>60</v>
      </c>
      <c r="B111" s="17">
        <v>1050142299</v>
      </c>
      <c r="C111" s="17" t="s">
        <v>30</v>
      </c>
      <c r="D111" s="17" t="s">
        <v>55</v>
      </c>
      <c r="E111" s="17">
        <v>5</v>
      </c>
      <c r="F111" s="17"/>
      <c r="G111" s="17">
        <f>E111-F111</f>
        <v>5</v>
      </c>
      <c r="I111" s="19" t="s">
        <v>41</v>
      </c>
      <c r="K111" s="32"/>
      <c r="L111" s="65">
        <f>K111*21</f>
        <v>0</v>
      </c>
      <c r="M111" s="7"/>
      <c r="N111" s="66">
        <f>M111*14</f>
        <v>0</v>
      </c>
    </row>
    <row r="112" spans="1:14" ht="26.25" hidden="1" customHeight="1" x14ac:dyDescent="0.25">
      <c r="A112" s="47"/>
      <c r="B112" s="47"/>
      <c r="C112" s="47"/>
      <c r="D112" s="47"/>
      <c r="E112" s="47"/>
      <c r="F112" s="47"/>
      <c r="G112" s="47"/>
      <c r="I112" s="34"/>
      <c r="K112" s="35"/>
      <c r="L112" s="41"/>
    </row>
    <row r="113" spans="1:15" ht="26.25" hidden="1" customHeight="1" x14ac:dyDescent="0.25">
      <c r="A113" s="48"/>
      <c r="B113" s="48"/>
      <c r="C113" s="48"/>
      <c r="D113" s="48"/>
      <c r="E113" s="48"/>
      <c r="F113" s="48"/>
      <c r="G113" s="48"/>
      <c r="I113" s="36"/>
      <c r="K113" s="37"/>
      <c r="L113" s="43"/>
    </row>
    <row r="114" spans="1:15" x14ac:dyDescent="0.25">
      <c r="A114" s="22" t="s">
        <v>61</v>
      </c>
      <c r="B114" s="22">
        <v>1050145099</v>
      </c>
      <c r="C114" s="22" t="s">
        <v>9</v>
      </c>
      <c r="D114" s="22" t="s">
        <v>62</v>
      </c>
      <c r="E114" s="22">
        <v>0</v>
      </c>
      <c r="F114" s="22"/>
      <c r="G114" s="17">
        <f>E114-F114</f>
        <v>0</v>
      </c>
      <c r="I114" s="19" t="s">
        <v>41</v>
      </c>
      <c r="K114" s="30">
        <v>240</v>
      </c>
      <c r="L114" s="65">
        <f>K114*21</f>
        <v>5040</v>
      </c>
      <c r="M114" s="7">
        <v>240</v>
      </c>
      <c r="N114" s="66">
        <f>M114*16</f>
        <v>3840</v>
      </c>
      <c r="O114" s="7" t="s">
        <v>201</v>
      </c>
    </row>
    <row r="115" spans="1:15" ht="26.25" hidden="1" customHeight="1" x14ac:dyDescent="0.25">
      <c r="A115" s="41"/>
      <c r="B115" s="31"/>
      <c r="C115" s="31"/>
      <c r="D115" s="41"/>
      <c r="E115" s="41"/>
      <c r="F115" s="31"/>
      <c r="G115" s="45"/>
      <c r="I115" s="40"/>
      <c r="K115" s="41"/>
      <c r="L115" s="41"/>
    </row>
    <row r="116" spans="1:15" ht="26.25" hidden="1" customHeight="1" x14ac:dyDescent="0.25">
      <c r="A116" s="43"/>
      <c r="B116" s="28"/>
      <c r="C116" s="28"/>
      <c r="D116" s="43"/>
      <c r="E116" s="43"/>
      <c r="F116" s="28"/>
      <c r="G116" s="46"/>
      <c r="I116" s="42"/>
      <c r="K116" s="43"/>
      <c r="L116" s="43"/>
    </row>
    <row r="117" spans="1:15" x14ac:dyDescent="0.25">
      <c r="A117" s="17" t="s">
        <v>63</v>
      </c>
      <c r="B117" s="17">
        <v>1050145399</v>
      </c>
      <c r="C117" s="17" t="s">
        <v>9</v>
      </c>
      <c r="D117" s="17" t="s">
        <v>62</v>
      </c>
      <c r="E117" s="17">
        <v>0</v>
      </c>
      <c r="F117" s="22"/>
      <c r="G117" s="17">
        <f>E117-F117</f>
        <v>0</v>
      </c>
      <c r="I117" s="19" t="s">
        <v>41</v>
      </c>
      <c r="K117" s="32">
        <v>30</v>
      </c>
      <c r="L117" s="64">
        <f>K117*21</f>
        <v>630</v>
      </c>
      <c r="M117" s="7">
        <v>30</v>
      </c>
      <c r="N117" s="66">
        <f>M117*16</f>
        <v>480</v>
      </c>
      <c r="O117" s="30" t="s">
        <v>200</v>
      </c>
    </row>
    <row r="118" spans="1:15" ht="26.25" hidden="1" customHeight="1" x14ac:dyDescent="0.25">
      <c r="A118" s="47"/>
      <c r="B118" s="47"/>
      <c r="C118" s="47"/>
      <c r="D118" s="47"/>
      <c r="E118" s="47"/>
      <c r="F118" s="47"/>
      <c r="G118" s="47"/>
      <c r="I118" s="34"/>
      <c r="K118" s="35"/>
      <c r="L118" s="35"/>
    </row>
    <row r="119" spans="1:15" ht="26.25" hidden="1" customHeight="1" x14ac:dyDescent="0.25">
      <c r="A119" s="48"/>
      <c r="B119" s="48"/>
      <c r="C119" s="48"/>
      <c r="D119" s="48"/>
      <c r="E119" s="48"/>
      <c r="F119" s="48"/>
      <c r="G119" s="48"/>
      <c r="I119" s="36"/>
      <c r="K119" s="37"/>
      <c r="L119" s="37"/>
    </row>
    <row r="120" spans="1:15" x14ac:dyDescent="0.25">
      <c r="A120" s="17" t="s">
        <v>64</v>
      </c>
      <c r="B120" s="17">
        <v>1050145499</v>
      </c>
      <c r="C120" s="17" t="s">
        <v>9</v>
      </c>
      <c r="D120" s="17" t="s">
        <v>62</v>
      </c>
      <c r="E120" s="17">
        <v>0</v>
      </c>
      <c r="F120" s="22"/>
      <c r="G120" s="17">
        <f>E120-F120</f>
        <v>0</v>
      </c>
      <c r="I120" s="19" t="s">
        <v>41</v>
      </c>
      <c r="K120" s="30">
        <v>30</v>
      </c>
      <c r="L120" s="65">
        <f>K120*21</f>
        <v>630</v>
      </c>
      <c r="M120" s="7">
        <v>30</v>
      </c>
      <c r="N120" s="66">
        <f>M120*16</f>
        <v>480</v>
      </c>
      <c r="O120" s="41"/>
    </row>
    <row r="121" spans="1:15" ht="26.25" hidden="1" customHeight="1" x14ac:dyDescent="0.25">
      <c r="A121" s="45"/>
      <c r="B121" s="45"/>
      <c r="C121" s="45"/>
      <c r="D121" s="45"/>
      <c r="E121" s="45"/>
      <c r="F121" s="45"/>
      <c r="G121" s="45"/>
      <c r="I121" s="40"/>
      <c r="K121" s="41"/>
      <c r="L121" s="41"/>
    </row>
    <row r="122" spans="1:15" ht="26.25" hidden="1" customHeight="1" x14ac:dyDescent="0.25">
      <c r="A122" s="46"/>
      <c r="B122" s="46"/>
      <c r="C122" s="46"/>
      <c r="D122" s="46"/>
      <c r="E122" s="46"/>
      <c r="F122" s="46"/>
      <c r="G122" s="46"/>
      <c r="I122" s="42"/>
      <c r="K122" s="43"/>
      <c r="L122" s="43"/>
    </row>
    <row r="123" spans="1:15" x14ac:dyDescent="0.25">
      <c r="A123" s="17" t="s">
        <v>65</v>
      </c>
      <c r="B123" s="17">
        <v>1050145599</v>
      </c>
      <c r="C123" s="17" t="s">
        <v>9</v>
      </c>
      <c r="D123" s="17" t="s">
        <v>62</v>
      </c>
      <c r="E123" s="84">
        <v>0</v>
      </c>
      <c r="F123" s="22"/>
      <c r="G123" s="17">
        <f>E123-F123</f>
        <v>0</v>
      </c>
      <c r="I123" s="19" t="s">
        <v>41</v>
      </c>
      <c r="K123" s="32">
        <v>30</v>
      </c>
      <c r="L123" s="64">
        <f>K123*21</f>
        <v>630</v>
      </c>
      <c r="M123" s="7">
        <v>30</v>
      </c>
      <c r="N123" s="66">
        <f>M123*16</f>
        <v>480</v>
      </c>
      <c r="O123" s="41"/>
    </row>
    <row r="124" spans="1:15" ht="26.25" hidden="1" customHeight="1" x14ac:dyDescent="0.25">
      <c r="A124" s="47"/>
      <c r="B124" s="47"/>
      <c r="C124" s="47"/>
      <c r="D124" s="47"/>
      <c r="E124" s="47"/>
      <c r="F124" s="47"/>
      <c r="G124" s="47"/>
      <c r="I124" s="34"/>
      <c r="K124" s="35"/>
      <c r="L124" s="35"/>
    </row>
    <row r="125" spans="1:15" ht="26.25" hidden="1" customHeight="1" x14ac:dyDescent="0.25">
      <c r="A125" s="48"/>
      <c r="B125" s="48"/>
      <c r="C125" s="48"/>
      <c r="D125" s="48"/>
      <c r="E125" s="48"/>
      <c r="F125" s="48"/>
      <c r="G125" s="48"/>
      <c r="I125" s="36"/>
      <c r="K125" s="37"/>
      <c r="L125" s="37"/>
    </row>
    <row r="126" spans="1:15" x14ac:dyDescent="0.25">
      <c r="A126" s="17" t="s">
        <v>66</v>
      </c>
      <c r="B126" s="17">
        <v>1050145699</v>
      </c>
      <c r="C126" s="17" t="s">
        <v>9</v>
      </c>
      <c r="D126" s="17" t="s">
        <v>62</v>
      </c>
      <c r="E126" s="84">
        <v>0</v>
      </c>
      <c r="F126" s="22"/>
      <c r="G126" s="17">
        <v>0</v>
      </c>
      <c r="I126" s="19" t="s">
        <v>41</v>
      </c>
      <c r="K126" s="30">
        <v>30</v>
      </c>
      <c r="L126" s="65">
        <f>K126*21</f>
        <v>630</v>
      </c>
      <c r="M126" s="7">
        <v>30</v>
      </c>
      <c r="N126" s="66">
        <f>M126*16</f>
        <v>480</v>
      </c>
      <c r="O126" s="41"/>
    </row>
    <row r="127" spans="1:15" ht="26.25" hidden="1" customHeight="1" x14ac:dyDescent="0.25">
      <c r="A127" s="45"/>
      <c r="B127" s="45"/>
      <c r="C127" s="45"/>
      <c r="D127" s="45"/>
      <c r="E127" s="45"/>
      <c r="F127" s="45"/>
      <c r="G127" s="45"/>
      <c r="I127" s="40"/>
      <c r="K127" s="41"/>
      <c r="L127" s="41"/>
    </row>
    <row r="128" spans="1:15" ht="26.25" hidden="1" customHeight="1" x14ac:dyDescent="0.25">
      <c r="A128" s="46"/>
      <c r="B128" s="46"/>
      <c r="C128" s="46"/>
      <c r="D128" s="46"/>
      <c r="E128" s="46"/>
      <c r="F128" s="46"/>
      <c r="G128" s="46"/>
      <c r="I128" s="42"/>
      <c r="K128" s="43"/>
      <c r="L128" s="43"/>
    </row>
    <row r="129" spans="1:15" x14ac:dyDescent="0.25">
      <c r="A129" s="17" t="s">
        <v>67</v>
      </c>
      <c r="B129" s="17">
        <v>1050145799</v>
      </c>
      <c r="C129" s="17" t="s">
        <v>9</v>
      </c>
      <c r="D129" s="17" t="s">
        <v>62</v>
      </c>
      <c r="E129" s="17">
        <v>0</v>
      </c>
      <c r="F129" s="22"/>
      <c r="G129" s="17">
        <f>E129-F129</f>
        <v>0</v>
      </c>
      <c r="I129" s="19" t="s">
        <v>41</v>
      </c>
      <c r="K129" s="32">
        <v>30</v>
      </c>
      <c r="L129" s="64">
        <f>K129*21</f>
        <v>630</v>
      </c>
      <c r="M129" s="7">
        <v>30</v>
      </c>
      <c r="N129" s="66">
        <f>M129*16</f>
        <v>480</v>
      </c>
      <c r="O129" s="41"/>
    </row>
    <row r="130" spans="1:15" ht="26.25" hidden="1" customHeight="1" x14ac:dyDescent="0.25">
      <c r="A130" s="47"/>
      <c r="B130" s="47"/>
      <c r="C130" s="47"/>
      <c r="D130" s="47"/>
      <c r="E130" s="47"/>
      <c r="F130" s="47"/>
      <c r="G130" s="47"/>
      <c r="I130" s="34"/>
      <c r="K130" s="35"/>
      <c r="L130" s="35"/>
    </row>
    <row r="131" spans="1:15" ht="26.25" hidden="1" customHeight="1" x14ac:dyDescent="0.25">
      <c r="A131" s="48"/>
      <c r="B131" s="48"/>
      <c r="C131" s="48"/>
      <c r="D131" s="48"/>
      <c r="E131" s="48"/>
      <c r="F131" s="48"/>
      <c r="G131" s="48"/>
      <c r="I131" s="36"/>
      <c r="K131" s="37"/>
      <c r="L131" s="37"/>
    </row>
    <row r="132" spans="1:15" x14ac:dyDescent="0.25">
      <c r="A132" s="17" t="s">
        <v>68</v>
      </c>
      <c r="B132" s="17">
        <v>1050145899</v>
      </c>
      <c r="C132" s="17" t="s">
        <v>9</v>
      </c>
      <c r="D132" s="17" t="s">
        <v>62</v>
      </c>
      <c r="E132" s="84">
        <v>0</v>
      </c>
      <c r="F132" s="22"/>
      <c r="G132" s="17">
        <f>E132-F132</f>
        <v>0</v>
      </c>
      <c r="I132" s="19" t="s">
        <v>41</v>
      </c>
      <c r="K132" s="30">
        <v>30</v>
      </c>
      <c r="L132" s="65">
        <f>K132*21</f>
        <v>630</v>
      </c>
      <c r="M132" s="7">
        <v>30</v>
      </c>
      <c r="N132" s="66">
        <f>M132*16</f>
        <v>480</v>
      </c>
      <c r="O132" s="43"/>
    </row>
    <row r="133" spans="1:15" ht="26.25" hidden="1" customHeight="1" x14ac:dyDescent="0.25">
      <c r="A133" s="45"/>
      <c r="B133" s="45"/>
      <c r="C133" s="45"/>
      <c r="D133" s="45"/>
      <c r="E133" s="45"/>
      <c r="F133" s="45"/>
      <c r="G133" s="45"/>
      <c r="I133" s="40"/>
      <c r="K133" s="41"/>
      <c r="L133" s="41"/>
    </row>
    <row r="134" spans="1:15" ht="26.25" hidden="1" customHeight="1" x14ac:dyDescent="0.25">
      <c r="A134" s="46"/>
      <c r="B134" s="46"/>
      <c r="C134" s="46"/>
      <c r="D134" s="46"/>
      <c r="E134" s="46"/>
      <c r="F134" s="46"/>
      <c r="G134" s="46"/>
      <c r="I134" s="42"/>
      <c r="K134" s="43"/>
      <c r="L134" s="43"/>
    </row>
    <row r="135" spans="1:15" ht="52.5" x14ac:dyDescent="0.25">
      <c r="A135" s="17" t="s">
        <v>69</v>
      </c>
      <c r="B135" s="25" t="s">
        <v>247</v>
      </c>
      <c r="C135" s="17" t="s">
        <v>30</v>
      </c>
      <c r="D135" s="17" t="s">
        <v>71</v>
      </c>
      <c r="E135" s="79">
        <v>0</v>
      </c>
      <c r="F135" s="22"/>
      <c r="G135" s="17">
        <f>E135-F135</f>
        <v>0</v>
      </c>
      <c r="I135" s="19" t="s">
        <v>41</v>
      </c>
      <c r="K135" s="32">
        <v>60</v>
      </c>
      <c r="L135" s="64">
        <f>K135*21</f>
        <v>1260</v>
      </c>
      <c r="M135" s="7">
        <v>60</v>
      </c>
      <c r="N135" s="66">
        <f>M135*16</f>
        <v>960</v>
      </c>
      <c r="O135" s="30" t="s">
        <v>200</v>
      </c>
    </row>
    <row r="136" spans="1:15" ht="26.25" hidden="1" customHeight="1" x14ac:dyDescent="0.25">
      <c r="A136" s="47"/>
      <c r="B136" s="47"/>
      <c r="C136" s="47"/>
      <c r="D136" s="47"/>
      <c r="E136" s="47"/>
      <c r="F136" s="47"/>
      <c r="G136" s="47"/>
      <c r="I136" s="34"/>
      <c r="K136" s="35"/>
      <c r="L136" s="35"/>
    </row>
    <row r="137" spans="1:15" ht="26.25" hidden="1" customHeight="1" x14ac:dyDescent="0.25">
      <c r="A137" s="48"/>
      <c r="B137" s="48"/>
      <c r="C137" s="48"/>
      <c r="D137" s="48"/>
      <c r="E137" s="48"/>
      <c r="F137" s="48"/>
      <c r="G137" s="48"/>
      <c r="I137" s="36"/>
      <c r="K137" s="37"/>
      <c r="L137" s="37"/>
    </row>
    <row r="138" spans="1:15" x14ac:dyDescent="0.25">
      <c r="A138" s="17" t="s">
        <v>70</v>
      </c>
      <c r="B138" s="17">
        <v>1050161899</v>
      </c>
      <c r="C138" s="17" t="s">
        <v>30</v>
      </c>
      <c r="D138" s="17" t="s">
        <v>71</v>
      </c>
      <c r="E138" s="17">
        <v>0</v>
      </c>
      <c r="F138" s="22"/>
      <c r="G138" s="17">
        <f>E138-F138</f>
        <v>0</v>
      </c>
      <c r="I138" s="19" t="s">
        <v>41</v>
      </c>
      <c r="K138" s="30">
        <v>60</v>
      </c>
      <c r="L138" s="65">
        <f>K138*21</f>
        <v>1260</v>
      </c>
      <c r="M138" s="7">
        <v>60</v>
      </c>
      <c r="N138" s="66">
        <f>M138*16</f>
        <v>960</v>
      </c>
      <c r="O138" s="43"/>
    </row>
    <row r="139" spans="1:15" ht="26.25" hidden="1" customHeight="1" x14ac:dyDescent="0.25">
      <c r="A139" s="45"/>
      <c r="B139" s="45"/>
      <c r="C139" s="45"/>
      <c r="D139" s="45"/>
      <c r="E139" s="45"/>
      <c r="F139" s="45"/>
      <c r="G139" s="45"/>
      <c r="I139" s="40"/>
      <c r="K139" s="41"/>
      <c r="L139" s="41"/>
    </row>
    <row r="140" spans="1:15" ht="26.25" hidden="1" customHeight="1" x14ac:dyDescent="0.25">
      <c r="A140" s="46"/>
      <c r="B140" s="46"/>
      <c r="C140" s="46"/>
      <c r="D140" s="46"/>
      <c r="E140" s="46"/>
      <c r="F140" s="46"/>
      <c r="G140" s="46"/>
      <c r="I140" s="42"/>
      <c r="K140" s="43"/>
      <c r="L140" s="43"/>
    </row>
    <row r="141" spans="1:15" x14ac:dyDescent="0.25">
      <c r="A141" s="17" t="s">
        <v>72</v>
      </c>
      <c r="B141" s="17">
        <v>1050161399</v>
      </c>
      <c r="C141" s="17" t="s">
        <v>30</v>
      </c>
      <c r="D141" s="17" t="s">
        <v>74</v>
      </c>
      <c r="E141" s="17">
        <v>0</v>
      </c>
      <c r="F141" s="22"/>
      <c r="G141" s="17">
        <f>E141-F141</f>
        <v>0</v>
      </c>
      <c r="I141" s="19" t="s">
        <v>41</v>
      </c>
      <c r="K141" s="32">
        <v>30</v>
      </c>
      <c r="L141" s="64">
        <f>K141*21</f>
        <v>630</v>
      </c>
      <c r="M141" s="7">
        <v>30</v>
      </c>
      <c r="N141" s="66">
        <f>M141*16</f>
        <v>480</v>
      </c>
      <c r="O141" s="30" t="s">
        <v>199</v>
      </c>
    </row>
    <row r="142" spans="1:15" ht="26.25" hidden="1" customHeight="1" x14ac:dyDescent="0.25">
      <c r="A142" s="47"/>
      <c r="B142" s="47"/>
      <c r="C142" s="47"/>
      <c r="D142" s="47"/>
      <c r="E142" s="47"/>
      <c r="F142" s="53"/>
      <c r="G142" s="47"/>
      <c r="I142" s="34"/>
      <c r="K142" s="35"/>
      <c r="L142" s="35"/>
    </row>
    <row r="143" spans="1:15" ht="26.25" hidden="1" customHeight="1" x14ac:dyDescent="0.25">
      <c r="A143" s="48"/>
      <c r="B143" s="48"/>
      <c r="C143" s="48"/>
      <c r="D143" s="48"/>
      <c r="E143" s="48"/>
      <c r="F143" s="54"/>
      <c r="G143" s="48"/>
      <c r="I143" s="36"/>
      <c r="K143" s="37"/>
      <c r="L143" s="37"/>
    </row>
    <row r="144" spans="1:15" x14ac:dyDescent="0.25">
      <c r="A144" s="17" t="s">
        <v>73</v>
      </c>
      <c r="B144" s="17">
        <v>1050161499</v>
      </c>
      <c r="C144" s="17" t="s">
        <v>30</v>
      </c>
      <c r="D144" s="17" t="s">
        <v>74</v>
      </c>
      <c r="E144" s="17">
        <v>0</v>
      </c>
      <c r="F144" s="22"/>
      <c r="G144" s="17">
        <f>E144-F144</f>
        <v>0</v>
      </c>
      <c r="I144" s="19" t="s">
        <v>41</v>
      </c>
      <c r="K144" s="30">
        <v>30</v>
      </c>
      <c r="L144" s="65">
        <f>K144*21</f>
        <v>630</v>
      </c>
      <c r="M144" s="7">
        <v>30</v>
      </c>
      <c r="N144" s="66">
        <f>M144*16</f>
        <v>480</v>
      </c>
      <c r="O144" s="43"/>
    </row>
    <row r="145" spans="1:15" ht="26.25" hidden="1" customHeight="1" x14ac:dyDescent="0.25">
      <c r="A145" s="45"/>
      <c r="B145" s="45"/>
      <c r="C145" s="45"/>
      <c r="D145" s="45"/>
      <c r="E145" s="45"/>
      <c r="F145" s="55"/>
      <c r="G145" s="45"/>
      <c r="I145" s="40"/>
      <c r="K145" s="41"/>
      <c r="L145" s="41"/>
    </row>
    <row r="146" spans="1:15" ht="26.25" hidden="1" customHeight="1" x14ac:dyDescent="0.25">
      <c r="A146" s="46"/>
      <c r="B146" s="46"/>
      <c r="C146" s="46"/>
      <c r="D146" s="46"/>
      <c r="E146" s="46"/>
      <c r="F146" s="56"/>
      <c r="G146" s="46"/>
      <c r="I146" s="42"/>
      <c r="K146" s="43"/>
      <c r="L146" s="43"/>
    </row>
    <row r="147" spans="1:15" ht="26.25" hidden="1" customHeight="1" x14ac:dyDescent="0.25">
      <c r="A147" s="47"/>
      <c r="B147" s="47"/>
      <c r="C147" s="47"/>
      <c r="D147" s="47"/>
      <c r="E147" s="47"/>
      <c r="F147" s="47"/>
      <c r="G147" s="47"/>
      <c r="I147" s="34"/>
      <c r="K147" s="35"/>
      <c r="L147" s="35"/>
    </row>
    <row r="148" spans="1:15" ht="26.25" hidden="1" customHeight="1" x14ac:dyDescent="0.25">
      <c r="A148" s="48"/>
      <c r="B148" s="48"/>
      <c r="C148" s="48"/>
      <c r="D148" s="48"/>
      <c r="E148" s="48"/>
      <c r="F148" s="48"/>
      <c r="G148" s="48"/>
      <c r="I148" s="36"/>
      <c r="K148" s="37"/>
      <c r="L148" s="37"/>
    </row>
    <row r="149" spans="1:15" ht="26.25" hidden="1" customHeight="1" x14ac:dyDescent="0.25">
      <c r="A149" s="17" t="s">
        <v>75</v>
      </c>
      <c r="B149" s="17">
        <v>1050162299</v>
      </c>
      <c r="C149" s="17" t="s">
        <v>12</v>
      </c>
      <c r="D149" s="17" t="s">
        <v>77</v>
      </c>
      <c r="E149" s="17">
        <v>0</v>
      </c>
      <c r="F149" s="17"/>
      <c r="G149" s="17">
        <f>E149-F149</f>
        <v>0</v>
      </c>
      <c r="I149" s="19" t="s">
        <v>41</v>
      </c>
      <c r="K149" s="30">
        <v>30</v>
      </c>
      <c r="L149" s="65">
        <f>K149*21</f>
        <v>630</v>
      </c>
      <c r="M149" s="7">
        <v>30</v>
      </c>
      <c r="N149" s="66">
        <f>M149*14</f>
        <v>420</v>
      </c>
    </row>
    <row r="150" spans="1:15" ht="26.25" hidden="1" customHeight="1" x14ac:dyDescent="0.25">
      <c r="A150" s="45"/>
      <c r="B150" s="45"/>
      <c r="C150" s="45"/>
      <c r="D150" s="45"/>
      <c r="E150" s="45"/>
      <c r="F150" s="45"/>
      <c r="G150" s="45"/>
      <c r="I150" s="40"/>
      <c r="K150" s="41"/>
      <c r="L150" s="41"/>
    </row>
    <row r="151" spans="1:15" ht="26.25" hidden="1" customHeight="1" x14ac:dyDescent="0.25">
      <c r="A151" s="46"/>
      <c r="B151" s="46"/>
      <c r="C151" s="46"/>
      <c r="D151" s="46"/>
      <c r="E151" s="46"/>
      <c r="F151" s="46"/>
      <c r="G151" s="46"/>
      <c r="I151" s="42"/>
      <c r="K151" s="43"/>
      <c r="L151" s="43"/>
    </row>
    <row r="152" spans="1:15" ht="26.25" hidden="1" customHeight="1" x14ac:dyDescent="0.25">
      <c r="A152" s="17" t="s">
        <v>76</v>
      </c>
      <c r="B152" s="17">
        <v>1050162399</v>
      </c>
      <c r="C152" s="17" t="s">
        <v>12</v>
      </c>
      <c r="D152" s="17" t="s">
        <v>77</v>
      </c>
      <c r="E152" s="17">
        <v>0</v>
      </c>
      <c r="F152" s="17"/>
      <c r="G152" s="17">
        <f>E152-F152</f>
        <v>0</v>
      </c>
      <c r="I152" s="19" t="s">
        <v>41</v>
      </c>
      <c r="K152" s="32">
        <v>30</v>
      </c>
      <c r="L152" s="64">
        <f>K152*21</f>
        <v>630</v>
      </c>
      <c r="M152" s="7">
        <v>30</v>
      </c>
      <c r="N152" s="66">
        <f>M152*14</f>
        <v>420</v>
      </c>
    </row>
    <row r="153" spans="1:15" ht="26.25" hidden="1" customHeight="1" x14ac:dyDescent="0.25">
      <c r="A153" s="47"/>
      <c r="B153" s="47"/>
      <c r="C153" s="47"/>
      <c r="D153" s="47"/>
      <c r="E153" s="47"/>
      <c r="F153" s="47"/>
      <c r="G153" s="47"/>
      <c r="I153" s="34"/>
      <c r="K153" s="35"/>
      <c r="L153" s="35"/>
    </row>
    <row r="154" spans="1:15" ht="26.25" hidden="1" customHeight="1" x14ac:dyDescent="0.25">
      <c r="A154" s="48"/>
      <c r="B154" s="48"/>
      <c r="C154" s="48"/>
      <c r="D154" s="48"/>
      <c r="E154" s="48"/>
      <c r="F154" s="48"/>
      <c r="G154" s="48"/>
      <c r="I154" s="36"/>
      <c r="K154" s="37"/>
      <c r="L154" s="37"/>
    </row>
    <row r="155" spans="1:15" ht="26.25" hidden="1" customHeight="1" x14ac:dyDescent="0.25">
      <c r="A155" s="45"/>
      <c r="B155" s="45"/>
      <c r="C155" s="45"/>
      <c r="D155" s="45"/>
      <c r="E155" s="45"/>
      <c r="F155" s="45"/>
      <c r="G155" s="45"/>
      <c r="I155" s="57"/>
      <c r="K155" s="41"/>
      <c r="L155" s="41"/>
      <c r="O155" s="2"/>
    </row>
    <row r="156" spans="1:15" ht="26.25" hidden="1" customHeight="1" x14ac:dyDescent="0.25">
      <c r="A156" s="46"/>
      <c r="B156" s="46"/>
      <c r="C156" s="46"/>
      <c r="D156" s="46"/>
      <c r="E156" s="46"/>
      <c r="F156" s="46"/>
      <c r="G156" s="46"/>
      <c r="I156" s="58"/>
      <c r="K156" s="43"/>
      <c r="L156" s="43"/>
      <c r="O156" s="2"/>
    </row>
    <row r="157" spans="1:15" ht="26.25" hidden="1" customHeight="1" x14ac:dyDescent="0.25">
      <c r="A157" s="47"/>
      <c r="B157" s="47"/>
      <c r="C157" s="47"/>
      <c r="D157" s="47"/>
      <c r="E157" s="47"/>
      <c r="F157" s="47"/>
      <c r="G157" s="47"/>
      <c r="I157" s="59"/>
      <c r="K157" s="35"/>
      <c r="L157" s="35"/>
    </row>
    <row r="158" spans="1:15" ht="26.25" hidden="1" customHeight="1" x14ac:dyDescent="0.25">
      <c r="A158" s="48"/>
      <c r="B158" s="48"/>
      <c r="C158" s="48"/>
      <c r="D158" s="48"/>
      <c r="E158" s="48"/>
      <c r="F158" s="48"/>
      <c r="G158" s="48"/>
      <c r="I158" s="60"/>
      <c r="K158" s="37"/>
      <c r="L158" s="37"/>
    </row>
    <row r="159" spans="1:15" ht="26.25" hidden="1" customHeight="1" x14ac:dyDescent="0.25">
      <c r="A159" s="17" t="s">
        <v>78</v>
      </c>
      <c r="B159" s="17">
        <v>1050163399</v>
      </c>
      <c r="C159" s="17" t="s">
        <v>30</v>
      </c>
      <c r="D159" s="17" t="s">
        <v>71</v>
      </c>
      <c r="E159" s="17">
        <v>164</v>
      </c>
      <c r="F159" s="17"/>
      <c r="G159" s="17">
        <f>E159-F159</f>
        <v>164</v>
      </c>
      <c r="I159" s="19" t="s">
        <v>41</v>
      </c>
      <c r="K159" s="30">
        <v>60</v>
      </c>
      <c r="L159" s="65">
        <f>K159*21</f>
        <v>1260</v>
      </c>
      <c r="M159" s="7">
        <v>60</v>
      </c>
      <c r="N159" s="66">
        <f>M159*21</f>
        <v>1260</v>
      </c>
    </row>
    <row r="160" spans="1:15" ht="26.25" hidden="1" customHeight="1" x14ac:dyDescent="0.25">
      <c r="A160" s="45"/>
      <c r="B160" s="45"/>
      <c r="C160" s="45"/>
      <c r="D160" s="45"/>
      <c r="E160" s="45"/>
      <c r="F160" s="45"/>
      <c r="G160" s="45"/>
      <c r="I160" s="40"/>
      <c r="K160" s="41"/>
      <c r="L160" s="41"/>
    </row>
    <row r="161" spans="1:15" ht="26.25" hidden="1" customHeight="1" x14ac:dyDescent="0.25">
      <c r="A161" s="46"/>
      <c r="B161" s="46"/>
      <c r="C161" s="46"/>
      <c r="D161" s="46"/>
      <c r="E161" s="46"/>
      <c r="F161" s="46"/>
      <c r="G161" s="46"/>
      <c r="I161" s="42"/>
      <c r="K161" s="43"/>
      <c r="L161" s="43"/>
    </row>
    <row r="162" spans="1:15" ht="26.25" hidden="1" customHeight="1" x14ac:dyDescent="0.25">
      <c r="A162" s="17" t="s">
        <v>79</v>
      </c>
      <c r="B162" s="17">
        <v>1050163499</v>
      </c>
      <c r="C162" s="17" t="s">
        <v>30</v>
      </c>
      <c r="D162" s="17" t="s">
        <v>71</v>
      </c>
      <c r="E162" s="17">
        <v>164</v>
      </c>
      <c r="F162" s="17"/>
      <c r="G162" s="17">
        <f>E162-F162</f>
        <v>164</v>
      </c>
      <c r="I162" s="19" t="s">
        <v>41</v>
      </c>
      <c r="K162" s="32">
        <v>60</v>
      </c>
      <c r="L162" s="64">
        <f>K162*21</f>
        <v>1260</v>
      </c>
      <c r="M162" s="7">
        <v>60</v>
      </c>
      <c r="N162" s="66">
        <f>M162*21</f>
        <v>1260</v>
      </c>
    </row>
    <row r="163" spans="1:15" ht="26.25" hidden="1" customHeight="1" x14ac:dyDescent="0.25">
      <c r="A163" s="47"/>
      <c r="B163" s="47"/>
      <c r="C163" s="47"/>
      <c r="D163" s="47"/>
      <c r="E163" s="47"/>
      <c r="F163" s="47"/>
      <c r="G163" s="47"/>
      <c r="I163" s="34"/>
      <c r="K163" s="35"/>
      <c r="L163" s="35"/>
    </row>
    <row r="164" spans="1:15" ht="26.25" hidden="1" customHeight="1" x14ac:dyDescent="0.25">
      <c r="A164" s="48"/>
      <c r="B164" s="48"/>
      <c r="C164" s="48"/>
      <c r="D164" s="48"/>
      <c r="E164" s="48"/>
      <c r="F164" s="48"/>
      <c r="G164" s="48"/>
      <c r="I164" s="36"/>
      <c r="K164" s="37"/>
      <c r="L164" s="37"/>
    </row>
    <row r="165" spans="1:15" ht="26.25" hidden="1" customHeight="1" x14ac:dyDescent="0.25">
      <c r="A165" s="17" t="s">
        <v>80</v>
      </c>
      <c r="B165" s="17">
        <v>1050163199</v>
      </c>
      <c r="C165" s="17" t="s">
        <v>30</v>
      </c>
      <c r="D165" s="17" t="s">
        <v>81</v>
      </c>
      <c r="E165" s="17">
        <v>240</v>
      </c>
      <c r="F165" s="17"/>
      <c r="G165" s="17">
        <f>E165-F165</f>
        <v>240</v>
      </c>
      <c r="I165" s="19" t="s">
        <v>41</v>
      </c>
      <c r="K165" s="30">
        <v>30</v>
      </c>
      <c r="L165" s="65">
        <f>K165*21</f>
        <v>630</v>
      </c>
      <c r="M165" s="7">
        <v>30</v>
      </c>
      <c r="N165" s="66">
        <f>M165*21</f>
        <v>630</v>
      </c>
    </row>
    <row r="166" spans="1:15" ht="26.25" hidden="1" customHeight="1" x14ac:dyDescent="0.25">
      <c r="A166" s="45"/>
      <c r="B166" s="45"/>
      <c r="C166" s="45"/>
      <c r="D166" s="45"/>
      <c r="E166" s="45"/>
      <c r="F166" s="45"/>
      <c r="G166" s="45"/>
      <c r="I166" s="40"/>
      <c r="K166" s="41"/>
      <c r="L166" s="41"/>
    </row>
    <row r="167" spans="1:15" ht="26.25" hidden="1" customHeight="1" x14ac:dyDescent="0.25">
      <c r="A167" s="46"/>
      <c r="B167" s="46"/>
      <c r="C167" s="46"/>
      <c r="D167" s="46"/>
      <c r="E167" s="46"/>
      <c r="F167" s="46"/>
      <c r="G167" s="46"/>
      <c r="I167" s="42"/>
      <c r="K167" s="43"/>
      <c r="L167" s="43"/>
    </row>
    <row r="168" spans="1:15" ht="26.25" hidden="1" customHeight="1" x14ac:dyDescent="0.25">
      <c r="A168" s="17" t="s">
        <v>82</v>
      </c>
      <c r="B168" s="17">
        <v>1050163299</v>
      </c>
      <c r="C168" s="17" t="s">
        <v>30</v>
      </c>
      <c r="D168" s="17" t="s">
        <v>81</v>
      </c>
      <c r="E168" s="17">
        <v>240</v>
      </c>
      <c r="F168" s="17"/>
      <c r="G168" s="17">
        <f>E168-F168</f>
        <v>240</v>
      </c>
      <c r="I168" s="19" t="s">
        <v>41</v>
      </c>
      <c r="K168" s="32">
        <v>30</v>
      </c>
      <c r="L168" s="64">
        <f>K168*21</f>
        <v>630</v>
      </c>
      <c r="M168" s="7">
        <v>30</v>
      </c>
      <c r="N168" s="66">
        <f>M168*21</f>
        <v>630</v>
      </c>
    </row>
    <row r="169" spans="1:15" ht="26.25" hidden="1" customHeight="1" x14ac:dyDescent="0.25">
      <c r="A169" s="47"/>
      <c r="B169" s="47"/>
      <c r="C169" s="47"/>
      <c r="D169" s="47"/>
      <c r="E169" s="47"/>
      <c r="F169" s="47"/>
      <c r="G169" s="47"/>
      <c r="I169" s="34"/>
      <c r="K169" s="35"/>
      <c r="L169" s="35"/>
    </row>
    <row r="170" spans="1:15" ht="26.25" hidden="1" customHeight="1" x14ac:dyDescent="0.25">
      <c r="A170" s="48"/>
      <c r="B170" s="48"/>
      <c r="C170" s="48"/>
      <c r="D170" s="48"/>
      <c r="E170" s="48"/>
      <c r="F170" s="48"/>
      <c r="G170" s="48"/>
      <c r="I170" s="36"/>
      <c r="K170" s="37"/>
      <c r="L170" s="37"/>
    </row>
    <row r="171" spans="1:15" ht="26.25" hidden="1" customHeight="1" x14ac:dyDescent="0.25">
      <c r="A171" s="45"/>
      <c r="B171" s="45"/>
      <c r="C171" s="45"/>
      <c r="D171" s="45"/>
      <c r="E171" s="45"/>
      <c r="F171" s="45"/>
      <c r="G171" s="45"/>
      <c r="I171" s="40"/>
      <c r="K171" s="41"/>
      <c r="L171" s="41"/>
    </row>
    <row r="172" spans="1:15" ht="26.25" hidden="1" customHeight="1" x14ac:dyDescent="0.25">
      <c r="A172" s="46"/>
      <c r="B172" s="46"/>
      <c r="C172" s="46"/>
      <c r="D172" s="46"/>
      <c r="E172" s="46"/>
      <c r="F172" s="46"/>
      <c r="G172" s="46"/>
      <c r="I172" s="42"/>
      <c r="K172" s="43"/>
      <c r="L172" s="43"/>
    </row>
    <row r="173" spans="1:15" ht="26.25" hidden="1" customHeight="1" x14ac:dyDescent="0.25">
      <c r="A173" s="47"/>
      <c r="B173" s="47"/>
      <c r="C173" s="47"/>
      <c r="D173" s="47"/>
      <c r="E173" s="47"/>
      <c r="F173" s="47"/>
      <c r="G173" s="47"/>
      <c r="I173" s="34"/>
      <c r="K173" s="35"/>
      <c r="L173" s="35"/>
    </row>
    <row r="174" spans="1:15" ht="26.25" hidden="1" customHeight="1" x14ac:dyDescent="0.25">
      <c r="A174" s="48"/>
      <c r="B174" s="48"/>
      <c r="C174" s="48"/>
      <c r="D174" s="48"/>
      <c r="E174" s="48"/>
      <c r="F174" s="48"/>
      <c r="G174" s="48"/>
      <c r="I174" s="36"/>
      <c r="K174" s="37"/>
      <c r="L174" s="37"/>
    </row>
    <row r="175" spans="1:15" ht="26.25" hidden="1" customHeight="1" x14ac:dyDescent="0.25">
      <c r="A175" s="45"/>
      <c r="B175" s="45"/>
      <c r="C175" s="45"/>
      <c r="D175" s="45"/>
      <c r="E175" s="45"/>
      <c r="F175" s="45"/>
      <c r="G175" s="45"/>
      <c r="I175" s="40"/>
      <c r="K175" s="41"/>
      <c r="L175" s="41"/>
      <c r="O175" s="2"/>
    </row>
    <row r="176" spans="1:15" ht="26.25" hidden="1" customHeight="1" x14ac:dyDescent="0.25">
      <c r="A176" s="46"/>
      <c r="B176" s="46"/>
      <c r="C176" s="46"/>
      <c r="D176" s="46"/>
      <c r="E176" s="46"/>
      <c r="F176" s="46"/>
      <c r="G176" s="46"/>
      <c r="I176" s="42"/>
      <c r="K176" s="43"/>
      <c r="L176" s="43"/>
      <c r="O176" s="2"/>
    </row>
    <row r="177" spans="1:15" ht="26.25" hidden="1" customHeight="1" x14ac:dyDescent="0.25">
      <c r="A177" s="47"/>
      <c r="B177" s="47"/>
      <c r="C177" s="47"/>
      <c r="D177" s="47"/>
      <c r="E177" s="47"/>
      <c r="F177" s="47"/>
      <c r="G177" s="47"/>
      <c r="I177" s="34"/>
      <c r="K177" s="35"/>
      <c r="L177" s="35"/>
    </row>
    <row r="178" spans="1:15" ht="26.25" hidden="1" customHeight="1" x14ac:dyDescent="0.25">
      <c r="A178" s="48"/>
      <c r="B178" s="48"/>
      <c r="C178" s="48"/>
      <c r="D178" s="48"/>
      <c r="E178" s="48"/>
      <c r="F178" s="48"/>
      <c r="G178" s="48"/>
      <c r="I178" s="36"/>
      <c r="K178" s="37"/>
      <c r="L178" s="37"/>
    </row>
    <row r="179" spans="1:15" ht="26.25" hidden="1" customHeight="1" x14ac:dyDescent="0.25">
      <c r="A179" s="17" t="s">
        <v>83</v>
      </c>
      <c r="B179" s="17">
        <v>1050162999</v>
      </c>
      <c r="C179" s="17" t="s">
        <v>12</v>
      </c>
      <c r="D179" s="17" t="s">
        <v>85</v>
      </c>
      <c r="E179" s="17">
        <v>159</v>
      </c>
      <c r="F179" s="17"/>
      <c r="G179" s="17">
        <f>E179-F179</f>
        <v>159</v>
      </c>
      <c r="I179" s="19" t="s">
        <v>41</v>
      </c>
      <c r="K179" s="30">
        <v>30</v>
      </c>
      <c r="L179" s="65">
        <f>K179*24</f>
        <v>720</v>
      </c>
      <c r="M179" s="7">
        <v>30</v>
      </c>
      <c r="N179" s="66">
        <f>M179*21</f>
        <v>630</v>
      </c>
    </row>
    <row r="180" spans="1:15" ht="26.25" hidden="1" customHeight="1" x14ac:dyDescent="0.25">
      <c r="A180" s="45"/>
      <c r="B180" s="45"/>
      <c r="C180" s="45"/>
      <c r="D180" s="45"/>
      <c r="E180" s="45"/>
      <c r="F180" s="45"/>
      <c r="G180" s="45"/>
      <c r="I180" s="40"/>
      <c r="K180" s="41"/>
      <c r="L180" s="41"/>
    </row>
    <row r="181" spans="1:15" ht="26.25" hidden="1" customHeight="1" x14ac:dyDescent="0.25">
      <c r="A181" s="46"/>
      <c r="B181" s="46"/>
      <c r="C181" s="46"/>
      <c r="D181" s="46"/>
      <c r="E181" s="46"/>
      <c r="F181" s="46"/>
      <c r="G181" s="46"/>
      <c r="I181" s="42"/>
      <c r="K181" s="43"/>
      <c r="L181" s="43"/>
    </row>
    <row r="182" spans="1:15" ht="26.25" hidden="1" customHeight="1" x14ac:dyDescent="0.25">
      <c r="A182" s="17" t="s">
        <v>84</v>
      </c>
      <c r="B182" s="17">
        <v>1050163099</v>
      </c>
      <c r="C182" s="17" t="s">
        <v>12</v>
      </c>
      <c r="D182" s="17" t="s">
        <v>85</v>
      </c>
      <c r="E182" s="17">
        <v>82</v>
      </c>
      <c r="F182" s="17"/>
      <c r="G182" s="17">
        <f>E182-F182</f>
        <v>82</v>
      </c>
      <c r="I182" s="19" t="s">
        <v>41</v>
      </c>
      <c r="K182" s="32">
        <v>30</v>
      </c>
      <c r="L182" s="64">
        <f>K182*24</f>
        <v>720</v>
      </c>
      <c r="M182" s="7">
        <v>30</v>
      </c>
      <c r="N182" s="66">
        <f>M182*21</f>
        <v>630</v>
      </c>
    </row>
    <row r="183" spans="1:15" ht="26.25" hidden="1" customHeight="1" x14ac:dyDescent="0.25">
      <c r="A183" s="47"/>
      <c r="B183" s="47"/>
      <c r="C183" s="47"/>
      <c r="D183" s="47"/>
      <c r="E183" s="47"/>
      <c r="F183" s="47"/>
      <c r="G183" s="47"/>
      <c r="I183" s="34"/>
      <c r="K183" s="35"/>
      <c r="L183" s="35"/>
    </row>
    <row r="184" spans="1:15" ht="26.25" hidden="1" customHeight="1" x14ac:dyDescent="0.25">
      <c r="A184" s="48"/>
      <c r="B184" s="48"/>
      <c r="C184" s="48"/>
      <c r="D184" s="48"/>
      <c r="E184" s="48"/>
      <c r="F184" s="48"/>
      <c r="G184" s="48"/>
      <c r="I184" s="36"/>
      <c r="K184" s="37"/>
      <c r="L184" s="37"/>
    </row>
    <row r="185" spans="1:15" ht="26.25" hidden="1" customHeight="1" x14ac:dyDescent="0.25">
      <c r="A185" s="45"/>
      <c r="B185" s="45"/>
      <c r="C185" s="45"/>
      <c r="D185" s="45"/>
      <c r="E185" s="45"/>
      <c r="F185" s="45"/>
      <c r="G185" s="45"/>
      <c r="I185" s="40"/>
      <c r="K185" s="41"/>
      <c r="L185" s="41"/>
    </row>
    <row r="186" spans="1:15" ht="26.25" hidden="1" customHeight="1" x14ac:dyDescent="0.25">
      <c r="A186" s="46"/>
      <c r="B186" s="46"/>
      <c r="C186" s="46"/>
      <c r="D186" s="46"/>
      <c r="E186" s="46"/>
      <c r="F186" s="46"/>
      <c r="G186" s="46"/>
      <c r="I186" s="42"/>
      <c r="K186" s="43"/>
      <c r="L186" s="43"/>
    </row>
    <row r="187" spans="1:15" s="16" customFormat="1" ht="26.25" hidden="1" customHeight="1" x14ac:dyDescent="0.25">
      <c r="A187" s="47"/>
      <c r="B187" s="47"/>
      <c r="C187" s="47"/>
      <c r="D187" s="47"/>
      <c r="E187" s="47"/>
      <c r="F187" s="47"/>
      <c r="G187" s="47"/>
      <c r="H187" s="15"/>
      <c r="I187" s="34"/>
      <c r="J187" s="15"/>
      <c r="K187" s="35"/>
      <c r="L187" s="35"/>
      <c r="O187" s="2"/>
    </row>
    <row r="188" spans="1:15" s="16" customFormat="1" ht="26.25" hidden="1" customHeight="1" x14ac:dyDescent="0.25">
      <c r="A188" s="48"/>
      <c r="B188" s="48"/>
      <c r="C188" s="48"/>
      <c r="D188" s="48"/>
      <c r="E188" s="48"/>
      <c r="F188" s="48"/>
      <c r="G188" s="48"/>
      <c r="H188" s="15"/>
      <c r="I188" s="36"/>
      <c r="J188" s="15"/>
      <c r="K188" s="37"/>
      <c r="L188" s="37"/>
      <c r="O188" s="2"/>
    </row>
    <row r="189" spans="1:15" ht="26.25" hidden="1" customHeight="1" x14ac:dyDescent="0.25">
      <c r="A189" s="45"/>
      <c r="B189" s="45"/>
      <c r="C189" s="45"/>
      <c r="D189" s="45"/>
      <c r="E189" s="45"/>
      <c r="F189" s="45"/>
      <c r="G189" s="45"/>
      <c r="I189" s="40"/>
      <c r="K189" s="41"/>
      <c r="L189" s="41"/>
    </row>
    <row r="190" spans="1:15" ht="26.25" hidden="1" customHeight="1" x14ac:dyDescent="0.25">
      <c r="A190" s="46"/>
      <c r="B190" s="46"/>
      <c r="C190" s="46"/>
      <c r="D190" s="46"/>
      <c r="E190" s="46"/>
      <c r="F190" s="46"/>
      <c r="G190" s="46"/>
      <c r="I190" s="42"/>
      <c r="K190" s="43"/>
      <c r="L190" s="43"/>
    </row>
    <row r="191" spans="1:15" s="16" customFormat="1" ht="26.25" hidden="1" customHeight="1" x14ac:dyDescent="0.25">
      <c r="A191" s="47"/>
      <c r="B191" s="47"/>
      <c r="C191" s="47"/>
      <c r="D191" s="47"/>
      <c r="E191" s="47"/>
      <c r="F191" s="47"/>
      <c r="G191" s="47"/>
      <c r="H191" s="15"/>
      <c r="I191" s="34"/>
      <c r="J191" s="15"/>
      <c r="K191" s="35"/>
      <c r="L191" s="35"/>
    </row>
    <row r="192" spans="1:15" s="16" customFormat="1" ht="26.25" hidden="1" customHeight="1" x14ac:dyDescent="0.25">
      <c r="A192" s="48"/>
      <c r="B192" s="48"/>
      <c r="C192" s="48"/>
      <c r="D192" s="48"/>
      <c r="E192" s="48"/>
      <c r="F192" s="48"/>
      <c r="G192" s="48"/>
      <c r="H192" s="15"/>
      <c r="I192" s="36"/>
      <c r="J192" s="15"/>
      <c r="K192" s="37"/>
      <c r="L192" s="37"/>
    </row>
    <row r="193" spans="1:14" ht="26.25" hidden="1" customHeight="1" x14ac:dyDescent="0.25">
      <c r="A193" s="17" t="s">
        <v>87</v>
      </c>
      <c r="B193" s="17">
        <v>1050162699</v>
      </c>
      <c r="C193" s="17" t="s">
        <v>30</v>
      </c>
      <c r="D193" s="17" t="s">
        <v>86</v>
      </c>
      <c r="E193" s="17">
        <v>0</v>
      </c>
      <c r="F193" s="17"/>
      <c r="G193" s="17">
        <f>E193-F193</f>
        <v>0</v>
      </c>
      <c r="I193" s="19" t="s">
        <v>41</v>
      </c>
      <c r="K193" s="30">
        <v>36</v>
      </c>
      <c r="L193" s="65">
        <f>K193*21</f>
        <v>756</v>
      </c>
      <c r="M193" s="7">
        <v>36</v>
      </c>
      <c r="N193" s="66">
        <f>M193*21</f>
        <v>756</v>
      </c>
    </row>
    <row r="194" spans="1:14" ht="26.25" hidden="1" customHeight="1" x14ac:dyDescent="0.25">
      <c r="A194" s="45"/>
      <c r="B194" s="45"/>
      <c r="C194" s="45"/>
      <c r="D194" s="45"/>
      <c r="E194" s="45"/>
      <c r="F194" s="45"/>
      <c r="G194" s="45"/>
      <c r="I194" s="40"/>
      <c r="K194" s="41"/>
      <c r="L194" s="41"/>
    </row>
    <row r="195" spans="1:14" ht="26.25" hidden="1" customHeight="1" x14ac:dyDescent="0.25">
      <c r="A195" s="46"/>
      <c r="B195" s="46"/>
      <c r="C195" s="46"/>
      <c r="D195" s="46"/>
      <c r="E195" s="46"/>
      <c r="F195" s="46"/>
      <c r="G195" s="46"/>
      <c r="I195" s="42"/>
      <c r="K195" s="43"/>
      <c r="L195" s="43"/>
    </row>
    <row r="196" spans="1:14" ht="26.25" hidden="1" customHeight="1" x14ac:dyDescent="0.25">
      <c r="A196" s="17" t="s">
        <v>88</v>
      </c>
      <c r="B196" s="17">
        <v>1050162799</v>
      </c>
      <c r="C196" s="17" t="s">
        <v>30</v>
      </c>
      <c r="D196" s="17" t="s">
        <v>86</v>
      </c>
      <c r="E196" s="17">
        <v>0</v>
      </c>
      <c r="F196" s="17"/>
      <c r="G196" s="17">
        <f>E196-F196</f>
        <v>0</v>
      </c>
      <c r="I196" s="19" t="s">
        <v>41</v>
      </c>
      <c r="K196" s="32">
        <v>30</v>
      </c>
      <c r="L196" s="64">
        <f>K196*21</f>
        <v>630</v>
      </c>
      <c r="M196" s="7">
        <v>30</v>
      </c>
      <c r="N196" s="66">
        <f>M196*21</f>
        <v>630</v>
      </c>
    </row>
    <row r="197" spans="1:14" s="16" customFormat="1" ht="26.25" hidden="1" customHeight="1" x14ac:dyDescent="0.25">
      <c r="A197" s="47"/>
      <c r="B197" s="47"/>
      <c r="C197" s="47"/>
      <c r="D197" s="47"/>
      <c r="E197" s="47"/>
      <c r="F197" s="47"/>
      <c r="G197" s="47"/>
      <c r="H197" s="15"/>
      <c r="I197" s="34"/>
      <c r="J197" s="15"/>
      <c r="K197" s="35"/>
      <c r="L197" s="35"/>
    </row>
    <row r="198" spans="1:14" s="16" customFormat="1" ht="26.25" hidden="1" customHeight="1" x14ac:dyDescent="0.25">
      <c r="A198" s="48"/>
      <c r="B198" s="48"/>
      <c r="C198" s="48"/>
      <c r="D198" s="48"/>
      <c r="E198" s="48"/>
      <c r="F198" s="48"/>
      <c r="G198" s="48"/>
      <c r="H198" s="15"/>
      <c r="I198" s="36"/>
      <c r="J198" s="15"/>
      <c r="K198" s="37"/>
      <c r="L198" s="37"/>
    </row>
    <row r="199" spans="1:14" ht="26.25" hidden="1" customHeight="1" x14ac:dyDescent="0.25">
      <c r="A199" s="17" t="s">
        <v>89</v>
      </c>
      <c r="B199" s="17">
        <v>1050162899</v>
      </c>
      <c r="C199" s="17" t="s">
        <v>30</v>
      </c>
      <c r="D199" s="17" t="s">
        <v>86</v>
      </c>
      <c r="E199" s="17">
        <v>0</v>
      </c>
      <c r="F199" s="17"/>
      <c r="G199" s="17">
        <f>E199-F199</f>
        <v>0</v>
      </c>
      <c r="I199" s="19" t="s">
        <v>41</v>
      </c>
      <c r="K199" s="30">
        <v>30</v>
      </c>
      <c r="L199" s="65">
        <f>K199*21</f>
        <v>630</v>
      </c>
      <c r="M199" s="7">
        <v>30</v>
      </c>
      <c r="N199" s="66">
        <f>M199*21</f>
        <v>630</v>
      </c>
    </row>
    <row r="200" spans="1:14" ht="26.25" hidden="1" customHeight="1" x14ac:dyDescent="0.25">
      <c r="A200" s="45"/>
      <c r="B200" s="45"/>
      <c r="C200" s="45"/>
      <c r="D200" s="45"/>
      <c r="E200" s="45"/>
      <c r="F200" s="45"/>
      <c r="G200" s="45"/>
      <c r="I200" s="40"/>
      <c r="K200" s="41"/>
      <c r="L200" s="41"/>
    </row>
    <row r="201" spans="1:14" ht="26.25" hidden="1" customHeight="1" x14ac:dyDescent="0.25">
      <c r="A201" s="46"/>
      <c r="B201" s="46"/>
      <c r="C201" s="46"/>
      <c r="D201" s="46"/>
      <c r="E201" s="46"/>
      <c r="F201" s="46"/>
      <c r="G201" s="46"/>
      <c r="I201" s="42"/>
      <c r="K201" s="43"/>
      <c r="L201" s="43"/>
    </row>
    <row r="202" spans="1:14" ht="26.25" hidden="1" customHeight="1" x14ac:dyDescent="0.25">
      <c r="A202" s="17" t="s">
        <v>91</v>
      </c>
      <c r="B202" s="17">
        <v>1050164099</v>
      </c>
      <c r="C202" s="17" t="s">
        <v>12</v>
      </c>
      <c r="D202" s="17" t="s">
        <v>90</v>
      </c>
      <c r="E202" s="17">
        <v>0</v>
      </c>
      <c r="F202" s="17"/>
      <c r="G202" s="17">
        <f>E202-F202</f>
        <v>0</v>
      </c>
      <c r="I202" s="19" t="s">
        <v>41</v>
      </c>
      <c r="K202" s="32">
        <v>30</v>
      </c>
      <c r="L202" s="64">
        <f>K202*21</f>
        <v>630</v>
      </c>
      <c r="M202" s="7">
        <v>30</v>
      </c>
      <c r="N202" s="66">
        <f>M202*21</f>
        <v>630</v>
      </c>
    </row>
    <row r="203" spans="1:14" s="16" customFormat="1" ht="26.25" hidden="1" customHeight="1" x14ac:dyDescent="0.25">
      <c r="A203" s="47"/>
      <c r="B203" s="47"/>
      <c r="C203" s="47"/>
      <c r="D203" s="47"/>
      <c r="E203" s="47"/>
      <c r="F203" s="47"/>
      <c r="G203" s="47"/>
      <c r="H203" s="15"/>
      <c r="I203" s="34"/>
      <c r="J203" s="15"/>
      <c r="K203" s="35"/>
      <c r="L203" s="35"/>
    </row>
    <row r="204" spans="1:14" s="16" customFormat="1" ht="26.25" hidden="1" customHeight="1" x14ac:dyDescent="0.25">
      <c r="A204" s="48"/>
      <c r="B204" s="48"/>
      <c r="C204" s="48"/>
      <c r="D204" s="48"/>
      <c r="E204" s="48"/>
      <c r="F204" s="48"/>
      <c r="G204" s="48"/>
      <c r="H204" s="15"/>
      <c r="I204" s="36"/>
      <c r="J204" s="15"/>
      <c r="K204" s="37"/>
      <c r="L204" s="37"/>
    </row>
    <row r="205" spans="1:14" ht="26.25" hidden="1" customHeight="1" x14ac:dyDescent="0.25">
      <c r="A205" s="17" t="s">
        <v>92</v>
      </c>
      <c r="B205" s="17">
        <v>1050164199</v>
      </c>
      <c r="C205" s="17" t="s">
        <v>12</v>
      </c>
      <c r="D205" s="17" t="s">
        <v>90</v>
      </c>
      <c r="E205" s="17">
        <v>0</v>
      </c>
      <c r="F205" s="17"/>
      <c r="G205" s="17">
        <f>E205-F205</f>
        <v>0</v>
      </c>
      <c r="I205" s="19" t="s">
        <v>41</v>
      </c>
      <c r="K205" s="30">
        <v>30</v>
      </c>
      <c r="L205" s="65">
        <f>K205*21</f>
        <v>630</v>
      </c>
      <c r="M205" s="7">
        <v>30</v>
      </c>
      <c r="N205" s="66">
        <f>M205*21</f>
        <v>630</v>
      </c>
    </row>
    <row r="206" spans="1:14" ht="26.25" hidden="1" customHeight="1" x14ac:dyDescent="0.25">
      <c r="A206" s="45"/>
      <c r="B206" s="45"/>
      <c r="C206" s="45"/>
      <c r="D206" s="45"/>
      <c r="E206" s="45"/>
      <c r="F206" s="45"/>
      <c r="G206" s="45"/>
      <c r="I206" s="40"/>
      <c r="K206" s="41"/>
      <c r="L206" s="41"/>
    </row>
    <row r="207" spans="1:14" ht="26.25" hidden="1" customHeight="1" x14ac:dyDescent="0.25">
      <c r="A207" s="46"/>
      <c r="B207" s="46"/>
      <c r="C207" s="46"/>
      <c r="D207" s="46"/>
      <c r="E207" s="46"/>
      <c r="F207" s="46"/>
      <c r="G207" s="46"/>
      <c r="I207" s="42"/>
      <c r="K207" s="43"/>
      <c r="L207" s="43"/>
    </row>
    <row r="208" spans="1:14" ht="26.25" hidden="1" customHeight="1" x14ac:dyDescent="0.25">
      <c r="A208" s="17" t="s">
        <v>93</v>
      </c>
      <c r="B208" s="17">
        <v>1050164299</v>
      </c>
      <c r="C208" s="17" t="s">
        <v>12</v>
      </c>
      <c r="D208" s="17" t="s">
        <v>90</v>
      </c>
      <c r="E208" s="17">
        <v>0</v>
      </c>
      <c r="F208" s="17"/>
      <c r="G208" s="17">
        <f>E208-F208</f>
        <v>0</v>
      </c>
      <c r="I208" s="19" t="s">
        <v>41</v>
      </c>
      <c r="K208" s="32">
        <v>30</v>
      </c>
      <c r="L208" s="64">
        <f>K208*21</f>
        <v>630</v>
      </c>
      <c r="M208" s="7">
        <v>30</v>
      </c>
      <c r="N208" s="66">
        <f>M208*21</f>
        <v>630</v>
      </c>
    </row>
    <row r="209" spans="1:14" s="16" customFormat="1" ht="26.25" hidden="1" customHeight="1" x14ac:dyDescent="0.25">
      <c r="A209" s="47"/>
      <c r="B209" s="47"/>
      <c r="C209" s="47"/>
      <c r="D209" s="47"/>
      <c r="E209" s="47"/>
      <c r="F209" s="47"/>
      <c r="G209" s="47"/>
      <c r="H209" s="15"/>
      <c r="I209" s="34"/>
      <c r="J209" s="15"/>
      <c r="K209" s="35"/>
      <c r="L209" s="35"/>
    </row>
    <row r="210" spans="1:14" s="16" customFormat="1" ht="26.25" hidden="1" customHeight="1" x14ac:dyDescent="0.25">
      <c r="A210" s="48"/>
      <c r="B210" s="48"/>
      <c r="C210" s="48"/>
      <c r="D210" s="48"/>
      <c r="E210" s="48"/>
      <c r="F210" s="48"/>
      <c r="G210" s="48"/>
      <c r="H210" s="15"/>
      <c r="I210" s="36"/>
      <c r="J210" s="15"/>
      <c r="K210" s="37"/>
      <c r="L210" s="37"/>
    </row>
    <row r="211" spans="1:14" ht="26.25" hidden="1" customHeight="1" x14ac:dyDescent="0.25">
      <c r="A211" s="17" t="s">
        <v>94</v>
      </c>
      <c r="B211" s="17">
        <v>1050164399</v>
      </c>
      <c r="C211" s="17" t="s">
        <v>12</v>
      </c>
      <c r="D211" s="17" t="s">
        <v>90</v>
      </c>
      <c r="E211" s="17">
        <v>0</v>
      </c>
      <c r="F211" s="25"/>
      <c r="G211" s="17">
        <f>E211-F211</f>
        <v>0</v>
      </c>
      <c r="I211" s="19" t="s">
        <v>41</v>
      </c>
      <c r="K211" s="30">
        <v>30</v>
      </c>
      <c r="L211" s="65">
        <f>K211*21</f>
        <v>630</v>
      </c>
      <c r="M211" s="7">
        <v>30</v>
      </c>
      <c r="N211" s="66">
        <f>M211*21</f>
        <v>630</v>
      </c>
    </row>
    <row r="212" spans="1:14" ht="26.25" hidden="1" customHeight="1" x14ac:dyDescent="0.25">
      <c r="A212" s="45"/>
      <c r="B212" s="45"/>
      <c r="C212" s="45"/>
      <c r="D212" s="45"/>
      <c r="E212" s="45"/>
      <c r="F212" s="61"/>
      <c r="G212" s="45"/>
      <c r="I212" s="40"/>
      <c r="K212" s="41"/>
      <c r="L212" s="41"/>
    </row>
    <row r="213" spans="1:14" ht="26.25" hidden="1" customHeight="1" x14ac:dyDescent="0.25">
      <c r="A213" s="46"/>
      <c r="B213" s="46"/>
      <c r="C213" s="46"/>
      <c r="D213" s="46"/>
      <c r="E213" s="46"/>
      <c r="F213" s="62"/>
      <c r="G213" s="46"/>
      <c r="I213" s="42"/>
      <c r="K213" s="43"/>
      <c r="L213" s="43"/>
    </row>
    <row r="214" spans="1:14" ht="26.25" hidden="1" customHeight="1" x14ac:dyDescent="0.25">
      <c r="A214" s="17" t="s">
        <v>95</v>
      </c>
      <c r="B214" s="17">
        <v>1050164999</v>
      </c>
      <c r="C214" s="17" t="s">
        <v>12</v>
      </c>
      <c r="D214" s="17" t="s">
        <v>96</v>
      </c>
      <c r="E214" s="17">
        <v>336</v>
      </c>
      <c r="F214" s="17"/>
      <c r="G214" s="17">
        <f>E214-F214</f>
        <v>336</v>
      </c>
      <c r="I214" s="19" t="s">
        <v>41</v>
      </c>
      <c r="K214" s="32">
        <v>30</v>
      </c>
      <c r="L214" s="64">
        <f>K214*21</f>
        <v>630</v>
      </c>
      <c r="M214" s="7">
        <v>30</v>
      </c>
      <c r="N214" s="66">
        <f>M214*21</f>
        <v>630</v>
      </c>
    </row>
    <row r="215" spans="1:14" s="16" customFormat="1" ht="26.25" hidden="1" customHeight="1" x14ac:dyDescent="0.25">
      <c r="A215" s="47"/>
      <c r="B215" s="47"/>
      <c r="C215" s="47"/>
      <c r="D215" s="47"/>
      <c r="E215" s="47"/>
      <c r="F215" s="47"/>
      <c r="G215" s="47"/>
      <c r="H215" s="15"/>
      <c r="I215" s="34"/>
      <c r="J215" s="15"/>
      <c r="K215" s="35"/>
      <c r="L215" s="35"/>
    </row>
    <row r="216" spans="1:14" s="16" customFormat="1" ht="26.25" hidden="1" customHeight="1" x14ac:dyDescent="0.25">
      <c r="A216" s="48"/>
      <c r="B216" s="48"/>
      <c r="C216" s="48"/>
      <c r="D216" s="48"/>
      <c r="E216" s="48"/>
      <c r="F216" s="48"/>
      <c r="G216" s="48"/>
      <c r="H216" s="15"/>
      <c r="I216" s="36"/>
      <c r="J216" s="15"/>
      <c r="K216" s="37"/>
      <c r="L216" s="37"/>
    </row>
    <row r="217" spans="1:14" ht="26.25" hidden="1" customHeight="1" x14ac:dyDescent="0.25">
      <c r="A217" s="17" t="s">
        <v>97</v>
      </c>
      <c r="B217" s="17">
        <v>1050165099</v>
      </c>
      <c r="C217" s="17" t="s">
        <v>12</v>
      </c>
      <c r="D217" s="17" t="s">
        <v>96</v>
      </c>
      <c r="E217" s="17">
        <v>144</v>
      </c>
      <c r="F217" s="17"/>
      <c r="G217" s="17">
        <f>E217-F217</f>
        <v>144</v>
      </c>
      <c r="I217" s="19" t="s">
        <v>41</v>
      </c>
      <c r="K217" s="30">
        <v>30</v>
      </c>
      <c r="L217" s="65">
        <f>K217*21</f>
        <v>630</v>
      </c>
      <c r="M217" s="7">
        <v>30</v>
      </c>
      <c r="N217" s="66">
        <f>M217*21</f>
        <v>630</v>
      </c>
    </row>
    <row r="218" spans="1:14" ht="26.25" hidden="1" customHeight="1" x14ac:dyDescent="0.25">
      <c r="A218" s="45"/>
      <c r="B218" s="45"/>
      <c r="C218" s="45"/>
      <c r="D218" s="45"/>
      <c r="E218" s="45"/>
      <c r="F218" s="45"/>
      <c r="G218" s="45"/>
      <c r="I218" s="40"/>
      <c r="K218" s="41"/>
      <c r="L218" s="41"/>
    </row>
    <row r="219" spans="1:14" ht="26.25" hidden="1" customHeight="1" x14ac:dyDescent="0.25">
      <c r="A219" s="46"/>
      <c r="B219" s="46"/>
      <c r="C219" s="46"/>
      <c r="D219" s="46"/>
      <c r="E219" s="46"/>
      <c r="F219" s="46"/>
      <c r="G219" s="46"/>
      <c r="I219" s="42"/>
      <c r="K219" s="43"/>
      <c r="L219" s="43"/>
    </row>
    <row r="220" spans="1:14" ht="26.25" hidden="1" customHeight="1" x14ac:dyDescent="0.25">
      <c r="A220" s="17" t="s">
        <v>98</v>
      </c>
      <c r="B220" s="17">
        <v>1050164799</v>
      </c>
      <c r="C220" s="17" t="s">
        <v>12</v>
      </c>
      <c r="D220" s="17" t="s">
        <v>99</v>
      </c>
      <c r="E220" s="17">
        <v>74</v>
      </c>
      <c r="F220" s="17"/>
      <c r="G220" s="17">
        <f>E220-F220</f>
        <v>74</v>
      </c>
      <c r="I220" s="26" t="s">
        <v>41</v>
      </c>
      <c r="K220" s="32">
        <v>30</v>
      </c>
      <c r="L220" s="64">
        <f>K220*21</f>
        <v>630</v>
      </c>
      <c r="M220" s="7">
        <v>30</v>
      </c>
      <c r="N220" s="66">
        <f>M220*21</f>
        <v>630</v>
      </c>
    </row>
    <row r="221" spans="1:14" s="16" customFormat="1" ht="26.25" hidden="1" customHeight="1" x14ac:dyDescent="0.25">
      <c r="A221" s="47"/>
      <c r="B221" s="47"/>
      <c r="C221" s="47"/>
      <c r="D221" s="47"/>
      <c r="E221" s="47"/>
      <c r="F221" s="47"/>
      <c r="G221" s="47"/>
      <c r="H221" s="15"/>
      <c r="I221" s="59"/>
      <c r="J221" s="15"/>
      <c r="K221" s="35"/>
      <c r="L221" s="35"/>
    </row>
    <row r="222" spans="1:14" s="16" customFormat="1" ht="26.25" hidden="1" customHeight="1" x14ac:dyDescent="0.25">
      <c r="A222" s="48"/>
      <c r="B222" s="48"/>
      <c r="C222" s="48"/>
      <c r="D222" s="48"/>
      <c r="E222" s="48"/>
      <c r="F222" s="48"/>
      <c r="G222" s="48"/>
      <c r="H222" s="15"/>
      <c r="I222" s="60"/>
      <c r="J222" s="15"/>
      <c r="K222" s="37"/>
      <c r="L222" s="37"/>
    </row>
    <row r="223" spans="1:14" ht="26.25" hidden="1" customHeight="1" x14ac:dyDescent="0.25">
      <c r="A223" s="17" t="s">
        <v>100</v>
      </c>
      <c r="B223" s="17">
        <v>1050164899</v>
      </c>
      <c r="C223" s="17" t="s">
        <v>12</v>
      </c>
      <c r="D223" s="17" t="s">
        <v>99</v>
      </c>
      <c r="E223" s="17">
        <v>21</v>
      </c>
      <c r="F223" s="17"/>
      <c r="G223" s="17">
        <f>E223-F223</f>
        <v>21</v>
      </c>
      <c r="I223" s="26" t="s">
        <v>41</v>
      </c>
      <c r="K223" s="30">
        <v>30</v>
      </c>
      <c r="L223" s="65">
        <f>K223*21</f>
        <v>630</v>
      </c>
      <c r="M223" s="7">
        <v>30</v>
      </c>
      <c r="N223" s="66">
        <f>M223*21</f>
        <v>630</v>
      </c>
    </row>
    <row r="224" spans="1:14" ht="26.25" hidden="1" customHeight="1" x14ac:dyDescent="0.25">
      <c r="A224" s="45"/>
      <c r="B224" s="45"/>
      <c r="C224" s="45"/>
      <c r="D224" s="45"/>
      <c r="E224" s="45"/>
      <c r="F224" s="45"/>
      <c r="G224" s="45"/>
      <c r="I224" s="57"/>
      <c r="K224" s="41"/>
      <c r="L224" s="41"/>
    </row>
    <row r="225" spans="1:15" ht="26.25" hidden="1" customHeight="1" x14ac:dyDescent="0.25">
      <c r="A225" s="46"/>
      <c r="B225" s="46"/>
      <c r="C225" s="46"/>
      <c r="D225" s="46"/>
      <c r="E225" s="46"/>
      <c r="F225" s="46"/>
      <c r="G225" s="46"/>
      <c r="I225" s="58"/>
      <c r="K225" s="43"/>
      <c r="L225" s="43"/>
    </row>
    <row r="226" spans="1:15" x14ac:dyDescent="0.25">
      <c r="A226" s="79" t="s">
        <v>335</v>
      </c>
      <c r="B226" s="17">
        <v>1050157699</v>
      </c>
      <c r="C226" s="17" t="s">
        <v>12</v>
      </c>
      <c r="D226" s="98" t="s">
        <v>330</v>
      </c>
      <c r="E226" s="79">
        <v>6480</v>
      </c>
      <c r="F226" s="22"/>
      <c r="G226" s="79">
        <f>E226-F226</f>
        <v>6480</v>
      </c>
      <c r="I226" s="19" t="s">
        <v>41</v>
      </c>
      <c r="K226" s="30">
        <v>30</v>
      </c>
      <c r="L226" s="65">
        <f>K226*21</f>
        <v>630</v>
      </c>
      <c r="M226" s="7">
        <v>30</v>
      </c>
      <c r="N226" s="66">
        <f>M226*16</f>
        <v>480</v>
      </c>
      <c r="O226" s="7" t="s">
        <v>202</v>
      </c>
    </row>
    <row r="227" spans="1:15" ht="26.25" hidden="1" customHeight="1" x14ac:dyDescent="0.25">
      <c r="A227" s="45"/>
      <c r="B227" s="45"/>
      <c r="C227" s="45"/>
      <c r="D227" s="45"/>
      <c r="E227" s="45"/>
      <c r="F227" s="45"/>
      <c r="G227" s="45"/>
      <c r="I227" s="40"/>
      <c r="K227" s="41"/>
      <c r="L227" s="41"/>
    </row>
    <row r="228" spans="1:15" ht="26.25" hidden="1" customHeight="1" x14ac:dyDescent="0.25">
      <c r="A228" s="46"/>
      <c r="B228" s="46"/>
      <c r="C228" s="46"/>
      <c r="D228" s="46"/>
      <c r="E228" s="46"/>
      <c r="F228" s="46"/>
      <c r="G228" s="46"/>
      <c r="I228" s="42"/>
      <c r="K228" s="43"/>
      <c r="L228" s="43"/>
    </row>
    <row r="229" spans="1:15" x14ac:dyDescent="0.25">
      <c r="A229" s="17" t="s">
        <v>102</v>
      </c>
      <c r="B229" s="17">
        <v>1050171499</v>
      </c>
      <c r="C229" s="17" t="s">
        <v>34</v>
      </c>
      <c r="D229" s="17" t="s">
        <v>107</v>
      </c>
      <c r="E229" s="17">
        <v>0</v>
      </c>
      <c r="F229" s="22"/>
      <c r="G229" s="17">
        <f>E229-F229</f>
        <v>0</v>
      </c>
      <c r="I229" s="19" t="s">
        <v>331</v>
      </c>
      <c r="K229" s="32">
        <v>60</v>
      </c>
      <c r="L229" s="64">
        <f>K229*21</f>
        <v>1260</v>
      </c>
      <c r="M229" s="7">
        <v>60</v>
      </c>
      <c r="N229" s="66">
        <f>M229*16</f>
        <v>960</v>
      </c>
      <c r="O229" s="7" t="s">
        <v>199</v>
      </c>
    </row>
    <row r="230" spans="1:15" ht="26.25" hidden="1" customHeight="1" x14ac:dyDescent="0.25">
      <c r="A230" s="47"/>
      <c r="B230" s="47"/>
      <c r="C230" s="47"/>
      <c r="D230" s="47"/>
      <c r="E230" s="47"/>
      <c r="F230" s="47"/>
      <c r="G230" s="47"/>
      <c r="I230" s="34"/>
      <c r="K230" s="35"/>
      <c r="L230" s="35"/>
    </row>
    <row r="231" spans="1:15" ht="26.25" hidden="1" customHeight="1" x14ac:dyDescent="0.25">
      <c r="A231" s="48"/>
      <c r="B231" s="48"/>
      <c r="C231" s="48"/>
      <c r="D231" s="48"/>
      <c r="E231" s="48"/>
      <c r="F231" s="48"/>
      <c r="G231" s="48"/>
      <c r="I231" s="36"/>
      <c r="K231" s="37"/>
      <c r="L231" s="37"/>
    </row>
    <row r="232" spans="1:15" ht="26.25" hidden="1" customHeight="1" x14ac:dyDescent="0.25">
      <c r="A232" s="17" t="s">
        <v>103</v>
      </c>
      <c r="B232" s="17">
        <v>1050165199</v>
      </c>
      <c r="C232" s="17" t="s">
        <v>30</v>
      </c>
      <c r="D232" s="17" t="s">
        <v>108</v>
      </c>
      <c r="E232" s="78">
        <v>37</v>
      </c>
      <c r="F232" s="17"/>
      <c r="G232" s="17">
        <f>E232-F232</f>
        <v>37</v>
      </c>
      <c r="I232" s="19" t="s">
        <v>41</v>
      </c>
      <c r="K232" s="30">
        <v>30</v>
      </c>
      <c r="L232" s="65">
        <f>K232*21</f>
        <v>630</v>
      </c>
      <c r="M232" s="7">
        <v>30</v>
      </c>
      <c r="N232" s="66">
        <f>M232*21</f>
        <v>630</v>
      </c>
    </row>
    <row r="233" spans="1:15" ht="26.25" hidden="1" customHeight="1" x14ac:dyDescent="0.25">
      <c r="A233" s="45"/>
      <c r="B233" s="45"/>
      <c r="C233" s="45"/>
      <c r="D233" s="45"/>
      <c r="E233" s="45"/>
      <c r="F233" s="45"/>
      <c r="G233" s="45"/>
      <c r="I233" s="40"/>
      <c r="K233" s="41"/>
      <c r="L233" s="41"/>
    </row>
    <row r="234" spans="1:15" ht="26.25" hidden="1" customHeight="1" x14ac:dyDescent="0.25">
      <c r="A234" s="46"/>
      <c r="B234" s="46"/>
      <c r="C234" s="46"/>
      <c r="D234" s="46"/>
      <c r="E234" s="46"/>
      <c r="F234" s="46"/>
      <c r="G234" s="46"/>
      <c r="I234" s="42"/>
      <c r="K234" s="43"/>
      <c r="L234" s="43"/>
    </row>
    <row r="235" spans="1:15" ht="26.25" hidden="1" customHeight="1" x14ac:dyDescent="0.25">
      <c r="A235" s="17" t="s">
        <v>104</v>
      </c>
      <c r="B235" s="17">
        <v>1050165299</v>
      </c>
      <c r="C235" s="17" t="s">
        <v>30</v>
      </c>
      <c r="D235" s="17" t="s">
        <v>108</v>
      </c>
      <c r="E235" s="17">
        <v>37</v>
      </c>
      <c r="F235" s="17"/>
      <c r="G235" s="17">
        <f>E235-F235</f>
        <v>37</v>
      </c>
      <c r="I235" s="19" t="s">
        <v>41</v>
      </c>
      <c r="K235" s="32">
        <v>30</v>
      </c>
      <c r="L235" s="64">
        <f>K235*21</f>
        <v>630</v>
      </c>
      <c r="M235" s="7">
        <v>30</v>
      </c>
      <c r="N235" s="66">
        <f>M235*21</f>
        <v>630</v>
      </c>
    </row>
    <row r="236" spans="1:15" ht="26.25" hidden="1" customHeight="1" x14ac:dyDescent="0.25">
      <c r="A236" s="47"/>
      <c r="B236" s="47"/>
      <c r="C236" s="47"/>
      <c r="D236" s="47"/>
      <c r="E236" s="47"/>
      <c r="F236" s="47"/>
      <c r="G236" s="47"/>
      <c r="I236" s="34"/>
      <c r="K236" s="35"/>
      <c r="L236" s="35"/>
    </row>
    <row r="237" spans="1:15" ht="26.25" hidden="1" customHeight="1" x14ac:dyDescent="0.25">
      <c r="A237" s="48"/>
      <c r="B237" s="48"/>
      <c r="C237" s="48"/>
      <c r="D237" s="48"/>
      <c r="E237" s="48"/>
      <c r="F237" s="48"/>
      <c r="G237" s="48"/>
      <c r="I237" s="36"/>
      <c r="K237" s="37"/>
      <c r="L237" s="37"/>
    </row>
    <row r="238" spans="1:15" ht="26.25" hidden="1" customHeight="1" x14ac:dyDescent="0.25">
      <c r="A238" s="17" t="s">
        <v>105</v>
      </c>
      <c r="B238" s="17">
        <v>1050165399</v>
      </c>
      <c r="C238" s="17" t="s">
        <v>30</v>
      </c>
      <c r="D238" s="17" t="s">
        <v>108</v>
      </c>
      <c r="E238" s="17">
        <v>0</v>
      </c>
      <c r="F238" s="17"/>
      <c r="G238" s="17">
        <f>E238-F238</f>
        <v>0</v>
      </c>
      <c r="I238" s="19" t="s">
        <v>41</v>
      </c>
      <c r="K238" s="30">
        <v>30</v>
      </c>
      <c r="L238" s="65">
        <f>K238*21</f>
        <v>630</v>
      </c>
      <c r="M238" s="7">
        <v>30</v>
      </c>
      <c r="N238" s="66">
        <f>M238*21</f>
        <v>630</v>
      </c>
    </row>
    <row r="239" spans="1:15" ht="26.25" hidden="1" customHeight="1" x14ac:dyDescent="0.25">
      <c r="A239" s="45"/>
      <c r="B239" s="45"/>
      <c r="C239" s="45"/>
      <c r="D239" s="45"/>
      <c r="E239" s="45"/>
      <c r="F239" s="45"/>
      <c r="G239" s="45"/>
      <c r="I239" s="40"/>
      <c r="K239" s="41"/>
      <c r="L239" s="41"/>
    </row>
    <row r="240" spans="1:15" ht="26.25" hidden="1" customHeight="1" x14ac:dyDescent="0.25">
      <c r="A240" s="46"/>
      <c r="B240" s="46"/>
      <c r="C240" s="46"/>
      <c r="D240" s="46"/>
      <c r="E240" s="46"/>
      <c r="F240" s="46"/>
      <c r="G240" s="46"/>
      <c r="I240" s="42"/>
      <c r="K240" s="43"/>
      <c r="L240" s="43"/>
    </row>
    <row r="241" spans="1:15" ht="26.25" hidden="1" customHeight="1" x14ac:dyDescent="0.25">
      <c r="A241" s="17" t="s">
        <v>106</v>
      </c>
      <c r="B241" s="17">
        <v>1050165799</v>
      </c>
      <c r="C241" s="17" t="s">
        <v>30</v>
      </c>
      <c r="D241" s="17" t="s">
        <v>108</v>
      </c>
      <c r="E241" s="17">
        <v>5</v>
      </c>
      <c r="F241" s="17"/>
      <c r="G241" s="17">
        <f>E241-F241</f>
        <v>5</v>
      </c>
      <c r="I241" s="19" t="s">
        <v>41</v>
      </c>
      <c r="K241" s="32">
        <v>30</v>
      </c>
      <c r="L241" s="64">
        <f>K241*21</f>
        <v>630</v>
      </c>
      <c r="M241" s="7">
        <v>30</v>
      </c>
      <c r="N241" s="66">
        <f>M241*21</f>
        <v>630</v>
      </c>
    </row>
    <row r="242" spans="1:15" ht="26.25" hidden="1" customHeight="1" x14ac:dyDescent="0.25">
      <c r="A242" s="47"/>
      <c r="B242" s="47"/>
      <c r="C242" s="47"/>
      <c r="D242" s="47"/>
      <c r="E242" s="47"/>
      <c r="F242" s="47"/>
      <c r="G242" s="47"/>
      <c r="I242" s="34"/>
      <c r="K242" s="35"/>
      <c r="L242" s="35"/>
    </row>
    <row r="243" spans="1:15" ht="26.25" hidden="1" customHeight="1" x14ac:dyDescent="0.25">
      <c r="A243" s="48"/>
      <c r="B243" s="48"/>
      <c r="C243" s="48"/>
      <c r="D243" s="48"/>
      <c r="E243" s="48"/>
      <c r="F243" s="48"/>
      <c r="G243" s="48"/>
      <c r="I243" s="36"/>
      <c r="K243" s="37"/>
      <c r="L243" s="37"/>
    </row>
    <row r="244" spans="1:15" ht="26.25" hidden="1" customHeight="1" x14ac:dyDescent="0.25">
      <c r="A244" s="18"/>
      <c r="B244" s="18"/>
      <c r="C244" s="18"/>
      <c r="D244" s="18"/>
      <c r="E244" s="18"/>
      <c r="F244" s="18"/>
      <c r="G244" s="18"/>
      <c r="I244" s="21"/>
      <c r="K244" s="23"/>
      <c r="L244" s="23"/>
    </row>
    <row r="245" spans="1:15" x14ac:dyDescent="0.25">
      <c r="A245" s="17" t="s">
        <v>110</v>
      </c>
      <c r="B245" s="17">
        <v>1050166499</v>
      </c>
      <c r="C245" s="17" t="s">
        <v>34</v>
      </c>
      <c r="D245" s="17" t="s">
        <v>109</v>
      </c>
      <c r="E245" s="17">
        <v>0</v>
      </c>
      <c r="F245" s="22"/>
      <c r="G245" s="17">
        <f>E245-F245</f>
        <v>0</v>
      </c>
      <c r="I245" s="19" t="s">
        <v>41</v>
      </c>
      <c r="K245" s="32">
        <v>30</v>
      </c>
      <c r="L245" s="64">
        <f>K245*21</f>
        <v>630</v>
      </c>
      <c r="M245" s="7">
        <v>30</v>
      </c>
      <c r="N245" s="66">
        <f>M245*16</f>
        <v>480</v>
      </c>
      <c r="O245" s="7" t="s">
        <v>200</v>
      </c>
    </row>
    <row r="246" spans="1:15" ht="26.25" hidden="1" customHeight="1" x14ac:dyDescent="0.25">
      <c r="A246" s="47"/>
      <c r="B246" s="47"/>
      <c r="C246" s="47"/>
      <c r="D246" s="47"/>
      <c r="E246" s="47"/>
      <c r="F246" s="47"/>
      <c r="G246" s="47"/>
      <c r="I246" s="34"/>
      <c r="K246" s="35"/>
      <c r="L246" s="35"/>
    </row>
    <row r="247" spans="1:15" ht="26.25" hidden="1" customHeight="1" x14ac:dyDescent="0.25">
      <c r="A247" s="48"/>
      <c r="B247" s="48"/>
      <c r="C247" s="48"/>
      <c r="D247" s="48"/>
      <c r="E247" s="48"/>
      <c r="F247" s="48"/>
      <c r="G247" s="48"/>
      <c r="I247" s="36"/>
      <c r="K247" s="37"/>
      <c r="L247" s="37"/>
    </row>
    <row r="248" spans="1:15" x14ac:dyDescent="0.25">
      <c r="A248" s="17" t="s">
        <v>111</v>
      </c>
      <c r="B248" s="17">
        <v>1050166599</v>
      </c>
      <c r="C248" s="17" t="s">
        <v>34</v>
      </c>
      <c r="D248" s="17" t="s">
        <v>109</v>
      </c>
      <c r="E248" s="17">
        <v>0</v>
      </c>
      <c r="F248" s="22"/>
      <c r="G248" s="17">
        <f>E248-F248</f>
        <v>0</v>
      </c>
      <c r="I248" s="19" t="s">
        <v>41</v>
      </c>
      <c r="K248" s="30">
        <v>30</v>
      </c>
      <c r="L248" s="65">
        <f>K248*21</f>
        <v>630</v>
      </c>
      <c r="M248" s="7">
        <v>30</v>
      </c>
      <c r="N248" s="66">
        <f>M248*16</f>
        <v>480</v>
      </c>
      <c r="O248" s="7" t="s">
        <v>200</v>
      </c>
    </row>
    <row r="249" spans="1:15" ht="26.25" hidden="1" customHeight="1" x14ac:dyDescent="0.25">
      <c r="A249" s="45"/>
      <c r="B249" s="45"/>
      <c r="C249" s="45"/>
      <c r="D249" s="45"/>
      <c r="E249" s="45"/>
      <c r="F249" s="45"/>
      <c r="G249" s="45"/>
      <c r="I249" s="20"/>
      <c r="K249" s="41"/>
      <c r="L249" s="41"/>
    </row>
    <row r="250" spans="1:15" ht="26.25" hidden="1" customHeight="1" x14ac:dyDescent="0.25">
      <c r="A250" s="46"/>
      <c r="B250" s="46"/>
      <c r="C250" s="46"/>
      <c r="D250" s="46"/>
      <c r="E250" s="46"/>
      <c r="F250" s="46"/>
      <c r="G250" s="46"/>
      <c r="I250" s="21"/>
      <c r="K250" s="43"/>
      <c r="L250" s="43"/>
    </row>
    <row r="251" spans="1:15" ht="26.25" hidden="1" customHeight="1" x14ac:dyDescent="0.25">
      <c r="A251" s="17" t="s">
        <v>113</v>
      </c>
      <c r="B251" s="17">
        <v>1050167599</v>
      </c>
      <c r="C251" s="17" t="s">
        <v>12</v>
      </c>
      <c r="D251" s="17" t="s">
        <v>112</v>
      </c>
      <c r="E251" s="17">
        <v>0</v>
      </c>
      <c r="F251" s="17"/>
      <c r="G251" s="17">
        <f>E251-F251</f>
        <v>0</v>
      </c>
      <c r="I251" s="19" t="s">
        <v>41</v>
      </c>
      <c r="K251" s="30">
        <v>30</v>
      </c>
      <c r="L251" s="65">
        <f>21*K251</f>
        <v>630</v>
      </c>
      <c r="M251" s="7">
        <v>30</v>
      </c>
      <c r="N251" s="66">
        <f>M251*21</f>
        <v>630</v>
      </c>
    </row>
    <row r="252" spans="1:15" ht="26.25" hidden="1" customHeight="1" x14ac:dyDescent="0.25">
      <c r="A252" s="45"/>
      <c r="B252" s="45"/>
      <c r="C252" s="45"/>
      <c r="D252" s="45"/>
      <c r="E252" s="45"/>
      <c r="F252" s="45"/>
      <c r="G252" s="45"/>
      <c r="I252" s="40"/>
      <c r="K252" s="41"/>
      <c r="L252" s="41"/>
    </row>
    <row r="253" spans="1:15" ht="26.25" hidden="1" customHeight="1" x14ac:dyDescent="0.25">
      <c r="A253" s="46"/>
      <c r="B253" s="46"/>
      <c r="C253" s="46"/>
      <c r="D253" s="46"/>
      <c r="E253" s="46"/>
      <c r="F253" s="46"/>
      <c r="G253" s="46"/>
      <c r="I253" s="21"/>
      <c r="K253" s="43"/>
      <c r="L253" s="43"/>
    </row>
    <row r="254" spans="1:15" ht="26.25" hidden="1" customHeight="1" x14ac:dyDescent="0.25">
      <c r="A254" s="17" t="s">
        <v>114</v>
      </c>
      <c r="B254" s="17">
        <v>1050167699</v>
      </c>
      <c r="C254" s="17" t="s">
        <v>12</v>
      </c>
      <c r="D254" s="17" t="s">
        <v>112</v>
      </c>
      <c r="E254" s="17">
        <v>0</v>
      </c>
      <c r="F254" s="17"/>
      <c r="G254" s="17">
        <f>E254-F254</f>
        <v>0</v>
      </c>
      <c r="I254" s="19" t="s">
        <v>41</v>
      </c>
      <c r="K254" s="32">
        <v>30</v>
      </c>
      <c r="L254" s="64">
        <f>21*K254</f>
        <v>630</v>
      </c>
      <c r="M254" s="7">
        <v>30</v>
      </c>
      <c r="N254" s="66">
        <f>M254*21</f>
        <v>630</v>
      </c>
    </row>
    <row r="255" spans="1:15" ht="26.25" hidden="1" customHeight="1" x14ac:dyDescent="0.25">
      <c r="A255" s="47"/>
      <c r="B255" s="47"/>
      <c r="C255" s="47"/>
      <c r="D255" s="47"/>
      <c r="E255" s="47"/>
      <c r="F255" s="47"/>
      <c r="G255" s="47"/>
      <c r="I255" s="40"/>
      <c r="K255" s="35"/>
      <c r="L255" s="35"/>
    </row>
    <row r="256" spans="1:15" ht="26.25" hidden="1" customHeight="1" x14ac:dyDescent="0.25">
      <c r="A256" s="48"/>
      <c r="B256" s="48"/>
      <c r="C256" s="48"/>
      <c r="D256" s="48"/>
      <c r="E256" s="48"/>
      <c r="F256" s="48"/>
      <c r="G256" s="48"/>
      <c r="I256" s="21"/>
      <c r="K256" s="37"/>
      <c r="L256" s="37"/>
    </row>
    <row r="257" spans="1:15" ht="26.25" hidden="1" customHeight="1" x14ac:dyDescent="0.25">
      <c r="A257" s="45"/>
      <c r="B257" s="45"/>
      <c r="C257" s="45"/>
      <c r="D257" s="45"/>
      <c r="E257" s="45"/>
      <c r="F257" s="45"/>
      <c r="G257" s="45"/>
      <c r="I257" s="40"/>
      <c r="K257" s="41"/>
      <c r="L257" s="41"/>
      <c r="O257" s="2"/>
    </row>
    <row r="258" spans="1:15" ht="26.25" hidden="1" customHeight="1" x14ac:dyDescent="0.25">
      <c r="A258" s="46"/>
      <c r="B258" s="46"/>
      <c r="C258" s="46"/>
      <c r="D258" s="46"/>
      <c r="E258" s="46"/>
      <c r="F258" s="46"/>
      <c r="G258" s="46"/>
      <c r="I258" s="21"/>
      <c r="K258" s="43"/>
      <c r="L258" s="43"/>
      <c r="O258" s="2"/>
    </row>
    <row r="259" spans="1:15" ht="26.25" hidden="1" customHeight="1" x14ac:dyDescent="0.25">
      <c r="A259" s="47"/>
      <c r="B259" s="47"/>
      <c r="C259" s="47"/>
      <c r="D259" s="47"/>
      <c r="E259" s="47"/>
      <c r="F259" s="47"/>
      <c r="G259" s="47"/>
      <c r="I259" s="40"/>
      <c r="K259" s="35"/>
      <c r="L259" s="35"/>
    </row>
    <row r="260" spans="1:15" ht="26.25" hidden="1" customHeight="1" x14ac:dyDescent="0.25">
      <c r="A260" s="48"/>
      <c r="B260" s="48"/>
      <c r="C260" s="48"/>
      <c r="D260" s="48"/>
      <c r="E260" s="48"/>
      <c r="F260" s="48"/>
      <c r="G260" s="48"/>
      <c r="I260" s="21"/>
      <c r="K260" s="37"/>
      <c r="L260" s="37"/>
    </row>
    <row r="261" spans="1:15" ht="26.25" hidden="1" customHeight="1" x14ac:dyDescent="0.25">
      <c r="A261" s="45"/>
      <c r="B261" s="45"/>
      <c r="C261" s="45"/>
      <c r="D261" s="45"/>
      <c r="E261" s="45"/>
      <c r="F261" s="45"/>
      <c r="G261" s="45"/>
      <c r="I261" s="40"/>
      <c r="K261" s="41"/>
      <c r="L261" s="41"/>
      <c r="O261" s="2"/>
    </row>
    <row r="262" spans="1:15" ht="26.25" hidden="1" customHeight="1" x14ac:dyDescent="0.25">
      <c r="A262" s="46"/>
      <c r="B262" s="46"/>
      <c r="C262" s="46"/>
      <c r="D262" s="46"/>
      <c r="E262" s="46"/>
      <c r="F262" s="46"/>
      <c r="G262" s="46"/>
      <c r="I262" s="42"/>
      <c r="K262" s="43"/>
      <c r="L262" s="43"/>
      <c r="O262" s="2"/>
    </row>
    <row r="263" spans="1:15" ht="26.25" hidden="1" customHeight="1" x14ac:dyDescent="0.25">
      <c r="A263" s="47"/>
      <c r="B263" s="47"/>
      <c r="C263" s="47"/>
      <c r="D263" s="47"/>
      <c r="E263" s="47"/>
      <c r="F263" s="47"/>
      <c r="G263" s="47"/>
      <c r="I263" s="34"/>
      <c r="K263" s="35"/>
      <c r="L263" s="35"/>
    </row>
    <row r="264" spans="1:15" ht="26.25" hidden="1" customHeight="1" x14ac:dyDescent="0.25">
      <c r="A264" s="48"/>
      <c r="B264" s="48"/>
      <c r="C264" s="48"/>
      <c r="D264" s="48"/>
      <c r="E264" s="48"/>
      <c r="F264" s="48"/>
      <c r="G264" s="48"/>
      <c r="I264" s="36"/>
      <c r="K264" s="37"/>
      <c r="L264" s="37"/>
    </row>
    <row r="265" spans="1:15" x14ac:dyDescent="0.25">
      <c r="A265" s="17" t="s">
        <v>115</v>
      </c>
      <c r="B265" s="17">
        <v>1050171299</v>
      </c>
      <c r="C265" s="17" t="s">
        <v>34</v>
      </c>
      <c r="D265" s="17" t="s">
        <v>107</v>
      </c>
      <c r="E265" s="17">
        <v>0</v>
      </c>
      <c r="F265" s="22"/>
      <c r="G265" s="17">
        <f>E265-F265</f>
        <v>0</v>
      </c>
      <c r="I265" s="19" t="s">
        <v>41</v>
      </c>
      <c r="K265" s="30"/>
      <c r="L265" s="65">
        <f>K265*21</f>
        <v>0</v>
      </c>
      <c r="M265" s="7">
        <v>30</v>
      </c>
      <c r="N265" s="66">
        <f>M265*16</f>
        <v>480</v>
      </c>
      <c r="O265" s="30" t="s">
        <v>199</v>
      </c>
    </row>
    <row r="266" spans="1:15" ht="26.25" hidden="1" customHeight="1" x14ac:dyDescent="0.25">
      <c r="A266" s="45"/>
      <c r="B266" s="45"/>
      <c r="C266" s="45"/>
      <c r="D266" s="45"/>
      <c r="E266" s="45"/>
      <c r="F266" s="45"/>
      <c r="G266" s="45"/>
      <c r="I266" s="40"/>
      <c r="K266" s="41"/>
      <c r="L266" s="41"/>
    </row>
    <row r="267" spans="1:15" ht="26.25" hidden="1" customHeight="1" x14ac:dyDescent="0.25">
      <c r="A267" s="46"/>
      <c r="B267" s="46"/>
      <c r="C267" s="46"/>
      <c r="D267" s="46"/>
      <c r="E267" s="46"/>
      <c r="F267" s="46"/>
      <c r="G267" s="46"/>
      <c r="I267" s="42"/>
      <c r="K267" s="43"/>
      <c r="L267" s="43"/>
    </row>
    <row r="268" spans="1:15" x14ac:dyDescent="0.25">
      <c r="A268" s="17" t="s">
        <v>116</v>
      </c>
      <c r="B268" s="17">
        <v>1050171399</v>
      </c>
      <c r="C268" s="17" t="s">
        <v>34</v>
      </c>
      <c r="D268" s="17" t="s">
        <v>107</v>
      </c>
      <c r="E268" s="17">
        <v>0</v>
      </c>
      <c r="F268" s="22"/>
      <c r="G268" s="17">
        <f>E268-F268</f>
        <v>0</v>
      </c>
      <c r="I268" s="19" t="s">
        <v>41</v>
      </c>
      <c r="K268" s="32"/>
      <c r="L268" s="64">
        <f>21*K268</f>
        <v>0</v>
      </c>
      <c r="M268" s="7">
        <v>30</v>
      </c>
      <c r="N268" s="66">
        <f>M268*16</f>
        <v>480</v>
      </c>
      <c r="O268" s="43"/>
    </row>
    <row r="269" spans="1:15" ht="26.25" hidden="1" customHeight="1" x14ac:dyDescent="0.25">
      <c r="A269" s="47"/>
      <c r="B269" s="47"/>
      <c r="C269" s="47"/>
      <c r="D269" s="47"/>
      <c r="E269" s="47"/>
      <c r="F269" s="47"/>
      <c r="G269" s="47"/>
      <c r="I269" s="34"/>
      <c r="K269" s="35"/>
      <c r="L269" s="35"/>
    </row>
    <row r="270" spans="1:15" ht="26.25" hidden="1" customHeight="1" x14ac:dyDescent="0.25">
      <c r="A270" s="48"/>
      <c r="B270" s="48"/>
      <c r="C270" s="48"/>
      <c r="D270" s="48"/>
      <c r="E270" s="48"/>
      <c r="F270" s="48"/>
      <c r="G270" s="48"/>
      <c r="I270" s="36"/>
      <c r="K270" s="37"/>
      <c r="L270" s="37"/>
    </row>
    <row r="271" spans="1:15" ht="26.25" hidden="1" customHeight="1" x14ac:dyDescent="0.25">
      <c r="A271" s="17" t="s">
        <v>117</v>
      </c>
      <c r="B271" s="17">
        <v>1050171099</v>
      </c>
      <c r="C271" s="17" t="s">
        <v>34</v>
      </c>
      <c r="D271" s="17" t="s">
        <v>119</v>
      </c>
      <c r="E271" s="24">
        <v>0</v>
      </c>
      <c r="F271" s="17"/>
      <c r="G271" s="17">
        <f>E271-F271</f>
        <v>0</v>
      </c>
      <c r="I271" s="19" t="s">
        <v>41</v>
      </c>
      <c r="K271" s="30"/>
      <c r="L271" s="65">
        <f>K271*21</f>
        <v>0</v>
      </c>
      <c r="M271" s="7">
        <v>90</v>
      </c>
      <c r="N271" s="66">
        <f>M271*7</f>
        <v>630</v>
      </c>
    </row>
    <row r="272" spans="1:15" ht="26.25" hidden="1" customHeight="1" x14ac:dyDescent="0.25">
      <c r="A272" s="45"/>
      <c r="B272" s="45"/>
      <c r="C272" s="45"/>
      <c r="D272" s="45"/>
      <c r="E272" s="45"/>
      <c r="F272" s="45"/>
      <c r="G272" s="45"/>
      <c r="I272" s="40"/>
      <c r="K272" s="41"/>
      <c r="L272" s="41"/>
    </row>
    <row r="273" spans="1:15" ht="26.25" hidden="1" customHeight="1" x14ac:dyDescent="0.25">
      <c r="A273" s="46"/>
      <c r="B273" s="46"/>
      <c r="C273" s="46"/>
      <c r="D273" s="46"/>
      <c r="E273" s="46"/>
      <c r="F273" s="46"/>
      <c r="G273" s="46"/>
      <c r="I273" s="42"/>
      <c r="K273" s="43"/>
      <c r="L273" s="43"/>
    </row>
    <row r="274" spans="1:15" ht="26.25" hidden="1" customHeight="1" x14ac:dyDescent="0.25">
      <c r="A274" s="17" t="s">
        <v>118</v>
      </c>
      <c r="B274" s="17">
        <v>1050171199</v>
      </c>
      <c r="C274" s="17" t="s">
        <v>34</v>
      </c>
      <c r="D274" s="17" t="s">
        <v>119</v>
      </c>
      <c r="E274" s="17">
        <v>0</v>
      </c>
      <c r="F274" s="17"/>
      <c r="G274" s="17">
        <f>E274-F274</f>
        <v>0</v>
      </c>
      <c r="I274" s="19" t="s">
        <v>41</v>
      </c>
      <c r="K274" s="32"/>
      <c r="L274" s="64">
        <f>21*K274</f>
        <v>0</v>
      </c>
      <c r="M274" s="7">
        <v>90</v>
      </c>
      <c r="N274" s="66">
        <f>M274*7</f>
        <v>630</v>
      </c>
    </row>
    <row r="275" spans="1:15" ht="26.25" hidden="1" customHeight="1" x14ac:dyDescent="0.25">
      <c r="A275" s="47"/>
      <c r="B275" s="47"/>
      <c r="C275" s="47"/>
      <c r="D275" s="47"/>
      <c r="E275" s="47"/>
      <c r="F275" s="47"/>
      <c r="G275" s="47"/>
      <c r="I275" s="40"/>
      <c r="K275" s="35"/>
      <c r="L275" s="35"/>
    </row>
    <row r="276" spans="1:15" ht="26.25" hidden="1" customHeight="1" x14ac:dyDescent="0.25">
      <c r="A276" s="48"/>
      <c r="B276" s="48"/>
      <c r="C276" s="48"/>
      <c r="D276" s="48"/>
      <c r="E276" s="48"/>
      <c r="F276" s="48"/>
      <c r="G276" s="48"/>
      <c r="I276" s="42"/>
      <c r="K276" s="37"/>
      <c r="L276" s="37"/>
    </row>
    <row r="277" spans="1:15" x14ac:dyDescent="0.25">
      <c r="A277" s="17" t="s">
        <v>121</v>
      </c>
      <c r="B277" s="17">
        <v>1050170899</v>
      </c>
      <c r="C277" s="17" t="s">
        <v>34</v>
      </c>
      <c r="D277" s="17" t="s">
        <v>120</v>
      </c>
      <c r="E277" s="17">
        <v>2656</v>
      </c>
      <c r="F277" s="22"/>
      <c r="G277" s="17">
        <f>E277-F277</f>
        <v>2656</v>
      </c>
      <c r="I277" s="19" t="s">
        <v>41</v>
      </c>
      <c r="K277" s="30"/>
      <c r="L277" s="65">
        <f>K277*21</f>
        <v>0</v>
      </c>
      <c r="M277" s="7">
        <v>60</v>
      </c>
      <c r="N277" s="66">
        <f>M277*16</f>
        <v>960</v>
      </c>
      <c r="O277" s="30" t="s">
        <v>200</v>
      </c>
    </row>
    <row r="278" spans="1:15" ht="26.25" hidden="1" customHeight="1" x14ac:dyDescent="0.25">
      <c r="A278" s="45"/>
      <c r="B278" s="45"/>
      <c r="C278" s="45"/>
      <c r="D278" s="45"/>
      <c r="E278" s="45"/>
      <c r="F278" s="45"/>
      <c r="G278" s="45"/>
      <c r="I278" s="40"/>
      <c r="K278" s="41"/>
      <c r="L278" s="41"/>
    </row>
    <row r="279" spans="1:15" ht="26.25" hidden="1" customHeight="1" x14ac:dyDescent="0.25">
      <c r="A279" s="46"/>
      <c r="B279" s="46"/>
      <c r="C279" s="46"/>
      <c r="D279" s="46"/>
      <c r="E279" s="46"/>
      <c r="F279" s="46"/>
      <c r="G279" s="46"/>
      <c r="I279" s="42"/>
      <c r="K279" s="43"/>
      <c r="L279" s="43"/>
    </row>
    <row r="280" spans="1:15" x14ac:dyDescent="0.25">
      <c r="A280" s="17" t="s">
        <v>122</v>
      </c>
      <c r="B280" s="17">
        <v>1050170999</v>
      </c>
      <c r="C280" s="17" t="s">
        <v>34</v>
      </c>
      <c r="D280" s="17" t="s">
        <v>120</v>
      </c>
      <c r="E280" s="17">
        <v>1912</v>
      </c>
      <c r="F280" s="22"/>
      <c r="G280" s="17">
        <f>E280-F280</f>
        <v>1912</v>
      </c>
      <c r="I280" s="19" t="s">
        <v>41</v>
      </c>
      <c r="K280" s="32"/>
      <c r="L280" s="64">
        <f>21*K280</f>
        <v>0</v>
      </c>
      <c r="M280" s="7">
        <v>60</v>
      </c>
      <c r="N280" s="66">
        <f>M280*16</f>
        <v>960</v>
      </c>
      <c r="O280" s="43"/>
    </row>
    <row r="281" spans="1:15" ht="26.25" hidden="1" customHeight="1" x14ac:dyDescent="0.25">
      <c r="A281" s="47"/>
      <c r="B281" s="47"/>
      <c r="C281" s="47"/>
      <c r="D281" s="47"/>
      <c r="E281" s="47"/>
      <c r="F281" s="47"/>
      <c r="G281" s="47"/>
      <c r="I281" s="40"/>
      <c r="K281" s="35"/>
      <c r="L281" s="35"/>
    </row>
    <row r="282" spans="1:15" ht="26.25" hidden="1" customHeight="1" x14ac:dyDescent="0.25">
      <c r="A282" s="48"/>
      <c r="B282" s="48"/>
      <c r="C282" s="48"/>
      <c r="D282" s="48"/>
      <c r="E282" s="48"/>
      <c r="F282" s="48"/>
      <c r="G282" s="48"/>
      <c r="I282" s="42"/>
      <c r="K282" s="37"/>
      <c r="L282" s="37"/>
    </row>
    <row r="283" spans="1:15" x14ac:dyDescent="0.25">
      <c r="A283" s="17" t="s">
        <v>124</v>
      </c>
      <c r="B283" s="17">
        <v>1050170599</v>
      </c>
      <c r="C283" s="17" t="s">
        <v>34</v>
      </c>
      <c r="D283" s="17" t="s">
        <v>123</v>
      </c>
      <c r="E283" s="17">
        <v>960</v>
      </c>
      <c r="F283" s="105"/>
      <c r="G283" s="17">
        <f>E283-F283</f>
        <v>960</v>
      </c>
      <c r="I283" s="102" t="s">
        <v>41</v>
      </c>
      <c r="K283" s="30"/>
      <c r="L283" s="65">
        <f>21*K283</f>
        <v>0</v>
      </c>
      <c r="M283" s="7">
        <v>30</v>
      </c>
      <c r="N283" s="66">
        <f>M283*16</f>
        <v>480</v>
      </c>
      <c r="O283" s="7" t="s">
        <v>199</v>
      </c>
    </row>
    <row r="284" spans="1:15" ht="26.25" hidden="1" customHeight="1" x14ac:dyDescent="0.25">
      <c r="A284" s="45"/>
      <c r="B284" s="45"/>
      <c r="C284" s="45"/>
      <c r="D284" s="45"/>
      <c r="E284" s="45"/>
      <c r="F284" s="45"/>
      <c r="G284" s="45"/>
      <c r="I284" s="40"/>
      <c r="K284" s="41"/>
      <c r="L284" s="41"/>
    </row>
    <row r="285" spans="1:15" ht="26.25" hidden="1" customHeight="1" x14ac:dyDescent="0.25">
      <c r="A285" s="46"/>
      <c r="B285" s="46"/>
      <c r="C285" s="46"/>
      <c r="D285" s="46"/>
      <c r="E285" s="46"/>
      <c r="F285" s="46"/>
      <c r="G285" s="46"/>
      <c r="I285" s="42"/>
      <c r="K285" s="43"/>
      <c r="L285" s="43"/>
    </row>
    <row r="286" spans="1:15" x14ac:dyDescent="0.25">
      <c r="A286" s="17" t="s">
        <v>125</v>
      </c>
      <c r="B286" s="17">
        <v>1050170699</v>
      </c>
      <c r="C286" s="17" t="s">
        <v>34</v>
      </c>
      <c r="D286" s="17" t="s">
        <v>123</v>
      </c>
      <c r="E286" s="17">
        <v>1124</v>
      </c>
      <c r="F286" s="22"/>
      <c r="G286" s="17">
        <f>E286-F286</f>
        <v>1124</v>
      </c>
      <c r="I286" s="102" t="s">
        <v>331</v>
      </c>
      <c r="K286" s="32"/>
      <c r="L286" s="64">
        <f>K286*21</f>
        <v>0</v>
      </c>
      <c r="M286" s="7">
        <v>30</v>
      </c>
      <c r="N286" s="66">
        <f>M286*16</f>
        <v>480</v>
      </c>
      <c r="O286" s="7" t="s">
        <v>199</v>
      </c>
    </row>
    <row r="287" spans="1:15" ht="26.25" hidden="1" customHeight="1" x14ac:dyDescent="0.25">
      <c r="A287" s="47"/>
      <c r="B287" s="47"/>
      <c r="C287" s="47"/>
      <c r="D287" s="47"/>
      <c r="E287" s="47"/>
      <c r="F287" s="47"/>
      <c r="G287" s="47"/>
      <c r="I287" s="34"/>
      <c r="K287" s="35"/>
      <c r="L287" s="35"/>
    </row>
    <row r="288" spans="1:15" ht="26.25" hidden="1" customHeight="1" x14ac:dyDescent="0.25">
      <c r="A288" s="48"/>
      <c r="B288" s="48"/>
      <c r="C288" s="48"/>
      <c r="D288" s="48"/>
      <c r="E288" s="48"/>
      <c r="F288" s="48"/>
      <c r="G288" s="48"/>
      <c r="I288" s="36"/>
      <c r="K288" s="37"/>
      <c r="L288" s="37"/>
    </row>
    <row r="289" spans="1:15" x14ac:dyDescent="0.25">
      <c r="A289" s="17" t="s">
        <v>126</v>
      </c>
      <c r="B289" s="17">
        <v>1050170799</v>
      </c>
      <c r="C289" s="17" t="s">
        <v>34</v>
      </c>
      <c r="D289" s="17" t="s">
        <v>123</v>
      </c>
      <c r="E289" s="17">
        <v>482</v>
      </c>
      <c r="F289" s="22"/>
      <c r="G289" s="17">
        <f>E289-F289</f>
        <v>482</v>
      </c>
      <c r="I289" s="19" t="s">
        <v>331</v>
      </c>
      <c r="K289" s="30"/>
      <c r="L289" s="65">
        <f>K289*21</f>
        <v>0</v>
      </c>
      <c r="M289" s="7">
        <v>30</v>
      </c>
      <c r="N289" s="66">
        <f>M289*16</f>
        <v>480</v>
      </c>
      <c r="O289" s="7" t="s">
        <v>199</v>
      </c>
    </row>
    <row r="290" spans="1:15" ht="26.25" hidden="1" customHeight="1" x14ac:dyDescent="0.25">
      <c r="A290" s="45"/>
      <c r="B290" s="45"/>
      <c r="C290" s="45"/>
      <c r="D290" s="45"/>
      <c r="E290" s="45"/>
      <c r="F290" s="45"/>
      <c r="G290" s="45"/>
      <c r="I290" s="40"/>
      <c r="K290" s="41"/>
      <c r="L290" s="41"/>
    </row>
    <row r="291" spans="1:15" ht="26.25" hidden="1" customHeight="1" x14ac:dyDescent="0.25">
      <c r="A291" s="46"/>
      <c r="B291" s="46"/>
      <c r="C291" s="46"/>
      <c r="D291" s="46"/>
      <c r="E291" s="46"/>
      <c r="F291" s="46"/>
      <c r="G291" s="46"/>
      <c r="I291" s="21"/>
      <c r="K291" s="43"/>
      <c r="L291" s="43"/>
    </row>
    <row r="292" spans="1:15" ht="26.25" hidden="1" customHeight="1" x14ac:dyDescent="0.25">
      <c r="A292" s="47"/>
      <c r="B292" s="47"/>
      <c r="C292" s="47"/>
      <c r="D292" s="47"/>
      <c r="E292" s="47"/>
      <c r="F292" s="47"/>
      <c r="G292" s="47"/>
      <c r="I292" s="34"/>
      <c r="K292" s="35"/>
      <c r="L292" s="35"/>
    </row>
    <row r="293" spans="1:15" ht="26.25" hidden="1" customHeight="1" x14ac:dyDescent="0.25">
      <c r="A293" s="48"/>
      <c r="B293" s="48"/>
      <c r="C293" s="48"/>
      <c r="D293" s="48"/>
      <c r="E293" s="48"/>
      <c r="F293" s="48"/>
      <c r="G293" s="48"/>
      <c r="I293" s="36"/>
      <c r="K293" s="37"/>
      <c r="L293" s="37"/>
    </row>
    <row r="294" spans="1:15" ht="26.25" hidden="1" customHeight="1" x14ac:dyDescent="0.25">
      <c r="A294" s="45"/>
      <c r="B294" s="45"/>
      <c r="C294" s="45"/>
      <c r="D294" s="45"/>
      <c r="E294" s="45"/>
      <c r="F294" s="45"/>
      <c r="G294" s="45"/>
      <c r="I294" s="40"/>
      <c r="K294" s="41"/>
      <c r="L294" s="41"/>
    </row>
    <row r="295" spans="1:15" ht="26.25" hidden="1" customHeight="1" x14ac:dyDescent="0.25">
      <c r="A295" s="46"/>
      <c r="B295" s="46"/>
      <c r="C295" s="46"/>
      <c r="D295" s="46"/>
      <c r="E295" s="46"/>
      <c r="F295" s="46"/>
      <c r="G295" s="46"/>
      <c r="I295" s="42"/>
      <c r="K295" s="43"/>
      <c r="L295" s="43"/>
    </row>
    <row r="296" spans="1:15" ht="52.5" x14ac:dyDescent="0.25">
      <c r="A296" s="17" t="s">
        <v>127</v>
      </c>
      <c r="B296" s="25" t="s">
        <v>248</v>
      </c>
      <c r="C296" s="17" t="s">
        <v>12</v>
      </c>
      <c r="D296" s="17" t="s">
        <v>129</v>
      </c>
      <c r="E296" s="79">
        <v>0</v>
      </c>
      <c r="F296" s="22"/>
      <c r="G296" s="17">
        <f>E296-F296</f>
        <v>0</v>
      </c>
      <c r="I296" s="19" t="s">
        <v>41</v>
      </c>
      <c r="M296" s="7">
        <v>30</v>
      </c>
      <c r="N296" s="66">
        <f>M296*16</f>
        <v>480</v>
      </c>
      <c r="O296" s="30" t="s">
        <v>200</v>
      </c>
    </row>
    <row r="297" spans="1:15" ht="26.25" hidden="1" customHeight="1" x14ac:dyDescent="0.25">
      <c r="A297" s="47"/>
      <c r="B297" s="47"/>
      <c r="C297" s="47"/>
      <c r="D297" s="47"/>
      <c r="E297" s="47"/>
      <c r="F297" s="47"/>
      <c r="G297" s="47"/>
      <c r="I297" s="34"/>
    </row>
    <row r="298" spans="1:15" ht="26.25" hidden="1" customHeight="1" x14ac:dyDescent="0.25">
      <c r="A298" s="48"/>
      <c r="B298" s="48"/>
      <c r="C298" s="48"/>
      <c r="D298" s="48"/>
      <c r="E298" s="48"/>
      <c r="F298" s="48"/>
      <c r="G298" s="48"/>
      <c r="I298" s="36"/>
    </row>
    <row r="299" spans="1:15" x14ac:dyDescent="0.25">
      <c r="A299" s="17" t="s">
        <v>128</v>
      </c>
      <c r="B299" s="17">
        <v>1050169299</v>
      </c>
      <c r="C299" s="17" t="s">
        <v>12</v>
      </c>
      <c r="D299" s="17" t="s">
        <v>129</v>
      </c>
      <c r="E299" s="17">
        <v>0</v>
      </c>
      <c r="F299" s="22"/>
      <c r="G299" s="17">
        <f>E299-F299</f>
        <v>0</v>
      </c>
      <c r="I299" s="19" t="s">
        <v>41</v>
      </c>
      <c r="M299" s="7">
        <v>30</v>
      </c>
      <c r="N299" s="66">
        <f>M299*16</f>
        <v>480</v>
      </c>
      <c r="O299" s="43"/>
    </row>
    <row r="300" spans="1:15" ht="26.25" hidden="1" customHeight="1" x14ac:dyDescent="0.25">
      <c r="A300" s="45"/>
      <c r="B300" s="45"/>
      <c r="C300" s="45"/>
      <c r="D300" s="45"/>
      <c r="E300" s="45"/>
      <c r="F300" s="45"/>
      <c r="G300" s="45"/>
      <c r="I300" s="40"/>
    </row>
    <row r="301" spans="1:15" ht="26.25" hidden="1" customHeight="1" x14ac:dyDescent="0.25">
      <c r="A301" s="46"/>
      <c r="B301" s="46"/>
      <c r="C301" s="46"/>
      <c r="D301" s="46"/>
      <c r="E301" s="46"/>
      <c r="F301" s="46"/>
      <c r="G301" s="46"/>
      <c r="I301" s="21"/>
    </row>
    <row r="302" spans="1:15" ht="26.25" hidden="1" customHeight="1" x14ac:dyDescent="0.25">
      <c r="A302" s="47"/>
      <c r="B302" s="47"/>
      <c r="C302" s="47"/>
      <c r="D302" s="47"/>
      <c r="E302" s="47"/>
      <c r="F302" s="47"/>
      <c r="G302" s="47"/>
      <c r="I302" s="34"/>
      <c r="O302" s="2"/>
    </row>
    <row r="303" spans="1:15" ht="26.25" hidden="1" customHeight="1" x14ac:dyDescent="0.25">
      <c r="A303" s="48"/>
      <c r="B303" s="48"/>
      <c r="C303" s="48"/>
      <c r="D303" s="48"/>
      <c r="E303" s="48"/>
      <c r="F303" s="48"/>
      <c r="G303" s="48"/>
      <c r="I303" s="36"/>
      <c r="O303" s="2"/>
    </row>
    <row r="304" spans="1:15" ht="26.25" hidden="1" customHeight="1" x14ac:dyDescent="0.25">
      <c r="A304" s="45"/>
      <c r="B304" s="45"/>
      <c r="C304" s="45"/>
      <c r="D304" s="45"/>
      <c r="E304" s="45"/>
      <c r="F304" s="45"/>
      <c r="G304" s="45"/>
      <c r="I304" s="40"/>
    </row>
    <row r="305" spans="1:15" ht="26.25" hidden="1" customHeight="1" x14ac:dyDescent="0.25">
      <c r="A305" s="46"/>
      <c r="B305" s="46"/>
      <c r="C305" s="46"/>
      <c r="D305" s="46"/>
      <c r="E305" s="46"/>
      <c r="F305" s="46"/>
      <c r="G305" s="46"/>
      <c r="I305" s="42"/>
    </row>
    <row r="306" spans="1:15" ht="26.25" hidden="1" customHeight="1" x14ac:dyDescent="0.25">
      <c r="A306" s="45"/>
      <c r="B306" s="45"/>
      <c r="C306" s="45"/>
      <c r="D306" s="45"/>
      <c r="E306" s="45"/>
      <c r="F306" s="45"/>
      <c r="G306" s="45"/>
      <c r="I306" s="40"/>
      <c r="O306" s="2"/>
    </row>
    <row r="307" spans="1:15" ht="26.25" hidden="1" customHeight="1" x14ac:dyDescent="0.25">
      <c r="A307" s="46"/>
      <c r="B307" s="46"/>
      <c r="C307" s="46"/>
      <c r="D307" s="46"/>
      <c r="E307" s="46"/>
      <c r="F307" s="46"/>
      <c r="G307" s="46"/>
      <c r="I307" s="21"/>
      <c r="O307" s="2"/>
    </row>
    <row r="308" spans="1:15" ht="26.25" hidden="1" customHeight="1" x14ac:dyDescent="0.25">
      <c r="A308" s="47"/>
      <c r="B308" s="47"/>
      <c r="C308" s="47"/>
      <c r="D308" s="47"/>
      <c r="E308" s="47"/>
      <c r="F308" s="47"/>
      <c r="G308" s="47"/>
      <c r="I308" s="34"/>
      <c r="O308" s="2"/>
    </row>
    <row r="309" spans="1:15" ht="26.25" hidden="1" customHeight="1" x14ac:dyDescent="0.25">
      <c r="A309" s="48"/>
      <c r="B309" s="48"/>
      <c r="C309" s="48"/>
      <c r="D309" s="48"/>
      <c r="E309" s="48"/>
      <c r="F309" s="48"/>
      <c r="G309" s="48"/>
      <c r="I309" s="36"/>
      <c r="O309" s="2"/>
    </row>
    <row r="310" spans="1:15" ht="26.25" hidden="1" customHeight="1" x14ac:dyDescent="0.25">
      <c r="A310" s="45"/>
      <c r="B310" s="45"/>
      <c r="C310" s="45"/>
      <c r="D310" s="45"/>
      <c r="E310" s="45"/>
      <c r="F310" s="45"/>
      <c r="G310" s="45"/>
      <c r="I310" s="40"/>
    </row>
    <row r="311" spans="1:15" ht="26.25" hidden="1" customHeight="1" x14ac:dyDescent="0.25">
      <c r="A311" s="46"/>
      <c r="B311" s="46"/>
      <c r="C311" s="46"/>
      <c r="D311" s="46"/>
      <c r="E311" s="46"/>
      <c r="F311" s="46"/>
      <c r="G311" s="46"/>
      <c r="I311" s="42"/>
    </row>
    <row r="312" spans="1:15" ht="26.25" hidden="1" customHeight="1" x14ac:dyDescent="0.25">
      <c r="A312" s="47"/>
      <c r="B312" s="47"/>
      <c r="C312" s="47"/>
      <c r="D312" s="47"/>
      <c r="E312" s="47"/>
      <c r="F312" s="47"/>
      <c r="G312" s="47"/>
      <c r="I312" s="34"/>
      <c r="O312" s="2"/>
    </row>
    <row r="313" spans="1:15" ht="26.25" hidden="1" customHeight="1" x14ac:dyDescent="0.25">
      <c r="A313" s="48"/>
      <c r="B313" s="48"/>
      <c r="C313" s="48"/>
      <c r="D313" s="48"/>
      <c r="E313" s="48"/>
      <c r="F313" s="48"/>
      <c r="G313" s="48"/>
      <c r="I313" s="36"/>
      <c r="O313" s="2"/>
    </row>
    <row r="314" spans="1:15" ht="26.25" hidden="1" customHeight="1" x14ac:dyDescent="0.25">
      <c r="A314" s="45"/>
      <c r="B314" s="45"/>
      <c r="C314" s="45"/>
      <c r="D314" s="45"/>
      <c r="E314" s="45"/>
      <c r="F314" s="45"/>
      <c r="G314" s="45"/>
      <c r="I314" s="40"/>
    </row>
    <row r="315" spans="1:15" ht="26.25" hidden="1" customHeight="1" x14ac:dyDescent="0.25">
      <c r="A315" s="46"/>
      <c r="B315" s="46"/>
      <c r="C315" s="46"/>
      <c r="D315" s="46"/>
      <c r="E315" s="46"/>
      <c r="F315" s="46"/>
      <c r="G315" s="46"/>
      <c r="I315" s="42"/>
    </row>
    <row r="316" spans="1:15" ht="26.25" hidden="1" customHeight="1" x14ac:dyDescent="0.25">
      <c r="A316" s="47"/>
      <c r="B316" s="47"/>
      <c r="C316" s="47"/>
      <c r="D316" s="47"/>
      <c r="E316" s="47"/>
      <c r="F316" s="47"/>
      <c r="G316" s="47"/>
      <c r="I316" s="34"/>
      <c r="O316" s="2"/>
    </row>
    <row r="317" spans="1:15" ht="26.25" hidden="1" customHeight="1" x14ac:dyDescent="0.25">
      <c r="A317" s="48"/>
      <c r="B317" s="48"/>
      <c r="C317" s="48"/>
      <c r="D317" s="48"/>
      <c r="E317" s="48"/>
      <c r="F317" s="48"/>
      <c r="G317" s="48"/>
      <c r="I317" s="36"/>
      <c r="O317" s="2"/>
    </row>
    <row r="318" spans="1:15" ht="26.25" hidden="1" customHeight="1" x14ac:dyDescent="0.25">
      <c r="A318" s="45"/>
      <c r="B318" s="45"/>
      <c r="C318" s="45"/>
      <c r="D318" s="45"/>
      <c r="E318" s="45"/>
      <c r="F318" s="45"/>
      <c r="G318" s="45"/>
      <c r="I318" s="40"/>
      <c r="O318" s="2"/>
    </row>
    <row r="319" spans="1:15" ht="26.25" hidden="1" customHeight="1" x14ac:dyDescent="0.25">
      <c r="A319" s="46"/>
      <c r="B319" s="46"/>
      <c r="C319" s="46"/>
      <c r="D319" s="46"/>
      <c r="E319" s="46"/>
      <c r="F319" s="46"/>
      <c r="G319" s="46"/>
      <c r="I319" s="42"/>
      <c r="O319" s="2"/>
    </row>
    <row r="320" spans="1:15" ht="26.25" hidden="1" customHeight="1" x14ac:dyDescent="0.25">
      <c r="A320" s="47"/>
      <c r="B320" s="47"/>
      <c r="C320" s="47"/>
      <c r="D320" s="47"/>
      <c r="E320" s="47"/>
      <c r="F320" s="47"/>
      <c r="G320" s="47"/>
      <c r="I320" s="34"/>
    </row>
    <row r="321" spans="1:15" ht="26.25" hidden="1" customHeight="1" x14ac:dyDescent="0.25">
      <c r="A321" s="48"/>
      <c r="B321" s="48"/>
      <c r="C321" s="48"/>
      <c r="D321" s="48"/>
      <c r="E321" s="48"/>
      <c r="F321" s="48"/>
      <c r="G321" s="48"/>
      <c r="I321" s="36"/>
    </row>
    <row r="322" spans="1:15" ht="26.25" hidden="1" customHeight="1" x14ac:dyDescent="0.25">
      <c r="A322" s="44"/>
      <c r="B322" s="44"/>
      <c r="C322" s="44"/>
      <c r="D322" s="44"/>
      <c r="E322" s="44"/>
      <c r="F322" s="44"/>
      <c r="G322" s="44">
        <f>E322-F322</f>
        <v>0</v>
      </c>
      <c r="I322" s="39" t="s">
        <v>41</v>
      </c>
    </row>
    <row r="323" spans="1:15" ht="26.25" hidden="1" customHeight="1" x14ac:dyDescent="0.25">
      <c r="A323" s="45"/>
      <c r="B323" s="45"/>
      <c r="C323" s="45"/>
      <c r="D323" s="45"/>
      <c r="E323" s="45"/>
      <c r="F323" s="45"/>
      <c r="G323" s="45"/>
      <c r="I323" s="40"/>
    </row>
    <row r="324" spans="1:15" ht="26.25" hidden="1" customHeight="1" x14ac:dyDescent="0.25">
      <c r="A324" s="46"/>
      <c r="B324" s="46"/>
      <c r="C324" s="46"/>
      <c r="D324" s="46"/>
      <c r="E324" s="46"/>
      <c r="F324" s="46"/>
      <c r="G324" s="46"/>
      <c r="I324" s="42"/>
    </row>
    <row r="325" spans="1:15" x14ac:dyDescent="0.4">
      <c r="A325" s="67" t="s">
        <v>131</v>
      </c>
      <c r="B325" s="7">
        <v>1050172199</v>
      </c>
      <c r="C325" s="7" t="s">
        <v>12</v>
      </c>
      <c r="D325" s="72" t="s">
        <v>133</v>
      </c>
      <c r="E325" s="7">
        <v>0</v>
      </c>
      <c r="F325" s="22"/>
      <c r="G325" s="71">
        <f t="shared" ref="G325:G335" si="0">E325-F325</f>
        <v>0</v>
      </c>
      <c r="I325" s="19" t="s">
        <v>41</v>
      </c>
      <c r="M325" s="7">
        <v>30</v>
      </c>
      <c r="N325" s="66">
        <f t="shared" ref="N325:N388" si="1">M325*16</f>
        <v>480</v>
      </c>
      <c r="O325" s="30" t="s">
        <v>199</v>
      </c>
    </row>
    <row r="326" spans="1:15" x14ac:dyDescent="0.4">
      <c r="A326" s="67" t="s">
        <v>132</v>
      </c>
      <c r="B326" s="7">
        <v>1050172299</v>
      </c>
      <c r="C326" s="7" t="s">
        <v>12</v>
      </c>
      <c r="D326" s="72" t="s">
        <v>133</v>
      </c>
      <c r="E326" s="7">
        <v>0</v>
      </c>
      <c r="F326" s="22"/>
      <c r="G326" s="73">
        <f t="shared" si="0"/>
        <v>0</v>
      </c>
      <c r="I326" s="19" t="s">
        <v>41</v>
      </c>
      <c r="M326" s="7">
        <v>30</v>
      </c>
      <c r="N326" s="66">
        <f t="shared" si="1"/>
        <v>480</v>
      </c>
      <c r="O326" s="43"/>
    </row>
    <row r="327" spans="1:15" x14ac:dyDescent="0.4">
      <c r="A327" s="7" t="s">
        <v>134</v>
      </c>
      <c r="B327" s="7">
        <v>1050156499</v>
      </c>
      <c r="C327" s="8" t="s">
        <v>12</v>
      </c>
      <c r="D327" s="74" t="s">
        <v>137</v>
      </c>
      <c r="E327" s="7">
        <v>0</v>
      </c>
      <c r="F327" s="22"/>
      <c r="G327" s="8">
        <f t="shared" si="0"/>
        <v>0</v>
      </c>
      <c r="I327" s="19" t="s">
        <v>41</v>
      </c>
      <c r="M327" s="7">
        <v>30</v>
      </c>
      <c r="N327" s="66">
        <f t="shared" si="1"/>
        <v>480</v>
      </c>
      <c r="O327" s="7" t="s">
        <v>199</v>
      </c>
    </row>
    <row r="328" spans="1:15" x14ac:dyDescent="0.4">
      <c r="A328" s="23" t="s">
        <v>135</v>
      </c>
      <c r="B328" s="23">
        <v>1050156599</v>
      </c>
      <c r="C328" s="66" t="s">
        <v>12</v>
      </c>
      <c r="D328" s="75" t="s">
        <v>137</v>
      </c>
      <c r="E328" s="23">
        <v>0</v>
      </c>
      <c r="F328" s="22"/>
      <c r="G328" s="66">
        <f t="shared" si="0"/>
        <v>0</v>
      </c>
      <c r="I328" s="19" t="s">
        <v>41</v>
      </c>
      <c r="M328" s="7">
        <v>30</v>
      </c>
      <c r="N328" s="66">
        <f t="shared" si="1"/>
        <v>480</v>
      </c>
      <c r="O328" s="7" t="s">
        <v>201</v>
      </c>
    </row>
    <row r="329" spans="1:15" x14ac:dyDescent="0.4">
      <c r="A329" s="67" t="s">
        <v>136</v>
      </c>
      <c r="B329" s="7">
        <v>1050156699</v>
      </c>
      <c r="C329" s="63" t="s">
        <v>12</v>
      </c>
      <c r="D329" s="74" t="s">
        <v>137</v>
      </c>
      <c r="E329" s="63">
        <v>0</v>
      </c>
      <c r="F329" s="22"/>
      <c r="G329" s="8">
        <f t="shared" si="0"/>
        <v>0</v>
      </c>
      <c r="I329" s="19" t="s">
        <v>41</v>
      </c>
      <c r="M329" s="7">
        <v>30</v>
      </c>
      <c r="N329" s="66">
        <f t="shared" si="1"/>
        <v>480</v>
      </c>
      <c r="O329" s="7" t="s">
        <v>199</v>
      </c>
    </row>
    <row r="330" spans="1:15" x14ac:dyDescent="0.4">
      <c r="A330" s="67" t="s">
        <v>139</v>
      </c>
      <c r="B330" s="7">
        <v>1050171899</v>
      </c>
      <c r="C330" s="63" t="s">
        <v>12</v>
      </c>
      <c r="D330" s="74" t="s">
        <v>138</v>
      </c>
      <c r="E330" s="63">
        <v>0</v>
      </c>
      <c r="F330" s="22"/>
      <c r="G330" s="8">
        <f t="shared" si="0"/>
        <v>0</v>
      </c>
      <c r="I330" s="19" t="s">
        <v>41</v>
      </c>
      <c r="M330" s="22">
        <v>30</v>
      </c>
      <c r="N330" s="66">
        <f t="shared" si="1"/>
        <v>480</v>
      </c>
      <c r="O330" s="7" t="s">
        <v>200</v>
      </c>
    </row>
    <row r="331" spans="1:15" x14ac:dyDescent="0.4">
      <c r="A331" s="76" t="s">
        <v>140</v>
      </c>
      <c r="B331" s="23">
        <v>1050171999</v>
      </c>
      <c r="C331" s="77" t="s">
        <v>12</v>
      </c>
      <c r="D331" s="75" t="s">
        <v>138</v>
      </c>
      <c r="E331" s="77">
        <v>0</v>
      </c>
      <c r="F331" s="22"/>
      <c r="G331" s="66">
        <f t="shared" si="0"/>
        <v>0</v>
      </c>
      <c r="I331" s="19" t="s">
        <v>41</v>
      </c>
      <c r="M331" s="7">
        <v>30</v>
      </c>
      <c r="N331" s="66">
        <f t="shared" si="1"/>
        <v>480</v>
      </c>
      <c r="O331" s="30" t="s">
        <v>199</v>
      </c>
    </row>
    <row r="332" spans="1:15" x14ac:dyDescent="0.4">
      <c r="A332" s="76" t="s">
        <v>141</v>
      </c>
      <c r="B332" s="23">
        <v>1050172099</v>
      </c>
      <c r="C332" s="77" t="s">
        <v>12</v>
      </c>
      <c r="D332" s="75" t="s">
        <v>138</v>
      </c>
      <c r="E332" s="77">
        <v>0</v>
      </c>
      <c r="F332" s="22"/>
      <c r="G332" s="66">
        <f t="shared" si="0"/>
        <v>0</v>
      </c>
      <c r="I332" s="19" t="s">
        <v>41</v>
      </c>
      <c r="M332" s="23">
        <v>30</v>
      </c>
      <c r="N332" s="66">
        <f t="shared" si="1"/>
        <v>480</v>
      </c>
      <c r="O332" s="43"/>
    </row>
    <row r="333" spans="1:15" ht="52.5" x14ac:dyDescent="0.4">
      <c r="A333" s="67" t="s">
        <v>142</v>
      </c>
      <c r="B333" s="25" t="s">
        <v>249</v>
      </c>
      <c r="C333" s="67" t="s">
        <v>12</v>
      </c>
      <c r="D333" s="74" t="s">
        <v>145</v>
      </c>
      <c r="E333" s="80">
        <v>0</v>
      </c>
      <c r="F333" s="22"/>
      <c r="G333" s="8">
        <f t="shared" si="0"/>
        <v>0</v>
      </c>
      <c r="I333" s="19" t="s">
        <v>41</v>
      </c>
      <c r="M333" s="7">
        <v>30</v>
      </c>
      <c r="N333" s="66">
        <f t="shared" si="1"/>
        <v>480</v>
      </c>
      <c r="O333" s="22" t="s">
        <v>200</v>
      </c>
    </row>
    <row r="334" spans="1:15" x14ac:dyDescent="0.4">
      <c r="A334" s="7" t="s">
        <v>143</v>
      </c>
      <c r="B334" s="77">
        <v>1050175499</v>
      </c>
      <c r="C334" s="76" t="s">
        <v>12</v>
      </c>
      <c r="D334" s="75" t="s">
        <v>145</v>
      </c>
      <c r="E334" s="66">
        <v>0</v>
      </c>
      <c r="F334" s="22"/>
      <c r="G334" s="7">
        <f t="shared" si="0"/>
        <v>0</v>
      </c>
      <c r="I334" s="19" t="s">
        <v>41</v>
      </c>
      <c r="M334" s="23">
        <v>30</v>
      </c>
      <c r="N334" s="66">
        <f t="shared" si="1"/>
        <v>480</v>
      </c>
      <c r="O334" s="30" t="s">
        <v>199</v>
      </c>
    </row>
    <row r="335" spans="1:15" x14ac:dyDescent="0.4">
      <c r="A335" s="23" t="s">
        <v>144</v>
      </c>
      <c r="B335" s="77">
        <v>1050175599</v>
      </c>
      <c r="C335" s="76" t="s">
        <v>12</v>
      </c>
      <c r="D335" s="75" t="s">
        <v>145</v>
      </c>
      <c r="E335" s="66">
        <v>0</v>
      </c>
      <c r="F335" s="22"/>
      <c r="G335" s="23">
        <f t="shared" si="0"/>
        <v>0</v>
      </c>
      <c r="I335" s="19" t="s">
        <v>41</v>
      </c>
      <c r="M335" s="23">
        <v>30</v>
      </c>
      <c r="N335" s="66">
        <f t="shared" si="1"/>
        <v>480</v>
      </c>
      <c r="O335" s="43"/>
    </row>
    <row r="336" spans="1:15" ht="52.5" x14ac:dyDescent="0.4">
      <c r="A336" s="7" t="s">
        <v>146</v>
      </c>
      <c r="B336" s="25" t="s">
        <v>281</v>
      </c>
      <c r="C336" s="76" t="s">
        <v>30</v>
      </c>
      <c r="D336" s="75" t="s">
        <v>148</v>
      </c>
      <c r="E336" s="81">
        <v>0</v>
      </c>
      <c r="F336" s="22"/>
      <c r="G336" s="7">
        <f>E336-F336</f>
        <v>0</v>
      </c>
      <c r="I336" s="19" t="s">
        <v>41</v>
      </c>
      <c r="M336" s="23">
        <v>30</v>
      </c>
      <c r="N336" s="66">
        <f t="shared" si="1"/>
        <v>480</v>
      </c>
      <c r="O336" s="30" t="s">
        <v>198</v>
      </c>
    </row>
    <row r="337" spans="1:15" x14ac:dyDescent="0.4">
      <c r="A337" s="23" t="s">
        <v>147</v>
      </c>
      <c r="B337" s="77">
        <v>1050175799</v>
      </c>
      <c r="C337" s="76" t="s">
        <v>30</v>
      </c>
      <c r="D337" s="75" t="s">
        <v>148</v>
      </c>
      <c r="E337" s="66">
        <v>0</v>
      </c>
      <c r="F337" s="22"/>
      <c r="G337" s="23">
        <f>E337-F337</f>
        <v>0</v>
      </c>
      <c r="I337" s="19" t="s">
        <v>41</v>
      </c>
      <c r="M337" s="23">
        <v>30</v>
      </c>
      <c r="N337" s="66">
        <f t="shared" si="1"/>
        <v>480</v>
      </c>
      <c r="O337" s="43"/>
    </row>
    <row r="338" spans="1:15" x14ac:dyDescent="0.4">
      <c r="A338" s="23" t="s">
        <v>154</v>
      </c>
      <c r="B338" s="77">
        <v>1050175899</v>
      </c>
      <c r="C338" s="76" t="s">
        <v>30</v>
      </c>
      <c r="D338" s="75" t="s">
        <v>148</v>
      </c>
      <c r="E338" s="66">
        <v>0</v>
      </c>
      <c r="F338" s="22"/>
      <c r="G338" s="23">
        <f t="shared" ref="G338:G387" si="2">E338-F338</f>
        <v>0</v>
      </c>
      <c r="I338" s="19" t="s">
        <v>41</v>
      </c>
      <c r="M338" s="23">
        <v>30</v>
      </c>
      <c r="N338" s="66">
        <f t="shared" si="1"/>
        <v>480</v>
      </c>
      <c r="O338" s="30" t="s">
        <v>199</v>
      </c>
    </row>
    <row r="339" spans="1:15" x14ac:dyDescent="0.4">
      <c r="A339" s="23" t="s">
        <v>155</v>
      </c>
      <c r="B339" s="77">
        <v>1050175999</v>
      </c>
      <c r="C339" s="76" t="s">
        <v>30</v>
      </c>
      <c r="D339" s="75" t="s">
        <v>148</v>
      </c>
      <c r="E339" s="66">
        <v>0</v>
      </c>
      <c r="F339" s="22"/>
      <c r="G339" s="23">
        <f t="shared" si="2"/>
        <v>0</v>
      </c>
      <c r="I339" s="19" t="s">
        <v>41</v>
      </c>
      <c r="M339" s="23">
        <v>30</v>
      </c>
      <c r="N339" s="66">
        <f t="shared" si="1"/>
        <v>480</v>
      </c>
      <c r="O339" s="43"/>
    </row>
    <row r="340" spans="1:15" ht="52.5" x14ac:dyDescent="0.4">
      <c r="A340" s="23" t="s">
        <v>156</v>
      </c>
      <c r="B340" s="25" t="s">
        <v>250</v>
      </c>
      <c r="C340" s="76" t="s">
        <v>12</v>
      </c>
      <c r="D340" s="75" t="s">
        <v>158</v>
      </c>
      <c r="E340" s="81">
        <v>0</v>
      </c>
      <c r="F340" s="22"/>
      <c r="G340" s="23">
        <f t="shared" si="2"/>
        <v>0</v>
      </c>
      <c r="I340" s="19" t="s">
        <v>41</v>
      </c>
      <c r="M340" s="23">
        <v>30</v>
      </c>
      <c r="N340" s="66">
        <f t="shared" si="1"/>
        <v>480</v>
      </c>
      <c r="O340" s="30" t="s">
        <v>198</v>
      </c>
    </row>
    <row r="341" spans="1:15" x14ac:dyDescent="0.4">
      <c r="A341" s="23" t="s">
        <v>157</v>
      </c>
      <c r="B341" s="77">
        <v>1050177199</v>
      </c>
      <c r="C341" s="76" t="s">
        <v>12</v>
      </c>
      <c r="D341" s="75" t="s">
        <v>158</v>
      </c>
      <c r="E341" s="66">
        <v>0</v>
      </c>
      <c r="F341" s="22"/>
      <c r="G341" s="23">
        <f t="shared" si="2"/>
        <v>0</v>
      </c>
      <c r="I341" s="19" t="s">
        <v>41</v>
      </c>
      <c r="M341" s="23">
        <v>30</v>
      </c>
      <c r="N341" s="66">
        <f t="shared" si="1"/>
        <v>480</v>
      </c>
      <c r="O341" s="43"/>
    </row>
    <row r="342" spans="1:15" ht="52.5" x14ac:dyDescent="0.4">
      <c r="A342" s="23" t="s">
        <v>159</v>
      </c>
      <c r="B342" s="25" t="s">
        <v>251</v>
      </c>
      <c r="C342" s="76" t="s">
        <v>12</v>
      </c>
      <c r="D342" s="75" t="s">
        <v>161</v>
      </c>
      <c r="E342" s="81">
        <v>0</v>
      </c>
      <c r="F342" s="22"/>
      <c r="G342" s="23">
        <f>E342-F342</f>
        <v>0</v>
      </c>
      <c r="I342" s="19" t="s">
        <v>41</v>
      </c>
      <c r="M342" s="23">
        <v>30</v>
      </c>
      <c r="N342" s="66">
        <f t="shared" si="1"/>
        <v>480</v>
      </c>
      <c r="O342" s="30" t="s">
        <v>200</v>
      </c>
    </row>
    <row r="343" spans="1:15" x14ac:dyDescent="0.4">
      <c r="A343" s="23" t="s">
        <v>160</v>
      </c>
      <c r="B343" s="77">
        <v>1050177999</v>
      </c>
      <c r="C343" s="76" t="s">
        <v>12</v>
      </c>
      <c r="D343" s="75" t="s">
        <v>161</v>
      </c>
      <c r="E343" s="66">
        <v>0</v>
      </c>
      <c r="F343" s="22"/>
      <c r="G343" s="23">
        <f t="shared" si="2"/>
        <v>0</v>
      </c>
      <c r="I343" s="19" t="s">
        <v>41</v>
      </c>
      <c r="M343" s="23">
        <v>30</v>
      </c>
      <c r="N343" s="66">
        <f t="shared" si="1"/>
        <v>480</v>
      </c>
      <c r="O343" s="43"/>
    </row>
    <row r="344" spans="1:15" ht="52.5" x14ac:dyDescent="0.4">
      <c r="A344" s="23" t="s">
        <v>162</v>
      </c>
      <c r="B344" s="25" t="s">
        <v>252</v>
      </c>
      <c r="C344" s="76" t="s">
        <v>12</v>
      </c>
      <c r="D344" s="75" t="s">
        <v>164</v>
      </c>
      <c r="E344" s="81">
        <v>0</v>
      </c>
      <c r="F344" s="22"/>
      <c r="G344" s="23">
        <f t="shared" si="2"/>
        <v>0</v>
      </c>
      <c r="I344" s="19" t="s">
        <v>41</v>
      </c>
      <c r="M344" s="23">
        <v>30</v>
      </c>
      <c r="N344" s="66">
        <f t="shared" si="1"/>
        <v>480</v>
      </c>
      <c r="O344" s="30" t="s">
        <v>200</v>
      </c>
    </row>
    <row r="345" spans="1:15" x14ac:dyDescent="0.4">
      <c r="A345" s="23" t="s">
        <v>163</v>
      </c>
      <c r="B345" s="77">
        <v>1050178499</v>
      </c>
      <c r="C345" s="76" t="s">
        <v>12</v>
      </c>
      <c r="D345" s="75" t="s">
        <v>164</v>
      </c>
      <c r="E345" s="66">
        <v>0</v>
      </c>
      <c r="F345" s="22"/>
      <c r="G345" s="23">
        <f t="shared" si="2"/>
        <v>0</v>
      </c>
      <c r="I345" s="19" t="s">
        <v>41</v>
      </c>
      <c r="M345" s="23">
        <v>30</v>
      </c>
      <c r="N345" s="66">
        <f t="shared" si="1"/>
        <v>480</v>
      </c>
      <c r="O345" s="43"/>
    </row>
    <row r="346" spans="1:15" ht="52.5" x14ac:dyDescent="0.4">
      <c r="A346" s="23" t="s">
        <v>165</v>
      </c>
      <c r="B346" s="25" t="s">
        <v>253</v>
      </c>
      <c r="C346" s="76" t="s">
        <v>12</v>
      </c>
      <c r="D346" s="75" t="s">
        <v>167</v>
      </c>
      <c r="E346" s="81">
        <v>0</v>
      </c>
      <c r="F346" s="22"/>
      <c r="G346" s="23">
        <f t="shared" si="2"/>
        <v>0</v>
      </c>
      <c r="I346" s="19" t="s">
        <v>41</v>
      </c>
      <c r="M346" s="23">
        <v>30</v>
      </c>
      <c r="N346" s="66">
        <f t="shared" si="1"/>
        <v>480</v>
      </c>
      <c r="O346" s="30" t="s">
        <v>200</v>
      </c>
    </row>
    <row r="347" spans="1:15" x14ac:dyDescent="0.4">
      <c r="A347" s="23" t="s">
        <v>166</v>
      </c>
      <c r="B347" s="77">
        <v>1050181299</v>
      </c>
      <c r="C347" s="76" t="s">
        <v>12</v>
      </c>
      <c r="D347" s="75" t="s">
        <v>167</v>
      </c>
      <c r="E347" s="66">
        <v>0</v>
      </c>
      <c r="F347" s="22"/>
      <c r="G347" s="23">
        <f>E347-F347</f>
        <v>0</v>
      </c>
      <c r="I347" s="19" t="s">
        <v>41</v>
      </c>
      <c r="M347" s="23">
        <v>30</v>
      </c>
      <c r="N347" s="66">
        <f t="shared" si="1"/>
        <v>480</v>
      </c>
      <c r="O347" s="43"/>
    </row>
    <row r="348" spans="1:15" ht="52.5" x14ac:dyDescent="0.4">
      <c r="A348" s="23" t="s">
        <v>168</v>
      </c>
      <c r="B348" s="25" t="s">
        <v>254</v>
      </c>
      <c r="C348" s="76" t="s">
        <v>12</v>
      </c>
      <c r="D348" s="75" t="s">
        <v>171</v>
      </c>
      <c r="E348" s="81">
        <v>0</v>
      </c>
      <c r="F348" s="22"/>
      <c r="G348" s="23">
        <f t="shared" si="2"/>
        <v>0</v>
      </c>
      <c r="I348" s="19" t="s">
        <v>41</v>
      </c>
      <c r="M348" s="23">
        <v>30</v>
      </c>
      <c r="N348" s="66">
        <f t="shared" si="1"/>
        <v>480</v>
      </c>
      <c r="O348" s="22" t="s">
        <v>200</v>
      </c>
    </row>
    <row r="349" spans="1:15" x14ac:dyDescent="0.4">
      <c r="A349" s="23" t="s">
        <v>169</v>
      </c>
      <c r="B349" s="77">
        <v>1050181499</v>
      </c>
      <c r="C349" s="76" t="s">
        <v>12</v>
      </c>
      <c r="D349" s="75" t="s">
        <v>171</v>
      </c>
      <c r="E349" s="66">
        <v>0</v>
      </c>
      <c r="F349" s="22"/>
      <c r="G349" s="23">
        <f t="shared" si="2"/>
        <v>0</v>
      </c>
      <c r="I349" s="19" t="s">
        <v>41</v>
      </c>
      <c r="M349" s="23">
        <v>30</v>
      </c>
      <c r="N349" s="66">
        <f t="shared" si="1"/>
        <v>480</v>
      </c>
      <c r="O349" s="30" t="s">
        <v>199</v>
      </c>
    </row>
    <row r="350" spans="1:15" x14ac:dyDescent="0.4">
      <c r="A350" s="23" t="s">
        <v>170</v>
      </c>
      <c r="B350" s="77">
        <v>1050181599</v>
      </c>
      <c r="C350" s="76" t="s">
        <v>12</v>
      </c>
      <c r="D350" s="75" t="s">
        <v>171</v>
      </c>
      <c r="E350" s="66">
        <v>0</v>
      </c>
      <c r="F350" s="22"/>
      <c r="G350" s="23">
        <f t="shared" si="2"/>
        <v>0</v>
      </c>
      <c r="I350" s="19" t="s">
        <v>41</v>
      </c>
      <c r="M350" s="23">
        <v>30</v>
      </c>
      <c r="N350" s="66">
        <f t="shared" si="1"/>
        <v>480</v>
      </c>
      <c r="O350" s="43"/>
    </row>
    <row r="351" spans="1:15" ht="52.5" x14ac:dyDescent="0.4">
      <c r="A351" s="23" t="s">
        <v>172</v>
      </c>
      <c r="B351" s="25" t="s">
        <v>255</v>
      </c>
      <c r="C351" s="76" t="s">
        <v>12</v>
      </c>
      <c r="D351" s="75" t="s">
        <v>175</v>
      </c>
      <c r="E351" s="81">
        <v>674</v>
      </c>
      <c r="F351" s="22"/>
      <c r="G351" s="103">
        <f t="shared" si="2"/>
        <v>674</v>
      </c>
      <c r="I351" s="102" t="s">
        <v>331</v>
      </c>
      <c r="M351" s="23">
        <v>30</v>
      </c>
      <c r="N351" s="66">
        <f t="shared" si="1"/>
        <v>480</v>
      </c>
      <c r="O351" s="22" t="s">
        <v>200</v>
      </c>
    </row>
    <row r="352" spans="1:15" x14ac:dyDescent="0.4">
      <c r="A352" s="23" t="s">
        <v>173</v>
      </c>
      <c r="B352" s="77">
        <v>1050182299</v>
      </c>
      <c r="C352" s="76" t="s">
        <v>12</v>
      </c>
      <c r="D352" s="75" t="s">
        <v>175</v>
      </c>
      <c r="E352" s="66">
        <v>1121</v>
      </c>
      <c r="F352" s="22"/>
      <c r="G352" s="103">
        <f t="shared" si="2"/>
        <v>1121</v>
      </c>
      <c r="I352" s="102" t="s">
        <v>331</v>
      </c>
      <c r="M352" s="23">
        <v>30</v>
      </c>
      <c r="N352" s="66">
        <f t="shared" si="1"/>
        <v>480</v>
      </c>
      <c r="O352" s="30" t="s">
        <v>199</v>
      </c>
    </row>
    <row r="353" spans="1:15" x14ac:dyDescent="0.4">
      <c r="A353" s="23" t="s">
        <v>174</v>
      </c>
      <c r="B353" s="99">
        <v>1050182399</v>
      </c>
      <c r="C353" s="76" t="s">
        <v>12</v>
      </c>
      <c r="D353" s="75" t="s">
        <v>175</v>
      </c>
      <c r="E353" s="66">
        <v>1254</v>
      </c>
      <c r="F353" s="22"/>
      <c r="G353" s="103">
        <f t="shared" si="2"/>
        <v>1254</v>
      </c>
      <c r="I353" s="19" t="s">
        <v>41</v>
      </c>
      <c r="M353" s="23">
        <v>30</v>
      </c>
      <c r="N353" s="66">
        <f t="shared" si="1"/>
        <v>480</v>
      </c>
      <c r="O353" s="43"/>
    </row>
    <row r="354" spans="1:15" x14ac:dyDescent="0.4">
      <c r="A354" s="23" t="s">
        <v>176</v>
      </c>
      <c r="B354" s="77">
        <v>1050182499</v>
      </c>
      <c r="C354" s="76" t="s">
        <v>12</v>
      </c>
      <c r="D354" s="75" t="s">
        <v>177</v>
      </c>
      <c r="E354" s="66">
        <v>389</v>
      </c>
      <c r="F354" s="105"/>
      <c r="G354" s="23">
        <f t="shared" si="2"/>
        <v>389</v>
      </c>
      <c r="I354" s="102" t="s">
        <v>41</v>
      </c>
      <c r="M354" s="23">
        <v>90</v>
      </c>
      <c r="N354" s="66">
        <f t="shared" si="1"/>
        <v>1440</v>
      </c>
      <c r="O354" s="7" t="s">
        <v>200</v>
      </c>
    </row>
    <row r="355" spans="1:15" x14ac:dyDescent="0.4">
      <c r="A355" s="23" t="s">
        <v>178</v>
      </c>
      <c r="B355" s="77">
        <v>1050182899</v>
      </c>
      <c r="C355" s="76" t="s">
        <v>30</v>
      </c>
      <c r="D355" s="75" t="s">
        <v>182</v>
      </c>
      <c r="E355" s="66">
        <v>0</v>
      </c>
      <c r="F355" s="22"/>
      <c r="G355" s="23">
        <f t="shared" si="2"/>
        <v>0</v>
      </c>
      <c r="I355" s="19" t="s">
        <v>41</v>
      </c>
      <c r="M355" s="23">
        <v>60</v>
      </c>
      <c r="N355" s="66">
        <f t="shared" si="1"/>
        <v>960</v>
      </c>
      <c r="O355" s="30" t="s">
        <v>200</v>
      </c>
    </row>
    <row r="356" spans="1:15" x14ac:dyDescent="0.4">
      <c r="A356" s="23" t="s">
        <v>179</v>
      </c>
      <c r="B356" s="77">
        <v>1050182999</v>
      </c>
      <c r="C356" s="76" t="s">
        <v>30</v>
      </c>
      <c r="D356" s="75" t="s">
        <v>182</v>
      </c>
      <c r="E356" s="66">
        <v>0</v>
      </c>
      <c r="F356" s="22"/>
      <c r="G356" s="23">
        <f t="shared" si="2"/>
        <v>0</v>
      </c>
      <c r="I356" s="19" t="s">
        <v>41</v>
      </c>
      <c r="M356" s="23">
        <v>60</v>
      </c>
      <c r="N356" s="66">
        <f t="shared" si="1"/>
        <v>960</v>
      </c>
      <c r="O356" s="43"/>
    </row>
    <row r="357" spans="1:15" ht="52.5" x14ac:dyDescent="0.4">
      <c r="A357" s="23" t="s">
        <v>180</v>
      </c>
      <c r="B357" s="25" t="s">
        <v>256</v>
      </c>
      <c r="C357" s="76" t="s">
        <v>30</v>
      </c>
      <c r="D357" s="75" t="s">
        <v>182</v>
      </c>
      <c r="E357" s="81">
        <v>0</v>
      </c>
      <c r="F357" s="22"/>
      <c r="G357" s="23">
        <f t="shared" si="2"/>
        <v>0</v>
      </c>
      <c r="I357" s="19" t="s">
        <v>41</v>
      </c>
      <c r="M357" s="23">
        <v>60</v>
      </c>
      <c r="N357" s="66">
        <f t="shared" si="1"/>
        <v>960</v>
      </c>
      <c r="O357" s="30" t="s">
        <v>200</v>
      </c>
    </row>
    <row r="358" spans="1:15" x14ac:dyDescent="0.4">
      <c r="A358" s="23" t="s">
        <v>181</v>
      </c>
      <c r="B358" s="77">
        <v>1050183199</v>
      </c>
      <c r="C358" s="76" t="s">
        <v>30</v>
      </c>
      <c r="D358" s="75" t="s">
        <v>182</v>
      </c>
      <c r="E358" s="66">
        <v>0</v>
      </c>
      <c r="F358" s="22"/>
      <c r="G358" s="23">
        <f t="shared" si="2"/>
        <v>0</v>
      </c>
      <c r="I358" s="19" t="s">
        <v>41</v>
      </c>
      <c r="M358" s="23">
        <v>60</v>
      </c>
      <c r="N358" s="66">
        <f t="shared" si="1"/>
        <v>960</v>
      </c>
      <c r="O358" s="43"/>
    </row>
    <row r="359" spans="1:15" x14ac:dyDescent="0.4">
      <c r="A359" s="103" t="s">
        <v>183</v>
      </c>
      <c r="B359" s="99">
        <v>1050183299</v>
      </c>
      <c r="C359" s="76" t="s">
        <v>12</v>
      </c>
      <c r="D359" s="75" t="s">
        <v>185</v>
      </c>
      <c r="E359" s="81">
        <v>22634</v>
      </c>
      <c r="F359" s="105"/>
      <c r="G359" s="103">
        <f>E359-F359</f>
        <v>22634</v>
      </c>
      <c r="I359" s="102" t="s">
        <v>41</v>
      </c>
      <c r="M359" s="23">
        <v>90</v>
      </c>
      <c r="N359" s="66">
        <f t="shared" si="1"/>
        <v>1440</v>
      </c>
      <c r="O359" s="7" t="s">
        <v>199</v>
      </c>
    </row>
    <row r="360" spans="1:15" ht="52.5" x14ac:dyDescent="0.4">
      <c r="A360" s="103" t="s">
        <v>184</v>
      </c>
      <c r="B360" s="25" t="s">
        <v>257</v>
      </c>
      <c r="C360" s="76" t="s">
        <v>12</v>
      </c>
      <c r="D360" s="75" t="s">
        <v>177</v>
      </c>
      <c r="E360" s="104">
        <v>9498</v>
      </c>
      <c r="F360" s="105"/>
      <c r="G360" s="114">
        <f>E360-F360</f>
        <v>9498</v>
      </c>
      <c r="I360" s="102" t="s">
        <v>41</v>
      </c>
      <c r="M360" s="23">
        <v>60</v>
      </c>
      <c r="N360" s="66">
        <f t="shared" si="1"/>
        <v>960</v>
      </c>
      <c r="O360" s="7" t="s">
        <v>198</v>
      </c>
    </row>
    <row r="361" spans="1:15" ht="52.5" x14ac:dyDescent="0.4">
      <c r="A361" s="103" t="s">
        <v>186</v>
      </c>
      <c r="B361" s="100" t="s">
        <v>258</v>
      </c>
      <c r="C361" s="76" t="s">
        <v>12</v>
      </c>
      <c r="D361" s="75" t="s">
        <v>188</v>
      </c>
      <c r="E361" s="81">
        <v>2296</v>
      </c>
      <c r="F361" s="105"/>
      <c r="G361" s="103">
        <f t="shared" si="2"/>
        <v>2296</v>
      </c>
      <c r="I361" s="102" t="s">
        <v>331</v>
      </c>
      <c r="M361" s="23">
        <v>60</v>
      </c>
      <c r="N361" s="66">
        <f t="shared" si="1"/>
        <v>960</v>
      </c>
      <c r="O361" s="7" t="s">
        <v>200</v>
      </c>
    </row>
    <row r="362" spans="1:15" ht="28.5" x14ac:dyDescent="0.4">
      <c r="A362" s="23" t="s">
        <v>187</v>
      </c>
      <c r="B362" s="77">
        <v>1050183499</v>
      </c>
      <c r="C362" s="76" t="s">
        <v>12</v>
      </c>
      <c r="D362" s="75" t="s">
        <v>188</v>
      </c>
      <c r="E362" s="66">
        <v>4400</v>
      </c>
      <c r="F362" s="22"/>
      <c r="G362" s="114">
        <f t="shared" si="2"/>
        <v>4400</v>
      </c>
      <c r="I362" s="110" t="s">
        <v>41</v>
      </c>
      <c r="M362" s="23">
        <v>120</v>
      </c>
      <c r="N362" s="66">
        <f t="shared" si="1"/>
        <v>1920</v>
      </c>
      <c r="O362" s="23" t="s">
        <v>199</v>
      </c>
    </row>
    <row r="363" spans="1:15" x14ac:dyDescent="0.4">
      <c r="A363" s="23" t="s">
        <v>189</v>
      </c>
      <c r="B363" s="77">
        <v>1050183799</v>
      </c>
      <c r="C363" s="76" t="s">
        <v>30</v>
      </c>
      <c r="D363" s="75" t="s">
        <v>191</v>
      </c>
      <c r="E363" s="66">
        <v>0</v>
      </c>
      <c r="F363" s="22"/>
      <c r="G363" s="23">
        <f t="shared" si="2"/>
        <v>0</v>
      </c>
      <c r="I363" s="19" t="s">
        <v>41</v>
      </c>
      <c r="M363" s="23">
        <v>30</v>
      </c>
      <c r="N363" s="66">
        <f t="shared" si="1"/>
        <v>480</v>
      </c>
      <c r="O363" s="30" t="s">
        <v>200</v>
      </c>
    </row>
    <row r="364" spans="1:15" ht="52.5" x14ac:dyDescent="0.4">
      <c r="A364" s="23" t="s">
        <v>190</v>
      </c>
      <c r="B364" s="25" t="s">
        <v>259</v>
      </c>
      <c r="C364" s="76" t="s">
        <v>30</v>
      </c>
      <c r="D364" s="75" t="s">
        <v>191</v>
      </c>
      <c r="E364" s="81">
        <v>0</v>
      </c>
      <c r="F364" s="22"/>
      <c r="G364" s="23">
        <f t="shared" si="2"/>
        <v>0</v>
      </c>
      <c r="I364" s="19" t="s">
        <v>41</v>
      </c>
      <c r="M364" s="23">
        <v>30</v>
      </c>
      <c r="N364" s="66">
        <f t="shared" si="1"/>
        <v>480</v>
      </c>
      <c r="O364" s="43"/>
    </row>
    <row r="365" spans="1:15" x14ac:dyDescent="0.4">
      <c r="A365" s="23" t="s">
        <v>192</v>
      </c>
      <c r="B365" s="77">
        <v>1050183899</v>
      </c>
      <c r="C365" s="76" t="s">
        <v>30</v>
      </c>
      <c r="D365" s="75" t="s">
        <v>191</v>
      </c>
      <c r="E365" s="66">
        <v>0</v>
      </c>
      <c r="F365" s="22"/>
      <c r="G365" s="23">
        <f t="shared" si="2"/>
        <v>0</v>
      </c>
      <c r="I365" s="19" t="s">
        <v>41</v>
      </c>
      <c r="M365" s="23">
        <v>30</v>
      </c>
      <c r="N365" s="66">
        <f t="shared" si="1"/>
        <v>480</v>
      </c>
      <c r="O365" s="30" t="s">
        <v>199</v>
      </c>
    </row>
    <row r="366" spans="1:15" x14ac:dyDescent="0.4">
      <c r="A366" s="23" t="s">
        <v>193</v>
      </c>
      <c r="B366" s="77">
        <v>1050183999</v>
      </c>
      <c r="C366" s="76" t="s">
        <v>30</v>
      </c>
      <c r="D366" s="75" t="s">
        <v>191</v>
      </c>
      <c r="E366" s="66">
        <v>0</v>
      </c>
      <c r="F366" s="22"/>
      <c r="G366" s="23">
        <f t="shared" si="2"/>
        <v>0</v>
      </c>
      <c r="I366" s="19" t="s">
        <v>41</v>
      </c>
      <c r="M366" s="23">
        <v>30</v>
      </c>
      <c r="N366" s="66">
        <f t="shared" si="1"/>
        <v>480</v>
      </c>
      <c r="O366" s="43"/>
    </row>
    <row r="367" spans="1:15" x14ac:dyDescent="0.4">
      <c r="A367" s="23" t="s">
        <v>149</v>
      </c>
      <c r="B367" s="77">
        <v>1050176799</v>
      </c>
      <c r="C367" s="76" t="s">
        <v>12</v>
      </c>
      <c r="D367" s="75" t="s">
        <v>152</v>
      </c>
      <c r="E367" s="81">
        <v>14338</v>
      </c>
      <c r="F367" s="105"/>
      <c r="G367" s="112">
        <f>E367-F367</f>
        <v>14338</v>
      </c>
      <c r="I367" s="118" t="s">
        <v>333</v>
      </c>
      <c r="M367" s="23">
        <v>60</v>
      </c>
      <c r="N367" s="66">
        <f t="shared" si="1"/>
        <v>960</v>
      </c>
      <c r="O367" s="7" t="s">
        <v>202</v>
      </c>
    </row>
    <row r="368" spans="1:15" ht="52.5" x14ac:dyDescent="0.4">
      <c r="A368" s="23" t="s">
        <v>150</v>
      </c>
      <c r="B368" s="25" t="s">
        <v>260</v>
      </c>
      <c r="C368" s="76" t="s">
        <v>12</v>
      </c>
      <c r="D368" s="75" t="s">
        <v>153</v>
      </c>
      <c r="E368" s="104">
        <v>26</v>
      </c>
      <c r="F368" s="22"/>
      <c r="G368" s="23">
        <f t="shared" si="2"/>
        <v>26</v>
      </c>
      <c r="I368" s="95" t="s">
        <v>41</v>
      </c>
      <c r="M368" s="23">
        <v>60</v>
      </c>
      <c r="N368" s="66">
        <f t="shared" si="1"/>
        <v>960</v>
      </c>
      <c r="O368" s="30" t="s">
        <v>198</v>
      </c>
    </row>
    <row r="369" spans="1:15" x14ac:dyDescent="0.4">
      <c r="A369" s="23" t="s">
        <v>151</v>
      </c>
      <c r="B369" s="77">
        <v>1050176999</v>
      </c>
      <c r="C369" s="76" t="s">
        <v>12</v>
      </c>
      <c r="D369" s="75" t="s">
        <v>153</v>
      </c>
      <c r="E369" s="104">
        <v>50</v>
      </c>
      <c r="F369" s="22"/>
      <c r="G369" s="23">
        <f t="shared" si="2"/>
        <v>50</v>
      </c>
      <c r="I369" s="19" t="s">
        <v>41</v>
      </c>
      <c r="M369" s="23">
        <v>60</v>
      </c>
      <c r="N369" s="66">
        <f t="shared" si="1"/>
        <v>960</v>
      </c>
      <c r="O369" s="43"/>
    </row>
    <row r="370" spans="1:15" ht="52.5" x14ac:dyDescent="0.4">
      <c r="A370" s="23" t="s">
        <v>194</v>
      </c>
      <c r="B370" s="25" t="s">
        <v>261</v>
      </c>
      <c r="C370" s="76" t="s">
        <v>12</v>
      </c>
      <c r="D370" s="75" t="s">
        <v>196</v>
      </c>
      <c r="E370" s="104">
        <v>0</v>
      </c>
      <c r="F370" s="22"/>
      <c r="G370" s="23">
        <f t="shared" si="2"/>
        <v>0</v>
      </c>
      <c r="I370" s="19" t="s">
        <v>41</v>
      </c>
      <c r="K370" s="23">
        <v>60</v>
      </c>
      <c r="L370" s="66">
        <v>840</v>
      </c>
      <c r="M370" s="23">
        <v>30</v>
      </c>
      <c r="N370" s="66">
        <f t="shared" si="1"/>
        <v>480</v>
      </c>
      <c r="O370" s="30" t="s">
        <v>200</v>
      </c>
    </row>
    <row r="371" spans="1:15" x14ac:dyDescent="0.4">
      <c r="A371" s="23" t="s">
        <v>195</v>
      </c>
      <c r="B371" s="77">
        <v>1050184599</v>
      </c>
      <c r="C371" s="76" t="s">
        <v>12</v>
      </c>
      <c r="D371" s="75" t="s">
        <v>196</v>
      </c>
      <c r="E371" s="104">
        <v>0</v>
      </c>
      <c r="F371" s="22"/>
      <c r="G371" s="23">
        <f t="shared" si="2"/>
        <v>0</v>
      </c>
      <c r="I371" s="19" t="s">
        <v>41</v>
      </c>
      <c r="K371" s="23">
        <v>60</v>
      </c>
      <c r="L371" s="66">
        <v>840</v>
      </c>
      <c r="M371" s="23">
        <v>30</v>
      </c>
      <c r="N371" s="66">
        <f t="shared" si="1"/>
        <v>480</v>
      </c>
      <c r="O371" s="43"/>
    </row>
    <row r="372" spans="1:15" ht="52.5" x14ac:dyDescent="0.4">
      <c r="A372" s="23" t="s">
        <v>203</v>
      </c>
      <c r="B372" s="25" t="s">
        <v>262</v>
      </c>
      <c r="C372" s="76" t="s">
        <v>30</v>
      </c>
      <c r="D372" s="75" t="s">
        <v>206</v>
      </c>
      <c r="E372" s="104">
        <v>319</v>
      </c>
      <c r="F372" s="22"/>
      <c r="G372" s="23">
        <f t="shared" si="2"/>
        <v>319</v>
      </c>
      <c r="I372" s="19" t="s">
        <v>41</v>
      </c>
      <c r="K372" s="23">
        <v>60</v>
      </c>
      <c r="L372" s="66">
        <v>840</v>
      </c>
      <c r="M372" s="23">
        <v>60</v>
      </c>
      <c r="N372" s="66">
        <f t="shared" si="1"/>
        <v>960</v>
      </c>
      <c r="O372" s="22" t="s">
        <v>198</v>
      </c>
    </row>
    <row r="373" spans="1:15" x14ac:dyDescent="0.4">
      <c r="A373" s="23" t="s">
        <v>204</v>
      </c>
      <c r="B373" s="77">
        <v>1050186499</v>
      </c>
      <c r="C373" s="76" t="s">
        <v>30</v>
      </c>
      <c r="D373" s="75" t="s">
        <v>206</v>
      </c>
      <c r="E373" s="66">
        <v>744</v>
      </c>
      <c r="F373" s="22"/>
      <c r="G373" s="23">
        <f t="shared" si="2"/>
        <v>744</v>
      </c>
      <c r="I373" s="19" t="s">
        <v>41</v>
      </c>
      <c r="K373" s="23">
        <v>30</v>
      </c>
      <c r="L373" s="66">
        <v>420</v>
      </c>
      <c r="M373" s="23">
        <v>30</v>
      </c>
      <c r="N373" s="66">
        <f t="shared" si="1"/>
        <v>480</v>
      </c>
      <c r="O373" s="30" t="s">
        <v>198</v>
      </c>
    </row>
    <row r="374" spans="1:15" x14ac:dyDescent="0.4">
      <c r="A374" s="23" t="s">
        <v>205</v>
      </c>
      <c r="B374" s="77">
        <v>1050186599</v>
      </c>
      <c r="C374" s="76" t="s">
        <v>30</v>
      </c>
      <c r="D374" s="75" t="s">
        <v>206</v>
      </c>
      <c r="E374" s="66">
        <v>678</v>
      </c>
      <c r="F374" s="22"/>
      <c r="G374" s="23">
        <f t="shared" si="2"/>
        <v>678</v>
      </c>
      <c r="I374" s="19" t="s">
        <v>41</v>
      </c>
      <c r="K374" s="23">
        <v>30</v>
      </c>
      <c r="L374" s="66">
        <v>420</v>
      </c>
      <c r="M374" s="23">
        <v>30</v>
      </c>
      <c r="N374" s="66">
        <f t="shared" si="1"/>
        <v>480</v>
      </c>
      <c r="O374" s="43"/>
    </row>
    <row r="375" spans="1:15" ht="52.5" x14ac:dyDescent="0.4">
      <c r="A375" s="23" t="s">
        <v>207</v>
      </c>
      <c r="B375" s="25" t="s">
        <v>263</v>
      </c>
      <c r="C375" s="76" t="s">
        <v>12</v>
      </c>
      <c r="D375" s="75" t="s">
        <v>214</v>
      </c>
      <c r="E375" s="66">
        <v>0</v>
      </c>
      <c r="F375" s="22"/>
      <c r="G375" s="23">
        <f t="shared" si="2"/>
        <v>0</v>
      </c>
      <c r="I375" s="19" t="s">
        <v>41</v>
      </c>
      <c r="K375" s="23"/>
      <c r="L375" s="66"/>
      <c r="M375" s="23">
        <v>30</v>
      </c>
      <c r="N375" s="66">
        <f t="shared" si="1"/>
        <v>480</v>
      </c>
      <c r="O375" s="30" t="s">
        <v>200</v>
      </c>
    </row>
    <row r="376" spans="1:15" x14ac:dyDescent="0.4">
      <c r="A376" s="23" t="s">
        <v>208</v>
      </c>
      <c r="B376" s="77">
        <v>1050185699</v>
      </c>
      <c r="C376" s="76" t="s">
        <v>12</v>
      </c>
      <c r="D376" s="75" t="s">
        <v>214</v>
      </c>
      <c r="E376" s="66">
        <v>34</v>
      </c>
      <c r="F376" s="22"/>
      <c r="G376" s="23">
        <f t="shared" si="2"/>
        <v>34</v>
      </c>
      <c r="I376" s="19" t="s">
        <v>41</v>
      </c>
      <c r="K376" s="23"/>
      <c r="L376" s="66"/>
      <c r="M376" s="23">
        <v>30</v>
      </c>
      <c r="N376" s="66">
        <f t="shared" si="1"/>
        <v>480</v>
      </c>
      <c r="O376" s="43"/>
    </row>
    <row r="377" spans="1:15" x14ac:dyDescent="0.4">
      <c r="A377" s="23" t="s">
        <v>209</v>
      </c>
      <c r="B377" s="77">
        <v>1050186299</v>
      </c>
      <c r="C377" s="76" t="s">
        <v>12</v>
      </c>
      <c r="D377" s="75" t="s">
        <v>214</v>
      </c>
      <c r="E377" s="66">
        <v>9</v>
      </c>
      <c r="F377" s="22"/>
      <c r="G377" s="23">
        <v>0</v>
      </c>
      <c r="I377" s="19" t="s">
        <v>41</v>
      </c>
      <c r="K377" s="23"/>
      <c r="L377" s="66"/>
      <c r="M377" s="23">
        <v>30</v>
      </c>
      <c r="N377" s="66">
        <f t="shared" si="1"/>
        <v>480</v>
      </c>
      <c r="O377" s="7" t="s">
        <v>199</v>
      </c>
    </row>
    <row r="378" spans="1:15" ht="52.5" x14ac:dyDescent="0.4">
      <c r="A378" s="23" t="s">
        <v>210</v>
      </c>
      <c r="B378" s="25" t="s">
        <v>264</v>
      </c>
      <c r="C378" s="76" t="s">
        <v>12</v>
      </c>
      <c r="D378" s="75" t="s">
        <v>213</v>
      </c>
      <c r="E378" s="66">
        <v>0</v>
      </c>
      <c r="F378" s="22"/>
      <c r="G378" s="23">
        <f t="shared" si="2"/>
        <v>0</v>
      </c>
      <c r="I378" s="19" t="s">
        <v>41</v>
      </c>
      <c r="M378" s="23">
        <v>30</v>
      </c>
      <c r="N378" s="66">
        <f t="shared" si="1"/>
        <v>480</v>
      </c>
      <c r="O378" s="30" t="s">
        <v>198</v>
      </c>
    </row>
    <row r="379" spans="1:15" x14ac:dyDescent="0.4">
      <c r="A379" s="23" t="s">
        <v>211</v>
      </c>
      <c r="B379" s="77">
        <v>1050186799</v>
      </c>
      <c r="C379" s="76" t="s">
        <v>12</v>
      </c>
      <c r="D379" s="75" t="s">
        <v>213</v>
      </c>
      <c r="E379" s="66">
        <v>0</v>
      </c>
      <c r="F379" s="22"/>
      <c r="G379" s="23">
        <f t="shared" si="2"/>
        <v>0</v>
      </c>
      <c r="I379" s="19" t="s">
        <v>41</v>
      </c>
      <c r="M379" s="23">
        <v>30</v>
      </c>
      <c r="N379" s="66">
        <f t="shared" si="1"/>
        <v>480</v>
      </c>
      <c r="O379" s="43"/>
    </row>
    <row r="380" spans="1:15" x14ac:dyDescent="0.4">
      <c r="A380" s="23" t="s">
        <v>212</v>
      </c>
      <c r="B380" s="77">
        <v>1050186899</v>
      </c>
      <c r="C380" s="76" t="s">
        <v>12</v>
      </c>
      <c r="D380" s="75" t="s">
        <v>213</v>
      </c>
      <c r="E380" s="66">
        <v>0</v>
      </c>
      <c r="F380" s="22"/>
      <c r="G380" s="23">
        <f t="shared" si="2"/>
        <v>0</v>
      </c>
      <c r="I380" s="19" t="s">
        <v>41</v>
      </c>
      <c r="M380" s="23">
        <v>30</v>
      </c>
      <c r="N380" s="66">
        <f t="shared" si="1"/>
        <v>480</v>
      </c>
      <c r="O380" s="7" t="s">
        <v>199</v>
      </c>
    </row>
    <row r="381" spans="1:15" ht="52.5" x14ac:dyDescent="0.4">
      <c r="A381" s="23" t="s">
        <v>215</v>
      </c>
      <c r="B381" s="85" t="s">
        <v>265</v>
      </c>
      <c r="C381" s="76" t="s">
        <v>218</v>
      </c>
      <c r="D381" s="75" t="s">
        <v>216</v>
      </c>
      <c r="E381" s="81">
        <v>700</v>
      </c>
      <c r="F381" s="22"/>
      <c r="G381" s="103">
        <f t="shared" si="2"/>
        <v>700</v>
      </c>
      <c r="I381" s="102" t="s">
        <v>41</v>
      </c>
      <c r="M381" s="23">
        <v>30</v>
      </c>
      <c r="N381" s="66">
        <f t="shared" si="1"/>
        <v>480</v>
      </c>
      <c r="O381" s="7" t="s">
        <v>202</v>
      </c>
    </row>
    <row r="382" spans="1:15" ht="52.5" x14ac:dyDescent="0.4">
      <c r="A382" s="23" t="s">
        <v>217</v>
      </c>
      <c r="B382" s="25" t="s">
        <v>266</v>
      </c>
      <c r="C382" s="76" t="s">
        <v>218</v>
      </c>
      <c r="D382" s="75" t="s">
        <v>219</v>
      </c>
      <c r="E382" s="81">
        <v>0</v>
      </c>
      <c r="F382" s="22"/>
      <c r="G382" s="23">
        <f t="shared" si="2"/>
        <v>0</v>
      </c>
      <c r="I382" s="19" t="s">
        <v>41</v>
      </c>
      <c r="M382" s="23">
        <v>60</v>
      </c>
      <c r="N382" s="66">
        <f t="shared" si="1"/>
        <v>960</v>
      </c>
      <c r="O382" s="7" t="s">
        <v>202</v>
      </c>
    </row>
    <row r="383" spans="1:15" ht="52.5" x14ac:dyDescent="0.4">
      <c r="A383" s="103" t="s">
        <v>220</v>
      </c>
      <c r="B383" s="25" t="s">
        <v>267</v>
      </c>
      <c r="C383" s="76" t="s">
        <v>218</v>
      </c>
      <c r="D383" s="75" t="s">
        <v>221</v>
      </c>
      <c r="E383" s="66">
        <v>7160</v>
      </c>
      <c r="F383" s="105"/>
      <c r="G383" s="23">
        <f>E383-F383</f>
        <v>7160</v>
      </c>
      <c r="I383" s="116" t="s">
        <v>333</v>
      </c>
      <c r="M383" s="23">
        <v>60</v>
      </c>
      <c r="N383" s="66">
        <f t="shared" si="1"/>
        <v>960</v>
      </c>
      <c r="O383" s="82" t="s">
        <v>199</v>
      </c>
    </row>
    <row r="384" spans="1:15" ht="52.5" x14ac:dyDescent="0.4">
      <c r="A384" s="103" t="s">
        <v>222</v>
      </c>
      <c r="B384" s="85" t="s">
        <v>268</v>
      </c>
      <c r="C384" s="76" t="s">
        <v>218</v>
      </c>
      <c r="D384" s="75" t="s">
        <v>223</v>
      </c>
      <c r="E384" s="81">
        <v>732</v>
      </c>
      <c r="F384" s="105"/>
      <c r="G384" s="103">
        <f t="shared" si="2"/>
        <v>732</v>
      </c>
      <c r="I384" s="116" t="s">
        <v>333</v>
      </c>
      <c r="M384" s="23">
        <v>30</v>
      </c>
      <c r="N384" s="66">
        <f t="shared" si="1"/>
        <v>480</v>
      </c>
      <c r="O384" s="7" t="s">
        <v>202</v>
      </c>
    </row>
    <row r="385" spans="1:15" ht="52.5" x14ac:dyDescent="0.4">
      <c r="A385" s="23" t="s">
        <v>300</v>
      </c>
      <c r="B385" s="85" t="s">
        <v>269</v>
      </c>
      <c r="C385" s="76" t="s">
        <v>218</v>
      </c>
      <c r="D385" s="75" t="s">
        <v>224</v>
      </c>
      <c r="E385" s="81">
        <v>34</v>
      </c>
      <c r="F385" s="22"/>
      <c r="G385" s="23">
        <f t="shared" si="2"/>
        <v>34</v>
      </c>
      <c r="I385" s="19" t="s">
        <v>41</v>
      </c>
      <c r="M385" s="23">
        <v>30</v>
      </c>
      <c r="N385" s="66">
        <f t="shared" si="1"/>
        <v>480</v>
      </c>
      <c r="O385" s="7" t="s">
        <v>202</v>
      </c>
    </row>
    <row r="386" spans="1:15" ht="52.5" x14ac:dyDescent="0.4">
      <c r="A386" s="23" t="s">
        <v>244</v>
      </c>
      <c r="B386" s="25" t="s">
        <v>270</v>
      </c>
      <c r="C386" s="76" t="s">
        <v>218</v>
      </c>
      <c r="D386" s="75" t="s">
        <v>225</v>
      </c>
      <c r="E386" s="81">
        <v>0</v>
      </c>
      <c r="F386" s="22"/>
      <c r="G386" s="23">
        <f t="shared" si="2"/>
        <v>0</v>
      </c>
      <c r="I386" s="19" t="s">
        <v>41</v>
      </c>
      <c r="M386" s="23">
        <v>30</v>
      </c>
      <c r="N386" s="66">
        <f t="shared" si="1"/>
        <v>480</v>
      </c>
      <c r="O386" s="82" t="s">
        <v>202</v>
      </c>
    </row>
    <row r="387" spans="1:15" ht="52.5" x14ac:dyDescent="0.4">
      <c r="A387" s="23" t="s">
        <v>226</v>
      </c>
      <c r="B387" s="25" t="s">
        <v>271</v>
      </c>
      <c r="C387" s="76" t="s">
        <v>218</v>
      </c>
      <c r="D387" s="75" t="s">
        <v>227</v>
      </c>
      <c r="E387" s="81">
        <v>0</v>
      </c>
      <c r="F387" s="22"/>
      <c r="G387" s="23">
        <f t="shared" si="2"/>
        <v>0</v>
      </c>
      <c r="I387" s="19" t="s">
        <v>41</v>
      </c>
      <c r="M387" s="23">
        <v>30</v>
      </c>
      <c r="N387" s="66">
        <f t="shared" si="1"/>
        <v>480</v>
      </c>
      <c r="O387" s="7" t="s">
        <v>202</v>
      </c>
    </row>
    <row r="388" spans="1:15" ht="52.5" x14ac:dyDescent="0.4">
      <c r="A388" s="23" t="s">
        <v>228</v>
      </c>
      <c r="B388" s="25" t="s">
        <v>272</v>
      </c>
      <c r="C388" s="76" t="s">
        <v>218</v>
      </c>
      <c r="D388" s="75" t="s">
        <v>229</v>
      </c>
      <c r="E388" s="81">
        <v>50</v>
      </c>
      <c r="F388" s="22"/>
      <c r="G388" s="23">
        <f t="shared" ref="G388:G411" si="3">E388-F388</f>
        <v>50</v>
      </c>
      <c r="I388" s="19" t="s">
        <v>41</v>
      </c>
      <c r="M388" s="23">
        <v>30</v>
      </c>
      <c r="N388" s="66">
        <f t="shared" si="1"/>
        <v>480</v>
      </c>
      <c r="O388" s="82" t="s">
        <v>202</v>
      </c>
    </row>
    <row r="389" spans="1:15" ht="52.5" x14ac:dyDescent="0.4">
      <c r="A389" s="23" t="s">
        <v>236</v>
      </c>
      <c r="B389" s="85" t="s">
        <v>273</v>
      </c>
      <c r="C389" s="76" t="s">
        <v>218</v>
      </c>
      <c r="D389" s="75" t="s">
        <v>230</v>
      </c>
      <c r="E389" s="81">
        <v>10</v>
      </c>
      <c r="F389" s="22"/>
      <c r="G389" s="23">
        <f t="shared" si="3"/>
        <v>10</v>
      </c>
      <c r="I389" s="19" t="s">
        <v>41</v>
      </c>
      <c r="M389" s="23">
        <v>30</v>
      </c>
      <c r="N389" s="66">
        <f t="shared" ref="N389:N398" si="4">M389*16</f>
        <v>480</v>
      </c>
      <c r="O389" s="7" t="s">
        <v>202</v>
      </c>
    </row>
    <row r="390" spans="1:15" ht="52.5" x14ac:dyDescent="0.4">
      <c r="A390" s="23" t="s">
        <v>237</v>
      </c>
      <c r="B390" s="85" t="s">
        <v>274</v>
      </c>
      <c r="C390" s="76" t="s">
        <v>218</v>
      </c>
      <c r="D390" s="75" t="s">
        <v>231</v>
      </c>
      <c r="E390" s="81">
        <v>978</v>
      </c>
      <c r="F390" s="22"/>
      <c r="G390" s="23">
        <f t="shared" si="3"/>
        <v>978</v>
      </c>
      <c r="I390" s="19" t="s">
        <v>41</v>
      </c>
      <c r="M390" s="23">
        <v>30</v>
      </c>
      <c r="N390" s="66">
        <f t="shared" si="4"/>
        <v>480</v>
      </c>
      <c r="O390" s="82" t="s">
        <v>201</v>
      </c>
    </row>
    <row r="391" spans="1:15" ht="52.5" x14ac:dyDescent="0.4">
      <c r="A391" s="103" t="s">
        <v>238</v>
      </c>
      <c r="B391" s="100" t="s">
        <v>275</v>
      </c>
      <c r="C391" s="76" t="s">
        <v>218</v>
      </c>
      <c r="D391" s="75" t="s">
        <v>232</v>
      </c>
      <c r="E391" s="104">
        <v>894</v>
      </c>
      <c r="F391" s="105"/>
      <c r="G391" s="103">
        <f>E391-F391</f>
        <v>894</v>
      </c>
      <c r="I391" s="108" t="s">
        <v>331</v>
      </c>
      <c r="M391" s="23">
        <v>60</v>
      </c>
      <c r="N391" s="66">
        <f t="shared" si="4"/>
        <v>960</v>
      </c>
      <c r="O391" s="7" t="s">
        <v>199</v>
      </c>
    </row>
    <row r="392" spans="1:15" ht="52.5" x14ac:dyDescent="0.4">
      <c r="A392" s="23" t="s">
        <v>243</v>
      </c>
      <c r="B392" s="25" t="s">
        <v>276</v>
      </c>
      <c r="C392" s="76" t="s">
        <v>218</v>
      </c>
      <c r="D392" s="75" t="s">
        <v>233</v>
      </c>
      <c r="E392" s="81">
        <v>70</v>
      </c>
      <c r="F392" s="105"/>
      <c r="G392" s="103">
        <f t="shared" si="3"/>
        <v>70</v>
      </c>
      <c r="I392" s="108" t="s">
        <v>331</v>
      </c>
      <c r="M392" s="23">
        <v>30</v>
      </c>
      <c r="N392" s="66">
        <f t="shared" si="4"/>
        <v>480</v>
      </c>
      <c r="O392" s="7" t="s">
        <v>199</v>
      </c>
    </row>
    <row r="393" spans="1:15" ht="52.5" x14ac:dyDescent="0.4">
      <c r="A393" s="23" t="s">
        <v>239</v>
      </c>
      <c r="B393" s="85" t="s">
        <v>277</v>
      </c>
      <c r="C393" s="76" t="s">
        <v>218</v>
      </c>
      <c r="D393" s="75" t="s">
        <v>234</v>
      </c>
      <c r="E393" s="81">
        <v>8791</v>
      </c>
      <c r="F393" s="105"/>
      <c r="G393" s="104">
        <f>E393-F393</f>
        <v>8791</v>
      </c>
      <c r="I393" s="117" t="s">
        <v>333</v>
      </c>
      <c r="M393" s="23">
        <v>30</v>
      </c>
      <c r="N393" s="66">
        <f t="shared" si="4"/>
        <v>480</v>
      </c>
      <c r="O393" s="82" t="s">
        <v>201</v>
      </c>
    </row>
    <row r="394" spans="1:15" ht="52.5" x14ac:dyDescent="0.4">
      <c r="A394" s="23" t="s">
        <v>240</v>
      </c>
      <c r="B394" s="25" t="s">
        <v>278</v>
      </c>
      <c r="C394" s="76" t="s">
        <v>218</v>
      </c>
      <c r="D394" s="75" t="s">
        <v>235</v>
      </c>
      <c r="E394" s="81">
        <v>0</v>
      </c>
      <c r="F394" s="22"/>
      <c r="G394" s="23">
        <f t="shared" si="3"/>
        <v>0</v>
      </c>
      <c r="I394" s="115" t="s">
        <v>331</v>
      </c>
      <c r="M394" s="23">
        <v>30</v>
      </c>
      <c r="N394" s="66">
        <f t="shared" si="4"/>
        <v>480</v>
      </c>
      <c r="O394" s="30" t="s">
        <v>202</v>
      </c>
    </row>
    <row r="395" spans="1:15" x14ac:dyDescent="0.4">
      <c r="A395" s="23" t="s">
        <v>241</v>
      </c>
      <c r="B395" s="25">
        <v>1050188999</v>
      </c>
      <c r="C395" s="76" t="s">
        <v>218</v>
      </c>
      <c r="D395" s="75" t="s">
        <v>235</v>
      </c>
      <c r="E395" s="66">
        <v>0</v>
      </c>
      <c r="F395" s="22"/>
      <c r="G395" s="23">
        <f t="shared" si="3"/>
        <v>0</v>
      </c>
      <c r="I395" s="19" t="s">
        <v>41</v>
      </c>
      <c r="M395" s="23">
        <v>30</v>
      </c>
      <c r="N395" s="66">
        <f t="shared" si="4"/>
        <v>480</v>
      </c>
      <c r="O395" s="43"/>
    </row>
    <row r="396" spans="1:15" ht="52.5" x14ac:dyDescent="0.4">
      <c r="A396" s="86" t="s">
        <v>285</v>
      </c>
      <c r="B396" s="25" t="s">
        <v>279</v>
      </c>
      <c r="C396" s="76" t="s">
        <v>218</v>
      </c>
      <c r="D396" s="75" t="s">
        <v>242</v>
      </c>
      <c r="E396" s="81">
        <v>0</v>
      </c>
      <c r="F396" s="22"/>
      <c r="G396" s="23">
        <f t="shared" si="3"/>
        <v>0</v>
      </c>
      <c r="I396" s="19" t="s">
        <v>41</v>
      </c>
      <c r="M396" s="23">
        <v>30</v>
      </c>
      <c r="N396" s="66">
        <f t="shared" si="4"/>
        <v>480</v>
      </c>
      <c r="O396" s="7" t="s">
        <v>202</v>
      </c>
    </row>
    <row r="397" spans="1:15" ht="52.5" x14ac:dyDescent="0.4">
      <c r="A397" s="23" t="s">
        <v>245</v>
      </c>
      <c r="B397" s="25" t="s">
        <v>280</v>
      </c>
      <c r="C397" s="76" t="s">
        <v>218</v>
      </c>
      <c r="D397" s="75" t="s">
        <v>246</v>
      </c>
      <c r="E397" s="81">
        <v>0</v>
      </c>
      <c r="F397" s="22"/>
      <c r="G397" s="23">
        <f t="shared" si="3"/>
        <v>0</v>
      </c>
      <c r="I397" s="19" t="s">
        <v>41</v>
      </c>
      <c r="M397" s="23">
        <v>30</v>
      </c>
      <c r="N397" s="66">
        <f t="shared" si="4"/>
        <v>480</v>
      </c>
      <c r="O397" s="82" t="s">
        <v>202</v>
      </c>
    </row>
    <row r="398" spans="1:15" ht="52.5" x14ac:dyDescent="0.25">
      <c r="A398" s="23" t="s">
        <v>282</v>
      </c>
      <c r="B398" s="25" t="s">
        <v>283</v>
      </c>
      <c r="C398" s="76" t="s">
        <v>218</v>
      </c>
      <c r="D398" s="23" t="s">
        <v>284</v>
      </c>
      <c r="E398" s="81">
        <v>0</v>
      </c>
      <c r="F398" s="22"/>
      <c r="G398" s="23">
        <f t="shared" si="3"/>
        <v>0</v>
      </c>
      <c r="I398" s="19" t="s">
        <v>331</v>
      </c>
      <c r="M398" s="23">
        <v>30</v>
      </c>
      <c r="N398" s="66">
        <f t="shared" si="4"/>
        <v>480</v>
      </c>
      <c r="O398" s="7" t="s">
        <v>202</v>
      </c>
    </row>
    <row r="399" spans="1:15" ht="52.5" x14ac:dyDescent="0.4">
      <c r="A399" s="23" t="s">
        <v>286</v>
      </c>
      <c r="B399" s="87" t="s">
        <v>310</v>
      </c>
      <c r="C399" s="76" t="s">
        <v>12</v>
      </c>
      <c r="D399" s="75" t="s">
        <v>287</v>
      </c>
      <c r="E399" s="81">
        <v>5036</v>
      </c>
      <c r="F399" s="22"/>
      <c r="G399" s="23">
        <f>E399-F399</f>
        <v>5036</v>
      </c>
      <c r="I399" s="19" t="s">
        <v>331</v>
      </c>
      <c r="M399" s="23">
        <v>129</v>
      </c>
      <c r="N399" s="7">
        <v>2064</v>
      </c>
      <c r="O399" s="82" t="s">
        <v>199</v>
      </c>
    </row>
    <row r="400" spans="1:15" ht="112.5" customHeight="1" x14ac:dyDescent="0.25">
      <c r="A400" s="23" t="s">
        <v>288</v>
      </c>
      <c r="B400" s="101" t="s">
        <v>332</v>
      </c>
      <c r="C400" s="76" t="s">
        <v>290</v>
      </c>
      <c r="D400" s="23" t="s">
        <v>289</v>
      </c>
      <c r="E400" s="81">
        <v>42</v>
      </c>
      <c r="F400" s="22"/>
      <c r="G400" s="23">
        <f t="shared" si="3"/>
        <v>42</v>
      </c>
      <c r="I400" s="19" t="s">
        <v>41</v>
      </c>
      <c r="M400" s="23">
        <v>30</v>
      </c>
      <c r="N400" s="7">
        <v>120</v>
      </c>
      <c r="O400" s="7" t="s">
        <v>202</v>
      </c>
    </row>
    <row r="401" spans="1:19" ht="90" customHeight="1" x14ac:dyDescent="0.25">
      <c r="A401" s="88" t="s">
        <v>291</v>
      </c>
      <c r="B401" s="87" t="s">
        <v>293</v>
      </c>
      <c r="C401" s="76" t="s">
        <v>218</v>
      </c>
      <c r="D401" s="88" t="s">
        <v>292</v>
      </c>
      <c r="E401" s="81">
        <v>130</v>
      </c>
      <c r="F401" s="22"/>
      <c r="G401" s="23">
        <f t="shared" si="3"/>
        <v>130</v>
      </c>
      <c r="I401" s="19" t="s">
        <v>41</v>
      </c>
      <c r="M401" s="23">
        <v>33</v>
      </c>
      <c r="N401" s="7">
        <v>110</v>
      </c>
      <c r="O401" s="82" t="s">
        <v>199</v>
      </c>
      <c r="S401" s="103">
        <f t="shared" ref="S401:S405" si="5">Q401-R401</f>
        <v>0</v>
      </c>
    </row>
    <row r="402" spans="1:19" x14ac:dyDescent="0.4">
      <c r="A402" s="23" t="s">
        <v>294</v>
      </c>
      <c r="B402" s="77">
        <v>1050194199</v>
      </c>
      <c r="C402" s="76"/>
      <c r="D402" s="75" t="s">
        <v>295</v>
      </c>
      <c r="E402" s="81">
        <v>3008</v>
      </c>
      <c r="F402" s="22"/>
      <c r="G402" s="103">
        <f t="shared" si="3"/>
        <v>3008</v>
      </c>
      <c r="I402" s="108" t="s">
        <v>41</v>
      </c>
      <c r="M402" s="23">
        <v>60</v>
      </c>
      <c r="N402" s="7">
        <v>120</v>
      </c>
      <c r="O402" s="7" t="s">
        <v>202</v>
      </c>
      <c r="S402" s="103">
        <f t="shared" si="5"/>
        <v>0</v>
      </c>
    </row>
    <row r="403" spans="1:19" x14ac:dyDescent="0.4">
      <c r="A403" s="23" t="s">
        <v>296</v>
      </c>
      <c r="B403" s="77">
        <v>1050193799</v>
      </c>
      <c r="C403" s="76"/>
      <c r="D403" s="75" t="s">
        <v>295</v>
      </c>
      <c r="E403" s="81">
        <v>932</v>
      </c>
      <c r="F403" s="22"/>
      <c r="G403" s="103">
        <f t="shared" si="3"/>
        <v>932</v>
      </c>
      <c r="I403" s="102" t="s">
        <v>41</v>
      </c>
      <c r="M403" s="23">
        <v>30</v>
      </c>
      <c r="N403" s="7">
        <v>120</v>
      </c>
      <c r="O403" s="7" t="s">
        <v>200</v>
      </c>
      <c r="S403" s="103">
        <f t="shared" si="5"/>
        <v>0</v>
      </c>
    </row>
    <row r="404" spans="1:19" x14ac:dyDescent="0.4">
      <c r="A404" s="23" t="s">
        <v>297</v>
      </c>
      <c r="B404" s="77">
        <v>1050193899</v>
      </c>
      <c r="C404" s="76"/>
      <c r="D404" s="75" t="s">
        <v>295</v>
      </c>
      <c r="E404" s="81">
        <v>548</v>
      </c>
      <c r="F404" s="22"/>
      <c r="G404" s="103">
        <f t="shared" si="3"/>
        <v>548</v>
      </c>
      <c r="I404" s="102" t="s">
        <v>41</v>
      </c>
      <c r="M404" s="23">
        <v>30</v>
      </c>
      <c r="N404" s="7">
        <v>120</v>
      </c>
      <c r="O404" s="23" t="s">
        <v>200</v>
      </c>
      <c r="S404" s="103">
        <f t="shared" si="5"/>
        <v>0</v>
      </c>
    </row>
    <row r="405" spans="1:19" x14ac:dyDescent="0.4">
      <c r="A405" s="23" t="s">
        <v>298</v>
      </c>
      <c r="B405" s="77">
        <v>1050193999</v>
      </c>
      <c r="C405" s="76"/>
      <c r="D405" s="75" t="s">
        <v>295</v>
      </c>
      <c r="E405" s="81">
        <v>812</v>
      </c>
      <c r="F405" s="22"/>
      <c r="G405" s="103">
        <f t="shared" si="3"/>
        <v>812</v>
      </c>
      <c r="I405" s="102" t="s">
        <v>41</v>
      </c>
      <c r="M405" s="23">
        <v>30</v>
      </c>
      <c r="N405" s="7">
        <v>120</v>
      </c>
      <c r="O405" s="82" t="s">
        <v>200</v>
      </c>
      <c r="S405" s="103">
        <f t="shared" si="5"/>
        <v>0</v>
      </c>
    </row>
    <row r="406" spans="1:19" x14ac:dyDescent="0.4">
      <c r="A406" s="23" t="s">
        <v>299</v>
      </c>
      <c r="B406" s="77">
        <v>1050194099</v>
      </c>
      <c r="C406" s="76"/>
      <c r="D406" s="75" t="s">
        <v>295</v>
      </c>
      <c r="E406" s="81">
        <v>812</v>
      </c>
      <c r="F406" s="22"/>
      <c r="G406" s="103">
        <f t="shared" si="3"/>
        <v>812</v>
      </c>
      <c r="I406" s="102" t="s">
        <v>41</v>
      </c>
      <c r="M406" s="23">
        <v>30</v>
      </c>
      <c r="N406" s="7">
        <v>120</v>
      </c>
      <c r="O406" s="7" t="s">
        <v>200</v>
      </c>
    </row>
    <row r="407" spans="1:19" ht="52.5" x14ac:dyDescent="0.4">
      <c r="A407" s="23" t="s">
        <v>301</v>
      </c>
      <c r="B407" s="87" t="s">
        <v>308</v>
      </c>
      <c r="C407" s="76"/>
      <c r="D407" s="75" t="s">
        <v>302</v>
      </c>
      <c r="E407" s="89">
        <v>390</v>
      </c>
      <c r="F407" s="22"/>
      <c r="G407" s="23">
        <f t="shared" si="3"/>
        <v>390</v>
      </c>
      <c r="I407" s="19" t="s">
        <v>41</v>
      </c>
      <c r="M407" s="23">
        <v>36</v>
      </c>
      <c r="N407" s="7">
        <v>100</v>
      </c>
      <c r="O407" s="7" t="s">
        <v>199</v>
      </c>
    </row>
    <row r="408" spans="1:19" ht="52.5" x14ac:dyDescent="0.4">
      <c r="A408" s="93" t="s">
        <v>306</v>
      </c>
      <c r="B408" s="87" t="s">
        <v>309</v>
      </c>
      <c r="C408" s="76"/>
      <c r="D408" s="90" t="s">
        <v>307</v>
      </c>
      <c r="E408" s="91">
        <v>105</v>
      </c>
      <c r="F408" s="92"/>
      <c r="G408" s="104">
        <f t="shared" si="3"/>
        <v>105</v>
      </c>
      <c r="I408" s="19" t="s">
        <v>41</v>
      </c>
      <c r="M408" s="23">
        <v>36</v>
      </c>
      <c r="N408" s="7">
        <v>100</v>
      </c>
      <c r="O408" s="7" t="s">
        <v>199</v>
      </c>
    </row>
    <row r="409" spans="1:19" ht="62.25" customHeight="1" x14ac:dyDescent="0.4">
      <c r="A409" s="94" t="s">
        <v>303</v>
      </c>
      <c r="B409" s="87" t="s">
        <v>329</v>
      </c>
      <c r="C409" s="76"/>
      <c r="D409" s="90" t="s">
        <v>304</v>
      </c>
      <c r="E409" s="91">
        <v>2416</v>
      </c>
      <c r="F409" s="106"/>
      <c r="G409" s="104">
        <f t="shared" si="3"/>
        <v>2416</v>
      </c>
      <c r="I409" s="102" t="s">
        <v>41</v>
      </c>
      <c r="M409" s="23">
        <v>72</v>
      </c>
      <c r="N409" s="7">
        <v>100</v>
      </c>
      <c r="O409" s="7" t="s">
        <v>199</v>
      </c>
    </row>
    <row r="410" spans="1:19" ht="62.25" customHeight="1" x14ac:dyDescent="0.25">
      <c r="A410" s="107" t="s">
        <v>312</v>
      </c>
      <c r="B410" s="87" t="s">
        <v>314</v>
      </c>
      <c r="C410" s="76"/>
      <c r="D410" s="109" t="s">
        <v>313</v>
      </c>
      <c r="E410" s="91">
        <v>6912</v>
      </c>
      <c r="F410" s="106"/>
      <c r="G410" s="104">
        <f>E410-F410</f>
        <v>6912</v>
      </c>
      <c r="I410" s="118" t="s">
        <v>333</v>
      </c>
      <c r="M410" s="23">
        <v>80</v>
      </c>
      <c r="N410" s="7">
        <v>90</v>
      </c>
      <c r="O410" s="7" t="s">
        <v>200</v>
      </c>
    </row>
    <row r="411" spans="1:19" ht="62.25" customHeight="1" x14ac:dyDescent="0.25">
      <c r="A411" s="94" t="s">
        <v>311</v>
      </c>
      <c r="B411" s="87">
        <v>1050196699</v>
      </c>
      <c r="C411" s="76"/>
      <c r="D411" s="96" t="s">
        <v>313</v>
      </c>
      <c r="E411" s="91">
        <v>817</v>
      </c>
      <c r="F411" s="106"/>
      <c r="G411" s="66">
        <f t="shared" si="3"/>
        <v>817</v>
      </c>
      <c r="I411" s="102" t="s">
        <v>331</v>
      </c>
      <c r="M411" s="23">
        <v>90</v>
      </c>
      <c r="N411" s="7">
        <v>80</v>
      </c>
      <c r="O411" s="7" t="s">
        <v>199</v>
      </c>
    </row>
    <row r="412" spans="1:19" ht="62.25" customHeight="1" x14ac:dyDescent="0.4">
      <c r="A412" s="23" t="s">
        <v>305</v>
      </c>
      <c r="B412" s="77">
        <v>1050196099</v>
      </c>
      <c r="C412" s="76"/>
      <c r="D412" s="97" t="s">
        <v>304</v>
      </c>
      <c r="E412" s="91">
        <v>2246</v>
      </c>
      <c r="F412" s="106"/>
      <c r="G412" s="104">
        <f t="shared" ref="G412:G413" si="6">E412-F412</f>
        <v>2246</v>
      </c>
      <c r="I412" s="102" t="s">
        <v>41</v>
      </c>
      <c r="M412" s="23">
        <v>72</v>
      </c>
      <c r="N412" s="7">
        <v>100</v>
      </c>
      <c r="O412" s="7" t="s">
        <v>199</v>
      </c>
    </row>
    <row r="413" spans="1:19" ht="62.25" customHeight="1" x14ac:dyDescent="0.25">
      <c r="A413" s="94" t="s">
        <v>315</v>
      </c>
      <c r="B413" s="87">
        <v>1050197899</v>
      </c>
      <c r="C413" s="76"/>
      <c r="D413" s="96" t="s">
        <v>317</v>
      </c>
      <c r="E413" s="91">
        <v>226</v>
      </c>
      <c r="F413" s="106"/>
      <c r="G413" s="66">
        <f t="shared" si="6"/>
        <v>226</v>
      </c>
      <c r="I413" s="19" t="s">
        <v>41</v>
      </c>
      <c r="M413" s="23">
        <v>40</v>
      </c>
      <c r="N413" s="7">
        <v>90</v>
      </c>
      <c r="O413" s="7" t="s">
        <v>202</v>
      </c>
    </row>
    <row r="414" spans="1:19" ht="62.25" customHeight="1" x14ac:dyDescent="0.4">
      <c r="A414" s="23" t="s">
        <v>316</v>
      </c>
      <c r="B414" s="77">
        <v>1050197999</v>
      </c>
      <c r="C414" s="76"/>
      <c r="D414" s="97" t="s">
        <v>317</v>
      </c>
      <c r="E414" s="91">
        <v>378</v>
      </c>
      <c r="F414" s="106"/>
      <c r="G414" s="66">
        <f t="shared" ref="G414:G415" si="7">E414-F414</f>
        <v>378</v>
      </c>
      <c r="H414" s="83"/>
      <c r="I414" s="19" t="s">
        <v>41</v>
      </c>
      <c r="M414" s="23">
        <v>40</v>
      </c>
      <c r="N414" s="7">
        <v>90</v>
      </c>
      <c r="O414" s="7" t="s">
        <v>202</v>
      </c>
    </row>
    <row r="415" spans="1:19" ht="62.25" customHeight="1" x14ac:dyDescent="0.25">
      <c r="A415" s="94" t="s">
        <v>319</v>
      </c>
      <c r="B415" s="87" t="s">
        <v>320</v>
      </c>
      <c r="C415" s="76"/>
      <c r="D415" s="96" t="s">
        <v>317</v>
      </c>
      <c r="E415" s="91">
        <v>1029</v>
      </c>
      <c r="F415" s="106"/>
      <c r="G415" s="66">
        <f t="shared" si="7"/>
        <v>1029</v>
      </c>
      <c r="I415" s="102" t="s">
        <v>331</v>
      </c>
      <c r="M415" s="23">
        <v>33</v>
      </c>
      <c r="N415" s="7">
        <v>110</v>
      </c>
      <c r="O415" s="7" t="s">
        <v>200</v>
      </c>
    </row>
    <row r="416" spans="1:19" ht="62.25" customHeight="1" x14ac:dyDescent="0.25">
      <c r="A416" s="23" t="s">
        <v>318</v>
      </c>
      <c r="B416" s="87" t="s">
        <v>321</v>
      </c>
      <c r="C416" s="76"/>
      <c r="D416" s="96" t="s">
        <v>317</v>
      </c>
      <c r="E416" s="91">
        <v>801</v>
      </c>
      <c r="F416" s="106"/>
      <c r="G416" s="66">
        <f t="shared" ref="G416:G420" si="8">E416-F416</f>
        <v>801</v>
      </c>
      <c r="H416" s="83"/>
      <c r="I416" s="102" t="s">
        <v>331</v>
      </c>
      <c r="M416" s="23">
        <v>33</v>
      </c>
      <c r="N416" s="7">
        <v>110</v>
      </c>
      <c r="O416" s="7" t="s">
        <v>200</v>
      </c>
    </row>
    <row r="417" spans="1:15" ht="62.25" customHeight="1" x14ac:dyDescent="0.25">
      <c r="A417" s="23" t="s">
        <v>325</v>
      </c>
      <c r="B417" s="87" t="s">
        <v>326</v>
      </c>
      <c r="C417" s="76"/>
      <c r="D417" s="96" t="s">
        <v>328</v>
      </c>
      <c r="E417" s="91">
        <v>323</v>
      </c>
      <c r="F417" s="92"/>
      <c r="G417" s="66">
        <f t="shared" si="8"/>
        <v>323</v>
      </c>
      <c r="I417" s="102" t="s">
        <v>331</v>
      </c>
      <c r="M417" s="23">
        <v>36</v>
      </c>
      <c r="N417" s="7">
        <v>100</v>
      </c>
      <c r="O417" s="7" t="s">
        <v>199</v>
      </c>
    </row>
    <row r="418" spans="1:15" ht="62.25" customHeight="1" x14ac:dyDescent="0.25">
      <c r="A418" s="23" t="s">
        <v>327</v>
      </c>
      <c r="B418" s="87">
        <v>1050200199</v>
      </c>
      <c r="C418" s="76"/>
      <c r="D418" s="96" t="s">
        <v>328</v>
      </c>
      <c r="E418" s="91">
        <v>499</v>
      </c>
      <c r="F418" s="92"/>
      <c r="G418" s="66">
        <f t="shared" si="8"/>
        <v>499</v>
      </c>
      <c r="I418" s="102" t="s">
        <v>331</v>
      </c>
      <c r="M418" s="23">
        <v>36</v>
      </c>
      <c r="N418" s="7">
        <v>100</v>
      </c>
      <c r="O418" s="7" t="s">
        <v>199</v>
      </c>
    </row>
    <row r="419" spans="1:15" ht="62.25" customHeight="1" x14ac:dyDescent="0.25">
      <c r="A419" s="94" t="s">
        <v>322</v>
      </c>
      <c r="B419" s="87">
        <v>1050200399</v>
      </c>
      <c r="C419" s="76"/>
      <c r="D419" s="96" t="s">
        <v>323</v>
      </c>
      <c r="E419" s="91">
        <v>38</v>
      </c>
      <c r="F419" s="92"/>
      <c r="G419" s="66">
        <f t="shared" si="8"/>
        <v>38</v>
      </c>
      <c r="I419" s="19" t="s">
        <v>41</v>
      </c>
      <c r="M419" s="23">
        <v>36</v>
      </c>
      <c r="N419" s="7">
        <v>100</v>
      </c>
      <c r="O419" s="7" t="s">
        <v>199</v>
      </c>
    </row>
    <row r="420" spans="1:15" ht="45" customHeight="1" x14ac:dyDescent="0.25">
      <c r="A420" s="23" t="s">
        <v>324</v>
      </c>
      <c r="B420" s="87">
        <v>1050200499</v>
      </c>
      <c r="C420" s="76"/>
      <c r="D420" s="96" t="s">
        <v>323</v>
      </c>
      <c r="E420" s="91">
        <v>27</v>
      </c>
      <c r="F420" s="92"/>
      <c r="G420" s="66">
        <f t="shared" si="8"/>
        <v>27</v>
      </c>
      <c r="H420" s="83"/>
      <c r="I420" s="4" t="s">
        <v>41</v>
      </c>
      <c r="M420" s="23">
        <v>36</v>
      </c>
      <c r="N420" s="7">
        <v>100</v>
      </c>
      <c r="O420" s="7" t="s">
        <v>199</v>
      </c>
    </row>
  </sheetData>
  <autoFilter ref="A3:N329" xr:uid="{00000000-0009-0000-0000-000000000000}">
    <filterColumn colId="1">
      <filters>
        <filter val="1050144199"/>
        <filter val="1050144299"/>
        <filter val="1050144399"/>
        <filter val="1050144499"/>
        <filter val="1050144799"/>
        <filter val="1050144899"/>
        <filter val="1050145099"/>
        <filter val="1050145399"/>
        <filter val="1050145499"/>
        <filter val="1050145599"/>
        <filter val="1050145699"/>
        <filter val="1050145799"/>
        <filter val="1050145899"/>
        <filter val="1050155599"/>
        <filter val="1050155699"/>
        <filter val="1050155799"/>
        <filter val="1050155899"/>
        <filter val="1050155999"/>
        <filter val="1050156099"/>
        <filter val="1050156199"/>
        <filter val="1050156299"/>
        <filter val="1050156499"/>
        <filter val="1050156599"/>
        <filter val="1050156699"/>
        <filter val="1050156799"/>
        <filter val="1050156899"/>
        <filter val="1050156999"/>
        <filter val="1050157699"/>
        <filter val="1050158099"/>
        <filter val="1050158199"/>
        <filter val="1050158299"/>
        <filter val="1050158399"/>
        <filter val="1050158499"/>
        <filter val="1050158599"/>
        <filter val="1050158799"/>
        <filter val="1050158899"/>
        <filter val="1050160099"/>
        <filter val="1050160199"/>
        <filter val="1050161399"/>
        <filter val="1050161499"/>
        <filter val="1050161599"/>
        <filter val="1050161699"/>
        <filter val="1050161799"/>
        <filter val="1050161899"/>
        <filter val="1050161999"/>
        <filter val="1050162099"/>
        <filter val="1050162199"/>
        <filter val="1050162499"/>
        <filter val="1050162599"/>
        <filter val="1050162699"/>
        <filter val="1050162799"/>
        <filter val="1050162899"/>
        <filter val="1050162999"/>
        <filter val="1050163099"/>
        <filter val="1050163199"/>
        <filter val="1050163299"/>
        <filter val="1050163399"/>
        <filter val="1050163499"/>
        <filter val="1050163699"/>
        <filter val="1050163799"/>
        <filter val="1050163899"/>
        <filter val="1050163999"/>
        <filter val="1050164099"/>
        <filter val="1050164199"/>
        <filter val="1050164299"/>
        <filter val="1050164399"/>
        <filter val="1050164799"/>
        <filter val="1050164899"/>
        <filter val="1050164999"/>
        <filter val="1050165099"/>
        <filter val="1050165199"/>
        <filter val="1050165299"/>
        <filter val="1050165399"/>
        <filter val="1050165799"/>
        <filter val="1050166499"/>
        <filter val="1050166599"/>
        <filter val="1050167399"/>
        <filter val="1050167499"/>
        <filter val="1050167599"/>
        <filter val="1050167699"/>
        <filter val="1050168199"/>
        <filter val="1050168299"/>
        <filter val="1050168699"/>
        <filter val="1050169099"/>
        <filter val="1050169199"/>
        <filter val="1050169299"/>
        <filter val="1050170599"/>
        <filter val="1050170699"/>
        <filter val="1050170799"/>
        <filter val="1050170899"/>
        <filter val="1050170999"/>
        <filter val="1050171099"/>
        <filter val="1050171199"/>
        <filter val="1050171299"/>
        <filter val="1050171399"/>
        <filter val="1050171499"/>
        <filter val="1050171599"/>
        <filter val="1050171699"/>
        <filter val="1050171799"/>
        <filter val="1050172199"/>
        <filter val="1050172299"/>
        <filter val="1050174899"/>
        <filter val="1050174999"/>
        <filter val="1050175099"/>
        <filter val="1050175199"/>
        <filter val="1050175299"/>
        <filter val="PN Supplier"/>
      </filters>
    </filterColumn>
  </autoFilter>
  <hyperlinks>
    <hyperlink ref="I402" r:id="rId1" xr:uid="{9F886DA3-F204-4444-BAF5-5D3AC4DA615A}"/>
    <hyperlink ref="I368" r:id="rId2" xr:uid="{5A8175C2-D850-47EC-93FA-590BA14C6753}"/>
  </hyperlinks>
  <pageMargins left="0.19685039370078741" right="0.23622047244094491" top="0.19685039370078741" bottom="0.15748031496062992" header="0.15748031496062992" footer="0.15748031496062992"/>
  <pageSetup paperSize="9" scale="89" orientation="landscape" r:id="rId3"/>
  <drawing r:id="rId4"/>
  <legacyDrawing r:id="rId5"/>
  <oleObjects>
    <mc:AlternateContent xmlns:mc="http://schemas.openxmlformats.org/markup-compatibility/2006">
      <mc:Choice Requires="x14">
        <oleObject progId="MSPhotoEd.3" shapeId="1025" r:id="rId6">
          <objectPr defaultSize="0" autoPict="0" r:id="rId7">
            <anchor moveWithCells="1" sizeWithCells="1">
              <from>
                <xdr:col>0</xdr:col>
                <xdr:colOff>47625</xdr:colOff>
                <xdr:row>0</xdr:row>
                <xdr:rowOff>142875</xdr:rowOff>
              </from>
              <to>
                <xdr:col>1</xdr:col>
                <xdr:colOff>552450</xdr:colOff>
                <xdr:row>1</xdr:row>
                <xdr:rowOff>266700</xdr:rowOff>
              </to>
            </anchor>
          </objectPr>
        </oleObject>
      </mc:Choice>
      <mc:Fallback>
        <oleObject progId="MSPhotoEd.3" shapeId="102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CC47-4A38-4763-B65E-5E455E91FE2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39C7C37FF14840A35F6BE3E658EA60" ma:contentTypeVersion="13" ma:contentTypeDescription="Crie um novo documento." ma:contentTypeScope="" ma:versionID="906fa84f1f1d4606dc1d42f76c200ca9">
  <xsd:schema xmlns:xsd="http://www.w3.org/2001/XMLSchema" xmlns:xs="http://www.w3.org/2001/XMLSchema" xmlns:p="http://schemas.microsoft.com/office/2006/metadata/properties" xmlns:ns3="852fec51-b75f-4e23-a9f6-866471e408c6" xmlns:ns4="43ed6340-c108-449b-ac19-5cfd7753c1f5" targetNamespace="http://schemas.microsoft.com/office/2006/metadata/properties" ma:root="true" ma:fieldsID="31616de63c35784c630011e7bfebb8c9" ns3:_="" ns4:_="">
    <xsd:import namespace="852fec51-b75f-4e23-a9f6-866471e408c6"/>
    <xsd:import namespace="43ed6340-c108-449b-ac19-5cfd7753c1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ec51-b75f-4e23-a9f6-866471e408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d6340-c108-449b-ac19-5cfd7753c1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fec51-b75f-4e23-a9f6-866471e408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E92761-DCAC-4252-A3D9-2957F1FE16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2fec51-b75f-4e23-a9f6-866471e408c6"/>
    <ds:schemaRef ds:uri="43ed6340-c108-449b-ac19-5cfd7753c1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69DABB-222F-453B-A165-E5BF1BC24BC1}">
  <ds:schemaRefs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852fec51-b75f-4e23-a9f6-866471e408c6"/>
    <ds:schemaRef ds:uri="http://schemas.microsoft.com/office/2006/metadata/properties"/>
    <ds:schemaRef ds:uri="43ed6340-c108-449b-ac19-5cfd7753c1f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D1771C7-2655-483D-AC6F-AB8A6B31D4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ESTOQUE</vt:lpstr>
      <vt:lpstr>Planilha1</vt:lpstr>
      <vt:lpstr>ESTOQUE!Area_de_impressao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paulohenrique.sousa</dc:creator>
  <cp:lastModifiedBy>Grupo 02 - Componel II</cp:lastModifiedBy>
  <cp:lastPrinted>2024-08-16T10:27:43Z</cp:lastPrinted>
  <dcterms:created xsi:type="dcterms:W3CDTF">2018-03-05T20:17:25Z</dcterms:created>
  <dcterms:modified xsi:type="dcterms:W3CDTF">2025-03-07T11:19:08Z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0x0101003739C7C37FF14840A35F6BE3E658EA60</vt:lpwstr>
  </property>
</Properties>
</file>