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combustiveis\data\"/>
    </mc:Choice>
  </mc:AlternateContent>
  <xr:revisionPtr revIDLastSave="0" documentId="13_ncr:1_{ACC9F08C-ACD6-4441-9915-D09532E10AB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output_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1" l="1"/>
  <c r="R35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Q35" i="1" l="1"/>
  <c r="P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Vitor Bettini de Paiva Lima</author>
  </authors>
  <commentList>
    <comment ref="O35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Paulo Vitor Bettini de Paiva Lima:</t>
        </r>
        <r>
          <rPr>
            <sz val="9"/>
            <color indexed="81"/>
            <rFont val="Segoe UI"/>
            <charset val="1"/>
          </rPr>
          <t xml:space="preserve">
valor total acumulado anual + 400 reais da assinatura anual</t>
        </r>
      </text>
    </comment>
    <comment ref="P35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Paulo Vitor Bettini de Paiva Lima:</t>
        </r>
        <r>
          <rPr>
            <sz val="9"/>
            <color indexed="81"/>
            <rFont val="Segoe UI"/>
            <charset val="1"/>
          </rPr>
          <t xml:space="preserve">
diferença entre o valor total anual do clube e do e do valor médio</t>
        </r>
      </text>
    </comment>
  </commentList>
</comments>
</file>

<file path=xl/sharedStrings.xml><?xml version="1.0" encoding="utf-8"?>
<sst xmlns="http://schemas.openxmlformats.org/spreadsheetml/2006/main" count="55" uniqueCount="24">
  <si>
    <t>pb</t>
  </si>
  <si>
    <t>data</t>
  </si>
  <si>
    <t>semana</t>
  </si>
  <si>
    <t>tipo</t>
  </si>
  <si>
    <t>quantidade</t>
  </si>
  <si>
    <t>preço</t>
  </si>
  <si>
    <t>qtd * preço</t>
  </si>
  <si>
    <t>Dados básicos do abastecimento</t>
  </si>
  <si>
    <t>Clube</t>
  </si>
  <si>
    <t>variação entre clube 
e preço minímo</t>
  </si>
  <si>
    <t>desvio padrão</t>
  </si>
  <si>
    <t>simulação com preço ANP (qtd * preço)</t>
  </si>
  <si>
    <t>preço médio</t>
  </si>
  <si>
    <t>preço mínimo</t>
  </si>
  <si>
    <t>preço máximo</t>
  </si>
  <si>
    <t>clube</t>
  </si>
  <si>
    <t>pms mínimo</t>
  </si>
  <si>
    <t>pms máximo</t>
  </si>
  <si>
    <t>pms médio</t>
  </si>
  <si>
    <t>tc médio</t>
  </si>
  <si>
    <t>tc mínimo</t>
  </si>
  <si>
    <t>tc máximo</t>
  </si>
  <si>
    <t>totais cumulativos (tc)</t>
  </si>
  <si>
    <t>preço médio semanal ANP (pms)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</si>
</sst>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0" fillId="28" borderId="10" xfId="37" applyFont="1" applyBorder="1" applyAlignment="1"/>
    <xf numFmtId="0" fontId="0" fillId="0" borderId="0" xfId="0" applyFont="1"/>
    <xf numFmtId="0" fontId="20" fillId="28" borderId="10" xfId="37" applyFont="1" applyBorder="1" applyAlignment="1">
      <alignment horizontal="center"/>
    </xf>
    <xf numFmtId="0" fontId="20" fillId="28" borderId="11" xfId="37" applyFont="1" applyBorder="1" applyAlignment="1">
      <alignment horizontal="center"/>
    </xf>
    <xf numFmtId="0" fontId="20" fillId="28" borderId="12" xfId="37" applyFon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1"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2:R35" totalsRowShown="0">
  <autoFilter ref="A2:R35" xr:uid="{00000000-0009-0000-0100-000001000000}"/>
  <tableColumns count="18">
    <tableColumn id="1" xr3:uid="{00000000-0010-0000-0000-000001000000}" name="data" dataDxfId="10"/>
    <tableColumn id="2" xr3:uid="{00000000-0010-0000-0000-000002000000}" name="semana"/>
    <tableColumn id="3" xr3:uid="{00000000-0010-0000-0000-000003000000}" name="tipo"/>
    <tableColumn id="4" xr3:uid="{00000000-0010-0000-0000-000004000000}" name="quantidade"/>
    <tableColumn id="5" xr3:uid="{00000000-0010-0000-0000-000005000000}" name="preço"/>
    <tableColumn id="6" xr3:uid="{00000000-0010-0000-0000-000006000000}" name="qtd * preço"/>
    <tableColumn id="7" xr3:uid="{00000000-0010-0000-0000-000007000000}" name="variação entre clube _x000a_e preço minímo"/>
    <tableColumn id="9" xr3:uid="{00000000-0010-0000-0000-000009000000}" name="pms médio"/>
    <tableColumn id="10" xr3:uid="{00000000-0010-0000-0000-00000A000000}" name="pms mínimo"/>
    <tableColumn id="11" xr3:uid="{00000000-0010-0000-0000-00000B000000}" name="pms máximo"/>
    <tableColumn id="12" xr3:uid="{00000000-0010-0000-0000-00000C000000}" name="desvio padrão"/>
    <tableColumn id="14" xr3:uid="{00000000-0010-0000-0000-00000E000000}" name="preço médio"/>
    <tableColumn id="15" xr3:uid="{00000000-0010-0000-0000-00000F000000}" name="preço mínimo"/>
    <tableColumn id="16" xr3:uid="{00000000-0010-0000-0000-000010000000}" name="preço máximo"/>
    <tableColumn id="18" xr3:uid="{00000000-0010-0000-0000-000012000000}" name="clube"/>
    <tableColumn id="19" xr3:uid="{00000000-0010-0000-0000-000013000000}" name="tc médio"/>
    <tableColumn id="20" xr3:uid="{00000000-0010-0000-0000-000014000000}" name="tc mínimo"/>
    <tableColumn id="21" xr3:uid="{00000000-0010-0000-0000-000015000000}" name="tc máxim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topLeftCell="A8" workbookViewId="0">
      <selection activeCell="I34" sqref="I34"/>
    </sheetView>
  </sheetViews>
  <sheetFormatPr defaultRowHeight="14.4" x14ac:dyDescent="0.3"/>
  <cols>
    <col min="1" max="1" width="10.5546875" bestFit="1" customWidth="1"/>
    <col min="4" max="4" width="10" customWidth="1"/>
    <col min="6" max="6" width="19.44140625" customWidth="1"/>
    <col min="7" max="7" width="20.44140625" bestFit="1" customWidth="1"/>
    <col min="8" max="8" width="12.5546875" bestFit="1" customWidth="1"/>
    <col min="9" max="9" width="13.6640625" bestFit="1" customWidth="1"/>
    <col min="10" max="10" width="14" bestFit="1" customWidth="1"/>
    <col min="11" max="11" width="15.109375" bestFit="1" customWidth="1"/>
    <col min="12" max="12" width="13.77734375" bestFit="1" customWidth="1"/>
    <col min="13" max="13" width="14.88671875" bestFit="1" customWidth="1"/>
    <col min="14" max="14" width="15.33203125" bestFit="1" customWidth="1"/>
    <col min="15" max="15" width="10.6640625" customWidth="1"/>
    <col min="16" max="16" width="12.21875" customWidth="1"/>
    <col min="17" max="17" width="13.33203125" customWidth="1"/>
    <col min="18" max="18" width="13.6640625" customWidth="1"/>
  </cols>
  <sheetData>
    <row r="1" spans="1:18" ht="15.6" x14ac:dyDescent="0.3">
      <c r="A1" s="5" t="s">
        <v>7</v>
      </c>
      <c r="B1" s="6"/>
      <c r="C1" s="6"/>
      <c r="D1" s="7"/>
      <c r="E1" s="5" t="s">
        <v>8</v>
      </c>
      <c r="F1" s="7"/>
      <c r="G1" s="3"/>
      <c r="H1" s="6" t="s">
        <v>23</v>
      </c>
      <c r="I1" s="6"/>
      <c r="J1" s="6"/>
      <c r="K1" s="7"/>
      <c r="L1" s="5" t="s">
        <v>11</v>
      </c>
      <c r="M1" s="6"/>
      <c r="N1" s="7"/>
      <c r="O1" s="5" t="s">
        <v>22</v>
      </c>
      <c r="P1" s="6"/>
      <c r="Q1" s="6"/>
      <c r="R1" s="6"/>
    </row>
    <row r="2" spans="1:18" ht="28.8" x14ac:dyDescent="0.3">
      <c r="A2" t="s">
        <v>1</v>
      </c>
      <c r="B2" t="s">
        <v>2</v>
      </c>
      <c r="C2" t="s">
        <v>3</v>
      </c>
      <c r="D2" s="4" t="s">
        <v>4</v>
      </c>
      <c r="E2" t="s">
        <v>5</v>
      </c>
      <c r="F2" t="s">
        <v>6</v>
      </c>
      <c r="G2" s="2" t="s">
        <v>9</v>
      </c>
      <c r="H2" t="s">
        <v>18</v>
      </c>
      <c r="I2" t="s">
        <v>16</v>
      </c>
      <c r="J2" t="s">
        <v>17</v>
      </c>
      <c r="K2" t="s">
        <v>10</v>
      </c>
      <c r="L2" t="s">
        <v>12</v>
      </c>
      <c r="M2" t="s">
        <v>13</v>
      </c>
      <c r="N2" t="s">
        <v>14</v>
      </c>
      <c r="O2" t="s">
        <v>15</v>
      </c>
      <c r="P2" t="s">
        <v>19</v>
      </c>
      <c r="Q2" t="s">
        <v>20</v>
      </c>
      <c r="R2" t="s">
        <v>21</v>
      </c>
    </row>
    <row r="3" spans="1:18" x14ac:dyDescent="0.3">
      <c r="A3" s="1">
        <v>44639</v>
      </c>
      <c r="B3">
        <v>202211</v>
      </c>
      <c r="C3" t="s">
        <v>0</v>
      </c>
      <c r="D3">
        <v>63.947000000000003</v>
      </c>
      <c r="E3">
        <v>6.851</v>
      </c>
      <c r="F3">
        <v>438.1</v>
      </c>
      <c r="G3">
        <f t="shared" ref="G3:G34" si="0">E3-I3</f>
        <v>0.15200000000000014</v>
      </c>
      <c r="H3">
        <v>7.2290000000000001</v>
      </c>
      <c r="I3">
        <v>6.6989999999999998</v>
      </c>
      <c r="J3">
        <v>7.7990000000000004</v>
      </c>
      <c r="K3">
        <v>0.28199999999999997</v>
      </c>
      <c r="L3">
        <v>462.27199999999999</v>
      </c>
      <c r="M3">
        <v>428.38</v>
      </c>
      <c r="N3">
        <v>498.72199999999998</v>
      </c>
      <c r="O3">
        <v>438.1</v>
      </c>
      <c r="P3">
        <v>462.27199999999999</v>
      </c>
      <c r="Q3">
        <v>428.38</v>
      </c>
      <c r="R3">
        <v>498.72199999999998</v>
      </c>
    </row>
    <row r="4" spans="1:18" x14ac:dyDescent="0.3">
      <c r="A4" s="1">
        <v>44646</v>
      </c>
      <c r="B4">
        <v>202212</v>
      </c>
      <c r="C4" t="s">
        <v>0</v>
      </c>
      <c r="D4">
        <v>48.527000000000001</v>
      </c>
      <c r="E4">
        <v>6.7960000000000003</v>
      </c>
      <c r="F4">
        <v>329.78899999999999</v>
      </c>
      <c r="G4">
        <f t="shared" si="0"/>
        <v>-0.10299999999999976</v>
      </c>
      <c r="H4">
        <v>7.548</v>
      </c>
      <c r="I4">
        <v>6.899</v>
      </c>
      <c r="J4">
        <v>7.7489999999999997</v>
      </c>
      <c r="K4">
        <v>0.16400000000000001</v>
      </c>
      <c r="L4">
        <v>366.28100000000001</v>
      </c>
      <c r="M4">
        <v>334.78699999999998</v>
      </c>
      <c r="N4">
        <v>376.03500000000003</v>
      </c>
      <c r="O4">
        <v>767.88900000000001</v>
      </c>
      <c r="P4">
        <v>828.553</v>
      </c>
      <c r="Q4">
        <v>763.16700000000003</v>
      </c>
      <c r="R4">
        <v>874.75699999999995</v>
      </c>
    </row>
    <row r="5" spans="1:18" x14ac:dyDescent="0.3">
      <c r="A5" s="1">
        <v>44655</v>
      </c>
      <c r="B5">
        <v>202214</v>
      </c>
      <c r="C5" t="s">
        <v>0</v>
      </c>
      <c r="D5">
        <v>51.646999999999998</v>
      </c>
      <c r="E5">
        <v>7.5919999999999996</v>
      </c>
      <c r="F5">
        <v>392.10399999999998</v>
      </c>
      <c r="G5">
        <f t="shared" si="0"/>
        <v>0.3149999999999995</v>
      </c>
      <c r="H5">
        <v>7.6159999999999997</v>
      </c>
      <c r="I5">
        <v>7.2770000000000001</v>
      </c>
      <c r="J5">
        <v>7.7990000000000004</v>
      </c>
      <c r="K5">
        <v>0.154</v>
      </c>
      <c r="L5">
        <v>393.34300000000002</v>
      </c>
      <c r="M5">
        <v>375.83499999999998</v>
      </c>
      <c r="N5">
        <v>402.79399999999998</v>
      </c>
      <c r="O5">
        <v>1159.9929999999999</v>
      </c>
      <c r="P5">
        <v>1221.896</v>
      </c>
      <c r="Q5">
        <v>1139.002</v>
      </c>
      <c r="R5">
        <v>1277.5509999999999</v>
      </c>
    </row>
    <row r="6" spans="1:18" x14ac:dyDescent="0.3">
      <c r="A6" s="1">
        <v>44665</v>
      </c>
      <c r="B6">
        <v>202215</v>
      </c>
      <c r="C6" t="s">
        <v>0</v>
      </c>
      <c r="D6">
        <v>54.524999999999999</v>
      </c>
      <c r="E6">
        <v>6.7960000000000003</v>
      </c>
      <c r="F6">
        <v>370.55099999999999</v>
      </c>
      <c r="G6">
        <f t="shared" si="0"/>
        <v>-0.6509999999999998</v>
      </c>
      <c r="H6">
        <v>7.7039999999999997</v>
      </c>
      <c r="I6">
        <v>7.4470000000000001</v>
      </c>
      <c r="J6">
        <v>8.0990000000000002</v>
      </c>
      <c r="K6">
        <v>0.17399999999999999</v>
      </c>
      <c r="L6">
        <v>420.06</v>
      </c>
      <c r="M6">
        <v>406.04700000000003</v>
      </c>
      <c r="N6">
        <v>441.59699999999998</v>
      </c>
      <c r="O6">
        <v>1530.5440000000001</v>
      </c>
      <c r="P6">
        <v>1641.9559999999999</v>
      </c>
      <c r="Q6">
        <v>1545.049</v>
      </c>
      <c r="R6">
        <v>1719.1479999999999</v>
      </c>
    </row>
    <row r="7" spans="1:18" x14ac:dyDescent="0.3">
      <c r="A7" s="1">
        <v>44677</v>
      </c>
      <c r="B7">
        <v>202217</v>
      </c>
      <c r="C7" t="s">
        <v>0</v>
      </c>
      <c r="D7">
        <v>60.575000000000003</v>
      </c>
      <c r="E7">
        <v>6.91</v>
      </c>
      <c r="F7">
        <v>418.57299999999998</v>
      </c>
      <c r="G7">
        <f t="shared" si="0"/>
        <v>-0.53699999999999992</v>
      </c>
      <c r="H7">
        <v>7.6989999999999998</v>
      </c>
      <c r="I7">
        <v>7.4470000000000001</v>
      </c>
      <c r="J7">
        <v>7.9989999999999997</v>
      </c>
      <c r="K7">
        <v>0.17399999999999999</v>
      </c>
      <c r="L7">
        <v>466.36599999999999</v>
      </c>
      <c r="M7">
        <v>451.10199999999998</v>
      </c>
      <c r="N7">
        <v>484.53899999999999</v>
      </c>
      <c r="O7">
        <v>1949.117</v>
      </c>
      <c r="P7">
        <v>2108.3220000000001</v>
      </c>
      <c r="Q7">
        <v>1996.1510000000001</v>
      </c>
      <c r="R7">
        <v>2203.6869999999999</v>
      </c>
    </row>
    <row r="8" spans="1:18" x14ac:dyDescent="0.3">
      <c r="A8" s="1">
        <v>44687</v>
      </c>
      <c r="B8">
        <v>202218</v>
      </c>
      <c r="C8" t="s">
        <v>0</v>
      </c>
      <c r="D8">
        <v>62.656999999999996</v>
      </c>
      <c r="E8">
        <v>6.91</v>
      </c>
      <c r="F8">
        <v>432.959</v>
      </c>
      <c r="G8">
        <f t="shared" si="0"/>
        <v>-0.53000000000000025</v>
      </c>
      <c r="H8">
        <v>7.63</v>
      </c>
      <c r="I8">
        <v>7.44</v>
      </c>
      <c r="J8">
        <v>7.99</v>
      </c>
      <c r="K8">
        <v>0.156</v>
      </c>
      <c r="L8">
        <v>478.072</v>
      </c>
      <c r="M8">
        <v>466.16800000000001</v>
      </c>
      <c r="N8">
        <v>500.62900000000002</v>
      </c>
      <c r="O8">
        <v>2382.076</v>
      </c>
      <c r="P8">
        <v>2586.3939999999998</v>
      </c>
      <c r="Q8">
        <v>2462.319</v>
      </c>
      <c r="R8">
        <v>2704.3159999999998</v>
      </c>
    </row>
    <row r="9" spans="1:18" x14ac:dyDescent="0.3">
      <c r="A9" s="1">
        <v>44697</v>
      </c>
      <c r="B9">
        <v>202220</v>
      </c>
      <c r="C9" t="s">
        <v>0</v>
      </c>
      <c r="D9">
        <v>46.954999999999998</v>
      </c>
      <c r="E9">
        <v>6.88</v>
      </c>
      <c r="F9">
        <v>323.05</v>
      </c>
      <c r="G9">
        <f t="shared" si="0"/>
        <v>-0.16999999999999993</v>
      </c>
      <c r="H9">
        <v>7.3</v>
      </c>
      <c r="I9">
        <v>7.05</v>
      </c>
      <c r="J9">
        <v>7.49</v>
      </c>
      <c r="K9">
        <v>0.128</v>
      </c>
      <c r="L9">
        <v>342.77100000000002</v>
      </c>
      <c r="M9">
        <v>331.03199999999998</v>
      </c>
      <c r="N9">
        <v>351.69200000000001</v>
      </c>
      <c r="O9">
        <v>2705.1260000000002</v>
      </c>
      <c r="P9">
        <v>2929.165</v>
      </c>
      <c r="Q9">
        <v>2793.3510000000001</v>
      </c>
      <c r="R9">
        <v>3056.0079999999998</v>
      </c>
    </row>
    <row r="10" spans="1:18" x14ac:dyDescent="0.3">
      <c r="A10" s="1">
        <v>44707</v>
      </c>
      <c r="B10">
        <v>202221</v>
      </c>
      <c r="C10" t="s">
        <v>0</v>
      </c>
      <c r="D10">
        <v>60.96</v>
      </c>
      <c r="E10">
        <v>6.88</v>
      </c>
      <c r="F10">
        <v>419.404</v>
      </c>
      <c r="G10">
        <f t="shared" si="0"/>
        <v>-3.0000000000000249E-2</v>
      </c>
      <c r="H10">
        <v>7.25</v>
      </c>
      <c r="I10">
        <v>6.91</v>
      </c>
      <c r="J10">
        <v>7.89</v>
      </c>
      <c r="K10">
        <v>0.29299999999999998</v>
      </c>
      <c r="L10">
        <v>441.96</v>
      </c>
      <c r="M10">
        <v>421.233</v>
      </c>
      <c r="N10">
        <v>480.97399999999999</v>
      </c>
      <c r="O10">
        <v>3124.53</v>
      </c>
      <c r="P10">
        <v>3371.125</v>
      </c>
      <c r="Q10">
        <v>3214.5839999999998</v>
      </c>
      <c r="R10">
        <v>3536.982</v>
      </c>
    </row>
    <row r="11" spans="1:18" x14ac:dyDescent="0.3">
      <c r="A11" s="1">
        <v>44711</v>
      </c>
      <c r="B11">
        <v>202222</v>
      </c>
      <c r="C11" t="s">
        <v>0</v>
      </c>
      <c r="D11">
        <v>40.875</v>
      </c>
      <c r="E11">
        <v>6.88</v>
      </c>
      <c r="F11">
        <v>281.22000000000003</v>
      </c>
      <c r="G11">
        <f t="shared" si="0"/>
        <v>-0.11000000000000032</v>
      </c>
      <c r="H11">
        <v>7.73</v>
      </c>
      <c r="I11">
        <v>6.99</v>
      </c>
      <c r="J11">
        <v>7.99</v>
      </c>
      <c r="K11">
        <v>0.16700000000000001</v>
      </c>
      <c r="L11">
        <v>315.96300000000002</v>
      </c>
      <c r="M11">
        <v>285.71600000000001</v>
      </c>
      <c r="N11">
        <v>326.59100000000001</v>
      </c>
      <c r="O11">
        <v>3405.75</v>
      </c>
      <c r="P11">
        <v>3687.0880000000002</v>
      </c>
      <c r="Q11">
        <v>3500.3</v>
      </c>
      <c r="R11">
        <v>3863.5729999999999</v>
      </c>
    </row>
    <row r="12" spans="1:18" x14ac:dyDescent="0.3">
      <c r="A12" s="1">
        <v>44724</v>
      </c>
      <c r="B12">
        <v>202223</v>
      </c>
      <c r="C12" t="s">
        <v>0</v>
      </c>
      <c r="D12">
        <v>60.305</v>
      </c>
      <c r="E12">
        <v>6.88</v>
      </c>
      <c r="F12">
        <v>414.89800000000002</v>
      </c>
      <c r="G12">
        <f t="shared" si="0"/>
        <v>-0.58999999999999986</v>
      </c>
      <c r="H12">
        <v>7.52</v>
      </c>
      <c r="I12">
        <v>7.47</v>
      </c>
      <c r="J12">
        <v>7.69</v>
      </c>
      <c r="K12">
        <v>7.2999999999999995E-2</v>
      </c>
      <c r="L12">
        <v>453.49299999999999</v>
      </c>
      <c r="M12">
        <v>450.47800000000001</v>
      </c>
      <c r="N12">
        <v>463.745</v>
      </c>
      <c r="O12">
        <v>3820.6480000000001</v>
      </c>
      <c r="P12">
        <v>4140.5810000000001</v>
      </c>
      <c r="Q12">
        <v>3950.7779999999998</v>
      </c>
      <c r="R12">
        <v>4327.3180000000002</v>
      </c>
    </row>
    <row r="13" spans="1:18" x14ac:dyDescent="0.3">
      <c r="A13" s="1">
        <v>44734</v>
      </c>
      <c r="B13">
        <v>202225</v>
      </c>
      <c r="C13" t="s">
        <v>0</v>
      </c>
      <c r="D13">
        <v>47.784999999999997</v>
      </c>
      <c r="E13">
        <v>6.98</v>
      </c>
      <c r="F13">
        <v>333.53899999999999</v>
      </c>
      <c r="G13">
        <f t="shared" si="0"/>
        <v>1.0000000000000675E-2</v>
      </c>
      <c r="H13">
        <v>7.21</v>
      </c>
      <c r="I13">
        <v>6.97</v>
      </c>
      <c r="J13">
        <v>7.61</v>
      </c>
      <c r="K13">
        <v>0.20399999999999999</v>
      </c>
      <c r="L13">
        <v>344.529</v>
      </c>
      <c r="M13">
        <v>333.06099999999998</v>
      </c>
      <c r="N13">
        <v>363.64299999999997</v>
      </c>
      <c r="O13">
        <v>4154.1869999999999</v>
      </c>
      <c r="P13">
        <v>4485.1099999999997</v>
      </c>
      <c r="Q13">
        <v>4283.8389999999999</v>
      </c>
      <c r="R13">
        <v>4690.9610000000002</v>
      </c>
    </row>
    <row r="14" spans="1:18" x14ac:dyDescent="0.3">
      <c r="A14" s="1">
        <v>44744</v>
      </c>
      <c r="B14">
        <v>202226</v>
      </c>
      <c r="C14" t="s">
        <v>0</v>
      </c>
      <c r="D14">
        <v>60.722000000000001</v>
      </c>
      <c r="E14">
        <v>6.16</v>
      </c>
      <c r="F14">
        <v>374.04700000000003</v>
      </c>
      <c r="G14">
        <f t="shared" si="0"/>
        <v>0.37000000000000011</v>
      </c>
      <c r="H14">
        <v>6.27</v>
      </c>
      <c r="I14">
        <v>5.79</v>
      </c>
      <c r="J14">
        <v>6.59</v>
      </c>
      <c r="K14">
        <v>0.16</v>
      </c>
      <c r="L14">
        <v>380.726</v>
      </c>
      <c r="M14">
        <v>351.58</v>
      </c>
      <c r="N14">
        <v>400.15699999999998</v>
      </c>
      <c r="O14">
        <v>4528.2340000000004</v>
      </c>
      <c r="P14">
        <v>4865.8360000000002</v>
      </c>
      <c r="Q14">
        <v>4635.4189999999999</v>
      </c>
      <c r="R14">
        <v>5091.1180000000004</v>
      </c>
    </row>
    <row r="15" spans="1:18" x14ac:dyDescent="0.3">
      <c r="A15" s="1">
        <v>44754</v>
      </c>
      <c r="B15">
        <v>202228</v>
      </c>
      <c r="C15" t="s">
        <v>0</v>
      </c>
      <c r="D15">
        <v>50.587000000000003</v>
      </c>
      <c r="E15">
        <v>5.39</v>
      </c>
      <c r="F15">
        <v>272.66300000000001</v>
      </c>
      <c r="G15">
        <f t="shared" si="0"/>
        <v>1.9999999999999574E-2</v>
      </c>
      <c r="H15">
        <v>5.62</v>
      </c>
      <c r="I15">
        <v>5.37</v>
      </c>
      <c r="J15">
        <v>6.68</v>
      </c>
      <c r="K15">
        <v>0.22</v>
      </c>
      <c r="L15">
        <v>284.298</v>
      </c>
      <c r="M15">
        <v>271.65199999999999</v>
      </c>
      <c r="N15">
        <v>337.92099999999999</v>
      </c>
      <c r="O15">
        <v>4800.8969999999999</v>
      </c>
      <c r="P15">
        <v>5150.134</v>
      </c>
      <c r="Q15">
        <v>4907.0709999999999</v>
      </c>
      <c r="R15">
        <v>5429.0389999999998</v>
      </c>
    </row>
    <row r="16" spans="1:18" x14ac:dyDescent="0.3">
      <c r="A16" s="1">
        <v>44765</v>
      </c>
      <c r="B16">
        <v>202229</v>
      </c>
      <c r="C16" t="s">
        <v>0</v>
      </c>
      <c r="D16">
        <v>61.012</v>
      </c>
      <c r="E16">
        <v>5.19</v>
      </c>
      <c r="F16">
        <v>316.65199999999999</v>
      </c>
      <c r="G16">
        <f t="shared" si="0"/>
        <v>-0.47999999999999954</v>
      </c>
      <c r="H16">
        <v>5.91</v>
      </c>
      <c r="I16">
        <v>5.67</v>
      </c>
      <c r="J16">
        <v>6.19</v>
      </c>
      <c r="K16">
        <v>0.09</v>
      </c>
      <c r="L16">
        <v>360.58</v>
      </c>
      <c r="M16">
        <v>345.93799999999999</v>
      </c>
      <c r="N16">
        <v>377.66399999999999</v>
      </c>
      <c r="O16">
        <v>5117.549</v>
      </c>
      <c r="P16">
        <v>5510.7139999999999</v>
      </c>
      <c r="Q16">
        <v>5253.009</v>
      </c>
      <c r="R16">
        <v>5806.7030000000004</v>
      </c>
    </row>
    <row r="17" spans="1:18" x14ac:dyDescent="0.3">
      <c r="A17" s="1">
        <v>44776</v>
      </c>
      <c r="B17">
        <v>202231</v>
      </c>
      <c r="C17" t="s">
        <v>0</v>
      </c>
      <c r="D17">
        <v>60.27</v>
      </c>
      <c r="E17">
        <v>5.09</v>
      </c>
      <c r="F17">
        <v>306.774</v>
      </c>
      <c r="G17">
        <f t="shared" si="0"/>
        <v>-0.10000000000000053</v>
      </c>
      <c r="H17">
        <v>5.41</v>
      </c>
      <c r="I17">
        <v>5.19</v>
      </c>
      <c r="J17">
        <v>5.99</v>
      </c>
      <c r="K17">
        <v>0.153</v>
      </c>
      <c r="L17">
        <v>326.06</v>
      </c>
      <c r="M17">
        <v>312.80099999999999</v>
      </c>
      <c r="N17">
        <v>361.017</v>
      </c>
      <c r="O17">
        <v>5424.3230000000003</v>
      </c>
      <c r="P17">
        <v>5836.7740000000003</v>
      </c>
      <c r="Q17">
        <v>5565.81</v>
      </c>
      <c r="R17">
        <v>6167.72</v>
      </c>
    </row>
    <row r="18" spans="1:18" x14ac:dyDescent="0.3">
      <c r="A18" s="1">
        <v>44782</v>
      </c>
      <c r="B18">
        <v>202232</v>
      </c>
      <c r="C18" t="s">
        <v>0</v>
      </c>
      <c r="D18">
        <v>50.054000000000002</v>
      </c>
      <c r="E18">
        <v>5.03</v>
      </c>
      <c r="F18">
        <v>251.77099999999999</v>
      </c>
      <c r="G18">
        <f t="shared" si="0"/>
        <v>-9.9999999999997868E-3</v>
      </c>
      <c r="H18">
        <v>5.43</v>
      </c>
      <c r="I18">
        <v>5.04</v>
      </c>
      <c r="J18">
        <v>6.09</v>
      </c>
      <c r="K18">
        <v>0.33600000000000002</v>
      </c>
      <c r="L18">
        <v>271.79300000000001</v>
      </c>
      <c r="M18">
        <v>252.27199999999999</v>
      </c>
      <c r="N18">
        <v>304.82799999999997</v>
      </c>
      <c r="O18">
        <v>5676.0940000000001</v>
      </c>
      <c r="P18">
        <v>6108.567</v>
      </c>
      <c r="Q18">
        <v>5818.0820000000003</v>
      </c>
      <c r="R18">
        <v>6472.5479999999998</v>
      </c>
    </row>
    <row r="19" spans="1:18" x14ac:dyDescent="0.3">
      <c r="A19" s="1">
        <v>44790</v>
      </c>
      <c r="B19">
        <v>202233</v>
      </c>
      <c r="C19" t="s">
        <v>0</v>
      </c>
      <c r="D19">
        <v>56.902000000000001</v>
      </c>
      <c r="E19">
        <v>4.8899999999999997</v>
      </c>
      <c r="F19">
        <v>278.25</v>
      </c>
      <c r="G19">
        <f t="shared" si="0"/>
        <v>-5.0000000000000711E-2</v>
      </c>
      <c r="H19">
        <v>5.03</v>
      </c>
      <c r="I19">
        <v>4.9400000000000004</v>
      </c>
      <c r="J19">
        <v>5.99</v>
      </c>
      <c r="K19">
        <v>0.2</v>
      </c>
      <c r="L19">
        <v>286.21699999999998</v>
      </c>
      <c r="M19">
        <v>281.09500000000003</v>
      </c>
      <c r="N19">
        <v>340.84199999999998</v>
      </c>
      <c r="O19">
        <v>5954.3440000000001</v>
      </c>
      <c r="P19">
        <v>6394.7839999999997</v>
      </c>
      <c r="Q19">
        <v>6099.1769999999997</v>
      </c>
      <c r="R19">
        <v>6813.39</v>
      </c>
    </row>
    <row r="20" spans="1:18" x14ac:dyDescent="0.3">
      <c r="A20" s="1">
        <v>44797</v>
      </c>
      <c r="B20">
        <v>202234</v>
      </c>
      <c r="C20" t="s">
        <v>0</v>
      </c>
      <c r="D20">
        <v>53.756999999999998</v>
      </c>
      <c r="E20">
        <v>4.82</v>
      </c>
      <c r="F20">
        <v>259.108</v>
      </c>
      <c r="G20">
        <f t="shared" si="0"/>
        <v>-6.9999999999999396E-2</v>
      </c>
      <c r="H20">
        <v>5.22</v>
      </c>
      <c r="I20">
        <v>4.8899999999999997</v>
      </c>
      <c r="J20">
        <v>5.53</v>
      </c>
      <c r="K20">
        <v>0.12</v>
      </c>
      <c r="L20">
        <v>280.61099999999999</v>
      </c>
      <c r="M20">
        <v>262.87099999999998</v>
      </c>
      <c r="N20">
        <v>297.27600000000001</v>
      </c>
      <c r="O20">
        <v>6213.4520000000002</v>
      </c>
      <c r="P20">
        <v>6675.3950000000004</v>
      </c>
      <c r="Q20">
        <v>6362.0479999999998</v>
      </c>
      <c r="R20">
        <v>7110.6660000000002</v>
      </c>
    </row>
    <row r="21" spans="1:18" x14ac:dyDescent="0.3">
      <c r="A21" s="1">
        <v>44806</v>
      </c>
      <c r="B21">
        <v>202235</v>
      </c>
      <c r="C21" t="s">
        <v>0</v>
      </c>
      <c r="D21">
        <v>60.642000000000003</v>
      </c>
      <c r="E21">
        <v>4.59</v>
      </c>
      <c r="F21">
        <v>278.346</v>
      </c>
      <c r="G21">
        <f t="shared" si="0"/>
        <v>-8.9999999999999858E-2</v>
      </c>
      <c r="H21">
        <v>4.82</v>
      </c>
      <c r="I21">
        <v>4.68</v>
      </c>
      <c r="J21">
        <v>4.99</v>
      </c>
      <c r="K21">
        <v>8.2000000000000003E-2</v>
      </c>
      <c r="L21">
        <v>292.29399999999998</v>
      </c>
      <c r="M21">
        <v>283.80399999999997</v>
      </c>
      <c r="N21">
        <v>302.60300000000001</v>
      </c>
      <c r="O21">
        <v>6491.7979999999998</v>
      </c>
      <c r="P21">
        <v>6967.6890000000003</v>
      </c>
      <c r="Q21">
        <v>6645.8519999999999</v>
      </c>
      <c r="R21">
        <v>7413.2690000000002</v>
      </c>
    </row>
    <row r="22" spans="1:18" x14ac:dyDescent="0.3">
      <c r="A22" s="1">
        <v>44812</v>
      </c>
      <c r="B22">
        <v>202236</v>
      </c>
      <c r="C22" t="s">
        <v>0</v>
      </c>
      <c r="D22">
        <v>60.8</v>
      </c>
      <c r="E22">
        <v>4.54</v>
      </c>
      <c r="F22">
        <v>276.03199999999998</v>
      </c>
      <c r="G22">
        <f t="shared" si="0"/>
        <v>-3.0000000000000249E-2</v>
      </c>
      <c r="H22">
        <v>4.8600000000000003</v>
      </c>
      <c r="I22">
        <v>4.57</v>
      </c>
      <c r="J22">
        <v>5.49</v>
      </c>
      <c r="K22">
        <v>0.28100000000000003</v>
      </c>
      <c r="L22">
        <v>295.488</v>
      </c>
      <c r="M22">
        <v>277.85599999999999</v>
      </c>
      <c r="N22">
        <v>333.79199999999997</v>
      </c>
      <c r="O22">
        <v>6767.83</v>
      </c>
      <c r="P22">
        <v>7263.1769999999997</v>
      </c>
      <c r="Q22">
        <v>6923.7079999999996</v>
      </c>
      <c r="R22">
        <v>7747.0609999999997</v>
      </c>
    </row>
    <row r="23" spans="1:18" x14ac:dyDescent="0.3">
      <c r="A23" s="1">
        <v>44822</v>
      </c>
      <c r="B23">
        <v>202237</v>
      </c>
      <c r="C23" t="s">
        <v>0</v>
      </c>
      <c r="D23">
        <v>61.145000000000003</v>
      </c>
      <c r="E23">
        <v>4.49</v>
      </c>
      <c r="F23">
        <v>274.541</v>
      </c>
      <c r="G23">
        <f t="shared" si="0"/>
        <v>-8.0000000000000071E-2</v>
      </c>
      <c r="H23">
        <v>4.8600000000000003</v>
      </c>
      <c r="I23">
        <v>4.57</v>
      </c>
      <c r="J23">
        <v>5.49</v>
      </c>
      <c r="K23">
        <v>0.28100000000000003</v>
      </c>
      <c r="L23">
        <v>297.16399999999999</v>
      </c>
      <c r="M23">
        <v>279.43200000000002</v>
      </c>
      <c r="N23">
        <v>335.68599999999998</v>
      </c>
      <c r="O23">
        <v>7042.3710000000001</v>
      </c>
      <c r="P23">
        <v>7560.3410000000003</v>
      </c>
      <c r="Q23">
        <v>7203.14</v>
      </c>
      <c r="R23">
        <v>8082.7470000000003</v>
      </c>
    </row>
    <row r="24" spans="1:18" x14ac:dyDescent="0.3">
      <c r="A24" s="1">
        <v>44831</v>
      </c>
      <c r="B24">
        <v>202239</v>
      </c>
      <c r="C24" t="s">
        <v>0</v>
      </c>
      <c r="D24">
        <v>61.171999999999997</v>
      </c>
      <c r="E24">
        <v>4.49</v>
      </c>
      <c r="F24">
        <v>274.66199999999998</v>
      </c>
      <c r="G24">
        <f t="shared" si="0"/>
        <v>-0.39999999999999947</v>
      </c>
      <c r="H24">
        <v>4.99</v>
      </c>
      <c r="I24">
        <v>4.8899999999999997</v>
      </c>
      <c r="J24">
        <v>5.19</v>
      </c>
      <c r="K24">
        <v>0.107</v>
      </c>
      <c r="L24">
        <v>305.24799999999999</v>
      </c>
      <c r="M24">
        <v>299.13099999999997</v>
      </c>
      <c r="N24">
        <v>317.48200000000003</v>
      </c>
      <c r="O24">
        <v>7317.0330000000004</v>
      </c>
      <c r="P24">
        <v>7865.5889999999999</v>
      </c>
      <c r="Q24">
        <v>7502.2709999999997</v>
      </c>
      <c r="R24">
        <v>8400.2289999999994</v>
      </c>
    </row>
    <row r="25" spans="1:18" x14ac:dyDescent="0.3">
      <c r="A25" s="1">
        <v>44840</v>
      </c>
      <c r="B25">
        <v>202240</v>
      </c>
      <c r="C25" t="s">
        <v>0</v>
      </c>
      <c r="D25">
        <v>60.521999999999998</v>
      </c>
      <c r="E25">
        <v>4.55</v>
      </c>
      <c r="F25">
        <v>275.375</v>
      </c>
      <c r="G25">
        <f t="shared" si="0"/>
        <v>-8.0000000000000071E-2</v>
      </c>
      <c r="H25">
        <v>5.04</v>
      </c>
      <c r="I25">
        <v>4.63</v>
      </c>
      <c r="J25">
        <v>5.19</v>
      </c>
      <c r="K25">
        <v>0.159</v>
      </c>
      <c r="L25">
        <v>305.02999999999997</v>
      </c>
      <c r="M25">
        <v>280.21600000000001</v>
      </c>
      <c r="N25">
        <v>314.10899999999998</v>
      </c>
      <c r="O25">
        <v>7592.4080000000004</v>
      </c>
      <c r="P25">
        <v>8170.6189999999997</v>
      </c>
      <c r="Q25">
        <v>7782.4870000000001</v>
      </c>
      <c r="R25">
        <v>8714.3379999999997</v>
      </c>
    </row>
    <row r="26" spans="1:18" x14ac:dyDescent="0.3">
      <c r="A26" s="1">
        <v>44846</v>
      </c>
      <c r="B26">
        <v>202241</v>
      </c>
      <c r="C26" t="s">
        <v>0</v>
      </c>
      <c r="D26">
        <v>58.284999999999997</v>
      </c>
      <c r="E26">
        <v>4.55</v>
      </c>
      <c r="F26">
        <v>265.19600000000003</v>
      </c>
      <c r="G26">
        <f t="shared" si="0"/>
        <v>-7.0000000000000284E-2</v>
      </c>
      <c r="H26">
        <v>4.9400000000000004</v>
      </c>
      <c r="I26">
        <v>4.62</v>
      </c>
      <c r="J26">
        <v>5.29</v>
      </c>
      <c r="K26">
        <v>0.214</v>
      </c>
      <c r="L26">
        <v>287.92700000000002</v>
      </c>
      <c r="M26">
        <v>269.27600000000001</v>
      </c>
      <c r="N26">
        <v>308.327</v>
      </c>
      <c r="O26">
        <v>7857.6040000000003</v>
      </c>
      <c r="P26">
        <v>8458.5460000000003</v>
      </c>
      <c r="Q26">
        <v>8051.7629999999999</v>
      </c>
      <c r="R26">
        <v>9022.6650000000009</v>
      </c>
    </row>
    <row r="27" spans="1:18" x14ac:dyDescent="0.3">
      <c r="A27" s="1">
        <v>44855</v>
      </c>
      <c r="B27">
        <v>202242</v>
      </c>
      <c r="C27" t="s">
        <v>0</v>
      </c>
      <c r="D27">
        <v>51.006999999999998</v>
      </c>
      <c r="E27">
        <v>4.6500000000000004</v>
      </c>
      <c r="F27">
        <v>237.18199999999999</v>
      </c>
      <c r="G27">
        <f t="shared" si="0"/>
        <v>0.3100000000000005</v>
      </c>
      <c r="H27">
        <v>5.05</v>
      </c>
      <c r="I27">
        <v>4.34</v>
      </c>
      <c r="J27">
        <v>5.29</v>
      </c>
      <c r="K27">
        <v>0.158</v>
      </c>
      <c r="L27">
        <v>257.58499999999998</v>
      </c>
      <c r="M27">
        <v>221.37</v>
      </c>
      <c r="N27">
        <v>269.827</v>
      </c>
      <c r="O27">
        <v>8094.7860000000001</v>
      </c>
      <c r="P27">
        <v>8716.1309999999994</v>
      </c>
      <c r="Q27">
        <v>8273.1329999999998</v>
      </c>
      <c r="R27">
        <v>9292.4920000000002</v>
      </c>
    </row>
    <row r="28" spans="1:18" x14ac:dyDescent="0.3">
      <c r="A28" s="1">
        <v>44862</v>
      </c>
      <c r="B28">
        <v>202243</v>
      </c>
      <c r="C28" t="s">
        <v>0</v>
      </c>
      <c r="D28">
        <v>53.067</v>
      </c>
      <c r="E28">
        <v>4.6500000000000004</v>
      </c>
      <c r="F28">
        <v>246.761</v>
      </c>
      <c r="G28">
        <f t="shared" si="0"/>
        <v>-0.19999999999999929</v>
      </c>
      <c r="H28">
        <v>5.27</v>
      </c>
      <c r="I28">
        <v>4.8499999999999996</v>
      </c>
      <c r="J28">
        <v>5.59</v>
      </c>
      <c r="K28">
        <v>0.17599999999999999</v>
      </c>
      <c r="L28">
        <v>279.66300000000001</v>
      </c>
      <c r="M28">
        <v>257.37400000000002</v>
      </c>
      <c r="N28">
        <v>296.64400000000001</v>
      </c>
      <c r="O28">
        <v>8341.5470000000005</v>
      </c>
      <c r="P28">
        <v>8995.7939999999999</v>
      </c>
      <c r="Q28">
        <v>8530.5069999999996</v>
      </c>
      <c r="R28">
        <v>9589.1360000000004</v>
      </c>
    </row>
    <row r="29" spans="1:18" x14ac:dyDescent="0.3">
      <c r="A29" s="1">
        <v>44874</v>
      </c>
      <c r="B29">
        <v>202245</v>
      </c>
      <c r="C29" t="s">
        <v>0</v>
      </c>
      <c r="D29">
        <v>62.406999999999996</v>
      </c>
      <c r="E29">
        <v>4.6900000000000004</v>
      </c>
      <c r="F29">
        <v>292.68799999999999</v>
      </c>
      <c r="G29">
        <f t="shared" si="0"/>
        <v>-0.29999999999999982</v>
      </c>
      <c r="H29">
        <v>5.07</v>
      </c>
      <c r="I29">
        <v>4.99</v>
      </c>
      <c r="J29">
        <v>5.19</v>
      </c>
      <c r="K29">
        <v>5.5E-2</v>
      </c>
      <c r="L29">
        <v>316.40300000000002</v>
      </c>
      <c r="M29">
        <v>311.41000000000003</v>
      </c>
      <c r="N29">
        <v>323.892</v>
      </c>
      <c r="O29">
        <v>8634.2350000000006</v>
      </c>
      <c r="P29">
        <v>9312.1970000000001</v>
      </c>
      <c r="Q29">
        <v>8841.9169999999995</v>
      </c>
      <c r="R29">
        <v>9913.0280000000002</v>
      </c>
    </row>
    <row r="30" spans="1:18" x14ac:dyDescent="0.3">
      <c r="A30" s="1">
        <v>44883</v>
      </c>
      <c r="B30">
        <v>202246</v>
      </c>
      <c r="C30" t="s">
        <v>0</v>
      </c>
      <c r="D30">
        <v>46.771999999999998</v>
      </c>
      <c r="E30">
        <v>4.6900000000000004</v>
      </c>
      <c r="F30">
        <v>219.36</v>
      </c>
      <c r="G30">
        <f t="shared" si="0"/>
        <v>-0.25999999999999979</v>
      </c>
      <c r="H30">
        <v>5.18</v>
      </c>
      <c r="I30">
        <v>4.95</v>
      </c>
      <c r="J30">
        <v>5.39</v>
      </c>
      <c r="K30">
        <v>0.14199999999999999</v>
      </c>
      <c r="L30">
        <v>242.27799999999999</v>
      </c>
      <c r="M30">
        <v>231.52099999999999</v>
      </c>
      <c r="N30">
        <v>252.101</v>
      </c>
      <c r="O30">
        <v>8853.5949999999993</v>
      </c>
      <c r="P30">
        <v>9554.4750000000004</v>
      </c>
      <c r="Q30">
        <v>9073.4380000000001</v>
      </c>
      <c r="R30">
        <v>10165.129000000001</v>
      </c>
    </row>
    <row r="31" spans="1:18" x14ac:dyDescent="0.3">
      <c r="A31" s="1">
        <v>44891</v>
      </c>
      <c r="B31">
        <v>202247</v>
      </c>
      <c r="C31" t="s">
        <v>0</v>
      </c>
      <c r="D31">
        <v>63.585000000000001</v>
      </c>
      <c r="E31">
        <v>4.75</v>
      </c>
      <c r="F31">
        <v>302.02800000000002</v>
      </c>
      <c r="G31">
        <f t="shared" si="0"/>
        <v>-4.0000000000000036E-2</v>
      </c>
      <c r="H31">
        <v>5.0199999999999996</v>
      </c>
      <c r="I31">
        <v>4.79</v>
      </c>
      <c r="J31">
        <v>5.29</v>
      </c>
      <c r="K31">
        <v>0.13500000000000001</v>
      </c>
      <c r="L31">
        <v>319.19600000000003</v>
      </c>
      <c r="M31">
        <v>304.572</v>
      </c>
      <c r="N31">
        <v>336.36399999999998</v>
      </c>
      <c r="O31">
        <v>9155.6229999999996</v>
      </c>
      <c r="P31">
        <v>9873.6710000000003</v>
      </c>
      <c r="Q31">
        <v>9378.01</v>
      </c>
      <c r="R31">
        <v>10501.493</v>
      </c>
    </row>
    <row r="32" spans="1:18" x14ac:dyDescent="0.3">
      <c r="A32" s="1">
        <v>44903</v>
      </c>
      <c r="B32">
        <v>202249</v>
      </c>
      <c r="C32" t="s">
        <v>0</v>
      </c>
      <c r="D32">
        <v>62.09</v>
      </c>
      <c r="E32">
        <v>4.6399999999999997</v>
      </c>
      <c r="F32">
        <v>288.09699999999998</v>
      </c>
      <c r="G32">
        <f t="shared" si="0"/>
        <v>0.54999999999999982</v>
      </c>
      <c r="H32">
        <v>4.79</v>
      </c>
      <c r="I32">
        <v>4.09</v>
      </c>
      <c r="J32">
        <v>4.99</v>
      </c>
      <c r="K32">
        <v>0.11700000000000001</v>
      </c>
      <c r="L32">
        <v>297.411</v>
      </c>
      <c r="M32">
        <v>253.94800000000001</v>
      </c>
      <c r="N32">
        <v>309.82900000000001</v>
      </c>
      <c r="O32">
        <v>9443.7199999999993</v>
      </c>
      <c r="P32">
        <v>10171.082</v>
      </c>
      <c r="Q32">
        <v>9631.9580000000005</v>
      </c>
      <c r="R32">
        <v>10811.322</v>
      </c>
    </row>
    <row r="33" spans="1:18" x14ac:dyDescent="0.3">
      <c r="A33" s="1">
        <v>44908</v>
      </c>
      <c r="B33">
        <v>202250</v>
      </c>
      <c r="C33" t="s">
        <v>0</v>
      </c>
      <c r="D33">
        <v>46.95</v>
      </c>
      <c r="E33">
        <v>4.6399999999999997</v>
      </c>
      <c r="F33">
        <v>217.84800000000001</v>
      </c>
      <c r="G33">
        <f t="shared" si="0"/>
        <v>-0.35000000000000053</v>
      </c>
      <c r="H33">
        <v>5.15</v>
      </c>
      <c r="I33">
        <v>4.99</v>
      </c>
      <c r="J33">
        <v>5.3</v>
      </c>
      <c r="K33">
        <v>3.7999999999999999E-2</v>
      </c>
      <c r="L33">
        <v>241.792</v>
      </c>
      <c r="M33">
        <v>234.28</v>
      </c>
      <c r="N33">
        <v>248.83500000000001</v>
      </c>
      <c r="O33">
        <v>9661.5679999999993</v>
      </c>
      <c r="P33">
        <v>10412.874</v>
      </c>
      <c r="Q33">
        <v>9866.2379999999994</v>
      </c>
      <c r="R33">
        <v>11060.156999999999</v>
      </c>
    </row>
    <row r="34" spans="1:18" x14ac:dyDescent="0.3">
      <c r="A34" s="1">
        <v>44918</v>
      </c>
      <c r="B34">
        <v>202251</v>
      </c>
      <c r="C34" t="s">
        <v>0</v>
      </c>
      <c r="D34">
        <v>62.13</v>
      </c>
      <c r="E34">
        <v>4.58</v>
      </c>
      <c r="F34">
        <v>284.55500000000001</v>
      </c>
      <c r="G34">
        <f t="shared" si="0"/>
        <v>-0.41000000000000014</v>
      </c>
      <c r="H34">
        <v>5.15</v>
      </c>
      <c r="I34">
        <v>4.99</v>
      </c>
      <c r="J34">
        <v>5.3</v>
      </c>
      <c r="K34">
        <v>3.7999999999999999E-2</v>
      </c>
      <c r="L34">
        <v>319.96899999999999</v>
      </c>
      <c r="M34">
        <v>310.02800000000002</v>
      </c>
      <c r="N34">
        <v>329.28899999999999</v>
      </c>
      <c r="O34">
        <v>9946.1229999999996</v>
      </c>
      <c r="P34">
        <v>10732.843000000001</v>
      </c>
      <c r="Q34">
        <v>10176.266</v>
      </c>
      <c r="R34">
        <v>11389.446</v>
      </c>
    </row>
    <row r="35" spans="1:18" x14ac:dyDescent="0.3">
      <c r="O35">
        <f>O34+400</f>
        <v>10346.123</v>
      </c>
      <c r="P35">
        <f>$O$35-P34</f>
        <v>-386.72000000000116</v>
      </c>
      <c r="Q35">
        <f t="shared" ref="Q35:R35" si="1">$O$35-Q34</f>
        <v>169.85699999999997</v>
      </c>
      <c r="R35">
        <f t="shared" si="1"/>
        <v>-1043.3230000000003</v>
      </c>
    </row>
  </sheetData>
  <mergeCells count="5">
    <mergeCell ref="A1:D1"/>
    <mergeCell ref="E1:F1"/>
    <mergeCell ref="H1:K1"/>
    <mergeCell ref="L1:N1"/>
    <mergeCell ref="O1:R1"/>
  </mergeCells>
  <conditionalFormatting sqref="E3:E34">
    <cfRule type="expression" dxfId="2" priority="4">
      <formula>E3&gt;=I3</formula>
    </cfRule>
  </conditionalFormatting>
  <conditionalFormatting sqref="I3:I34">
    <cfRule type="expression" dxfId="3" priority="3">
      <formula>I3&gt;=E3</formula>
    </cfRule>
  </conditionalFormatting>
  <conditionalFormatting sqref="G3:G34">
    <cfRule type="colorScale" priority="2">
      <colorScale>
        <cfvo type="min"/>
        <cfvo type="num" val="0"/>
        <cfvo type="max"/>
        <color rgb="FFFFFF00"/>
        <color theme="0"/>
        <color rgb="FF7030A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&amp;R&amp;"Calibri"&amp;10&amp;K000000#interna&amp;1#</oddHead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output_excel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Vitor Bettini de Paiva Lima</cp:lastModifiedBy>
  <dcterms:created xsi:type="dcterms:W3CDTF">2022-12-28T19:41:01Z</dcterms:created>
  <dcterms:modified xsi:type="dcterms:W3CDTF">2022-12-29T00:15:13Z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etDate">
    <vt:lpwstr>2022-12-29T00:15:13Z</vt:lpwstr>
  </property>
  <property fmtid="{D5CDD505-2E9C-101B-9397-08002B2CF9AE}" pid="4" name="MSIP_Label_40881dc9-f7f2-41de-a334-ceff3dc15b31_Method">
    <vt:lpwstr>Standard</vt:lpwstr>
  </property>
  <property fmtid="{D5CDD505-2E9C-101B-9397-08002B2CF9AE}" pid="5" name="MSIP_Label_40881dc9-f7f2-41de-a334-ceff3dc15b31_Name">
    <vt:lpwstr>40881dc9-f7f2-41de-a334-ceff3dc15b31</vt:lpwstr>
  </property>
  <property fmtid="{D5CDD505-2E9C-101B-9397-08002B2CF9AE}" pid="6" name="MSIP_Label_40881dc9-f7f2-41de-a334-ceff3dc15b31_SiteId">
    <vt:lpwstr>ea0c2907-38d2-4181-8750-b0b190b60443</vt:lpwstr>
  </property>
  <property fmtid="{D5CDD505-2E9C-101B-9397-08002B2CF9AE}" pid="7" name="MSIP_Label_40881dc9-f7f2-41de-a334-ceff3dc15b31_ActionId">
    <vt:lpwstr>3b936904-975c-405b-b546-9afe12b30559</vt:lpwstr>
  </property>
  <property fmtid="{D5CDD505-2E9C-101B-9397-08002B2CF9AE}" pid="8" name="MSIP_Label_40881dc9-f7f2-41de-a334-ceff3dc15b31_ContentBits">
    <vt:lpwstr>1</vt:lpwstr>
  </property>
</Properties>
</file>