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6pau\Downloads\SAP Datathon\data\"/>
    </mc:Choice>
  </mc:AlternateContent>
  <xr:revisionPtr revIDLastSave="0" documentId="13_ncr:1_{A50BAF07-FB07-4E0F-A094-131A4F4D2956}" xr6:coauthVersionLast="47" xr6:coauthVersionMax="47" xr10:uidLastSave="{00000000-0000-0000-0000-000000000000}"/>
  <bookViews>
    <workbookView xWindow="-120" yWindow="-120" windowWidth="20730" windowHeight="11040" activeTab="1" xr2:uid="{517E6B9C-7916-4DCC-98CF-25F8184BFDB6}"/>
  </bookViews>
  <sheets>
    <sheet name="Top Topics" sheetId="6" r:id="rId1"/>
    <sheet name="Full Table of Important Feature" sheetId="5" r:id="rId2"/>
  </sheets>
  <definedNames>
    <definedName name="ExternalData_2" localSheetId="1" hidden="1">'Full Table of Important Feature'!$A$1:$H$52</definedName>
    <definedName name="ExternalData_3" localSheetId="0" hidden="1">'Top Topics'!$A$1:$B$6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/>
  <c r="I3" i="5"/>
  <c r="I4" i="5"/>
  <c r="I6" i="5"/>
  <c r="I5" i="5"/>
  <c r="I9" i="5"/>
  <c r="I18" i="5"/>
  <c r="I8" i="5"/>
  <c r="I16" i="5"/>
  <c r="I20" i="5"/>
  <c r="I7" i="5"/>
  <c r="K7" i="5" s="1"/>
  <c r="I14" i="5"/>
  <c r="I13" i="5"/>
  <c r="I23" i="5"/>
  <c r="I15" i="5"/>
  <c r="I24" i="5"/>
  <c r="I11" i="5"/>
  <c r="I12" i="5"/>
  <c r="I10" i="5"/>
  <c r="K10" i="5" s="1"/>
  <c r="I25" i="5"/>
  <c r="I28" i="5"/>
  <c r="I31" i="5"/>
  <c r="I21" i="5"/>
  <c r="I29" i="5"/>
  <c r="I17" i="5"/>
  <c r="I27" i="5"/>
  <c r="I19" i="5"/>
  <c r="K19" i="5" s="1"/>
  <c r="I36" i="5"/>
  <c r="I22" i="5"/>
  <c r="I34" i="5"/>
  <c r="I41" i="5"/>
  <c r="I39" i="5"/>
  <c r="I40" i="5"/>
  <c r="I30" i="5"/>
  <c r="I37" i="5"/>
  <c r="K37" i="5" s="1"/>
  <c r="I44" i="5"/>
  <c r="I32" i="5"/>
  <c r="I35" i="5"/>
  <c r="I26" i="5"/>
  <c r="I33" i="5"/>
  <c r="I38" i="5"/>
  <c r="I45" i="5"/>
  <c r="I43" i="5"/>
  <c r="K43" i="5" s="1"/>
  <c r="I42" i="5"/>
  <c r="I46" i="5"/>
  <c r="I47" i="5"/>
  <c r="I50" i="5"/>
  <c r="I49" i="5"/>
  <c r="I48" i="5"/>
  <c r="I52" i="5"/>
  <c r="I51" i="5"/>
  <c r="K51" i="5" s="1"/>
  <c r="J2" i="5"/>
  <c r="J3" i="5"/>
  <c r="J4" i="5"/>
  <c r="J6" i="5"/>
  <c r="J5" i="5"/>
  <c r="K5" i="5" s="1"/>
  <c r="J9" i="5"/>
  <c r="K9" i="5" s="1"/>
  <c r="J18" i="5"/>
  <c r="J8" i="5"/>
  <c r="J16" i="5"/>
  <c r="J20" i="5"/>
  <c r="J7" i="5"/>
  <c r="J14" i="5"/>
  <c r="J13" i="5"/>
  <c r="K13" i="5" s="1"/>
  <c r="J23" i="5"/>
  <c r="K23" i="5" s="1"/>
  <c r="J15" i="5"/>
  <c r="J24" i="5"/>
  <c r="J11" i="5"/>
  <c r="J12" i="5"/>
  <c r="J10" i="5"/>
  <c r="J25" i="5"/>
  <c r="J28" i="5"/>
  <c r="K28" i="5" s="1"/>
  <c r="J31" i="5"/>
  <c r="K31" i="5" s="1"/>
  <c r="J21" i="5"/>
  <c r="J29" i="5"/>
  <c r="K29" i="5" s="1"/>
  <c r="J17" i="5"/>
  <c r="J27" i="5"/>
  <c r="J19" i="5"/>
  <c r="J36" i="5"/>
  <c r="J22" i="5"/>
  <c r="K22" i="5" s="1"/>
  <c r="J34" i="5"/>
  <c r="J41" i="5"/>
  <c r="K41" i="5" s="1"/>
  <c r="J39" i="5"/>
  <c r="K39" i="5" s="1"/>
  <c r="J40" i="5"/>
  <c r="K40" i="5" s="1"/>
  <c r="J30" i="5"/>
  <c r="J37" i="5"/>
  <c r="J44" i="5"/>
  <c r="J32" i="5"/>
  <c r="K32" i="5" s="1"/>
  <c r="J35" i="5"/>
  <c r="J26" i="5"/>
  <c r="K26" i="5" s="1"/>
  <c r="J33" i="5"/>
  <c r="K33" i="5" s="1"/>
  <c r="J38" i="5"/>
  <c r="K38" i="5" s="1"/>
  <c r="J45" i="5"/>
  <c r="J43" i="5"/>
  <c r="J42" i="5"/>
  <c r="J46" i="5"/>
  <c r="K46" i="5" s="1"/>
  <c r="J47" i="5"/>
  <c r="K47" i="5" s="1"/>
  <c r="J50" i="5"/>
  <c r="K50" i="5" s="1"/>
  <c r="J49" i="5"/>
  <c r="K49" i="5" s="1"/>
  <c r="J48" i="5"/>
  <c r="K48" i="5" s="1"/>
  <c r="J52" i="5"/>
  <c r="K52" i="5" s="1"/>
  <c r="J51" i="5"/>
  <c r="K3" i="5"/>
  <c r="K4" i="5"/>
  <c r="K6" i="5"/>
  <c r="K18" i="5"/>
  <c r="K8" i="5"/>
  <c r="K20" i="5"/>
  <c r="K14" i="5"/>
  <c r="K15" i="5"/>
  <c r="K12" i="5"/>
  <c r="K25" i="5"/>
  <c r="K21" i="5"/>
  <c r="K17" i="5"/>
  <c r="K27" i="5"/>
  <c r="K36" i="5"/>
  <c r="K34" i="5"/>
  <c r="K30" i="5"/>
  <c r="K44" i="5"/>
  <c r="K35" i="5"/>
  <c r="K45" i="5"/>
  <c r="K42" i="5"/>
  <c r="K24" i="5" l="1"/>
  <c r="K11" i="5"/>
  <c r="K16" i="5"/>
  <c r="K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7D4E5-0DEE-41D3-818D-41E4C48FBFBC}" keepAlive="1" name="Query - AFE" description="Connection to the 'AFE' query in the workbook." type="5" refreshedVersion="8" background="1" saveData="1">
    <dbPr connection="Provider=Microsoft.Mashup.OleDb.1;Data Source=$Workbook$;Location=AFE;Extended Properties=&quot;&quot;" command="SELECT * FROM [AFE]"/>
  </connection>
  <connection id="2" xr16:uid="{D19A8600-5CB6-4E8A-BFA9-9C35E6BCDF4F}" keepAlive="1" name="Query - feature_importance_unsupervised" description="Connection to the 'feature_importance_unsupervised' query in the workbook." type="5" refreshedVersion="8" background="1" saveData="1">
    <dbPr connection="Provider=Microsoft.Mashup.OleDb.1;Data Source=$Workbook$;Location=feature_importance_unsupervised;Extended Properties=&quot;&quot;" command="SELECT * FROM [feature_importance_unsupervised]"/>
  </connection>
  <connection id="3" xr16:uid="{2E836BB5-891B-45EC-B621-AEA6A08F89D5}" keepAlive="1" name="Query - grouped" description="Connection to the 'grouped' query in the workbook." type="5" refreshedVersion="8" background="1" saveData="1">
    <dbPr connection="Provider=Microsoft.Mashup.OleDb.1;Data Source=$Workbook$;Location=grouped;Extended Properties=&quot;&quot;" command="SELECT * FROM [grouped]"/>
  </connection>
  <connection id="4" xr16:uid="{8B577E9D-6751-4025-90C5-B17FF10BD731}" keepAlive="1" name="Query - importance_df_xgboost" description="Connection to the 'importance_df_xgboost' query in the workbook." type="5" refreshedVersion="8" background="1" saveData="1">
    <dbPr connection="Provider=Microsoft.Mashup.OleDb.1;Data Source=$Workbook$;Location=importance_df_xgboost;Extended Properties=&quot;&quot;" command="SELECT * FROM [importance_df_xgboost]"/>
  </connection>
  <connection id="5" xr16:uid="{5970C060-F938-4B89-9DEF-47BAC0820B69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<sst xmlns="http://schemas.openxmlformats.org/spreadsheetml/2006/main" count="171" uniqueCount="132">
  <si>
    <t>Control of Corruption: Estimate</t>
  </si>
  <si>
    <t>Public Sector: Policy &amp; institutions</t>
  </si>
  <si>
    <t>Access to clean fuels and technologies for cooking, rural (% of rural population)</t>
  </si>
  <si>
    <t>Environment: Energy production &amp; use</t>
  </si>
  <si>
    <t>Access to clean fuels and technologies for cooking (% of population)</t>
  </si>
  <si>
    <t>Access to electricity, rural (% of rural population)</t>
  </si>
  <si>
    <t>Access to electricity, urban (% of urban population)</t>
  </si>
  <si>
    <t>Access to electricity (% of population)</t>
  </si>
  <si>
    <t>Adjusted savings: education expenditure (current US$)</t>
  </si>
  <si>
    <t>Economic Policy &amp; Debt: National accounts: Adjusted savings &amp; income</t>
  </si>
  <si>
    <t>Social Protection &amp; Labor: Performance</t>
  </si>
  <si>
    <t>Political Stability and Absence of Violence/Terrorism: Estimate</t>
  </si>
  <si>
    <t>Literacy rate, youth female (% of females ages 15-24)</t>
  </si>
  <si>
    <t>Education: Outcomes</t>
  </si>
  <si>
    <t>Literacy rate, youth (ages 15-24), gender parity index (GPI)</t>
  </si>
  <si>
    <t>Literacy rate, adult male (% of males ages 15 and above)</t>
  </si>
  <si>
    <t>Compulsory education, duration (years)</t>
  </si>
  <si>
    <t>Education: Participation</t>
  </si>
  <si>
    <t>School enrollment, tertiary (gross), gender parity index (GPI)</t>
  </si>
  <si>
    <t>Children out of school, female (% of female primary school age)</t>
  </si>
  <si>
    <t>Adolescents out of school, male (% of male lower secondary school age)</t>
  </si>
  <si>
    <t>Adolescents out of school (% of lower secondary school age)</t>
  </si>
  <si>
    <t>Education: Inputs</t>
  </si>
  <si>
    <t>Expenditure on secondary education (% of government expenditure on education)</t>
  </si>
  <si>
    <t>Health: Risk factors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</si>
  <si>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</si>
  <si>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</si>
  <si>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</si>
  <si>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People using at least basic drinking water services (% of population)</t>
  </si>
  <si>
    <t>Health: Disease prevention</t>
  </si>
  <si>
    <t>People using safely managed drinking water services (% of population)</t>
  </si>
  <si>
    <t>Health: Health systems</t>
  </si>
  <si>
    <t>Health: Reproductive health</t>
  </si>
  <si>
    <t>People using at least basic sanitation services (% of population)</t>
  </si>
  <si>
    <t>Births attended by skilled health staff (% of total)</t>
  </si>
  <si>
    <t>Current health expenditure (% of GDP)</t>
  </si>
  <si>
    <t>Employers, female (% of female employment) (modeled ILO estimate)</t>
  </si>
  <si>
    <t>Social Protection &amp; Labor: Economic activity</t>
  </si>
  <si>
    <t>Employers, total (% of total employment) (modeled ILO estimate)</t>
  </si>
  <si>
    <t>Wage and salaried workers, male (% of male employment) (modeled ILO estimate)</t>
  </si>
  <si>
    <t>Children in employment, study and work (% of children in employment, ages 7-14)</t>
  </si>
  <si>
    <t>Unemployment with advanced education (% of total labor force with advanced education)</t>
  </si>
  <si>
    <t>Social Protection &amp; Labor: Unemployment</t>
  </si>
  <si>
    <t>Unemployment with intermediate education (% of total labor force with intermediate education)</t>
  </si>
  <si>
    <t>Children in employment, wage workers (% of children in employment, ages 7-14)</t>
  </si>
  <si>
    <t>Adolescent fertility rate (births per 1,000 women ages 15-19)</t>
  </si>
  <si>
    <t>Health: Population: Dynamics</t>
  </si>
  <si>
    <t>Women who were first married by age 15 (% of women ages 20-24)</t>
  </si>
  <si>
    <t>Gender: Agency</t>
  </si>
  <si>
    <t>Age dependency ratio, young (% of working-age population)</t>
  </si>
  <si>
    <t>Urban population (% of total population)</t>
  </si>
  <si>
    <t>Environment: Density &amp; urbanization</t>
  </si>
  <si>
    <t>51.50945389136825</t>
  </si>
  <si>
    <t>59.19888740332211</t>
  </si>
  <si>
    <t>29.06177633074681</t>
  </si>
  <si>
    <t>42.2077828812847</t>
  </si>
  <si>
    <t>12.418307980657673</t>
  </si>
  <si>
    <t>25207732928.09788</t>
  </si>
  <si>
    <t>43.740430101709876</t>
  </si>
  <si>
    <t>22.57541148776175</t>
  </si>
  <si>
    <t>20.605576433037914</t>
  </si>
  <si>
    <t>27.88180643895843</t>
  </si>
  <si>
    <t>20.291082399501818</t>
  </si>
  <si>
    <t>26.661080282024816</t>
  </si>
  <si>
    <t>2.1111016065452697</t>
  </si>
  <si>
    <t>28.772182141323505</t>
  </si>
  <si>
    <t>23.127124517023816</t>
  </si>
  <si>
    <t>8.11304029862222</t>
  </si>
  <si>
    <t>12.714956347494603</t>
  </si>
  <si>
    <t>2.1578109865781094</t>
  </si>
  <si>
    <t>0.9260458733484339</t>
  </si>
  <si>
    <t>2.2434999848712245</t>
  </si>
  <si>
    <t>0.6740841532160256</t>
  </si>
  <si>
    <t>0.9887976624117822</t>
  </si>
  <si>
    <t>4.241101561709026</t>
  </si>
  <si>
    <t>17.809317129203805</t>
  </si>
  <si>
    <t>0.05029544000592234</t>
  </si>
  <si>
    <t>16.058956565768298</t>
  </si>
  <si>
    <t>19.05375499696403</t>
  </si>
  <si>
    <t>37.23116054365605</t>
  </si>
  <si>
    <t>43.2672982817877</t>
  </si>
  <si>
    <t>0.7991556135633803</t>
  </si>
  <si>
    <t>0.35249239727450976</t>
  </si>
  <si>
    <t>4.392281657250439</t>
  </si>
  <si>
    <t>3.6741374317002915</t>
  </si>
  <si>
    <t>23.71853967235574</t>
  </si>
  <si>
    <t>32.50760415722287</t>
  </si>
  <si>
    <t>5.1452238805970145</t>
  </si>
  <si>
    <t>0.354259565317562</t>
  </si>
  <si>
    <t>4.497197788294769</t>
  </si>
  <si>
    <t>importance_df_xgboost.Importance</t>
  </si>
  <si>
    <t>importance_df_xgboost.Index</t>
  </si>
  <si>
    <t>Normalized Index Unsup</t>
  </si>
  <si>
    <t>Normalized Index XGBOOST</t>
  </si>
  <si>
    <t>AFE.Topic.1</t>
  </si>
  <si>
    <t>Environment</t>
  </si>
  <si>
    <t>Social Protection &amp; Labor</t>
  </si>
  <si>
    <t>Health</t>
  </si>
  <si>
    <t>Education</t>
  </si>
  <si>
    <t>Economic Policy &amp; Debt</t>
  </si>
  <si>
    <t>Count</t>
  </si>
  <si>
    <t>SUM of normalized Index</t>
  </si>
  <si>
    <t>Indicator_Name.1</t>
  </si>
  <si>
    <t>Indicator_Name.2</t>
  </si>
  <si>
    <t>AFE.Topic</t>
  </si>
  <si>
    <t>DIFF</t>
  </si>
  <si>
    <t>Index</t>
  </si>
  <si>
    <t>summed index</t>
  </si>
  <si>
    <t>Adequacy of social protection and labor programs (% of total welfare of beneficiary households)</t>
  </si>
  <si>
    <t>14.65365634887554</t>
  </si>
  <si>
    <t>Access to clean fuels and technologies for cooking, urban (% of urban population)</t>
  </si>
  <si>
    <t>40.540145986343894</t>
  </si>
  <si>
    <t>Children out of school, primary, male</t>
  </si>
  <si>
    <t>807706.143292683</t>
  </si>
  <si>
    <t>Children in employment, total (% of children ages 7-14)</t>
  </si>
  <si>
    <t>19.791919717113096</t>
  </si>
  <si>
    <t>Children in employment, study and work, female (% of female children in employment, ages 7-14)</t>
  </si>
  <si>
    <t>23.04984340934469</t>
  </si>
  <si>
    <t>Children out of school (% of primary school age)</t>
  </si>
  <si>
    <t>11.665980108891855</t>
  </si>
  <si>
    <t>Children in employment, wage workers, male (% of male children in employment, ages 7-14)</t>
  </si>
  <si>
    <t>7.291685878466666</t>
  </si>
  <si>
    <t>Children out of school, primary, female</t>
  </si>
  <si>
    <t>832459.2489685718</t>
  </si>
  <si>
    <t>27.44228991551293</t>
  </si>
  <si>
    <t>Wanted fertility rate (births per woman)</t>
  </si>
  <si>
    <t>1.5373688733528503</t>
  </si>
  <si>
    <t>Adolescents out of school, female (% of female lower secondary school age)</t>
  </si>
  <si>
    <t>22.309713965432113</t>
  </si>
  <si>
    <t>Children out of school, male (% of male primary school age)</t>
  </si>
  <si>
    <t>11.489895306799173</t>
  </si>
  <si>
    <t>3.533120185606596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</si>
</sst>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AD2566E-6174-4602-AAB2-0AF0C964CA4C}" autoFormatId="16" applyNumberFormats="0" applyBorderFormats="0" applyFontFormats="0" applyPatternFormats="0" applyAlignmentFormats="0" applyWidthHeightFormats="0">
  <queryTableRefresh nextId="3">
    <queryTableFields count="2">
      <queryTableField id="1" name="AFE.Topic.1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448EE17A-20CF-4246-8399-711E8E111FAA}" autoFormatId="16" applyNumberFormats="0" applyBorderFormats="0" applyFontFormats="0" applyPatternFormats="0" applyAlignmentFormats="0" applyWidthHeightFormats="0">
  <queryTableRefresh nextId="21" unboundColumnsRight="3">
    <queryTableFields count="11">
      <queryTableField id="1" name="Indicator_Name.1" tableColumnId="1"/>
      <queryTableField id="2" name="Indicator_Name.2" tableColumnId="2"/>
      <queryTableField id="18" name="AFE.Topic" tableColumnId="15"/>
      <queryTableField id="4" name="DIFF" tableColumnId="4"/>
      <queryTableField id="5" name="Index" tableColumnId="5"/>
      <queryTableField id="6" name="importance_df_xgboost.Importance" tableColumnId="6"/>
      <queryTableField id="7" name="importance_df_xgboost.Index" tableColumnId="7"/>
      <queryTableField id="20" name="summed index" tableColumnId="3"/>
      <queryTableField id="9" dataBound="0" tableColumnId="9"/>
      <queryTableField id="10" dataBound="0" tableColumnId="10"/>
      <queryTableField id="11" dataBound="0" tableColumnId="11"/>
    </queryTableFields>
    <queryTableDeletedFields count="1">
      <deletedField name="summed 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B95294-DB68-46C3-8062-E0F8E4177916}" name="grouped" displayName="grouped" ref="A1:B6" tableType="queryTable" totalsRowShown="0">
  <autoFilter ref="A1:B6" xr:uid="{B6B95294-DB68-46C3-8062-E0F8E4177916}"/>
  <tableColumns count="2">
    <tableColumn id="1" xr3:uid="{0E1DD0B8-1E3C-4B9A-990F-EA4360A6E8F3}" uniqueName="1" name="AFE.Topic.1" queryTableFieldId="1" dataDxfId="6"/>
    <tableColumn id="2" xr3:uid="{8FE87DC8-2F37-41D3-BA7B-8C6BEFD1D35B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35C20F-00B3-499F-A846-C3F07134706E}" name="Merge1" displayName="Merge1" ref="A1:K52" tableType="queryTable" totalsRowShown="0">
  <autoFilter ref="A1:K52" xr:uid="{8435C20F-00B3-499F-A846-C3F07134706E}"/>
  <sortState xmlns:xlrd2="http://schemas.microsoft.com/office/spreadsheetml/2017/richdata2" ref="A2:K52">
    <sortCondition ref="K1:K52"/>
  </sortState>
  <tableColumns count="11">
    <tableColumn id="1" xr3:uid="{2B1DE1B1-0442-4802-BCEF-98D163221178}" uniqueName="1" name="Indicator_Name.1" queryTableFieldId="1"/>
    <tableColumn id="2" xr3:uid="{2FD05192-90A1-45A3-8BBD-45700E95755D}" uniqueName="2" name="Indicator_Name.2" queryTableFieldId="2" dataDxfId="5"/>
    <tableColumn id="15" xr3:uid="{270C9E95-52ED-499C-9A4F-56FC9804EBCB}" uniqueName="15" name="AFE.Topic" queryTableFieldId="18" dataDxfId="4"/>
    <tableColumn id="4" xr3:uid="{118874C9-5C5E-41A0-9972-FA8947936018}" uniqueName="4" name="DIFF" queryTableFieldId="4" dataDxfId="3"/>
    <tableColumn id="5" xr3:uid="{F34DBE37-EEBB-4BFB-AE2D-3B22857C1861}" uniqueName="5" name="Index" queryTableFieldId="5"/>
    <tableColumn id="6" xr3:uid="{4C44A96A-86CA-4C98-B8E6-CBC1A1972A16}" uniqueName="6" name="importance_df_xgboost.Importance" queryTableFieldId="6"/>
    <tableColumn id="7" xr3:uid="{F93CBC83-2EEE-4E86-8C7F-2CCAF58B0CA7}" uniqueName="7" name="importance_df_xgboost.Index" queryTableFieldId="7"/>
    <tableColumn id="3" xr3:uid="{A073B6D5-CA25-4218-9C12-C16FF8A03F45}" uniqueName="3" name="summed index" queryTableFieldId="20"/>
    <tableColumn id="9" xr3:uid="{659C4FBA-18A2-4992-8590-0FA11F423CE8}" uniqueName="9" name="Normalized Index Unsup" queryTableFieldId="9" dataDxfId="2">
      <calculatedColumnFormula>(Merge1[[#This Row],[Index]]-MIN(E:E))/(MAX(E:E)-MIN(E:E))</calculatedColumnFormula>
    </tableColumn>
    <tableColumn id="10" xr3:uid="{AF8B2ADB-CDAF-4D00-99F6-0C0FA1F30A9F}" uniqueName="10" name="Normalized Index XGBOOST" queryTableFieldId="10" dataDxfId="1">
      <calculatedColumnFormula>(Merge1[[#This Row],[importance_df_xgboost.Index]]-MIN(G:G))/(MAX(G:G)-MIN(G:G))</calculatedColumnFormula>
    </tableColumn>
    <tableColumn id="11" xr3:uid="{DA3A923E-2D1A-4D0F-9487-E72BB37B0310}" uniqueName="11" name="SUM of normalized Index" queryTableFieldId="11" dataDxfId="0">
      <calculatedColumnFormula>Merge1[[#This Row],[Normalized Index XGBOOST]]+Merge1[[#This Row],[Normalized Index Unsup]]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8ADD-6E71-49F6-B290-A07637B5BA8D}">
  <dimension ref="A1:B6"/>
  <sheetViews>
    <sheetView workbookViewId="0">
      <selection activeCell="I5" sqref="I5"/>
    </sheetView>
  </sheetViews>
  <sheetFormatPr defaultRowHeight="15" x14ac:dyDescent="0.25"/>
  <cols>
    <col min="1" max="1" width="23.42578125" bestFit="1" customWidth="1"/>
    <col min="2" max="2" width="8.85546875" bestFit="1" customWidth="1"/>
  </cols>
  <sheetData>
    <row r="1" spans="1:2" x14ac:dyDescent="0.25">
      <c r="A1" t="s">
        <v>94</v>
      </c>
      <c r="B1" t="s">
        <v>100</v>
      </c>
    </row>
    <row r="2" spans="1:2" x14ac:dyDescent="0.25">
      <c r="A2" t="s">
        <v>95</v>
      </c>
      <c r="B2">
        <v>6</v>
      </c>
    </row>
    <row r="3" spans="1:2" x14ac:dyDescent="0.25">
      <c r="A3" t="s">
        <v>99</v>
      </c>
      <c r="B3">
        <v>1</v>
      </c>
    </row>
    <row r="4" spans="1:2" x14ac:dyDescent="0.25">
      <c r="A4" t="s">
        <v>97</v>
      </c>
      <c r="B4">
        <v>6</v>
      </c>
    </row>
    <row r="5" spans="1:2" x14ac:dyDescent="0.25">
      <c r="A5" t="s">
        <v>96</v>
      </c>
      <c r="B5">
        <v>4</v>
      </c>
    </row>
    <row r="6" spans="1:2" x14ac:dyDescent="0.25">
      <c r="A6" t="s">
        <v>98</v>
      </c>
      <c r="B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0DCE-643E-489F-BB66-BD9A2EC2B508}">
  <dimension ref="A1:K52"/>
  <sheetViews>
    <sheetView tabSelected="1" zoomScale="102" zoomScaleNormal="85" workbookViewId="0">
      <selection activeCell="C8" sqref="C8"/>
    </sheetView>
  </sheetViews>
  <sheetFormatPr defaultRowHeight="15" x14ac:dyDescent="0.25"/>
  <cols>
    <col min="1" max="1" width="19.140625" bestFit="1" customWidth="1"/>
    <col min="2" max="2" width="81.140625" bestFit="1" customWidth="1"/>
    <col min="3" max="3" width="65.28515625" bestFit="1" customWidth="1"/>
    <col min="4" max="4" width="19.85546875" bestFit="1" customWidth="1"/>
    <col min="5" max="5" width="8.28515625" bestFit="1" customWidth="1"/>
    <col min="6" max="6" width="35.85546875" bestFit="1" customWidth="1"/>
    <col min="7" max="7" width="30.42578125" bestFit="1" customWidth="1"/>
    <col min="8" max="8" width="16.7109375" bestFit="1" customWidth="1"/>
    <col min="9" max="9" width="25.5703125" bestFit="1" customWidth="1"/>
    <col min="10" max="10" width="28.7109375" bestFit="1" customWidth="1"/>
    <col min="11" max="11" width="25.85546875" bestFit="1" customWidth="1"/>
    <col min="12" max="12" width="34.28515625" bestFit="1" customWidth="1"/>
    <col min="13" max="13" width="39.5703125" bestFit="1" customWidth="1"/>
    <col min="14" max="14" width="15.5703125" bestFit="1" customWidth="1"/>
  </cols>
  <sheetData>
    <row r="1" spans="1:1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90</v>
      </c>
      <c r="G1" t="s">
        <v>91</v>
      </c>
      <c r="H1" t="s">
        <v>107</v>
      </c>
      <c r="I1" t="s">
        <v>92</v>
      </c>
      <c r="J1" t="s">
        <v>93</v>
      </c>
      <c r="K1" t="s">
        <v>101</v>
      </c>
    </row>
    <row r="2" spans="1:11" x14ac:dyDescent="0.25">
      <c r="A2">
        <v>2022</v>
      </c>
      <c r="B2" t="s">
        <v>7</v>
      </c>
      <c r="C2" t="s">
        <v>3</v>
      </c>
      <c r="D2" t="s">
        <v>54</v>
      </c>
      <c r="E2">
        <v>4</v>
      </c>
      <c r="F2">
        <v>8.7449951171875</v>
      </c>
      <c r="G2">
        <v>1</v>
      </c>
      <c r="H2">
        <v>5</v>
      </c>
      <c r="I2">
        <f>(Merge1[[#This Row],[Index]]-MIN(E:E))/(MAX(E:E)-MIN(E:E))</f>
        <v>2.0833333333333332E-2</v>
      </c>
      <c r="J2">
        <f>(Merge1[[#This Row],[importance_df_xgboost.Index]]-MIN(G:G))/(MAX(G:G)-MIN(G:G))</f>
        <v>0</v>
      </c>
      <c r="K2">
        <f>Merge1[[#This Row],[Normalized Index XGBOOST]]+Merge1[[#This Row],[Normalized Index Unsup]]</f>
        <v>2.0833333333333332E-2</v>
      </c>
    </row>
    <row r="3" spans="1:11" x14ac:dyDescent="0.25">
      <c r="A3">
        <v>2022</v>
      </c>
      <c r="B3" t="s">
        <v>8</v>
      </c>
      <c r="C3" t="s">
        <v>9</v>
      </c>
      <c r="D3" t="s">
        <v>57</v>
      </c>
      <c r="E3">
        <v>10</v>
      </c>
      <c r="F3">
        <v>1.7857141494750977</v>
      </c>
      <c r="G3">
        <v>4</v>
      </c>
      <c r="H3">
        <v>14</v>
      </c>
      <c r="I3">
        <f>(Merge1[[#This Row],[Index]]-MIN(E:E))/(MAX(E:E)-MIN(E:E))</f>
        <v>6.25E-2</v>
      </c>
      <c r="J3">
        <f>(Merge1[[#This Row],[importance_df_xgboost.Index]]-MIN(G:G))/(MAX(G:G)-MIN(G:G))</f>
        <v>4.9180327868852458E-2</v>
      </c>
      <c r="K3">
        <f>Merge1[[#This Row],[Normalized Index XGBOOST]]+Merge1[[#This Row],[Normalized Index Unsup]]</f>
        <v>0.11168032786885246</v>
      </c>
    </row>
    <row r="4" spans="1:11" x14ac:dyDescent="0.25">
      <c r="A4">
        <v>2022</v>
      </c>
      <c r="B4" t="s">
        <v>45</v>
      </c>
      <c r="C4" t="s">
        <v>32</v>
      </c>
      <c r="D4" t="s">
        <v>58</v>
      </c>
      <c r="E4">
        <v>11</v>
      </c>
      <c r="F4">
        <v>1.5523333549499512</v>
      </c>
      <c r="G4">
        <v>5</v>
      </c>
      <c r="H4">
        <v>16</v>
      </c>
      <c r="I4">
        <f>(Merge1[[#This Row],[Index]]-MIN(E:E))/(MAX(E:E)-MIN(E:E))</f>
        <v>6.9444444444444448E-2</v>
      </c>
      <c r="J4">
        <f>(Merge1[[#This Row],[importance_df_xgboost.Index]]-MIN(G:G))/(MAX(G:G)-MIN(G:G))</f>
        <v>6.5573770491803282E-2</v>
      </c>
      <c r="K4">
        <f>Merge1[[#This Row],[Normalized Index XGBOOST]]+Merge1[[#This Row],[Normalized Index Unsup]]</f>
        <v>0.13501821493624772</v>
      </c>
    </row>
    <row r="5" spans="1:11" x14ac:dyDescent="0.25">
      <c r="A5">
        <v>2022</v>
      </c>
      <c r="B5" t="s">
        <v>26</v>
      </c>
      <c r="C5" t="s">
        <v>24</v>
      </c>
      <c r="D5" t="s">
        <v>64</v>
      </c>
      <c r="E5">
        <v>21</v>
      </c>
      <c r="F5">
        <v>2.4717302322387695</v>
      </c>
      <c r="G5">
        <v>3</v>
      </c>
      <c r="H5">
        <v>24</v>
      </c>
      <c r="I5">
        <f>(Merge1[[#This Row],[Index]]-MIN(E:E))/(MAX(E:E)-MIN(E:E))</f>
        <v>0.1388888888888889</v>
      </c>
      <c r="J5">
        <f>(Merge1[[#This Row],[importance_df_xgboost.Index]]-MIN(G:G))/(MAX(G:G)-MIN(G:G))</f>
        <v>3.2786885245901641E-2</v>
      </c>
      <c r="K5">
        <f>Merge1[[#This Row],[Normalized Index XGBOOST]]+Merge1[[#This Row],[Normalized Index Unsup]]</f>
        <v>0.17167577413479054</v>
      </c>
    </row>
    <row r="6" spans="1:11" x14ac:dyDescent="0.25">
      <c r="A6">
        <v>2022</v>
      </c>
      <c r="B6" t="s">
        <v>5</v>
      </c>
      <c r="C6" t="s">
        <v>3</v>
      </c>
      <c r="D6" t="s">
        <v>55</v>
      </c>
      <c r="E6">
        <v>5</v>
      </c>
      <c r="F6">
        <v>0.75227147340774536</v>
      </c>
      <c r="G6">
        <v>14</v>
      </c>
      <c r="H6">
        <v>19</v>
      </c>
      <c r="I6">
        <f>(Merge1[[#This Row],[Index]]-MIN(E:E))/(MAX(E:E)-MIN(E:E))</f>
        <v>2.7777777777777776E-2</v>
      </c>
      <c r="J6">
        <f>(Merge1[[#This Row],[importance_df_xgboost.Index]]-MIN(G:G))/(MAX(G:G)-MIN(G:G))</f>
        <v>0.21311475409836064</v>
      </c>
      <c r="K6">
        <f>Merge1[[#This Row],[Normalized Index XGBOOST]]+Merge1[[#This Row],[Normalized Index Unsup]]</f>
        <v>0.2408925318761384</v>
      </c>
    </row>
    <row r="7" spans="1:11" x14ac:dyDescent="0.25">
      <c r="A7">
        <v>2022</v>
      </c>
      <c r="B7" t="s">
        <v>19</v>
      </c>
      <c r="C7" t="s">
        <v>17</v>
      </c>
      <c r="D7" t="s">
        <v>68</v>
      </c>
      <c r="E7">
        <v>34</v>
      </c>
      <c r="F7">
        <v>1.2164605855941772</v>
      </c>
      <c r="G7">
        <v>8</v>
      </c>
      <c r="H7">
        <v>42</v>
      </c>
      <c r="I7">
        <f>(Merge1[[#This Row],[Index]]-MIN(E:E))/(MAX(E:E)-MIN(E:E))</f>
        <v>0.22916666666666666</v>
      </c>
      <c r="J7">
        <f>(Merge1[[#This Row],[importance_df_xgboost.Index]]-MIN(G:G))/(MAX(G:G)-MIN(G:G))</f>
        <v>0.11475409836065574</v>
      </c>
      <c r="K7">
        <f>Merge1[[#This Row],[Normalized Index XGBOOST]]+Merge1[[#This Row],[Normalized Index Unsup]]</f>
        <v>0.34392076502732238</v>
      </c>
    </row>
    <row r="8" spans="1:11" x14ac:dyDescent="0.25">
      <c r="A8">
        <v>2022</v>
      </c>
      <c r="B8" t="s">
        <v>25</v>
      </c>
      <c r="C8" t="s">
        <v>24</v>
      </c>
      <c r="D8" t="s">
        <v>63</v>
      </c>
      <c r="E8">
        <v>20</v>
      </c>
      <c r="F8">
        <v>0.67942333221435547</v>
      </c>
      <c r="G8">
        <v>15</v>
      </c>
      <c r="H8">
        <v>35</v>
      </c>
      <c r="I8">
        <f>(Merge1[[#This Row],[Index]]-MIN(E:E))/(MAX(E:E)-MIN(E:E))</f>
        <v>0.13194444444444445</v>
      </c>
      <c r="J8">
        <f>(Merge1[[#This Row],[importance_df_xgboost.Index]]-MIN(G:G))/(MAX(G:G)-MIN(G:G))</f>
        <v>0.22950819672131148</v>
      </c>
      <c r="K8">
        <f>Merge1[[#This Row],[Normalized Index XGBOOST]]+Merge1[[#This Row],[Normalized Index Unsup]]</f>
        <v>0.36145264116575593</v>
      </c>
    </row>
    <row r="9" spans="1:11" x14ac:dyDescent="0.25">
      <c r="A9">
        <v>2022</v>
      </c>
      <c r="B9" t="s">
        <v>49</v>
      </c>
      <c r="C9" t="s">
        <v>46</v>
      </c>
      <c r="D9" t="s">
        <v>61</v>
      </c>
      <c r="E9">
        <v>17</v>
      </c>
      <c r="F9">
        <v>0.59818059206008911</v>
      </c>
      <c r="G9">
        <v>17</v>
      </c>
      <c r="H9">
        <v>34</v>
      </c>
      <c r="I9">
        <f>(Merge1[[#This Row],[Index]]-MIN(E:E))/(MAX(E:E)-MIN(E:E))</f>
        <v>0.1111111111111111</v>
      </c>
      <c r="J9">
        <f>(Merge1[[#This Row],[importance_df_xgboost.Index]]-MIN(G:G))/(MAX(G:G)-MIN(G:G))</f>
        <v>0.26229508196721313</v>
      </c>
      <c r="K9">
        <f>Merge1[[#This Row],[Normalized Index XGBOOST]]+Merge1[[#This Row],[Normalized Index Unsup]]</f>
        <v>0.37340619307832423</v>
      </c>
    </row>
    <row r="10" spans="1:11" x14ac:dyDescent="0.25">
      <c r="A10">
        <v>2022</v>
      </c>
      <c r="B10" t="s">
        <v>12</v>
      </c>
      <c r="C10" t="s">
        <v>13</v>
      </c>
      <c r="D10" t="s">
        <v>77</v>
      </c>
      <c r="E10">
        <v>53</v>
      </c>
      <c r="F10">
        <v>4.0123519897460938</v>
      </c>
      <c r="G10">
        <v>2</v>
      </c>
      <c r="H10">
        <v>55</v>
      </c>
      <c r="I10">
        <f>(Merge1[[#This Row],[Index]]-MIN(E:E))/(MAX(E:E)-MIN(E:E))</f>
        <v>0.3611111111111111</v>
      </c>
      <c r="J10">
        <f>(Merge1[[#This Row],[importance_df_xgboost.Index]]-MIN(G:G))/(MAX(G:G)-MIN(G:G))</f>
        <v>1.6393442622950821E-2</v>
      </c>
      <c r="K10">
        <f>Merge1[[#This Row],[Normalized Index XGBOOST]]+Merge1[[#This Row],[Normalized Index Unsup]]</f>
        <v>0.37750455373406194</v>
      </c>
    </row>
    <row r="11" spans="1:11" x14ac:dyDescent="0.25">
      <c r="A11">
        <v>2022</v>
      </c>
      <c r="B11" t="s">
        <v>112</v>
      </c>
      <c r="C11" t="s">
        <v>17</v>
      </c>
      <c r="D11" t="s">
        <v>113</v>
      </c>
      <c r="E11">
        <v>38</v>
      </c>
      <c r="F11">
        <v>0.94123351573944092</v>
      </c>
      <c r="G11">
        <v>10</v>
      </c>
      <c r="H11">
        <v>48</v>
      </c>
      <c r="I11">
        <f>(Merge1[[#This Row],[Index]]-MIN(E:E))/(MAX(E:E)-MIN(E:E))</f>
        <v>0.25694444444444442</v>
      </c>
      <c r="J11">
        <f>(Merge1[[#This Row],[importance_df_xgboost.Index]]-MIN(G:G))/(MAX(G:G)-MIN(G:G))</f>
        <v>0.14754098360655737</v>
      </c>
      <c r="K11">
        <f>Merge1[[#This Row],[Normalized Index XGBOOST]]+Merge1[[#This Row],[Normalized Index Unsup]]</f>
        <v>0.40448542805100179</v>
      </c>
    </row>
    <row r="12" spans="1:11" x14ac:dyDescent="0.25">
      <c r="A12">
        <v>2022</v>
      </c>
      <c r="B12" t="s">
        <v>36</v>
      </c>
      <c r="C12" t="s">
        <v>37</v>
      </c>
      <c r="D12" t="s">
        <v>72</v>
      </c>
      <c r="E12">
        <v>44</v>
      </c>
      <c r="F12">
        <v>0.86822509765625</v>
      </c>
      <c r="G12">
        <v>11</v>
      </c>
      <c r="H12">
        <v>55</v>
      </c>
      <c r="I12">
        <f>(Merge1[[#This Row],[Index]]-MIN(E:E))/(MAX(E:E)-MIN(E:E))</f>
        <v>0.2986111111111111</v>
      </c>
      <c r="J12">
        <f>(Merge1[[#This Row],[importance_df_xgboost.Index]]-MIN(G:G))/(MAX(G:G)-MIN(G:G))</f>
        <v>0.16393442622950818</v>
      </c>
      <c r="K12">
        <f>Merge1[[#This Row],[Normalized Index XGBOOST]]+Merge1[[#This Row],[Normalized Index Unsup]]</f>
        <v>0.46254553734061932</v>
      </c>
    </row>
    <row r="13" spans="1:11" x14ac:dyDescent="0.25">
      <c r="A13">
        <v>2022</v>
      </c>
      <c r="B13" t="s">
        <v>40</v>
      </c>
      <c r="C13" t="s">
        <v>37</v>
      </c>
      <c r="D13" t="s">
        <v>66</v>
      </c>
      <c r="E13">
        <v>23</v>
      </c>
      <c r="F13">
        <v>0.54330378770828247</v>
      </c>
      <c r="G13">
        <v>20</v>
      </c>
      <c r="H13">
        <v>43</v>
      </c>
      <c r="I13">
        <f>(Merge1[[#This Row],[Index]]-MIN(E:E))/(MAX(E:E)-MIN(E:E))</f>
        <v>0.15277777777777779</v>
      </c>
      <c r="J13">
        <f>(Merge1[[#This Row],[importance_df_xgboost.Index]]-MIN(G:G))/(MAX(G:G)-MIN(G:G))</f>
        <v>0.31147540983606559</v>
      </c>
      <c r="K13">
        <f>Merge1[[#This Row],[Normalized Index XGBOOST]]+Merge1[[#This Row],[Normalized Index Unsup]]</f>
        <v>0.46425318761384338</v>
      </c>
    </row>
    <row r="14" spans="1:11" x14ac:dyDescent="0.25">
      <c r="A14">
        <v>2022</v>
      </c>
      <c r="B14" t="s">
        <v>34</v>
      </c>
      <c r="C14" t="s">
        <v>32</v>
      </c>
      <c r="D14" t="s">
        <v>62</v>
      </c>
      <c r="E14">
        <v>19</v>
      </c>
      <c r="F14">
        <v>0.33739301562309265</v>
      </c>
      <c r="G14">
        <v>23</v>
      </c>
      <c r="H14">
        <v>42</v>
      </c>
      <c r="I14">
        <f>(Merge1[[#This Row],[Index]]-MIN(E:E))/(MAX(E:E)-MIN(E:E))</f>
        <v>0.125</v>
      </c>
      <c r="J14">
        <f>(Merge1[[#This Row],[importance_df_xgboost.Index]]-MIN(G:G))/(MAX(G:G)-MIN(G:G))</f>
        <v>0.36065573770491804</v>
      </c>
      <c r="K14">
        <f>Merge1[[#This Row],[Normalized Index XGBOOST]]+Merge1[[#This Row],[Normalized Index Unsup]]</f>
        <v>0.48565573770491804</v>
      </c>
    </row>
    <row r="15" spans="1:11" x14ac:dyDescent="0.25">
      <c r="A15">
        <v>2022</v>
      </c>
      <c r="B15" t="s">
        <v>27</v>
      </c>
      <c r="C15" t="s">
        <v>24</v>
      </c>
      <c r="D15" t="s">
        <v>65</v>
      </c>
      <c r="E15">
        <v>22</v>
      </c>
      <c r="F15">
        <v>0.34662413597106934</v>
      </c>
      <c r="G15">
        <v>22</v>
      </c>
      <c r="H15">
        <v>44</v>
      </c>
      <c r="I15">
        <f>(Merge1[[#This Row],[Index]]-MIN(E:E))/(MAX(E:E)-MIN(E:E))</f>
        <v>0.14583333333333334</v>
      </c>
      <c r="J15">
        <f>(Merge1[[#This Row],[importance_df_xgboost.Index]]-MIN(G:G))/(MAX(G:G)-MIN(G:G))</f>
        <v>0.34426229508196721</v>
      </c>
      <c r="K15">
        <f>Merge1[[#This Row],[Normalized Index XGBOOST]]+Merge1[[#This Row],[Normalized Index Unsup]]</f>
        <v>0.49009562841530052</v>
      </c>
    </row>
    <row r="16" spans="1:11" x14ac:dyDescent="0.25">
      <c r="A16">
        <v>2022</v>
      </c>
      <c r="B16" t="s">
        <v>108</v>
      </c>
      <c r="C16" t="s">
        <v>10</v>
      </c>
      <c r="D16" t="s">
        <v>109</v>
      </c>
      <c r="E16">
        <v>8</v>
      </c>
      <c r="F16">
        <v>0.3094574511051178</v>
      </c>
      <c r="G16">
        <v>28</v>
      </c>
      <c r="H16">
        <v>36</v>
      </c>
      <c r="I16">
        <f>(Merge1[[#This Row],[Index]]-MIN(E:E))/(MAX(E:E)-MIN(E:E))</f>
        <v>4.8611111111111112E-2</v>
      </c>
      <c r="J16">
        <f>(Merge1[[#This Row],[importance_df_xgboost.Index]]-MIN(G:G))/(MAX(G:G)-MIN(G:G))</f>
        <v>0.44262295081967212</v>
      </c>
      <c r="K16">
        <f>Merge1[[#This Row],[Normalized Index XGBOOST]]+Merge1[[#This Row],[Normalized Index Unsup]]</f>
        <v>0.49123406193078323</v>
      </c>
    </row>
    <row r="17" spans="1:11" x14ac:dyDescent="0.25">
      <c r="A17">
        <v>2022</v>
      </c>
      <c r="B17" t="s">
        <v>30</v>
      </c>
      <c r="C17" t="s">
        <v>29</v>
      </c>
      <c r="D17" t="s">
        <v>80</v>
      </c>
      <c r="E17">
        <v>60</v>
      </c>
      <c r="F17">
        <v>1.2398614883422852</v>
      </c>
      <c r="G17">
        <v>7</v>
      </c>
      <c r="H17">
        <v>67</v>
      </c>
      <c r="I17">
        <f>(Merge1[[#This Row],[Index]]-MIN(E:E))/(MAX(E:E)-MIN(E:E))</f>
        <v>0.40972222222222221</v>
      </c>
      <c r="J17">
        <f>(Merge1[[#This Row],[importance_df_xgboost.Index]]-MIN(G:G))/(MAX(G:G)-MIN(G:G))</f>
        <v>9.8360655737704916E-2</v>
      </c>
      <c r="K17">
        <f>Merge1[[#This Row],[Normalized Index XGBOOST]]+Merge1[[#This Row],[Normalized Index Unsup]]</f>
        <v>0.50808287795992713</v>
      </c>
    </row>
    <row r="18" spans="1:11" x14ac:dyDescent="0.25">
      <c r="A18">
        <v>2022</v>
      </c>
      <c r="B18" t="s">
        <v>4</v>
      </c>
      <c r="C18" t="s">
        <v>3</v>
      </c>
      <c r="D18" t="s">
        <v>52</v>
      </c>
      <c r="E18">
        <v>1</v>
      </c>
      <c r="F18">
        <v>0.25714284181594849</v>
      </c>
      <c r="G18">
        <v>34</v>
      </c>
      <c r="H18">
        <v>35</v>
      </c>
      <c r="I18">
        <f>(Merge1[[#This Row],[Index]]-MIN(E:E))/(MAX(E:E)-MIN(E:E))</f>
        <v>0</v>
      </c>
      <c r="J18">
        <f>(Merge1[[#This Row],[importance_df_xgboost.Index]]-MIN(G:G))/(MAX(G:G)-MIN(G:G))</f>
        <v>0.54098360655737709</v>
      </c>
      <c r="K18">
        <f>Merge1[[#This Row],[Normalized Index XGBOOST]]+Merge1[[#This Row],[Normalized Index Unsup]]</f>
        <v>0.54098360655737709</v>
      </c>
    </row>
    <row r="19" spans="1:11" x14ac:dyDescent="0.25">
      <c r="A19">
        <v>2022</v>
      </c>
      <c r="B19" t="s">
        <v>28</v>
      </c>
      <c r="C19" t="s">
        <v>29</v>
      </c>
      <c r="D19" t="s">
        <v>78</v>
      </c>
      <c r="E19">
        <v>58</v>
      </c>
      <c r="F19">
        <v>0.76951813697814941</v>
      </c>
      <c r="G19">
        <v>13</v>
      </c>
      <c r="H19">
        <v>71</v>
      </c>
      <c r="I19">
        <f>(Merge1[[#This Row],[Index]]-MIN(E:E))/(MAX(E:E)-MIN(E:E))</f>
        <v>0.39583333333333331</v>
      </c>
      <c r="J19">
        <f>(Merge1[[#This Row],[importance_df_xgboost.Index]]-MIN(G:G))/(MAX(G:G)-MIN(G:G))</f>
        <v>0.19672131147540983</v>
      </c>
      <c r="K19">
        <f>Merge1[[#This Row],[Normalized Index XGBOOST]]+Merge1[[#This Row],[Normalized Index Unsup]]</f>
        <v>0.59255464480874309</v>
      </c>
    </row>
    <row r="20" spans="1:11" x14ac:dyDescent="0.25">
      <c r="A20">
        <v>2022</v>
      </c>
      <c r="B20" t="s">
        <v>2</v>
      </c>
      <c r="C20" t="s">
        <v>3</v>
      </c>
      <c r="D20" t="s">
        <v>53</v>
      </c>
      <c r="E20">
        <v>2</v>
      </c>
      <c r="F20">
        <v>0.19343477487564087</v>
      </c>
      <c r="G20">
        <v>38</v>
      </c>
      <c r="H20">
        <v>40</v>
      </c>
      <c r="I20">
        <f>(Merge1[[#This Row],[Index]]-MIN(E:E))/(MAX(E:E)-MIN(E:E))</f>
        <v>6.9444444444444441E-3</v>
      </c>
      <c r="J20">
        <f>(Merge1[[#This Row],[importance_df_xgboost.Index]]-MIN(G:G))/(MAX(G:G)-MIN(G:G))</f>
        <v>0.60655737704918034</v>
      </c>
      <c r="K20">
        <f>Merge1[[#This Row],[Normalized Index XGBOOST]]+Merge1[[#This Row],[Normalized Index Unsup]]</f>
        <v>0.61350182149362475</v>
      </c>
    </row>
    <row r="21" spans="1:11" x14ac:dyDescent="0.25">
      <c r="A21">
        <v>2022</v>
      </c>
      <c r="B21" t="s">
        <v>16</v>
      </c>
      <c r="C21" t="s">
        <v>13</v>
      </c>
      <c r="D21" t="s">
        <v>69</v>
      </c>
      <c r="E21">
        <v>40</v>
      </c>
      <c r="F21">
        <v>0.33731323480606079</v>
      </c>
      <c r="G21">
        <v>24</v>
      </c>
      <c r="H21">
        <v>64</v>
      </c>
      <c r="I21">
        <f>(Merge1[[#This Row],[Index]]-MIN(E:E))/(MAX(E:E)-MIN(E:E))</f>
        <v>0.27083333333333331</v>
      </c>
      <c r="J21">
        <f>(Merge1[[#This Row],[importance_df_xgboost.Index]]-MIN(G:G))/(MAX(G:G)-MIN(G:G))</f>
        <v>0.37704918032786883</v>
      </c>
      <c r="K21">
        <f>Merge1[[#This Row],[Normalized Index XGBOOST]]+Merge1[[#This Row],[Normalized Index Unsup]]</f>
        <v>0.64788251366120209</v>
      </c>
    </row>
    <row r="22" spans="1:11" x14ac:dyDescent="0.25">
      <c r="A22">
        <v>2022</v>
      </c>
      <c r="B22" t="s">
        <v>33</v>
      </c>
      <c r="C22" t="s">
        <v>29</v>
      </c>
      <c r="D22" t="s">
        <v>79</v>
      </c>
      <c r="E22">
        <v>59</v>
      </c>
      <c r="F22">
        <v>0.62051117420196533</v>
      </c>
      <c r="G22">
        <v>16</v>
      </c>
      <c r="H22">
        <v>75</v>
      </c>
      <c r="I22">
        <f>(Merge1[[#This Row],[Index]]-MIN(E:E))/(MAX(E:E)-MIN(E:E))</f>
        <v>0.40277777777777779</v>
      </c>
      <c r="J22">
        <f>(Merge1[[#This Row],[importance_df_xgboost.Index]]-MIN(G:G))/(MAX(G:G)-MIN(G:G))</f>
        <v>0.24590163934426229</v>
      </c>
      <c r="K22">
        <f>Merge1[[#This Row],[Normalized Index XGBOOST]]+Merge1[[#This Row],[Normalized Index Unsup]]</f>
        <v>0.64867941712204003</v>
      </c>
    </row>
    <row r="23" spans="1:11" x14ac:dyDescent="0.25">
      <c r="A23">
        <v>2022</v>
      </c>
      <c r="B23" t="s">
        <v>110</v>
      </c>
      <c r="C23" t="s">
        <v>3</v>
      </c>
      <c r="D23" t="s">
        <v>111</v>
      </c>
      <c r="E23">
        <v>3</v>
      </c>
      <c r="F23">
        <v>0.1434740424156189</v>
      </c>
      <c r="G23">
        <v>40</v>
      </c>
      <c r="H23">
        <v>43</v>
      </c>
      <c r="I23">
        <f>(Merge1[[#This Row],[Index]]-MIN(E:E))/(MAX(E:E)-MIN(E:E))</f>
        <v>1.3888888888888888E-2</v>
      </c>
      <c r="J23">
        <f>(Merge1[[#This Row],[importance_df_xgboost.Index]]-MIN(G:G))/(MAX(G:G)-MIN(G:G))</f>
        <v>0.63934426229508201</v>
      </c>
      <c r="K23">
        <f>Merge1[[#This Row],[Normalized Index XGBOOST]]+Merge1[[#This Row],[Normalized Index Unsup]]</f>
        <v>0.65323315118397085</v>
      </c>
    </row>
    <row r="24" spans="1:11" x14ac:dyDescent="0.25">
      <c r="A24">
        <v>2022</v>
      </c>
      <c r="B24" t="s">
        <v>6</v>
      </c>
      <c r="C24" t="s">
        <v>3</v>
      </c>
      <c r="D24" t="s">
        <v>56</v>
      </c>
      <c r="E24">
        <v>6</v>
      </c>
      <c r="F24">
        <v>0.14183324575424194</v>
      </c>
      <c r="G24">
        <v>41</v>
      </c>
      <c r="H24">
        <v>47</v>
      </c>
      <c r="I24">
        <f>(Merge1[[#This Row],[Index]]-MIN(E:E))/(MAX(E:E)-MIN(E:E))</f>
        <v>3.4722222222222224E-2</v>
      </c>
      <c r="J24">
        <f>(Merge1[[#This Row],[importance_df_xgboost.Index]]-MIN(G:G))/(MAX(G:G)-MIN(G:G))</f>
        <v>0.65573770491803274</v>
      </c>
      <c r="K24">
        <f>Merge1[[#This Row],[Normalized Index XGBOOST]]+Merge1[[#This Row],[Normalized Index Unsup]]</f>
        <v>0.69045992714025495</v>
      </c>
    </row>
    <row r="25" spans="1:11" x14ac:dyDescent="0.25">
      <c r="A25">
        <v>2022</v>
      </c>
      <c r="B25" t="s">
        <v>114</v>
      </c>
      <c r="C25" t="s">
        <v>37</v>
      </c>
      <c r="D25" t="s">
        <v>115</v>
      </c>
      <c r="E25">
        <v>26</v>
      </c>
      <c r="F25">
        <v>0.27505597472190857</v>
      </c>
      <c r="G25">
        <v>33</v>
      </c>
      <c r="H25">
        <v>59</v>
      </c>
      <c r="I25">
        <f>(Merge1[[#This Row],[Index]]-MIN(E:E))/(MAX(E:E)-MIN(E:E))</f>
        <v>0.1736111111111111</v>
      </c>
      <c r="J25">
        <f>(Merge1[[#This Row],[importance_df_xgboost.Index]]-MIN(G:G))/(MAX(G:G)-MIN(G:G))</f>
        <v>0.52459016393442626</v>
      </c>
      <c r="K25">
        <f>Merge1[[#This Row],[Normalized Index XGBOOST]]+Merge1[[#This Row],[Normalized Index Unsup]]</f>
        <v>0.69820127504553731</v>
      </c>
    </row>
    <row r="26" spans="1:11" x14ac:dyDescent="0.25">
      <c r="A26">
        <v>2023</v>
      </c>
      <c r="B26" t="s">
        <v>49</v>
      </c>
      <c r="C26" t="s">
        <v>46</v>
      </c>
      <c r="D26" t="s">
        <v>124</v>
      </c>
      <c r="E26">
        <v>93</v>
      </c>
      <c r="F26">
        <v>1.3724408149719238</v>
      </c>
      <c r="G26">
        <v>6</v>
      </c>
      <c r="H26">
        <v>99</v>
      </c>
      <c r="I26">
        <f>(Merge1[[#This Row],[Index]]-MIN(E:E))/(MAX(E:E)-MIN(E:E))</f>
        <v>0.63888888888888884</v>
      </c>
      <c r="J26">
        <f>(Merge1[[#This Row],[importance_df_xgboost.Index]]-MIN(G:G))/(MAX(G:G)-MIN(G:G))</f>
        <v>8.1967213114754092E-2</v>
      </c>
      <c r="K26">
        <f>Merge1[[#This Row],[Normalized Index XGBOOST]]+Merge1[[#This Row],[Normalized Index Unsup]]</f>
        <v>0.72085610200364292</v>
      </c>
    </row>
    <row r="27" spans="1:11" x14ac:dyDescent="0.25">
      <c r="A27">
        <v>2022</v>
      </c>
      <c r="B27" t="s">
        <v>118</v>
      </c>
      <c r="C27" t="s">
        <v>17</v>
      </c>
      <c r="D27" t="s">
        <v>119</v>
      </c>
      <c r="E27">
        <v>33</v>
      </c>
      <c r="F27">
        <v>0.24136881530284882</v>
      </c>
      <c r="G27">
        <v>35</v>
      </c>
      <c r="H27">
        <v>68</v>
      </c>
      <c r="I27">
        <f>(Merge1[[#This Row],[Index]]-MIN(E:E))/(MAX(E:E)-MIN(E:E))</f>
        <v>0.22222222222222221</v>
      </c>
      <c r="J27">
        <f>(Merge1[[#This Row],[importance_df_xgboost.Index]]-MIN(G:G))/(MAX(G:G)-MIN(G:G))</f>
        <v>0.55737704918032782</v>
      </c>
      <c r="K27">
        <f>Merge1[[#This Row],[Normalized Index XGBOOST]]+Merge1[[#This Row],[Normalized Index Unsup]]</f>
        <v>0.77959927140255003</v>
      </c>
    </row>
    <row r="28" spans="1:11" x14ac:dyDescent="0.25">
      <c r="A28">
        <v>2022</v>
      </c>
      <c r="B28" t="s">
        <v>20</v>
      </c>
      <c r="C28" t="s">
        <v>17</v>
      </c>
      <c r="D28" t="s">
        <v>60</v>
      </c>
      <c r="E28">
        <v>14</v>
      </c>
      <c r="F28">
        <v>0.11747698485851288</v>
      </c>
      <c r="G28">
        <v>45</v>
      </c>
      <c r="H28">
        <v>59</v>
      </c>
      <c r="I28">
        <f>(Merge1[[#This Row],[Index]]-MIN(E:E))/(MAX(E:E)-MIN(E:E))</f>
        <v>9.0277777777777776E-2</v>
      </c>
      <c r="J28">
        <f>(Merge1[[#This Row],[importance_df_xgboost.Index]]-MIN(G:G))/(MAX(G:G)-MIN(G:G))</f>
        <v>0.72131147540983609</v>
      </c>
      <c r="K28">
        <f>Merge1[[#This Row],[Normalized Index XGBOOST]]+Merge1[[#This Row],[Normalized Index Unsup]]</f>
        <v>0.81158925318761388</v>
      </c>
    </row>
    <row r="29" spans="1:11" x14ac:dyDescent="0.25">
      <c r="A29">
        <v>2022</v>
      </c>
      <c r="B29" t="s">
        <v>116</v>
      </c>
      <c r="C29" t="s">
        <v>37</v>
      </c>
      <c r="D29" t="s">
        <v>117</v>
      </c>
      <c r="E29">
        <v>24</v>
      </c>
      <c r="F29">
        <v>0.14000675082206726</v>
      </c>
      <c r="G29">
        <v>42</v>
      </c>
      <c r="H29">
        <v>66</v>
      </c>
      <c r="I29">
        <f>(Merge1[[#This Row],[Index]]-MIN(E:E))/(MAX(E:E)-MIN(E:E))</f>
        <v>0.15972222222222221</v>
      </c>
      <c r="J29">
        <f>(Merge1[[#This Row],[importance_df_xgboost.Index]]-MIN(G:G))/(MAX(G:G)-MIN(G:G))</f>
        <v>0.67213114754098358</v>
      </c>
      <c r="K29">
        <f>Merge1[[#This Row],[Normalized Index XGBOOST]]+Merge1[[#This Row],[Normalized Index Unsup]]</f>
        <v>0.83185336976320579</v>
      </c>
    </row>
    <row r="30" spans="1:11" x14ac:dyDescent="0.25">
      <c r="A30">
        <v>2022</v>
      </c>
      <c r="B30" t="s">
        <v>47</v>
      </c>
      <c r="C30" t="s">
        <v>48</v>
      </c>
      <c r="D30" t="s">
        <v>87</v>
      </c>
      <c r="E30">
        <v>75</v>
      </c>
      <c r="F30">
        <v>0.53819394111633301</v>
      </c>
      <c r="G30">
        <v>21</v>
      </c>
      <c r="H30">
        <v>96</v>
      </c>
      <c r="I30">
        <f>(Merge1[[#This Row],[Index]]-MIN(E:E))/(MAX(E:E)-MIN(E:E))</f>
        <v>0.51388888888888884</v>
      </c>
      <c r="J30">
        <f>(Merge1[[#This Row],[importance_df_xgboost.Index]]-MIN(G:G))/(MAX(G:G)-MIN(G:G))</f>
        <v>0.32786885245901637</v>
      </c>
      <c r="K30">
        <f>Merge1[[#This Row],[Normalized Index XGBOOST]]+Merge1[[#This Row],[Normalized Index Unsup]]</f>
        <v>0.84175774134790515</v>
      </c>
    </row>
    <row r="31" spans="1:11" x14ac:dyDescent="0.25">
      <c r="A31">
        <v>2022</v>
      </c>
      <c r="B31" t="s">
        <v>21</v>
      </c>
      <c r="C31" t="s">
        <v>17</v>
      </c>
      <c r="D31" t="s">
        <v>59</v>
      </c>
      <c r="E31">
        <v>12</v>
      </c>
      <c r="F31">
        <v>7.0995420217514038E-2</v>
      </c>
      <c r="G31">
        <v>49</v>
      </c>
      <c r="H31">
        <v>61</v>
      </c>
      <c r="I31">
        <f>(Merge1[[#This Row],[Index]]-MIN(E:E))/(MAX(E:E)-MIN(E:E))</f>
        <v>7.6388888888888895E-2</v>
      </c>
      <c r="J31">
        <f>(Merge1[[#This Row],[importance_df_xgboost.Index]]-MIN(G:G))/(MAX(G:G)-MIN(G:G))</f>
        <v>0.78688524590163933</v>
      </c>
      <c r="K31">
        <f>Merge1[[#This Row],[Normalized Index XGBOOST]]+Merge1[[#This Row],[Normalized Index Unsup]]</f>
        <v>0.86327413479052817</v>
      </c>
    </row>
    <row r="32" spans="1:11" x14ac:dyDescent="0.25">
      <c r="A32">
        <v>2022</v>
      </c>
      <c r="B32" t="s">
        <v>50</v>
      </c>
      <c r="C32" t="s">
        <v>51</v>
      </c>
      <c r="D32" t="s">
        <v>85</v>
      </c>
      <c r="E32">
        <v>70</v>
      </c>
      <c r="F32">
        <v>0.32024994492530823</v>
      </c>
      <c r="G32">
        <v>26</v>
      </c>
      <c r="H32">
        <v>96</v>
      </c>
      <c r="I32">
        <f>(Merge1[[#This Row],[Index]]-MIN(E:E))/(MAX(E:E)-MIN(E:E))</f>
        <v>0.47916666666666669</v>
      </c>
      <c r="J32">
        <f>(Merge1[[#This Row],[importance_df_xgboost.Index]]-MIN(G:G))/(MAX(G:G)-MIN(G:G))</f>
        <v>0.4098360655737705</v>
      </c>
      <c r="K32">
        <f>Merge1[[#This Row],[Normalized Index XGBOOST]]+Merge1[[#This Row],[Normalized Index Unsup]]</f>
        <v>0.88900273224043724</v>
      </c>
    </row>
    <row r="33" spans="1:11" x14ac:dyDescent="0.25">
      <c r="A33">
        <v>2022</v>
      </c>
      <c r="B33" t="s">
        <v>125</v>
      </c>
      <c r="C33" t="s">
        <v>32</v>
      </c>
      <c r="D33" t="s">
        <v>126</v>
      </c>
      <c r="E33">
        <v>74</v>
      </c>
      <c r="F33">
        <v>0.33185189962387085</v>
      </c>
      <c r="G33">
        <v>25</v>
      </c>
      <c r="H33">
        <v>99</v>
      </c>
      <c r="I33">
        <f>(Merge1[[#This Row],[Index]]-MIN(E:E))/(MAX(E:E)-MIN(E:E))</f>
        <v>0.50694444444444442</v>
      </c>
      <c r="J33">
        <f>(Merge1[[#This Row],[importance_df_xgboost.Index]]-MIN(G:G))/(MAX(G:G)-MIN(G:G))</f>
        <v>0.39344262295081966</v>
      </c>
      <c r="K33">
        <f>Merge1[[#This Row],[Normalized Index XGBOOST]]+Merge1[[#This Row],[Normalized Index Unsup]]</f>
        <v>0.90038706739526408</v>
      </c>
    </row>
    <row r="34" spans="1:11" x14ac:dyDescent="0.25">
      <c r="A34">
        <v>2022</v>
      </c>
      <c r="B34" t="s">
        <v>23</v>
      </c>
      <c r="C34" t="s">
        <v>22</v>
      </c>
      <c r="D34" t="s">
        <v>74</v>
      </c>
      <c r="E34">
        <v>48</v>
      </c>
      <c r="F34">
        <v>0.1983005553483963</v>
      </c>
      <c r="G34">
        <v>37</v>
      </c>
      <c r="H34">
        <v>85</v>
      </c>
      <c r="I34">
        <f>(Merge1[[#This Row],[Index]]-MIN(E:E))/(MAX(E:E)-MIN(E:E))</f>
        <v>0.3263888888888889</v>
      </c>
      <c r="J34">
        <f>(Merge1[[#This Row],[importance_df_xgboost.Index]]-MIN(G:G))/(MAX(G:G)-MIN(G:G))</f>
        <v>0.5901639344262295</v>
      </c>
      <c r="K34">
        <f>Merge1[[#This Row],[Normalized Index XGBOOST]]+Merge1[[#This Row],[Normalized Index Unsup]]</f>
        <v>0.91655282331511834</v>
      </c>
    </row>
    <row r="35" spans="1:11" x14ac:dyDescent="0.25">
      <c r="A35">
        <v>2022</v>
      </c>
      <c r="B35" t="s">
        <v>43</v>
      </c>
      <c r="C35" t="s">
        <v>42</v>
      </c>
      <c r="D35" t="s">
        <v>84</v>
      </c>
      <c r="E35">
        <v>69</v>
      </c>
      <c r="F35">
        <v>0.3068443238735199</v>
      </c>
      <c r="G35">
        <v>29</v>
      </c>
      <c r="H35">
        <v>98</v>
      </c>
      <c r="I35">
        <f>(Merge1[[#This Row],[Index]]-MIN(E:E))/(MAX(E:E)-MIN(E:E))</f>
        <v>0.47222222222222221</v>
      </c>
      <c r="J35">
        <f>(Merge1[[#This Row],[importance_df_xgboost.Index]]-MIN(G:G))/(MAX(G:G)-MIN(G:G))</f>
        <v>0.45901639344262296</v>
      </c>
      <c r="K35">
        <f>Merge1[[#This Row],[Normalized Index XGBOOST]]+Merge1[[#This Row],[Normalized Index Unsup]]</f>
        <v>0.93123861566484512</v>
      </c>
    </row>
    <row r="36" spans="1:11" x14ac:dyDescent="0.25">
      <c r="A36">
        <v>2022</v>
      </c>
      <c r="B36" t="s">
        <v>44</v>
      </c>
      <c r="C36" t="s">
        <v>37</v>
      </c>
      <c r="D36" t="s">
        <v>67</v>
      </c>
      <c r="E36">
        <v>27</v>
      </c>
      <c r="F36">
        <v>8.4117971360683441E-2</v>
      </c>
      <c r="G36">
        <v>47</v>
      </c>
      <c r="H36">
        <v>74</v>
      </c>
      <c r="I36">
        <f>(Merge1[[#This Row],[Index]]-MIN(E:E))/(MAX(E:E)-MIN(E:E))</f>
        <v>0.18055555555555555</v>
      </c>
      <c r="J36">
        <f>(Merge1[[#This Row],[importance_df_xgboost.Index]]-MIN(G:G))/(MAX(G:G)-MIN(G:G))</f>
        <v>0.75409836065573765</v>
      </c>
      <c r="K36">
        <f>Merge1[[#This Row],[Normalized Index XGBOOST]]+Merge1[[#This Row],[Normalized Index Unsup]]</f>
        <v>0.93465391621129323</v>
      </c>
    </row>
    <row r="37" spans="1:11" x14ac:dyDescent="0.25">
      <c r="A37">
        <v>2022</v>
      </c>
      <c r="B37" t="s">
        <v>18</v>
      </c>
      <c r="C37" t="s">
        <v>17</v>
      </c>
      <c r="D37" t="s">
        <v>82</v>
      </c>
      <c r="E37">
        <v>65</v>
      </c>
      <c r="F37">
        <v>0.301512211561203</v>
      </c>
      <c r="G37">
        <v>31</v>
      </c>
      <c r="H37">
        <v>96</v>
      </c>
      <c r="I37">
        <f>(Merge1[[#This Row],[Index]]-MIN(E:E))/(MAX(E:E)-MIN(E:E))</f>
        <v>0.44444444444444442</v>
      </c>
      <c r="J37">
        <f>(Merge1[[#This Row],[importance_df_xgboost.Index]]-MIN(G:G))/(MAX(G:G)-MIN(G:G))</f>
        <v>0.49180327868852458</v>
      </c>
      <c r="K37">
        <f>Merge1[[#This Row],[Normalized Index XGBOOST]]+Merge1[[#This Row],[Normalized Index Unsup]]</f>
        <v>0.936247723132969</v>
      </c>
    </row>
    <row r="38" spans="1:11" x14ac:dyDescent="0.25">
      <c r="A38">
        <v>2022</v>
      </c>
      <c r="B38" t="s">
        <v>41</v>
      </c>
      <c r="C38" t="s">
        <v>42</v>
      </c>
      <c r="D38" t="s">
        <v>83</v>
      </c>
      <c r="E38">
        <v>68</v>
      </c>
      <c r="F38">
        <v>0.28577536344528198</v>
      </c>
      <c r="G38">
        <v>32</v>
      </c>
      <c r="H38">
        <v>100</v>
      </c>
      <c r="I38">
        <f>(Merge1[[#This Row],[Index]]-MIN(E:E))/(MAX(E:E)-MIN(E:E))</f>
        <v>0.46527777777777779</v>
      </c>
      <c r="J38">
        <f>(Merge1[[#This Row],[importance_df_xgboost.Index]]-MIN(G:G))/(MAX(G:G)-MIN(G:G))</f>
        <v>0.50819672131147542</v>
      </c>
      <c r="K38">
        <f>Merge1[[#This Row],[Normalized Index XGBOOST]]+Merge1[[#This Row],[Normalized Index Unsup]]</f>
        <v>0.97347449908925321</v>
      </c>
    </row>
    <row r="39" spans="1:11" x14ac:dyDescent="0.25">
      <c r="A39">
        <v>2022</v>
      </c>
      <c r="B39" t="s">
        <v>38</v>
      </c>
      <c r="C39" t="s">
        <v>37</v>
      </c>
      <c r="D39" t="s">
        <v>73</v>
      </c>
      <c r="E39">
        <v>46</v>
      </c>
      <c r="F39">
        <v>0.1192312091588974</v>
      </c>
      <c r="G39">
        <v>44</v>
      </c>
      <c r="H39">
        <v>90</v>
      </c>
      <c r="I39">
        <f>(Merge1[[#This Row],[Index]]-MIN(E:E))/(MAX(E:E)-MIN(E:E))</f>
        <v>0.3125</v>
      </c>
      <c r="J39">
        <f>(Merge1[[#This Row],[importance_df_xgboost.Index]]-MIN(G:G))/(MAX(G:G)-MIN(G:G))</f>
        <v>0.70491803278688525</v>
      </c>
      <c r="K39">
        <f>Merge1[[#This Row],[Normalized Index XGBOOST]]+Merge1[[#This Row],[Normalized Index Unsup]]</f>
        <v>1.0174180327868854</v>
      </c>
    </row>
    <row r="40" spans="1:11" x14ac:dyDescent="0.25">
      <c r="A40">
        <v>2022</v>
      </c>
      <c r="B40" t="s">
        <v>122</v>
      </c>
      <c r="C40" t="s">
        <v>17</v>
      </c>
      <c r="D40" t="s">
        <v>123</v>
      </c>
      <c r="E40">
        <v>37</v>
      </c>
      <c r="F40">
        <v>5.7398080825805664E-2</v>
      </c>
      <c r="G40">
        <v>54</v>
      </c>
      <c r="H40">
        <v>91</v>
      </c>
      <c r="I40">
        <f>(Merge1[[#This Row],[Index]]-MIN(E:E))/(MAX(E:E)-MIN(E:E))</f>
        <v>0.25</v>
      </c>
      <c r="J40">
        <f>(Merge1[[#This Row],[importance_df_xgboost.Index]]-MIN(G:G))/(MAX(G:G)-MIN(G:G))</f>
        <v>0.86885245901639341</v>
      </c>
      <c r="K40">
        <f>Merge1[[#This Row],[Normalized Index XGBOOST]]+Merge1[[#This Row],[Normalized Index Unsup]]</f>
        <v>1.1188524590163933</v>
      </c>
    </row>
    <row r="41" spans="1:11" x14ac:dyDescent="0.25">
      <c r="A41">
        <v>2022</v>
      </c>
      <c r="B41" t="s">
        <v>120</v>
      </c>
      <c r="C41" t="s">
        <v>37</v>
      </c>
      <c r="D41" t="s">
        <v>121</v>
      </c>
      <c r="E41">
        <v>29</v>
      </c>
      <c r="F41">
        <v>2.1929403766989708E-2</v>
      </c>
      <c r="G41">
        <v>58</v>
      </c>
      <c r="H41">
        <v>87</v>
      </c>
      <c r="I41">
        <f>(Merge1[[#This Row],[Index]]-MIN(E:E))/(MAX(E:E)-MIN(E:E))</f>
        <v>0.19444444444444445</v>
      </c>
      <c r="J41">
        <f>(Merge1[[#This Row],[importance_df_xgboost.Index]]-MIN(G:G))/(MAX(G:G)-MIN(G:G))</f>
        <v>0.93442622950819676</v>
      </c>
      <c r="K41">
        <f>Merge1[[#This Row],[Normalized Index XGBOOST]]+Merge1[[#This Row],[Normalized Index Unsup]]</f>
        <v>1.1288706739526413</v>
      </c>
    </row>
    <row r="42" spans="1:11" x14ac:dyDescent="0.25">
      <c r="A42">
        <v>2022</v>
      </c>
      <c r="B42" t="s">
        <v>14</v>
      </c>
      <c r="C42" t="s">
        <v>13</v>
      </c>
      <c r="D42" t="s">
        <v>76</v>
      </c>
      <c r="E42">
        <v>52</v>
      </c>
      <c r="F42">
        <v>6.9251865148544312E-2</v>
      </c>
      <c r="G42">
        <v>50</v>
      </c>
      <c r="H42">
        <v>102</v>
      </c>
      <c r="I42">
        <f>(Merge1[[#This Row],[Index]]-MIN(E:E))/(MAX(E:E)-MIN(E:E))</f>
        <v>0.35416666666666669</v>
      </c>
      <c r="J42">
        <f>(Merge1[[#This Row],[importance_df_xgboost.Index]]-MIN(G:G))/(MAX(G:G)-MIN(G:G))</f>
        <v>0.80327868852459017</v>
      </c>
      <c r="K42">
        <f>Merge1[[#This Row],[Normalized Index XGBOOST]]+Merge1[[#This Row],[Normalized Index Unsup]]</f>
        <v>1.1574453551912569</v>
      </c>
    </row>
    <row r="43" spans="1:11" x14ac:dyDescent="0.25">
      <c r="A43">
        <v>2022</v>
      </c>
      <c r="B43" t="s">
        <v>15</v>
      </c>
      <c r="C43" t="s">
        <v>13</v>
      </c>
      <c r="D43" t="s">
        <v>75</v>
      </c>
      <c r="E43">
        <v>50</v>
      </c>
      <c r="F43">
        <v>6.2373697757720947E-2</v>
      </c>
      <c r="G43">
        <v>51</v>
      </c>
      <c r="H43">
        <v>101</v>
      </c>
      <c r="I43">
        <f>(Merge1[[#This Row],[Index]]-MIN(E:E))/(MAX(E:E)-MIN(E:E))</f>
        <v>0.34027777777777779</v>
      </c>
      <c r="J43">
        <f>(Merge1[[#This Row],[importance_df_xgboost.Index]]-MIN(G:G))/(MAX(G:G)-MIN(G:G))</f>
        <v>0.81967213114754101</v>
      </c>
      <c r="K43">
        <f>Merge1[[#This Row],[Normalized Index XGBOOST]]+Merge1[[#This Row],[Normalized Index Unsup]]</f>
        <v>1.1599499089253187</v>
      </c>
    </row>
    <row r="44" spans="1:11" x14ac:dyDescent="0.25">
      <c r="A44">
        <v>2022</v>
      </c>
      <c r="B44" t="s">
        <v>0</v>
      </c>
      <c r="C44" t="s">
        <v>1</v>
      </c>
      <c r="D44" t="s">
        <v>70</v>
      </c>
      <c r="E44">
        <v>41</v>
      </c>
      <c r="F44">
        <v>4.8612870275974274E-2</v>
      </c>
      <c r="G44">
        <v>55</v>
      </c>
      <c r="H44">
        <v>96</v>
      </c>
      <c r="I44">
        <f>(Merge1[[#This Row],[Index]]-MIN(E:E))/(MAX(E:E)-MIN(E:E))</f>
        <v>0.27777777777777779</v>
      </c>
      <c r="J44">
        <f>(Merge1[[#This Row],[importance_df_xgboost.Index]]-MIN(G:G))/(MAX(G:G)-MIN(G:G))</f>
        <v>0.88524590163934425</v>
      </c>
      <c r="K44">
        <f>Merge1[[#This Row],[Normalized Index XGBOOST]]+Merge1[[#This Row],[Normalized Index Unsup]]</f>
        <v>1.163023679417122</v>
      </c>
    </row>
    <row r="45" spans="1:11" x14ac:dyDescent="0.25">
      <c r="A45">
        <v>2022</v>
      </c>
      <c r="B45" t="s">
        <v>35</v>
      </c>
      <c r="C45" t="s">
        <v>31</v>
      </c>
      <c r="D45" t="s">
        <v>71</v>
      </c>
      <c r="E45">
        <v>42</v>
      </c>
      <c r="F45">
        <v>1.9219864159822464E-2</v>
      </c>
      <c r="G45">
        <v>59</v>
      </c>
      <c r="H45">
        <v>101</v>
      </c>
      <c r="I45">
        <f>(Merge1[[#This Row],[Index]]-MIN(E:E))/(MAX(E:E)-MIN(E:E))</f>
        <v>0.28472222222222221</v>
      </c>
      <c r="J45">
        <f>(Merge1[[#This Row],[importance_df_xgboost.Index]]-MIN(G:G))/(MAX(G:G)-MIN(G:G))</f>
        <v>0.95081967213114749</v>
      </c>
      <c r="K45">
        <f>Merge1[[#This Row],[Normalized Index XGBOOST]]+Merge1[[#This Row],[Normalized Index Unsup]]</f>
        <v>1.2355418943533696</v>
      </c>
    </row>
    <row r="46" spans="1:11" x14ac:dyDescent="0.25">
      <c r="A46">
        <v>2022</v>
      </c>
      <c r="B46" t="s">
        <v>39</v>
      </c>
      <c r="C46" t="s">
        <v>37</v>
      </c>
      <c r="D46" t="s">
        <v>86</v>
      </c>
      <c r="E46">
        <v>72</v>
      </c>
      <c r="F46">
        <v>7.2838596999645233E-2</v>
      </c>
      <c r="G46">
        <v>48</v>
      </c>
      <c r="H46">
        <v>120</v>
      </c>
      <c r="I46">
        <f>(Merge1[[#This Row],[Index]]-MIN(E:E))/(MAX(E:E)-MIN(E:E))</f>
        <v>0.49305555555555558</v>
      </c>
      <c r="J46">
        <f>(Merge1[[#This Row],[importance_df_xgboost.Index]]-MIN(G:G))/(MAX(G:G)-MIN(G:G))</f>
        <v>0.77049180327868849</v>
      </c>
      <c r="K46">
        <f>Merge1[[#This Row],[Normalized Index XGBOOST]]+Merge1[[#This Row],[Normalized Index Unsup]]</f>
        <v>1.2635473588342441</v>
      </c>
    </row>
    <row r="47" spans="1:11" x14ac:dyDescent="0.25">
      <c r="A47">
        <v>2022</v>
      </c>
      <c r="B47" t="s">
        <v>11</v>
      </c>
      <c r="C47" t="s">
        <v>1</v>
      </c>
      <c r="D47" t="s">
        <v>81</v>
      </c>
      <c r="E47">
        <v>61</v>
      </c>
      <c r="F47">
        <v>1.5425080433487892E-2</v>
      </c>
      <c r="G47">
        <v>60</v>
      </c>
      <c r="H47">
        <v>121</v>
      </c>
      <c r="I47">
        <f>(Merge1[[#This Row],[Index]]-MIN(E:E))/(MAX(E:E)-MIN(E:E))</f>
        <v>0.41666666666666669</v>
      </c>
      <c r="J47">
        <f>(Merge1[[#This Row],[importance_df_xgboost.Index]]-MIN(G:G))/(MAX(G:G)-MIN(G:G))</f>
        <v>0.96721311475409832</v>
      </c>
      <c r="K47">
        <f>Merge1[[#This Row],[Normalized Index XGBOOST]]+Merge1[[#This Row],[Normalized Index Unsup]]</f>
        <v>1.3838797814207651</v>
      </c>
    </row>
    <row r="48" spans="1:11" x14ac:dyDescent="0.25">
      <c r="A48">
        <v>2023</v>
      </c>
      <c r="B48" t="s">
        <v>18</v>
      </c>
      <c r="C48" t="s">
        <v>17</v>
      </c>
      <c r="D48" t="s">
        <v>88</v>
      </c>
      <c r="E48">
        <v>141</v>
      </c>
      <c r="F48">
        <v>0.15979941189289093</v>
      </c>
      <c r="G48">
        <v>39</v>
      </c>
      <c r="H48">
        <v>180</v>
      </c>
      <c r="I48">
        <f>(Merge1[[#This Row],[Index]]-MIN(E:E))/(MAX(E:E)-MIN(E:E))</f>
        <v>0.97222222222222221</v>
      </c>
      <c r="J48">
        <f>(Merge1[[#This Row],[importance_df_xgboost.Index]]-MIN(G:G))/(MAX(G:G)-MIN(G:G))</f>
        <v>0.62295081967213117</v>
      </c>
      <c r="K48">
        <f>Merge1[[#This Row],[Normalized Index XGBOOST]]+Merge1[[#This Row],[Normalized Index Unsup]]</f>
        <v>1.5951730418943533</v>
      </c>
    </row>
    <row r="49" spans="1:11" x14ac:dyDescent="0.25">
      <c r="A49">
        <v>2023</v>
      </c>
      <c r="B49" t="s">
        <v>129</v>
      </c>
      <c r="C49" t="s">
        <v>17</v>
      </c>
      <c r="D49" t="s">
        <v>130</v>
      </c>
      <c r="E49">
        <v>111</v>
      </c>
      <c r="F49">
        <v>6.0955733060836792E-2</v>
      </c>
      <c r="G49">
        <v>52</v>
      </c>
      <c r="H49">
        <v>163</v>
      </c>
      <c r="I49">
        <f>(Merge1[[#This Row],[Index]]-MIN(E:E))/(MAX(E:E)-MIN(E:E))</f>
        <v>0.76388888888888884</v>
      </c>
      <c r="J49">
        <f>(Merge1[[#This Row],[importance_df_xgboost.Index]]-MIN(G:G))/(MAX(G:G)-MIN(G:G))</f>
        <v>0.83606557377049184</v>
      </c>
      <c r="K49">
        <f>Merge1[[#This Row],[Normalized Index XGBOOST]]+Merge1[[#This Row],[Normalized Index Unsup]]</f>
        <v>1.5999544626593807</v>
      </c>
    </row>
    <row r="50" spans="1:11" x14ac:dyDescent="0.25">
      <c r="A50">
        <v>2023</v>
      </c>
      <c r="B50" t="s">
        <v>127</v>
      </c>
      <c r="C50" t="s">
        <v>17</v>
      </c>
      <c r="D50" t="s">
        <v>128</v>
      </c>
      <c r="E50">
        <v>89</v>
      </c>
      <c r="F50">
        <v>6.8627363070845604E-3</v>
      </c>
      <c r="G50">
        <v>62</v>
      </c>
      <c r="H50">
        <v>151</v>
      </c>
      <c r="I50">
        <f>(Merge1[[#This Row],[Index]]-MIN(E:E))/(MAX(E:E)-MIN(E:E))</f>
        <v>0.61111111111111116</v>
      </c>
      <c r="J50">
        <f>(Merge1[[#This Row],[importance_df_xgboost.Index]]-MIN(G:G))/(MAX(G:G)-MIN(G:G))</f>
        <v>1</v>
      </c>
      <c r="K50">
        <f>Merge1[[#This Row],[Normalized Index XGBOOST]]+Merge1[[#This Row],[Normalized Index Unsup]]</f>
        <v>1.6111111111111112</v>
      </c>
    </row>
    <row r="51" spans="1:11" x14ac:dyDescent="0.25">
      <c r="A51">
        <v>2023</v>
      </c>
      <c r="B51" t="s">
        <v>43</v>
      </c>
      <c r="C51" t="s">
        <v>42</v>
      </c>
      <c r="D51" t="s">
        <v>131</v>
      </c>
      <c r="E51">
        <v>145</v>
      </c>
      <c r="F51">
        <v>3.8750536739826202E-2</v>
      </c>
      <c r="G51">
        <v>56</v>
      </c>
      <c r="H51">
        <v>201</v>
      </c>
      <c r="I51">
        <f>(Merge1[[#This Row],[Index]]-MIN(E:E))/(MAX(E:E)-MIN(E:E))</f>
        <v>1</v>
      </c>
      <c r="J51">
        <f>(Merge1[[#This Row],[importance_df_xgboost.Index]]-MIN(G:G))/(MAX(G:G)-MIN(G:G))</f>
        <v>0.90163934426229508</v>
      </c>
      <c r="K51">
        <f>Merge1[[#This Row],[Normalized Index XGBOOST]]+Merge1[[#This Row],[Normalized Index Unsup]]</f>
        <v>1.901639344262295</v>
      </c>
    </row>
    <row r="52" spans="1:11" x14ac:dyDescent="0.25">
      <c r="A52">
        <v>2023</v>
      </c>
      <c r="B52" t="s">
        <v>41</v>
      </c>
      <c r="C52" t="s">
        <v>42</v>
      </c>
      <c r="D52" t="s">
        <v>89</v>
      </c>
      <c r="E52">
        <v>144</v>
      </c>
      <c r="F52">
        <v>3.4028761088848114E-2</v>
      </c>
      <c r="G52">
        <v>57</v>
      </c>
      <c r="H52">
        <v>201</v>
      </c>
      <c r="I52">
        <f>(Merge1[[#This Row],[Index]]-MIN(E:E))/(MAX(E:E)-MIN(E:E))</f>
        <v>0.99305555555555558</v>
      </c>
      <c r="J52">
        <f>(Merge1[[#This Row],[importance_df_xgboost.Index]]-MIN(G:G))/(MAX(G:G)-MIN(G:G))</f>
        <v>0.91803278688524592</v>
      </c>
      <c r="K52">
        <f>Merge1[[#This Row],[Normalized Index XGBOOST]]+Merge1[[#This Row],[Normalized Index Unsup]]</f>
        <v>1.9110883424408014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B51A6-A85C-4AEF-B848-3174E96BE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Topics</vt:lpstr>
      <vt:lpstr>Full Table of Important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</dc:creator>
  <cp:lastModifiedBy>Paul Park</cp:lastModifiedBy>
  <dcterms:created xsi:type="dcterms:W3CDTF">2025-02-22T21:32:16Z</dcterms:created>
  <dcterms:modified xsi:type="dcterms:W3CDTF">2025-02-24T04:28:43Z</dcterms:modified>
</cp:coreProperties>
</file>