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eters\Documents\GitHub\CoreBC\"/>
    </mc:Choice>
  </mc:AlternateContent>
  <xr:revisionPtr revIDLastSave="0" documentId="13_ncr:1_{8050F876-DF4A-4D86-B53A-EC0549A8D6DF}" xr6:coauthVersionLast="47" xr6:coauthVersionMax="47" xr10:uidLastSave="{00000000-0000-0000-0000-000000000000}"/>
  <bookViews>
    <workbookView xWindow="-120" yWindow="-120" windowWidth="29040" windowHeight="16440" activeTab="1" xr2:uid="{A1F94E51-65F3-4BE3-B1E3-99ED56D43B86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3" i="3"/>
  <c r="D3" i="3"/>
  <c r="D4" i="3" s="1"/>
  <c r="A2" i="3"/>
  <c r="C2" i="1"/>
  <c r="A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D21" i="1"/>
  <c r="D22" i="1"/>
  <c r="D23" i="1"/>
  <c r="D24" i="1" s="1"/>
  <c r="D25" i="1" s="1"/>
  <c r="D26" i="1" s="1"/>
  <c r="D27" i="1" s="1"/>
  <c r="D28" i="1" s="1"/>
  <c r="D29" i="1" s="1"/>
  <c r="D30" i="1" s="1"/>
  <c r="D31" i="1" s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6" i="1"/>
  <c r="C3" i="1"/>
  <c r="A4" i="1"/>
  <c r="A3" i="1"/>
  <c r="D5" i="1"/>
  <c r="D4" i="1"/>
  <c r="D3" i="1"/>
  <c r="B5" i="1"/>
  <c r="B4" i="1"/>
  <c r="B3" i="1"/>
  <c r="A3" i="3" l="1"/>
  <c r="D5" i="3"/>
  <c r="A4" i="3"/>
  <c r="C2" i="3"/>
  <c r="D6" i="3" l="1"/>
  <c r="A5" i="3"/>
  <c r="C3" i="3"/>
  <c r="D7" i="3" l="1"/>
  <c r="A6" i="3"/>
  <c r="C5" i="3"/>
  <c r="C4" i="3"/>
  <c r="D8" i="3" l="1"/>
  <c r="A7" i="3"/>
  <c r="C6" i="3"/>
  <c r="D9" i="3" l="1"/>
  <c r="A8" i="3"/>
  <c r="C8" i="3"/>
  <c r="C7" i="3"/>
  <c r="D10" i="3" l="1"/>
  <c r="A9" i="3"/>
  <c r="C9" i="3"/>
  <c r="D11" i="3" l="1"/>
  <c r="A10" i="3"/>
  <c r="C10" i="3" s="1"/>
  <c r="D12" i="3" l="1"/>
  <c r="A11" i="3"/>
  <c r="C11" i="3" s="1"/>
  <c r="D13" i="3" l="1"/>
  <c r="A12" i="3"/>
  <c r="C12" i="3" s="1"/>
  <c r="D14" i="3" l="1"/>
  <c r="A13" i="3"/>
  <c r="C13" i="3"/>
  <c r="D15" i="3" l="1"/>
  <c r="A14" i="3"/>
  <c r="D16" i="3" l="1"/>
  <c r="A15" i="3"/>
  <c r="C14" i="3"/>
  <c r="D17" i="3" l="1"/>
  <c r="A16" i="3"/>
  <c r="C15" i="3"/>
  <c r="D18" i="3" l="1"/>
  <c r="A17" i="3"/>
  <c r="C16" i="3"/>
  <c r="D19" i="3" l="1"/>
  <c r="A18" i="3"/>
  <c r="C17" i="3"/>
  <c r="D20" i="3" l="1"/>
  <c r="A19" i="3"/>
  <c r="C18" i="3"/>
  <c r="D21" i="3" l="1"/>
  <c r="A20" i="3"/>
  <c r="C19" i="3"/>
  <c r="D22" i="3" l="1"/>
  <c r="A21" i="3"/>
  <c r="C20" i="3"/>
  <c r="D23" i="3" l="1"/>
  <c r="A22" i="3"/>
  <c r="C21" i="3"/>
  <c r="D24" i="3" l="1"/>
  <c r="A23" i="3"/>
  <c r="C22" i="3"/>
  <c r="D25" i="3" l="1"/>
  <c r="A24" i="3"/>
  <c r="C23" i="3"/>
  <c r="D26" i="3" l="1"/>
  <c r="A25" i="3"/>
  <c r="C24" i="3"/>
  <c r="D27" i="3" l="1"/>
  <c r="A26" i="3"/>
  <c r="C25" i="3"/>
  <c r="D28" i="3" l="1"/>
  <c r="A27" i="3"/>
  <c r="C26" i="3"/>
  <c r="D29" i="3" l="1"/>
  <c r="A28" i="3"/>
  <c r="C27" i="3"/>
  <c r="D30" i="3" l="1"/>
  <c r="A29" i="3"/>
  <c r="C28" i="3"/>
  <c r="D31" i="3" l="1"/>
  <c r="A30" i="3"/>
  <c r="C29" i="3"/>
  <c r="D32" i="3" l="1"/>
  <c r="A31" i="3"/>
  <c r="C30" i="3"/>
  <c r="D33" i="3" l="1"/>
  <c r="A32" i="3"/>
  <c r="C31" i="3"/>
  <c r="D34" i="3" l="1"/>
  <c r="A33" i="3"/>
  <c r="C32" i="3"/>
  <c r="D35" i="3" l="1"/>
  <c r="A34" i="3"/>
  <c r="C33" i="3"/>
  <c r="D36" i="3" l="1"/>
  <c r="A35" i="3"/>
  <c r="C34" i="3"/>
  <c r="D37" i="3" l="1"/>
  <c r="A36" i="3"/>
  <c r="C35" i="3"/>
  <c r="D38" i="3" l="1"/>
  <c r="A37" i="3"/>
  <c r="C36" i="3"/>
  <c r="D39" i="3" l="1"/>
  <c r="A38" i="3"/>
  <c r="C37" i="3"/>
  <c r="A39" i="3" l="1"/>
  <c r="D40" i="3"/>
  <c r="C38" i="3"/>
  <c r="D41" i="3" l="1"/>
  <c r="A40" i="3"/>
  <c r="C40" i="3"/>
  <c r="C39" i="3"/>
  <c r="D42" i="3" l="1"/>
  <c r="A41" i="3"/>
  <c r="D43" i="3" l="1"/>
  <c r="A42" i="3"/>
  <c r="C41" i="3"/>
  <c r="D44" i="3" l="1"/>
  <c r="A44" i="3" s="1"/>
  <c r="A43" i="3"/>
  <c r="C44" i="3" s="1"/>
  <c r="C42" i="3"/>
  <c r="C43" i="3" l="1"/>
</calcChain>
</file>

<file path=xl/sharedStrings.xml><?xml version="1.0" encoding="utf-8"?>
<sst xmlns="http://schemas.openxmlformats.org/spreadsheetml/2006/main" count="8" uniqueCount="7">
  <si>
    <t>Block Height</t>
  </si>
  <si>
    <t>BTC Mined</t>
  </si>
  <si>
    <t>BTC In Circulation</t>
  </si>
  <si>
    <t>BTC mined each block</t>
  </si>
  <si>
    <t>DYL Mined</t>
  </si>
  <si>
    <t>DYL mined each block</t>
  </si>
  <si>
    <t>DYL In Circulation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</si>
</sst>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"/>
    <numFmt numFmtId="192" formatCode="0.0000"/>
    <numFmt numFmtId="197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92" fontId="0" fillId="0" borderId="0" xfId="0" applyNumberFormat="1"/>
    <xf numFmtId="197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3A342-2D2A-4465-8EFC-15C541FCF185}">
  <dimension ref="A1:D31"/>
  <sheetViews>
    <sheetView workbookViewId="0">
      <selection activeCell="D31" sqref="A1:D31"/>
    </sheetView>
  </sheetViews>
  <sheetFormatPr defaultRowHeight="15" x14ac:dyDescent="0.25"/>
  <cols>
    <col min="1" max="1" width="10.42578125" bestFit="1" customWidth="1"/>
    <col min="2" max="2" width="12" bestFit="1" customWidth="1"/>
    <col min="3" max="3" width="16.5703125" bestFit="1" customWidth="1"/>
    <col min="4" max="4" width="22.7109375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>
        <f>B2*D2</f>
        <v>10500000</v>
      </c>
      <c r="B2">
        <v>210000</v>
      </c>
      <c r="C2">
        <f>A2</f>
        <v>10500000</v>
      </c>
      <c r="D2">
        <v>50</v>
      </c>
    </row>
    <row r="3" spans="1:4" x14ac:dyDescent="0.25">
      <c r="A3">
        <f>210000*D3</f>
        <v>5250000</v>
      </c>
      <c r="B3">
        <f>B2+210000</f>
        <v>420000</v>
      </c>
      <c r="C3">
        <f>SUM(A2:A3)</f>
        <v>15750000</v>
      </c>
      <c r="D3">
        <f>D2*0.5</f>
        <v>25</v>
      </c>
    </row>
    <row r="4" spans="1:4" x14ac:dyDescent="0.25">
      <c r="A4">
        <f>210000*D4</f>
        <v>2625000</v>
      </c>
      <c r="B4">
        <f>B3+210000</f>
        <v>630000</v>
      </c>
      <c r="C4">
        <f>SUM(A2:A4)</f>
        <v>18375000</v>
      </c>
      <c r="D4">
        <f>D3*0.5</f>
        <v>12.5</v>
      </c>
    </row>
    <row r="5" spans="1:4" x14ac:dyDescent="0.25">
      <c r="A5">
        <f>210000*D5</f>
        <v>1312500</v>
      </c>
      <c r="B5">
        <f>B4+210000</f>
        <v>840000</v>
      </c>
      <c r="C5">
        <f>SUM(A2:A5)</f>
        <v>19687500</v>
      </c>
      <c r="D5">
        <f>D4*0.5</f>
        <v>6.25</v>
      </c>
    </row>
    <row r="6" spans="1:4" x14ac:dyDescent="0.25">
      <c r="A6">
        <f t="shared" ref="A6:A31" si="0">210000*D6</f>
        <v>656250</v>
      </c>
      <c r="B6">
        <f t="shared" ref="B6:B31" si="1">B5+210000</f>
        <v>1050000</v>
      </c>
      <c r="C6">
        <f>SUM(A2:A6)</f>
        <v>20343750</v>
      </c>
      <c r="D6">
        <f>D5*0.5</f>
        <v>3.125</v>
      </c>
    </row>
    <row r="7" spans="1:4" x14ac:dyDescent="0.25">
      <c r="A7">
        <f t="shared" si="0"/>
        <v>328125</v>
      </c>
      <c r="B7">
        <f t="shared" si="1"/>
        <v>1260000</v>
      </c>
      <c r="C7">
        <f>SUM(A2:A7)</f>
        <v>20671875</v>
      </c>
      <c r="D7">
        <f t="shared" ref="D7:D31" si="2">D6*0.5</f>
        <v>1.5625</v>
      </c>
    </row>
    <row r="8" spans="1:4" x14ac:dyDescent="0.25">
      <c r="A8">
        <f t="shared" si="0"/>
        <v>164062.5</v>
      </c>
      <c r="B8">
        <f t="shared" si="1"/>
        <v>1470000</v>
      </c>
      <c r="C8">
        <f>SUM(A2:A8)</f>
        <v>20835937.5</v>
      </c>
      <c r="D8">
        <f t="shared" si="2"/>
        <v>0.78125</v>
      </c>
    </row>
    <row r="9" spans="1:4" x14ac:dyDescent="0.25">
      <c r="A9">
        <f t="shared" si="0"/>
        <v>82031.25</v>
      </c>
      <c r="B9">
        <f t="shared" si="1"/>
        <v>1680000</v>
      </c>
      <c r="C9">
        <f>SUM(A2:A9)</f>
        <v>20917968.75</v>
      </c>
      <c r="D9">
        <f t="shared" si="2"/>
        <v>0.390625</v>
      </c>
    </row>
    <row r="10" spans="1:4" x14ac:dyDescent="0.25">
      <c r="A10">
        <f t="shared" si="0"/>
        <v>41015.625</v>
      </c>
      <c r="B10">
        <f t="shared" si="1"/>
        <v>1890000</v>
      </c>
      <c r="C10">
        <f>SUM(A2:A10)</f>
        <v>20958984.375</v>
      </c>
      <c r="D10">
        <f t="shared" si="2"/>
        <v>0.1953125</v>
      </c>
    </row>
    <row r="11" spans="1:4" x14ac:dyDescent="0.25">
      <c r="A11">
        <f t="shared" si="0"/>
        <v>20507.8125</v>
      </c>
      <c r="B11">
        <f t="shared" si="1"/>
        <v>2100000</v>
      </c>
      <c r="C11">
        <f>SUM(A2:A11)</f>
        <v>20979492.1875</v>
      </c>
      <c r="D11">
        <f t="shared" si="2"/>
        <v>9.765625E-2</v>
      </c>
    </row>
    <row r="12" spans="1:4" x14ac:dyDescent="0.25">
      <c r="A12">
        <f t="shared" si="0"/>
        <v>10253.90625</v>
      </c>
      <c r="B12">
        <f t="shared" si="1"/>
        <v>2310000</v>
      </c>
      <c r="C12">
        <f>SUM(A2:A12)</f>
        <v>20989746.09375</v>
      </c>
      <c r="D12">
        <f t="shared" si="2"/>
        <v>4.8828125E-2</v>
      </c>
    </row>
    <row r="13" spans="1:4" x14ac:dyDescent="0.25">
      <c r="A13">
        <f t="shared" si="0"/>
        <v>5126.953125</v>
      </c>
      <c r="B13">
        <f t="shared" si="1"/>
        <v>2520000</v>
      </c>
      <c r="C13">
        <f>SUM(A2:A13)</f>
        <v>20994873.046875</v>
      </c>
      <c r="D13">
        <f t="shared" si="2"/>
        <v>2.44140625E-2</v>
      </c>
    </row>
    <row r="14" spans="1:4" x14ac:dyDescent="0.25">
      <c r="A14">
        <f t="shared" si="0"/>
        <v>2563.4765625</v>
      </c>
      <c r="B14">
        <f t="shared" si="1"/>
        <v>2730000</v>
      </c>
      <c r="C14">
        <f>SUM(A2:A14)</f>
        <v>20997436.5234375</v>
      </c>
      <c r="D14">
        <f t="shared" si="2"/>
        <v>1.220703125E-2</v>
      </c>
    </row>
    <row r="15" spans="1:4" x14ac:dyDescent="0.25">
      <c r="A15">
        <f t="shared" si="0"/>
        <v>1281.73828125</v>
      </c>
      <c r="B15">
        <f t="shared" si="1"/>
        <v>2940000</v>
      </c>
      <c r="C15">
        <f>SUM(A2:A15)</f>
        <v>20998718.26171875</v>
      </c>
      <c r="D15">
        <f t="shared" si="2"/>
        <v>6.103515625E-3</v>
      </c>
    </row>
    <row r="16" spans="1:4" x14ac:dyDescent="0.25">
      <c r="A16">
        <f t="shared" si="0"/>
        <v>640.869140625</v>
      </c>
      <c r="B16">
        <f t="shared" si="1"/>
        <v>3150000</v>
      </c>
      <c r="C16">
        <f>SUM(A2:A16)</f>
        <v>20999359.130859375</v>
      </c>
      <c r="D16">
        <f t="shared" si="2"/>
        <v>3.0517578125E-3</v>
      </c>
    </row>
    <row r="17" spans="1:4" x14ac:dyDescent="0.25">
      <c r="A17">
        <f t="shared" si="0"/>
        <v>320.4345703125</v>
      </c>
      <c r="B17">
        <f t="shared" si="1"/>
        <v>3360000</v>
      </c>
      <c r="C17">
        <f>SUM(A2:A17)</f>
        <v>20999679.565429688</v>
      </c>
      <c r="D17">
        <f t="shared" si="2"/>
        <v>1.52587890625E-3</v>
      </c>
    </row>
    <row r="18" spans="1:4" x14ac:dyDescent="0.25">
      <c r="A18">
        <f t="shared" si="0"/>
        <v>160.21728515625</v>
      </c>
      <c r="B18">
        <f t="shared" si="1"/>
        <v>3570000</v>
      </c>
      <c r="C18">
        <f>SUM(A2:A18)</f>
        <v>20999839.782714844</v>
      </c>
      <c r="D18">
        <f t="shared" si="2"/>
        <v>7.62939453125E-4</v>
      </c>
    </row>
    <row r="19" spans="1:4" x14ac:dyDescent="0.25">
      <c r="A19">
        <f t="shared" si="0"/>
        <v>80.108642578125</v>
      </c>
      <c r="B19">
        <f t="shared" si="1"/>
        <v>3780000</v>
      </c>
      <c r="C19">
        <f>SUM(A2:A19)</f>
        <v>20999919.891357422</v>
      </c>
      <c r="D19">
        <f t="shared" si="2"/>
        <v>3.814697265625E-4</v>
      </c>
    </row>
    <row r="20" spans="1:4" x14ac:dyDescent="0.25">
      <c r="A20">
        <f t="shared" si="0"/>
        <v>40.0543212890625</v>
      </c>
      <c r="B20">
        <f t="shared" si="1"/>
        <v>3990000</v>
      </c>
      <c r="C20">
        <f>SUM(A2:A20)</f>
        <v>20999959.945678711</v>
      </c>
      <c r="D20">
        <f t="shared" si="2"/>
        <v>1.9073486328125E-4</v>
      </c>
    </row>
    <row r="21" spans="1:4" x14ac:dyDescent="0.25">
      <c r="A21">
        <f t="shared" si="0"/>
        <v>20.02716064453125</v>
      </c>
      <c r="B21">
        <f t="shared" si="1"/>
        <v>4200000</v>
      </c>
      <c r="C21">
        <f>SUM(A2:A21)</f>
        <v>20999979.972839355</v>
      </c>
      <c r="D21" s="1">
        <f t="shared" si="2"/>
        <v>9.5367431640625E-5</v>
      </c>
    </row>
    <row r="22" spans="1:4" x14ac:dyDescent="0.25">
      <c r="A22">
        <f t="shared" si="0"/>
        <v>10.013580322265625</v>
      </c>
      <c r="B22">
        <f t="shared" si="1"/>
        <v>4410000</v>
      </c>
      <c r="C22">
        <f>SUM(A2:A22)</f>
        <v>20999989.986419678</v>
      </c>
      <c r="D22" s="1">
        <f t="shared" si="2"/>
        <v>4.76837158203125E-5</v>
      </c>
    </row>
    <row r="23" spans="1:4" x14ac:dyDescent="0.25">
      <c r="A23">
        <f t="shared" si="0"/>
        <v>5.0067901611328125</v>
      </c>
      <c r="B23">
        <f t="shared" si="1"/>
        <v>4620000</v>
      </c>
      <c r="C23">
        <f>SUM(A2:A23)</f>
        <v>20999994.993209839</v>
      </c>
      <c r="D23" s="1">
        <f t="shared" si="2"/>
        <v>2.384185791015625E-5</v>
      </c>
    </row>
    <row r="24" spans="1:4" x14ac:dyDescent="0.25">
      <c r="A24">
        <f t="shared" si="0"/>
        <v>2.5033950805664063</v>
      </c>
      <c r="B24">
        <f t="shared" si="1"/>
        <v>4830000</v>
      </c>
      <c r="C24">
        <f>SUM(A2:A24)</f>
        <v>20999997.496604919</v>
      </c>
      <c r="D24" s="1">
        <f t="shared" si="2"/>
        <v>1.1920928955078125E-5</v>
      </c>
    </row>
    <row r="25" spans="1:4" x14ac:dyDescent="0.25">
      <c r="A25">
        <f t="shared" si="0"/>
        <v>1.2516975402832031</v>
      </c>
      <c r="B25">
        <f t="shared" si="1"/>
        <v>5040000</v>
      </c>
      <c r="C25">
        <f>SUM(A2:A25)</f>
        <v>20999998.74830246</v>
      </c>
      <c r="D25" s="1">
        <f t="shared" si="2"/>
        <v>5.9604644775390625E-6</v>
      </c>
    </row>
    <row r="26" spans="1:4" x14ac:dyDescent="0.25">
      <c r="A26">
        <f t="shared" si="0"/>
        <v>0.62584877014160156</v>
      </c>
      <c r="B26">
        <f t="shared" si="1"/>
        <v>5250000</v>
      </c>
      <c r="C26">
        <f>SUM(A2:A26)</f>
        <v>20999999.37415123</v>
      </c>
      <c r="D26" s="1">
        <f t="shared" si="2"/>
        <v>2.9802322387695313E-6</v>
      </c>
    </row>
    <row r="27" spans="1:4" x14ac:dyDescent="0.25">
      <c r="A27">
        <f t="shared" si="0"/>
        <v>0.31292438507080078</v>
      </c>
      <c r="B27">
        <f t="shared" si="1"/>
        <v>5460000</v>
      </c>
      <c r="C27">
        <f>SUM(A2:A27)</f>
        <v>20999999.687075615</v>
      </c>
      <c r="D27" s="1">
        <f t="shared" si="2"/>
        <v>1.4901161193847656E-6</v>
      </c>
    </row>
    <row r="28" spans="1:4" x14ac:dyDescent="0.25">
      <c r="A28">
        <f t="shared" si="0"/>
        <v>0.15646219253540039</v>
      </c>
      <c r="B28">
        <f t="shared" si="1"/>
        <v>5670000</v>
      </c>
      <c r="C28">
        <f>SUM(A2:A28)</f>
        <v>20999999.843537807</v>
      </c>
      <c r="D28" s="1">
        <f t="shared" si="2"/>
        <v>7.4505805969238281E-7</v>
      </c>
    </row>
    <row r="29" spans="1:4" x14ac:dyDescent="0.25">
      <c r="A29">
        <f t="shared" si="0"/>
        <v>7.8231096267700195E-2</v>
      </c>
      <c r="B29">
        <f t="shared" si="1"/>
        <v>5880000</v>
      </c>
      <c r="C29">
        <f>SUM(A2:A29)</f>
        <v>20999999.921768904</v>
      </c>
      <c r="D29" s="1">
        <f t="shared" si="2"/>
        <v>3.7252902984619141E-7</v>
      </c>
    </row>
    <row r="30" spans="1:4" x14ac:dyDescent="0.25">
      <c r="A30">
        <f t="shared" si="0"/>
        <v>3.9115548133850098E-2</v>
      </c>
      <c r="B30">
        <f t="shared" si="1"/>
        <v>6090000</v>
      </c>
      <c r="C30">
        <f>SUM(A2:A30)</f>
        <v>20999999.960884452</v>
      </c>
      <c r="D30" s="1">
        <f t="shared" si="2"/>
        <v>1.862645149230957E-7</v>
      </c>
    </row>
    <row r="31" spans="1:4" x14ac:dyDescent="0.25">
      <c r="A31">
        <f t="shared" si="0"/>
        <v>1.9557774066925049E-2</v>
      </c>
      <c r="B31">
        <f t="shared" si="1"/>
        <v>6300000</v>
      </c>
      <c r="C31">
        <f>SUM(A2:A31)</f>
        <v>20999999.980442226</v>
      </c>
      <c r="D31" s="1">
        <f t="shared" si="2"/>
        <v>9.3132257461547852E-8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D26A6-186E-4C39-89BF-6571764FE5D4}">
  <dimension ref="A1:D44"/>
  <sheetViews>
    <sheetView tabSelected="1" workbookViewId="0">
      <selection activeCell="C44" sqref="C44"/>
    </sheetView>
  </sheetViews>
  <sheetFormatPr defaultRowHeight="15" x14ac:dyDescent="0.25"/>
  <cols>
    <col min="1" max="1" width="17.85546875" bestFit="1" customWidth="1"/>
    <col min="2" max="2" width="12" bestFit="1" customWidth="1"/>
    <col min="3" max="3" width="16.7109375" bestFit="1" customWidth="1"/>
    <col min="4" max="4" width="20.42578125" bestFit="1" customWidth="1"/>
  </cols>
  <sheetData>
    <row r="1" spans="1:4" x14ac:dyDescent="0.25">
      <c r="A1" t="s">
        <v>4</v>
      </c>
      <c r="B1" t="s">
        <v>0</v>
      </c>
      <c r="C1" t="s">
        <v>6</v>
      </c>
      <c r="D1" t="s">
        <v>5</v>
      </c>
    </row>
    <row r="2" spans="1:4" x14ac:dyDescent="0.25">
      <c r="A2" s="3">
        <f>B2*D2</f>
        <v>105000000</v>
      </c>
      <c r="B2" s="5">
        <v>30000</v>
      </c>
      <c r="C2" s="2">
        <f>A2</f>
        <v>105000000</v>
      </c>
      <c r="D2" s="4">
        <v>3500</v>
      </c>
    </row>
    <row r="3" spans="1:4" x14ac:dyDescent="0.25">
      <c r="A3" s="3">
        <f>10000*D3</f>
        <v>26250000</v>
      </c>
      <c r="B3" s="5">
        <f>B2+10000</f>
        <v>40000</v>
      </c>
      <c r="C3" s="2">
        <f>SUM(A2:A3)</f>
        <v>131250000</v>
      </c>
      <c r="D3" s="4">
        <f>D2*0.75</f>
        <v>2625</v>
      </c>
    </row>
    <row r="4" spans="1:4" x14ac:dyDescent="0.25">
      <c r="A4" s="3">
        <f t="shared" ref="A4:A44" si="0">10000*D4</f>
        <v>19687500</v>
      </c>
      <c r="B4" s="5">
        <f t="shared" ref="B4:B44" si="1">B3+10000</f>
        <v>50000</v>
      </c>
      <c r="C4" s="2">
        <f>SUM(A2:A4)</f>
        <v>150937500</v>
      </c>
      <c r="D4" s="4">
        <f t="shared" ref="D4:D44" si="2">D3*0.75</f>
        <v>1968.75</v>
      </c>
    </row>
    <row r="5" spans="1:4" x14ac:dyDescent="0.25">
      <c r="A5" s="3">
        <f t="shared" si="0"/>
        <v>14765625</v>
      </c>
      <c r="B5" s="5">
        <f t="shared" si="1"/>
        <v>60000</v>
      </c>
      <c r="C5" s="2">
        <f>SUM(A2:A5)</f>
        <v>165703125</v>
      </c>
      <c r="D5" s="4">
        <f t="shared" si="2"/>
        <v>1476.5625</v>
      </c>
    </row>
    <row r="6" spans="1:4" x14ac:dyDescent="0.25">
      <c r="A6" s="3">
        <f t="shared" si="0"/>
        <v>11074218.75</v>
      </c>
      <c r="B6" s="5">
        <f t="shared" si="1"/>
        <v>70000</v>
      </c>
      <c r="C6" s="2">
        <f>SUM(A2:A6)</f>
        <v>176777343.75</v>
      </c>
      <c r="D6" s="4">
        <f t="shared" si="2"/>
        <v>1107.421875</v>
      </c>
    </row>
    <row r="7" spans="1:4" x14ac:dyDescent="0.25">
      <c r="A7" s="3">
        <f t="shared" si="0"/>
        <v>8305664.0625</v>
      </c>
      <c r="B7" s="5">
        <f t="shared" si="1"/>
        <v>80000</v>
      </c>
      <c r="C7" s="2">
        <f>SUM(A2:A7)</f>
        <v>185083007.8125</v>
      </c>
      <c r="D7" s="4">
        <f t="shared" si="2"/>
        <v>830.56640625</v>
      </c>
    </row>
    <row r="8" spans="1:4" x14ac:dyDescent="0.25">
      <c r="A8" s="3">
        <f t="shared" si="0"/>
        <v>6229248.046875</v>
      </c>
      <c r="B8" s="5">
        <f t="shared" si="1"/>
        <v>90000</v>
      </c>
      <c r="C8" s="2">
        <f>SUM(A2:A8)</f>
        <v>191312255.859375</v>
      </c>
      <c r="D8" s="4">
        <f t="shared" si="2"/>
        <v>622.9248046875</v>
      </c>
    </row>
    <row r="9" spans="1:4" x14ac:dyDescent="0.25">
      <c r="A9" s="3">
        <f t="shared" si="0"/>
        <v>4671936.03515625</v>
      </c>
      <c r="B9" s="5">
        <f t="shared" si="1"/>
        <v>100000</v>
      </c>
      <c r="C9" s="2">
        <f>SUM(A2:A9)</f>
        <v>195984191.89453125</v>
      </c>
      <c r="D9" s="4">
        <f t="shared" si="2"/>
        <v>467.193603515625</v>
      </c>
    </row>
    <row r="10" spans="1:4" x14ac:dyDescent="0.25">
      <c r="A10" s="3">
        <f t="shared" si="0"/>
        <v>3503952.0263671875</v>
      </c>
      <c r="B10" s="5">
        <f t="shared" si="1"/>
        <v>110000</v>
      </c>
      <c r="C10" s="2">
        <f>SUM(A2:A10)</f>
        <v>199488143.92089844</v>
      </c>
      <c r="D10" s="4">
        <f t="shared" si="2"/>
        <v>350.39520263671875</v>
      </c>
    </row>
    <row r="11" spans="1:4" x14ac:dyDescent="0.25">
      <c r="A11" s="3">
        <f t="shared" si="0"/>
        <v>2627964.0197753906</v>
      </c>
      <c r="B11" s="5">
        <f t="shared" si="1"/>
        <v>120000</v>
      </c>
      <c r="C11" s="2">
        <f>SUM(A2:A11)</f>
        <v>202116107.94067383</v>
      </c>
      <c r="D11" s="4">
        <f t="shared" si="2"/>
        <v>262.79640197753906</v>
      </c>
    </row>
    <row r="12" spans="1:4" x14ac:dyDescent="0.25">
      <c r="A12" s="3">
        <f t="shared" si="0"/>
        <v>1970973.014831543</v>
      </c>
      <c r="B12" s="5">
        <f t="shared" si="1"/>
        <v>130000</v>
      </c>
      <c r="C12" s="2">
        <f>SUM(A2:A12)</f>
        <v>204087080.95550537</v>
      </c>
      <c r="D12" s="4">
        <f t="shared" si="2"/>
        <v>197.0973014831543</v>
      </c>
    </row>
    <row r="13" spans="1:4" x14ac:dyDescent="0.25">
      <c r="A13" s="3">
        <f t="shared" si="0"/>
        <v>1478229.7611236572</v>
      </c>
      <c r="B13" s="5">
        <f t="shared" si="1"/>
        <v>140000</v>
      </c>
      <c r="C13" s="2">
        <f>SUM(A2:A13)</f>
        <v>205565310.71662903</v>
      </c>
      <c r="D13" s="4">
        <f t="shared" si="2"/>
        <v>147.82297611236572</v>
      </c>
    </row>
    <row r="14" spans="1:4" x14ac:dyDescent="0.25">
      <c r="A14" s="3">
        <f t="shared" si="0"/>
        <v>1108672.3208427429</v>
      </c>
      <c r="B14" s="5">
        <f t="shared" si="1"/>
        <v>150000</v>
      </c>
      <c r="C14" s="2">
        <f>SUM(A2:A14)</f>
        <v>206673983.03747177</v>
      </c>
      <c r="D14" s="4">
        <f t="shared" si="2"/>
        <v>110.86723208427429</v>
      </c>
    </row>
    <row r="15" spans="1:4" x14ac:dyDescent="0.25">
      <c r="A15" s="3">
        <f t="shared" si="0"/>
        <v>831504.24063205719</v>
      </c>
      <c r="B15" s="5">
        <f t="shared" si="1"/>
        <v>160000</v>
      </c>
      <c r="C15" s="2">
        <f>SUM(A2:A15)</f>
        <v>207505487.27810383</v>
      </c>
      <c r="D15" s="4">
        <f t="shared" si="2"/>
        <v>83.150424063205719</v>
      </c>
    </row>
    <row r="16" spans="1:4" x14ac:dyDescent="0.25">
      <c r="A16" s="3">
        <f t="shared" si="0"/>
        <v>623628.18047404289</v>
      </c>
      <c r="B16" s="5">
        <f t="shared" si="1"/>
        <v>170000</v>
      </c>
      <c r="C16" s="2">
        <f>SUM(A2:A16)</f>
        <v>208129115.45857787</v>
      </c>
      <c r="D16" s="4">
        <f t="shared" si="2"/>
        <v>62.362818047404289</v>
      </c>
    </row>
    <row r="17" spans="1:4" x14ac:dyDescent="0.25">
      <c r="A17" s="3">
        <f t="shared" si="0"/>
        <v>467721.13535553217</v>
      </c>
      <c r="B17" s="5">
        <f t="shared" si="1"/>
        <v>180000</v>
      </c>
      <c r="C17" s="2">
        <f>SUM(A2:A17)</f>
        <v>208596836.5939334</v>
      </c>
      <c r="D17" s="4">
        <f t="shared" si="2"/>
        <v>46.772113535553217</v>
      </c>
    </row>
    <row r="18" spans="1:4" x14ac:dyDescent="0.25">
      <c r="A18" s="3">
        <f t="shared" si="0"/>
        <v>350790.85151664913</v>
      </c>
      <c r="B18" s="5">
        <f t="shared" si="1"/>
        <v>190000</v>
      </c>
      <c r="C18" s="2">
        <f>SUM(A2:A18)</f>
        <v>208947627.44545007</v>
      </c>
      <c r="D18" s="4">
        <f t="shared" si="2"/>
        <v>35.079085151664913</v>
      </c>
    </row>
    <row r="19" spans="1:4" x14ac:dyDescent="0.25">
      <c r="A19" s="3">
        <f t="shared" si="0"/>
        <v>263093.13863748685</v>
      </c>
      <c r="B19" s="5">
        <f t="shared" si="1"/>
        <v>200000</v>
      </c>
      <c r="C19" s="2">
        <f>SUM(A2:A19)</f>
        <v>209210720.58408755</v>
      </c>
      <c r="D19" s="4">
        <f t="shared" si="2"/>
        <v>26.309313863748685</v>
      </c>
    </row>
    <row r="20" spans="1:4" x14ac:dyDescent="0.25">
      <c r="A20" s="3">
        <f t="shared" si="0"/>
        <v>197319.85397811513</v>
      </c>
      <c r="B20" s="5">
        <f t="shared" si="1"/>
        <v>210000</v>
      </c>
      <c r="C20" s="2">
        <f>SUM(A2:A20)</f>
        <v>209408040.43806568</v>
      </c>
      <c r="D20" s="4">
        <f t="shared" si="2"/>
        <v>19.731985397811513</v>
      </c>
    </row>
    <row r="21" spans="1:4" x14ac:dyDescent="0.25">
      <c r="A21" s="3">
        <f t="shared" si="0"/>
        <v>147989.89048358635</v>
      </c>
      <c r="B21" s="5">
        <f t="shared" si="1"/>
        <v>220000</v>
      </c>
      <c r="C21" s="2">
        <f>SUM(A2:A21)</f>
        <v>209556030.32854927</v>
      </c>
      <c r="D21" s="4">
        <f t="shared" si="2"/>
        <v>14.798989048358635</v>
      </c>
    </row>
    <row r="22" spans="1:4" x14ac:dyDescent="0.25">
      <c r="A22" s="3">
        <f t="shared" si="0"/>
        <v>110992.41786268976</v>
      </c>
      <c r="B22" s="5">
        <f t="shared" si="1"/>
        <v>230000</v>
      </c>
      <c r="C22" s="2">
        <f>SUM(A2:A22)</f>
        <v>209667022.74641195</v>
      </c>
      <c r="D22" s="4">
        <f t="shared" si="2"/>
        <v>11.099241786268976</v>
      </c>
    </row>
    <row r="23" spans="1:4" x14ac:dyDescent="0.25">
      <c r="A23" s="3">
        <f t="shared" si="0"/>
        <v>83244.313397017322</v>
      </c>
      <c r="B23" s="5">
        <f t="shared" si="1"/>
        <v>240000</v>
      </c>
      <c r="C23" s="2">
        <f>SUM(A2:A23)</f>
        <v>209750267.05980897</v>
      </c>
      <c r="D23" s="4">
        <f t="shared" si="2"/>
        <v>8.3244313397017322</v>
      </c>
    </row>
    <row r="24" spans="1:4" x14ac:dyDescent="0.25">
      <c r="A24" s="3">
        <f t="shared" si="0"/>
        <v>62433.235047762995</v>
      </c>
      <c r="B24" s="5">
        <f t="shared" si="1"/>
        <v>250000</v>
      </c>
      <c r="C24" s="2">
        <f>SUM(A2:A24)</f>
        <v>209812700.29485673</v>
      </c>
      <c r="D24" s="4">
        <f t="shared" si="2"/>
        <v>6.2433235047762992</v>
      </c>
    </row>
    <row r="25" spans="1:4" x14ac:dyDescent="0.25">
      <c r="A25" s="3">
        <f t="shared" si="0"/>
        <v>46824.926285822243</v>
      </c>
      <c r="B25" s="5">
        <f t="shared" si="1"/>
        <v>260000</v>
      </c>
      <c r="C25" s="2">
        <f>SUM(A2:A25)</f>
        <v>209859525.22114256</v>
      </c>
      <c r="D25" s="4">
        <f t="shared" si="2"/>
        <v>4.6824926285822244</v>
      </c>
    </row>
    <row r="26" spans="1:4" x14ac:dyDescent="0.25">
      <c r="A26" s="3">
        <f t="shared" si="0"/>
        <v>35118.694714366684</v>
      </c>
      <c r="B26" s="5">
        <f t="shared" si="1"/>
        <v>270000</v>
      </c>
      <c r="C26" s="2">
        <f>SUM(A2:A26)</f>
        <v>209894643.91585693</v>
      </c>
      <c r="D26" s="4">
        <f t="shared" si="2"/>
        <v>3.5118694714366683</v>
      </c>
    </row>
    <row r="27" spans="1:4" x14ac:dyDescent="0.25">
      <c r="A27" s="3">
        <f t="shared" si="0"/>
        <v>26339.021035775011</v>
      </c>
      <c r="B27" s="5">
        <f t="shared" si="1"/>
        <v>280000</v>
      </c>
      <c r="C27" s="2">
        <f>SUM(A2:A27)</f>
        <v>209920982.93689269</v>
      </c>
      <c r="D27" s="4">
        <f t="shared" si="2"/>
        <v>2.6339021035775012</v>
      </c>
    </row>
    <row r="28" spans="1:4" x14ac:dyDescent="0.25">
      <c r="A28" s="3">
        <f t="shared" si="0"/>
        <v>19754.26577683126</v>
      </c>
      <c r="B28" s="5">
        <f t="shared" si="1"/>
        <v>290000</v>
      </c>
      <c r="C28" s="2">
        <f>SUM(A2:A28)</f>
        <v>209940737.20266953</v>
      </c>
      <c r="D28" s="4">
        <f t="shared" si="2"/>
        <v>1.9754265776831259</v>
      </c>
    </row>
    <row r="29" spans="1:4" x14ac:dyDescent="0.25">
      <c r="A29" s="3">
        <f t="shared" si="0"/>
        <v>14815.699332623444</v>
      </c>
      <c r="B29" s="5">
        <f t="shared" si="1"/>
        <v>300000</v>
      </c>
      <c r="C29" s="2">
        <f>SUM(A2:A29)</f>
        <v>209955552.90200216</v>
      </c>
      <c r="D29" s="4">
        <f t="shared" si="2"/>
        <v>1.4815699332623444</v>
      </c>
    </row>
    <row r="30" spans="1:4" x14ac:dyDescent="0.25">
      <c r="A30" s="3">
        <f t="shared" si="0"/>
        <v>11111.774499467583</v>
      </c>
      <c r="B30" s="5">
        <f t="shared" si="1"/>
        <v>310000</v>
      </c>
      <c r="C30" s="2">
        <f>SUM(A2:A30)</f>
        <v>209966664.67650163</v>
      </c>
      <c r="D30" s="4">
        <f t="shared" si="2"/>
        <v>1.1111774499467584</v>
      </c>
    </row>
    <row r="31" spans="1:4" x14ac:dyDescent="0.25">
      <c r="A31" s="3">
        <f t="shared" si="0"/>
        <v>8333.8308746006878</v>
      </c>
      <c r="B31" s="5">
        <f t="shared" si="1"/>
        <v>320000</v>
      </c>
      <c r="C31" s="2">
        <f>SUM(A2:A31)</f>
        <v>209974998.50737622</v>
      </c>
      <c r="D31" s="4">
        <f t="shared" si="2"/>
        <v>0.83338308746006873</v>
      </c>
    </row>
    <row r="32" spans="1:4" x14ac:dyDescent="0.25">
      <c r="A32" s="3">
        <f t="shared" si="0"/>
        <v>6250.373155950515</v>
      </c>
      <c r="B32" s="5">
        <f t="shared" si="1"/>
        <v>330000</v>
      </c>
      <c r="C32" s="2">
        <f>SUM(A2:A32)</f>
        <v>209981248.88053218</v>
      </c>
      <c r="D32" s="4">
        <f t="shared" si="2"/>
        <v>0.62503731559505149</v>
      </c>
    </row>
    <row r="33" spans="1:4" x14ac:dyDescent="0.25">
      <c r="A33" s="3">
        <f t="shared" si="0"/>
        <v>4687.7798669628864</v>
      </c>
      <c r="B33" s="5">
        <f t="shared" si="1"/>
        <v>340000</v>
      </c>
      <c r="C33" s="2">
        <f>SUM(A2:A33)</f>
        <v>209985936.66039914</v>
      </c>
      <c r="D33" s="4">
        <f t="shared" si="2"/>
        <v>0.46877798669628862</v>
      </c>
    </row>
    <row r="34" spans="1:4" x14ac:dyDescent="0.25">
      <c r="A34" s="3">
        <f t="shared" si="0"/>
        <v>3515.8349002221644</v>
      </c>
      <c r="B34" s="5">
        <f t="shared" si="1"/>
        <v>350000</v>
      </c>
      <c r="C34" s="2">
        <f>SUM(A2:A34)</f>
        <v>209989452.49529937</v>
      </c>
      <c r="D34" s="4">
        <f t="shared" si="2"/>
        <v>0.35158349002221645</v>
      </c>
    </row>
    <row r="35" spans="1:4" x14ac:dyDescent="0.25">
      <c r="A35" s="3">
        <f t="shared" si="0"/>
        <v>2636.8761751666239</v>
      </c>
      <c r="B35" s="5">
        <f t="shared" si="1"/>
        <v>360000</v>
      </c>
      <c r="C35" s="2">
        <f>SUM(A2:A35)</f>
        <v>209992089.37147453</v>
      </c>
      <c r="D35" s="4">
        <f t="shared" si="2"/>
        <v>0.26368761751666236</v>
      </c>
    </row>
    <row r="36" spans="1:4" x14ac:dyDescent="0.25">
      <c r="A36" s="3">
        <f t="shared" si="0"/>
        <v>1977.6571313749678</v>
      </c>
      <c r="B36" s="5">
        <f t="shared" si="1"/>
        <v>370000</v>
      </c>
      <c r="C36" s="2">
        <f>SUM(A2:A36)</f>
        <v>209994067.02860591</v>
      </c>
      <c r="D36" s="4">
        <f t="shared" si="2"/>
        <v>0.19776571313749677</v>
      </c>
    </row>
    <row r="37" spans="1:4" x14ac:dyDescent="0.25">
      <c r="A37" s="3">
        <f t="shared" si="0"/>
        <v>1483.2428485312257</v>
      </c>
      <c r="B37" s="5">
        <f t="shared" si="1"/>
        <v>380000</v>
      </c>
      <c r="C37" s="2">
        <f>SUM(A2:A37)</f>
        <v>209995550.27145445</v>
      </c>
      <c r="D37" s="4">
        <f t="shared" si="2"/>
        <v>0.14832428485312257</v>
      </c>
    </row>
    <row r="38" spans="1:4" x14ac:dyDescent="0.25">
      <c r="A38" s="3">
        <f t="shared" si="0"/>
        <v>1112.4321363984193</v>
      </c>
      <c r="B38" s="5">
        <f t="shared" si="1"/>
        <v>390000</v>
      </c>
      <c r="C38" s="2">
        <f>SUM(A2:A38)</f>
        <v>209996662.70359084</v>
      </c>
      <c r="D38" s="4">
        <f t="shared" si="2"/>
        <v>0.11124321363984194</v>
      </c>
    </row>
    <row r="39" spans="1:4" x14ac:dyDescent="0.25">
      <c r="A39" s="3">
        <f t="shared" si="0"/>
        <v>834.32410229881464</v>
      </c>
      <c r="B39" s="5">
        <f t="shared" si="1"/>
        <v>400000</v>
      </c>
      <c r="C39" s="2">
        <f>SUM(A2:A39)</f>
        <v>209997497.02769315</v>
      </c>
      <c r="D39" s="4">
        <f t="shared" si="2"/>
        <v>8.343241022988146E-2</v>
      </c>
    </row>
    <row r="40" spans="1:4" x14ac:dyDescent="0.25">
      <c r="A40" s="3">
        <f t="shared" si="0"/>
        <v>625.74307672411089</v>
      </c>
      <c r="B40" s="5">
        <f t="shared" si="1"/>
        <v>410000</v>
      </c>
      <c r="C40" s="2">
        <f>SUM(A2:A40)</f>
        <v>209998122.77076986</v>
      </c>
      <c r="D40" s="4">
        <f>D39*0.75</f>
        <v>6.2574307672411095E-2</v>
      </c>
    </row>
    <row r="41" spans="1:4" x14ac:dyDescent="0.25">
      <c r="A41" s="3">
        <f t="shared" si="0"/>
        <v>469.3073075430832</v>
      </c>
      <c r="B41" s="5">
        <f t="shared" si="1"/>
        <v>420000</v>
      </c>
      <c r="C41" s="2">
        <f>SUM(A2:A41)</f>
        <v>209998592.07807741</v>
      </c>
      <c r="D41" s="4">
        <f t="shared" si="2"/>
        <v>4.6930730754308321E-2</v>
      </c>
    </row>
    <row r="42" spans="1:4" x14ac:dyDescent="0.25">
      <c r="A42" s="3">
        <f t="shared" si="0"/>
        <v>351.9804806573124</v>
      </c>
      <c r="B42" s="5">
        <f t="shared" si="1"/>
        <v>430000</v>
      </c>
      <c r="C42" s="2">
        <f>SUM(A2:A42)</f>
        <v>209998944.05855808</v>
      </c>
      <c r="D42" s="4">
        <f t="shared" si="2"/>
        <v>3.5198048065731243E-2</v>
      </c>
    </row>
    <row r="43" spans="1:4" x14ac:dyDescent="0.25">
      <c r="A43" s="3">
        <f t="shared" si="0"/>
        <v>263.98536049298434</v>
      </c>
      <c r="B43" s="5">
        <f t="shared" si="1"/>
        <v>440000</v>
      </c>
      <c r="C43" s="2">
        <f>SUM(A2:A43)</f>
        <v>209999208.04391858</v>
      </c>
      <c r="D43" s="4">
        <f t="shared" si="2"/>
        <v>2.6398536049298434E-2</v>
      </c>
    </row>
    <row r="44" spans="1:4" x14ac:dyDescent="0.25">
      <c r="A44" s="3">
        <f t="shared" si="0"/>
        <v>197.98902036973826</v>
      </c>
      <c r="B44" s="5">
        <f t="shared" si="1"/>
        <v>450000</v>
      </c>
      <c r="C44" s="2">
        <f>SUM(A2:A44)</f>
        <v>209999406.03293896</v>
      </c>
      <c r="D44" s="4">
        <f t="shared" si="2"/>
        <v>1.9798902036973827E-2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Peters</dc:creator>
  <cp:lastModifiedBy>Paul Peters</cp:lastModifiedBy>
  <dcterms:created xsi:type="dcterms:W3CDTF">2021-05-23T12:39:17Z</dcterms:created>
  <dcterms:modified xsi:type="dcterms:W3CDTF">2021-06-01T01:35:55Z</dcterms:modified>
</cp:coreProperties>
</file>