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Output" sheetId="2" r:id="rId1"/>
    <sheet name="Raw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<sst xmlns="http://schemas.openxmlformats.org/spreadsheetml/2006/main" count="357" uniqueCount="193">
  <si>
    <t>Name</t>
  </si>
  <si>
    <t>Country</t>
  </si>
  <si>
    <t>Last match</t>
  </si>
  <si>
    <t>Matches played</t>
  </si>
  <si>
    <t>Runs scored</t>
  </si>
  <si>
    <t>Highest score</t>
  </si>
  <si>
    <t>50s</t>
  </si>
  <si>
    <t>100s</t>
  </si>
  <si>
    <t xml:space="preserve">Wickets taken </t>
  </si>
  <si>
    <t>Best bowling</t>
  </si>
  <si>
    <t>Economy</t>
  </si>
  <si>
    <t>Bowling Average</t>
  </si>
  <si>
    <t>Batting Average</t>
  </si>
  <si>
    <t>4 wicket innings</t>
  </si>
  <si>
    <t>5 wicket innings</t>
  </si>
  <si>
    <t>Mithali Raj</t>
  </si>
  <si>
    <t>India</t>
  </si>
  <si>
    <t>125*</t>
  </si>
  <si>
    <t xml:space="preserve">Debut </t>
  </si>
  <si>
    <t>3 for 4</t>
  </si>
  <si>
    <t>Harmanpreet Kaur</t>
  </si>
  <si>
    <t>171*</t>
  </si>
  <si>
    <t>4 for 3</t>
  </si>
  <si>
    <t>2 for 16</t>
  </si>
  <si>
    <t>Pooja Vastrakar</t>
  </si>
  <si>
    <t>4 for 43</t>
  </si>
  <si>
    <t>Smriti Mandhana</t>
  </si>
  <si>
    <t>Jhulan Goswami</t>
  </si>
  <si>
    <t>January-06-2002</t>
  </si>
  <si>
    <t>March-19-2022</t>
  </si>
  <si>
    <t>April-10-2013</t>
  </si>
  <si>
    <t>Feburary-10-2018</t>
  </si>
  <si>
    <t>March-07-2007</t>
  </si>
  <si>
    <t>June-26-1999</t>
  </si>
  <si>
    <t>March 19 2022</t>
  </si>
  <si>
    <t>6 for 31</t>
  </si>
  <si>
    <t>Yastika Bhatia</t>
  </si>
  <si>
    <t>September-21-2021</t>
  </si>
  <si>
    <t>Rajeshwari Gayakwad</t>
  </si>
  <si>
    <t>January-19-2014</t>
  </si>
  <si>
    <t>5 for 15</t>
  </si>
  <si>
    <t>Alyssa Healy</t>
  </si>
  <si>
    <t>Australia</t>
  </si>
  <si>
    <t>Shafali Verma</t>
  </si>
  <si>
    <t>June-27-2021</t>
  </si>
  <si>
    <t>Sneh Rana</t>
  </si>
  <si>
    <t>53*</t>
  </si>
  <si>
    <t>3 for 22</t>
  </si>
  <si>
    <t>Meghna Singh</t>
  </si>
  <si>
    <t>12*</t>
  </si>
  <si>
    <t>3 for 26</t>
  </si>
  <si>
    <t>Feburary-10-2010</t>
  </si>
  <si>
    <t>Ellyse Perry</t>
  </si>
  <si>
    <t>July-22-2007</t>
  </si>
  <si>
    <t>112*</t>
  </si>
  <si>
    <t>7 for 22</t>
  </si>
  <si>
    <t>Alana King</t>
  </si>
  <si>
    <t>Feburary-03-2022</t>
  </si>
  <si>
    <t>3 for 59</t>
  </si>
  <si>
    <t>Meg Lanning</t>
  </si>
  <si>
    <t>January-05-2011</t>
  </si>
  <si>
    <t>152*</t>
  </si>
  <si>
    <t>1 for 30</t>
  </si>
  <si>
    <t>Tahlia McGrath</t>
  </si>
  <si>
    <t>November-27-2016</t>
  </si>
  <si>
    <t>Beth Mooney</t>
  </si>
  <si>
    <t>Feburary-20-2016</t>
  </si>
  <si>
    <t>Heather Knight</t>
  </si>
  <si>
    <t>England</t>
  </si>
  <si>
    <t>March-20-2022</t>
  </si>
  <si>
    <t>March-01-2022</t>
  </si>
  <si>
    <t>5 for 26</t>
  </si>
  <si>
    <t>Kate Cross</t>
  </si>
  <si>
    <t>Katherine Brunt</t>
  </si>
  <si>
    <t>Sophia Dunkley</t>
  </si>
  <si>
    <t>Sophie Ecclestone</t>
  </si>
  <si>
    <t>Danni Wyatt</t>
  </si>
  <si>
    <t>Anya Shrubsole</t>
  </si>
  <si>
    <t>Nat Sciver</t>
  </si>
  <si>
    <t>March-20-2005</t>
  </si>
  <si>
    <t>72*</t>
  </si>
  <si>
    <t>5 for 18</t>
  </si>
  <si>
    <t>October-29-2013</t>
  </si>
  <si>
    <t>5 for 24</t>
  </si>
  <si>
    <t>73*</t>
  </si>
  <si>
    <t>Charlie Dean</t>
  </si>
  <si>
    <t>Amy Jones</t>
  </si>
  <si>
    <t>September-16-2022</t>
  </si>
  <si>
    <t>18*</t>
  </si>
  <si>
    <t>4 for 23</t>
  </si>
  <si>
    <t>October-08-2016</t>
  </si>
  <si>
    <t>33*</t>
  </si>
  <si>
    <t>4 for 14</t>
  </si>
  <si>
    <t>March-01-2010</t>
  </si>
  <si>
    <t>3 for 7</t>
  </si>
  <si>
    <t>August-14-2008</t>
  </si>
  <si>
    <t>32*</t>
  </si>
  <si>
    <t>6 for 46</t>
  </si>
  <si>
    <t>July-01-2013</t>
  </si>
  <si>
    <t>3 for 3</t>
  </si>
  <si>
    <t>Feburary-01-2013</t>
  </si>
  <si>
    <t>Shabnim Ismail</t>
  </si>
  <si>
    <t>Marizanne Kapp</t>
  </si>
  <si>
    <t>Ayabonga Khaka</t>
  </si>
  <si>
    <t>South Africa</t>
  </si>
  <si>
    <t>January-20-2007</t>
  </si>
  <si>
    <t>March-17-2022</t>
  </si>
  <si>
    <t>6 for 10</t>
  </si>
  <si>
    <t>March-10-2009</t>
  </si>
  <si>
    <t>102*</t>
  </si>
  <si>
    <t>5 for 45</t>
  </si>
  <si>
    <t>September-06-2012</t>
  </si>
  <si>
    <t>Anneke Bosch</t>
  </si>
  <si>
    <t>November-18-2016</t>
  </si>
  <si>
    <t>1 for 29</t>
  </si>
  <si>
    <t>Sune Luus</t>
  </si>
  <si>
    <t>6 for 36</t>
  </si>
  <si>
    <t>Aliya Riaz</t>
  </si>
  <si>
    <t>Ayesha Zafar</t>
  </si>
  <si>
    <t>Bismah Maroof</t>
  </si>
  <si>
    <t>Diana Baig</t>
  </si>
  <si>
    <t>Pakistan</t>
  </si>
  <si>
    <t>August-23,24-2014</t>
  </si>
  <si>
    <t>March-14-2022</t>
  </si>
  <si>
    <t>2 for 49</t>
  </si>
  <si>
    <t>October-24-2015</t>
  </si>
  <si>
    <t>November-21-2021</t>
  </si>
  <si>
    <t>56*</t>
  </si>
  <si>
    <t>December-13-2006</t>
  </si>
  <si>
    <t>4 for 7</t>
  </si>
  <si>
    <t>Fatima Sana</t>
  </si>
  <si>
    <t>Iram Javed</t>
  </si>
  <si>
    <t>Nida Dar</t>
  </si>
  <si>
    <t>Kainat Imtiaz</t>
  </si>
  <si>
    <t>October-04-2015</t>
  </si>
  <si>
    <t>35*</t>
  </si>
  <si>
    <t>4 for 30</t>
  </si>
  <si>
    <t>May-06-2019</t>
  </si>
  <si>
    <t>28*</t>
  </si>
  <si>
    <t>5 for 39</t>
  </si>
  <si>
    <t>July-10-2013</t>
  </si>
  <si>
    <t>November-27-2021</t>
  </si>
  <si>
    <t>November-15-2011</t>
  </si>
  <si>
    <t>November-08-2021</t>
  </si>
  <si>
    <t>3 for 49</t>
  </si>
  <si>
    <t>October-06-2010</t>
  </si>
  <si>
    <t>4 for 15</t>
  </si>
  <si>
    <t>Jess Kerr</t>
  </si>
  <si>
    <t>Amelia Kerr</t>
  </si>
  <si>
    <t>New Zeland</t>
  </si>
  <si>
    <t>Lea Tahuhu</t>
  </si>
  <si>
    <t>Amy Satterthwaite</t>
  </si>
  <si>
    <t>Leigh Kasperek</t>
  </si>
  <si>
    <t>Sophie Devine</t>
  </si>
  <si>
    <t>Suzie Bates</t>
  </si>
  <si>
    <t>Maddy Green</t>
  </si>
  <si>
    <t>March-04-2022</t>
  </si>
  <si>
    <t>October-22-2006</t>
  </si>
  <si>
    <t>3 for 24</t>
  </si>
  <si>
    <t>Feburary-26-2014</t>
  </si>
  <si>
    <t>September-23-2021</t>
  </si>
  <si>
    <t>June-28-2015</t>
  </si>
  <si>
    <t>November-09-2016</t>
  </si>
  <si>
    <t>232*</t>
  </si>
  <si>
    <t>5 for 17</t>
  </si>
  <si>
    <t>July-21-2007</t>
  </si>
  <si>
    <t>137*</t>
  </si>
  <si>
    <t>4 for 13</t>
  </si>
  <si>
    <t>January-27-2020</t>
  </si>
  <si>
    <t>4 for 35</t>
  </si>
  <si>
    <t>June-14-2011</t>
  </si>
  <si>
    <t>5 for 37</t>
  </si>
  <si>
    <t>Chamari Athapaththu</t>
  </si>
  <si>
    <t>Sri Lanka</t>
  </si>
  <si>
    <t>Hasini Perera</t>
  </si>
  <si>
    <t>Oshadi Ranasinghe</t>
  </si>
  <si>
    <t>Inoka Ranaweera</t>
  </si>
  <si>
    <t>April-18-2010</t>
  </si>
  <si>
    <t>October-09-2019</t>
  </si>
  <si>
    <t>178*</t>
  </si>
  <si>
    <t>3 for 31</t>
  </si>
  <si>
    <t>October-07-2019</t>
  </si>
  <si>
    <t>April-25-2012</t>
  </si>
  <si>
    <t>4 for 53</t>
  </si>
  <si>
    <t>November-24-2011</t>
  </si>
  <si>
    <t>51*</t>
  </si>
  <si>
    <t>3 for 40</t>
  </si>
  <si>
    <t>October-15-2014</t>
  </si>
  <si>
    <t>March-21-2019</t>
  </si>
  <si>
    <t>Jaffrey Vandersay</t>
  </si>
  <si>
    <t>December-28-2015</t>
  </si>
  <si>
    <t>January-21-2022</t>
  </si>
  <si>
    <t>4 for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</si>
</sst>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B2C2D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" fontId="0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tabSelected="1" workbookViewId="0">
      <selection activeCell="A4" sqref="A4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15" bestFit="1" customWidth="1"/>
    <col min="4" max="4" width="15.7109375" bestFit="1" customWidth="1"/>
    <col min="5" max="5" width="14" bestFit="1" customWidth="1"/>
    <col min="6" max="6" width="11.5703125" bestFit="1" customWidth="1"/>
    <col min="7" max="7" width="12.85546875" bestFit="1" customWidth="1"/>
    <col min="8" max="8" width="15.140625" bestFit="1" customWidth="1"/>
    <col min="9" max="9" width="3.85546875" bestFit="1" customWidth="1"/>
    <col min="10" max="10" width="4.85546875" bestFit="1" customWidth="1"/>
    <col min="11" max="11" width="14" style="8" bestFit="1" customWidth="1"/>
    <col min="12" max="12" width="12.42578125" bestFit="1" customWidth="1"/>
    <col min="13" max="13" width="16" bestFit="1" customWidth="1"/>
    <col min="14" max="14" width="9" bestFit="1" customWidth="1"/>
    <col min="15" max="16" width="15.28515625" bestFit="1" customWidth="1"/>
    <col min="27" max="27" width="20.42578125" bestFit="1" customWidth="1"/>
  </cols>
  <sheetData>
    <row r="2" spans="1:27" x14ac:dyDescent="0.25">
      <c r="AA2" s="9" t="s">
        <v>15</v>
      </c>
    </row>
    <row r="3" spans="1:27" x14ac:dyDescent="0.25">
      <c r="A3" s="2" t="s">
        <v>0</v>
      </c>
      <c r="B3" s="2" t="s">
        <v>1</v>
      </c>
      <c r="C3" s="2" t="s">
        <v>3</v>
      </c>
      <c r="D3" s="2" t="s">
        <v>18</v>
      </c>
      <c r="E3" s="2" t="s">
        <v>2</v>
      </c>
      <c r="F3" s="2" t="s">
        <v>4</v>
      </c>
      <c r="G3" s="2" t="s">
        <v>5</v>
      </c>
      <c r="H3" s="2" t="s">
        <v>12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11</v>
      </c>
      <c r="N3" s="2" t="s">
        <v>10</v>
      </c>
      <c r="O3" s="2" t="s">
        <v>13</v>
      </c>
      <c r="P3" s="2" t="s">
        <v>14</v>
      </c>
      <c r="AA3" s="9" t="s">
        <v>20</v>
      </c>
    </row>
    <row r="4" spans="1:27" x14ac:dyDescent="0.25">
      <c r="A4" s="2" t="s">
        <v>153</v>
      </c>
      <c r="B4" s="1" t="str">
        <f>VLOOKUP(A4,'Raw Data'!$A$2:$P$53,2,0)</f>
        <v>New Zeland</v>
      </c>
      <c r="C4" s="1">
        <f>VLOOKUP(A4,'Raw Data'!$A$2:$P$53,3,0)</f>
        <v>127</v>
      </c>
      <c r="D4" s="1" t="str">
        <f>VLOOKUP(A4,'Raw Data'!$A$2:$P$53,4,0)</f>
        <v>October-22-2006</v>
      </c>
      <c r="E4" s="1" t="str">
        <f>VLOOKUP(A4,'Raw Data'!$A$2:$P$53,5,0)</f>
        <v>March-20-2022</v>
      </c>
      <c r="F4" s="1">
        <f>VLOOKUP(A4,'Raw Data'!$A$2:$P$53,6,0)</f>
        <v>3215</v>
      </c>
      <c r="G4" s="1">
        <f>VLOOKUP(A4,'Raw Data'!$A$2:$P$53,7,0)</f>
        <v>145</v>
      </c>
      <c r="H4" s="1">
        <f>VLOOKUP(A4,'Raw Data'!$A$2:$P$53,8,0)</f>
        <v>31.21</v>
      </c>
      <c r="I4" s="1">
        <f>VLOOKUP(A4,'Raw Data'!$A$2:$P$53,9,0)</f>
        <v>14</v>
      </c>
      <c r="J4" s="1">
        <f>VLOOKUP(A4,'Raw Data'!$A$2:$P$53,10,0)</f>
        <v>6</v>
      </c>
      <c r="K4" s="1">
        <f>VLOOKUP(A4,'Raw Data'!$A$2:$P$53,11,0)</f>
        <v>87</v>
      </c>
      <c r="L4" s="1" t="str">
        <f>VLOOKUP(A4,'Raw Data'!$A$2:$P$53,12,0)</f>
        <v>3 for 24</v>
      </c>
      <c r="M4" s="1">
        <f>VLOOKUP(A4,'Raw Data'!$A$2:$P$53,13,0)</f>
        <v>37.03</v>
      </c>
      <c r="N4" s="1">
        <f>VLOOKUP(A4,'Raw Data'!$A$2:$P$53,14,0)</f>
        <v>4.47</v>
      </c>
      <c r="O4" s="1">
        <f>VLOOKUP(A4,'Raw Data'!$A$2:$P$53,15,0)</f>
        <v>0</v>
      </c>
      <c r="P4" s="1">
        <f>VLOOKUP(A4,'Raw Data'!$A$2:$P$53,16,0)</f>
        <v>0</v>
      </c>
      <c r="AA4" s="9" t="s">
        <v>24</v>
      </c>
    </row>
    <row r="5" spans="1:27" x14ac:dyDescent="0.25">
      <c r="AA5" s="10" t="s">
        <v>26</v>
      </c>
    </row>
    <row r="6" spans="1:27" x14ac:dyDescent="0.25">
      <c r="AA6" s="9" t="s">
        <v>27</v>
      </c>
    </row>
    <row r="7" spans="1:27" x14ac:dyDescent="0.25">
      <c r="AA7" s="9" t="s">
        <v>36</v>
      </c>
    </row>
    <row r="8" spans="1:27" x14ac:dyDescent="0.25">
      <c r="AA8" s="9" t="s">
        <v>38</v>
      </c>
    </row>
    <row r="9" spans="1:27" x14ac:dyDescent="0.25">
      <c r="AA9" s="10" t="s">
        <v>43</v>
      </c>
    </row>
    <row r="10" spans="1:27" x14ac:dyDescent="0.25">
      <c r="AA10" s="10" t="s">
        <v>45</v>
      </c>
    </row>
    <row r="11" spans="1:27" x14ac:dyDescent="0.25">
      <c r="AA11" s="10" t="s">
        <v>48</v>
      </c>
    </row>
    <row r="12" spans="1:27" x14ac:dyDescent="0.25">
      <c r="AA12" s="9" t="s">
        <v>41</v>
      </c>
    </row>
    <row r="13" spans="1:27" x14ac:dyDescent="0.25">
      <c r="AA13" s="9" t="s">
        <v>52</v>
      </c>
    </row>
    <row r="14" spans="1:27" x14ac:dyDescent="0.25">
      <c r="AA14" s="9" t="s">
        <v>56</v>
      </c>
    </row>
    <row r="15" spans="1:27" x14ac:dyDescent="0.25">
      <c r="AA15" s="9" t="s">
        <v>59</v>
      </c>
    </row>
    <row r="16" spans="1:27" x14ac:dyDescent="0.25">
      <c r="AA16" s="9" t="s">
        <v>63</v>
      </c>
    </row>
    <row r="17" spans="27:27" x14ac:dyDescent="0.25">
      <c r="AA17" s="9" t="s">
        <v>65</v>
      </c>
    </row>
    <row r="18" spans="27:27" x14ac:dyDescent="0.25">
      <c r="AA18" s="9" t="s">
        <v>67</v>
      </c>
    </row>
    <row r="19" spans="27:27" x14ac:dyDescent="0.25">
      <c r="AA19" s="9" t="s">
        <v>72</v>
      </c>
    </row>
    <row r="20" spans="27:27" x14ac:dyDescent="0.25">
      <c r="AA20" s="9" t="s">
        <v>73</v>
      </c>
    </row>
    <row r="21" spans="27:27" x14ac:dyDescent="0.25">
      <c r="AA21" s="9" t="s">
        <v>74</v>
      </c>
    </row>
    <row r="22" spans="27:27" x14ac:dyDescent="0.25">
      <c r="AA22" s="9" t="s">
        <v>75</v>
      </c>
    </row>
    <row r="23" spans="27:27" x14ac:dyDescent="0.25">
      <c r="AA23" s="9" t="s">
        <v>76</v>
      </c>
    </row>
    <row r="24" spans="27:27" x14ac:dyDescent="0.25">
      <c r="AA24" s="9" t="s">
        <v>77</v>
      </c>
    </row>
    <row r="25" spans="27:27" x14ac:dyDescent="0.25">
      <c r="AA25" s="9" t="s">
        <v>78</v>
      </c>
    </row>
    <row r="26" spans="27:27" x14ac:dyDescent="0.25">
      <c r="AA26" s="9" t="s">
        <v>85</v>
      </c>
    </row>
    <row r="27" spans="27:27" x14ac:dyDescent="0.25">
      <c r="AA27" s="9" t="s">
        <v>86</v>
      </c>
    </row>
    <row r="28" spans="27:27" x14ac:dyDescent="0.25">
      <c r="AA28" s="9" t="s">
        <v>101</v>
      </c>
    </row>
    <row r="29" spans="27:27" x14ac:dyDescent="0.25">
      <c r="AA29" s="9" t="s">
        <v>102</v>
      </c>
    </row>
    <row r="30" spans="27:27" x14ac:dyDescent="0.25">
      <c r="AA30" s="9" t="s">
        <v>103</v>
      </c>
    </row>
    <row r="31" spans="27:27" x14ac:dyDescent="0.25">
      <c r="AA31" s="9" t="s">
        <v>112</v>
      </c>
    </row>
    <row r="32" spans="27:27" x14ac:dyDescent="0.25">
      <c r="AA32" s="9" t="s">
        <v>115</v>
      </c>
    </row>
    <row r="33" spans="27:27" x14ac:dyDescent="0.25">
      <c r="AA33" s="9" t="s">
        <v>117</v>
      </c>
    </row>
    <row r="34" spans="27:27" x14ac:dyDescent="0.25">
      <c r="AA34" s="9" t="s">
        <v>118</v>
      </c>
    </row>
    <row r="35" spans="27:27" x14ac:dyDescent="0.25">
      <c r="AA35" s="9" t="s">
        <v>119</v>
      </c>
    </row>
    <row r="36" spans="27:27" x14ac:dyDescent="0.25">
      <c r="AA36" s="9" t="s">
        <v>120</v>
      </c>
    </row>
    <row r="37" spans="27:27" x14ac:dyDescent="0.25">
      <c r="AA37" s="9" t="s">
        <v>130</v>
      </c>
    </row>
    <row r="38" spans="27:27" x14ac:dyDescent="0.25">
      <c r="AA38" s="9" t="s">
        <v>131</v>
      </c>
    </row>
    <row r="39" spans="27:27" x14ac:dyDescent="0.25">
      <c r="AA39" s="9" t="s">
        <v>132</v>
      </c>
    </row>
    <row r="40" spans="27:27" x14ac:dyDescent="0.25">
      <c r="AA40" s="9" t="s">
        <v>133</v>
      </c>
    </row>
    <row r="41" spans="27:27" x14ac:dyDescent="0.25">
      <c r="AA41" s="9" t="s">
        <v>147</v>
      </c>
    </row>
    <row r="42" spans="27:27" x14ac:dyDescent="0.25">
      <c r="AA42" s="9" t="s">
        <v>148</v>
      </c>
    </row>
    <row r="43" spans="27:27" x14ac:dyDescent="0.25">
      <c r="AA43" s="9" t="s">
        <v>150</v>
      </c>
    </row>
    <row r="44" spans="27:27" x14ac:dyDescent="0.25">
      <c r="AA44" s="9" t="s">
        <v>151</v>
      </c>
    </row>
    <row r="45" spans="27:27" x14ac:dyDescent="0.25">
      <c r="AA45" s="9" t="s">
        <v>152</v>
      </c>
    </row>
    <row r="46" spans="27:27" x14ac:dyDescent="0.25">
      <c r="AA46" s="9" t="s">
        <v>153</v>
      </c>
    </row>
    <row r="47" spans="27:27" x14ac:dyDescent="0.25">
      <c r="AA47" s="9" t="s">
        <v>154</v>
      </c>
    </row>
    <row r="48" spans="27:27" x14ac:dyDescent="0.25">
      <c r="AA48" s="9" t="s">
        <v>155</v>
      </c>
    </row>
    <row r="49" spans="27:27" x14ac:dyDescent="0.25">
      <c r="AA49" s="9" t="s">
        <v>172</v>
      </c>
    </row>
    <row r="50" spans="27:27" x14ac:dyDescent="0.25">
      <c r="AA50" s="9" t="s">
        <v>189</v>
      </c>
    </row>
    <row r="51" spans="27:27" x14ac:dyDescent="0.25">
      <c r="AA51" s="9" t="s">
        <v>174</v>
      </c>
    </row>
    <row r="52" spans="27:27" x14ac:dyDescent="0.25">
      <c r="AA52" s="9" t="s">
        <v>175</v>
      </c>
    </row>
    <row r="53" spans="27:27" x14ac:dyDescent="0.25">
      <c r="AA53" s="9" t="s">
        <v>176</v>
      </c>
    </row>
  </sheetData>
  <dataValidations count="1">
    <dataValidation type="list" allowBlank="1" showInputMessage="1" showErrorMessage="1" sqref="A4">
      <formula1>$AA$2:$AA$53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sqref="A1:XFD1"/>
    </sheetView>
  </sheetViews>
  <sheetFormatPr defaultColWidth="9.42578125" defaultRowHeight="15" x14ac:dyDescent="0.25"/>
  <cols>
    <col min="1" max="1" width="20.42578125" style="1" bestFit="1" customWidth="1"/>
    <col min="2" max="2" width="11.7109375" style="1" bestFit="1" customWidth="1"/>
    <col min="3" max="3" width="15" style="1" bestFit="1" customWidth="1"/>
    <col min="4" max="5" width="18.5703125" style="1" bestFit="1" customWidth="1"/>
    <col min="6" max="6" width="11.5703125" style="1" bestFit="1" customWidth="1"/>
    <col min="7" max="7" width="12.85546875" style="1" bestFit="1" customWidth="1"/>
    <col min="8" max="8" width="15.140625" style="1" bestFit="1" customWidth="1"/>
    <col min="9" max="9" width="3.85546875" style="1" bestFit="1" customWidth="1"/>
    <col min="10" max="10" width="4.85546875" style="1" bestFit="1" customWidth="1"/>
    <col min="11" max="11" width="14" style="1" bestFit="1" customWidth="1"/>
    <col min="12" max="12" width="12.42578125" style="1" bestFit="1" customWidth="1"/>
    <col min="13" max="13" width="16" style="1" bestFit="1" customWidth="1"/>
    <col min="14" max="14" width="9" style="1" bestFit="1" customWidth="1"/>
    <col min="15" max="16" width="15.28515625" style="1" bestFit="1" customWidth="1"/>
    <col min="17" max="17" width="16.42578125" style="1" bestFit="1" customWidth="1"/>
    <col min="18" max="18" width="14.42578125" style="1" bestFit="1" customWidth="1"/>
    <col min="19" max="19" width="15.7109375" style="1" bestFit="1" customWidth="1"/>
    <col min="20" max="20" width="15.140625" style="1" bestFit="1" customWidth="1"/>
    <col min="21" max="21" width="14.85546875" style="1" bestFit="1" customWidth="1"/>
    <col min="22" max="22" width="17.28515625" style="1" bestFit="1" customWidth="1"/>
    <col min="23" max="23" width="14" style="1" bestFit="1" customWidth="1"/>
    <col min="24" max="24" width="14.85546875" style="1" bestFit="1" customWidth="1"/>
    <col min="25" max="25" width="14" style="1" bestFit="1" customWidth="1"/>
    <col min="26" max="26" width="18.5703125" style="1" bestFit="1" customWidth="1"/>
    <col min="27" max="27" width="16.42578125" style="1" bestFit="1" customWidth="1"/>
    <col min="28" max="29" width="15.28515625" style="1" bestFit="1" customWidth="1"/>
    <col min="30" max="30" width="18.5703125" style="1" bestFit="1" customWidth="1"/>
    <col min="31" max="31" width="18.140625" style="1" bestFit="1" customWidth="1"/>
    <col min="32" max="32" width="18.5703125" style="1" bestFit="1" customWidth="1"/>
    <col min="33" max="33" width="17.42578125" style="1" bestFit="1" customWidth="1"/>
    <col min="34" max="34" width="18.140625" style="1" bestFit="1" customWidth="1"/>
    <col min="35" max="35" width="17.85546875" style="1" bestFit="1" customWidth="1"/>
    <col min="36" max="36" width="15.7109375" style="1" bestFit="1" customWidth="1"/>
    <col min="37" max="37" width="14" style="1" bestFit="1" customWidth="1"/>
    <col min="38" max="38" width="18.140625" style="1" bestFit="1" customWidth="1"/>
    <col min="39" max="39" width="15.7109375" style="1" bestFit="1" customWidth="1"/>
    <col min="40" max="40" width="18.140625" style="1" bestFit="1" customWidth="1"/>
    <col min="41" max="41" width="15.28515625" style="1" bestFit="1" customWidth="1"/>
    <col min="42" max="42" width="18.140625" style="1" bestFit="1" customWidth="1"/>
    <col min="43" max="43" width="14" style="1" bestFit="1" customWidth="1"/>
    <col min="44" max="44" width="17.85546875" style="1" bestFit="1" customWidth="1"/>
    <col min="45" max="45" width="18.5703125" style="1" bestFit="1" customWidth="1"/>
    <col min="46" max="46" width="15.7109375" style="1" bestFit="1" customWidth="1"/>
    <col min="47" max="47" width="14" style="1" bestFit="1" customWidth="1"/>
    <col min="48" max="48" width="16.42578125" style="1" bestFit="1" customWidth="1"/>
    <col min="49" max="49" width="20.140625" style="1" bestFit="1" customWidth="1"/>
    <col min="50" max="50" width="17" style="1" bestFit="1" customWidth="1"/>
    <col min="51" max="51" width="12.7109375" style="1" bestFit="1" customWidth="1"/>
    <col min="52" max="52" width="18" style="1" bestFit="1" customWidth="1"/>
    <col min="53" max="53" width="16.28515625" style="1" bestFit="1" customWidth="1"/>
    <col min="54" max="16384" width="9.42578125" style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18</v>
      </c>
      <c r="E1" s="2" t="s">
        <v>2</v>
      </c>
      <c r="F1" s="2" t="s">
        <v>4</v>
      </c>
      <c r="G1" s="2" t="s">
        <v>5</v>
      </c>
      <c r="H1" s="2" t="s">
        <v>12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10</v>
      </c>
      <c r="O1" s="2" t="s">
        <v>13</v>
      </c>
      <c r="P1" s="2" t="s">
        <v>14</v>
      </c>
    </row>
    <row r="2" spans="1:16" x14ac:dyDescent="0.25">
      <c r="A2" s="2" t="s">
        <v>15</v>
      </c>
      <c r="B2" s="2" t="s">
        <v>16</v>
      </c>
      <c r="C2" s="6">
        <v>230</v>
      </c>
      <c r="D2" s="2" t="s">
        <v>33</v>
      </c>
      <c r="E2" s="2" t="s">
        <v>34</v>
      </c>
      <c r="F2" s="7">
        <v>7737</v>
      </c>
      <c r="G2" s="2" t="s">
        <v>17</v>
      </c>
      <c r="H2" s="2">
        <v>50.9</v>
      </c>
      <c r="I2" s="2">
        <v>63</v>
      </c>
      <c r="J2" s="2">
        <v>7</v>
      </c>
      <c r="K2" s="2">
        <v>8</v>
      </c>
      <c r="L2" s="4" t="s">
        <v>22</v>
      </c>
      <c r="M2" s="2">
        <v>11.37</v>
      </c>
      <c r="N2" s="2">
        <v>3.19</v>
      </c>
      <c r="O2" s="2">
        <v>0</v>
      </c>
      <c r="P2" s="2">
        <v>0</v>
      </c>
    </row>
    <row r="3" spans="1:16" x14ac:dyDescent="0.25">
      <c r="A3" s="2" t="s">
        <v>20</v>
      </c>
      <c r="B3" s="2" t="s">
        <v>16</v>
      </c>
      <c r="C3" s="2">
        <v>116</v>
      </c>
      <c r="D3" s="3" t="s">
        <v>32</v>
      </c>
      <c r="E3" s="2" t="s">
        <v>29</v>
      </c>
      <c r="F3" s="2">
        <v>2920</v>
      </c>
      <c r="G3" s="2" t="s">
        <v>21</v>
      </c>
      <c r="H3" s="2">
        <v>35.6</v>
      </c>
      <c r="I3" s="2">
        <v>15</v>
      </c>
      <c r="J3" s="2">
        <v>4</v>
      </c>
      <c r="K3" s="2">
        <v>27</v>
      </c>
      <c r="L3" s="2" t="s">
        <v>23</v>
      </c>
      <c r="M3" s="2">
        <v>49.51</v>
      </c>
      <c r="N3" s="2">
        <v>5.31</v>
      </c>
      <c r="O3" s="2">
        <v>0</v>
      </c>
      <c r="P3" s="2">
        <v>0</v>
      </c>
    </row>
    <row r="4" spans="1:16" x14ac:dyDescent="0.25">
      <c r="A4" s="2" t="s">
        <v>24</v>
      </c>
      <c r="B4" s="2" t="s">
        <v>16</v>
      </c>
      <c r="C4" s="2">
        <v>18</v>
      </c>
      <c r="D4" s="2" t="s">
        <v>31</v>
      </c>
      <c r="E4" s="2" t="s">
        <v>29</v>
      </c>
      <c r="F4" s="2">
        <v>313</v>
      </c>
      <c r="G4" s="2">
        <v>67</v>
      </c>
      <c r="H4" s="2">
        <v>18.41</v>
      </c>
      <c r="I4" s="2">
        <v>2</v>
      </c>
      <c r="J4" s="2">
        <v>0</v>
      </c>
      <c r="K4" s="2">
        <v>14</v>
      </c>
      <c r="L4" s="2" t="s">
        <v>25</v>
      </c>
      <c r="M4" s="2">
        <v>38.78</v>
      </c>
      <c r="N4" s="2">
        <v>5.54</v>
      </c>
      <c r="O4" s="2">
        <v>1</v>
      </c>
      <c r="P4" s="2">
        <v>0</v>
      </c>
    </row>
    <row r="5" spans="1:16" ht="30" x14ac:dyDescent="0.25">
      <c r="A5" s="5" t="s">
        <v>26</v>
      </c>
      <c r="B5" s="2" t="s">
        <v>16</v>
      </c>
      <c r="C5" s="2">
        <v>69</v>
      </c>
      <c r="D5" s="2" t="s">
        <v>30</v>
      </c>
      <c r="E5" s="2" t="s">
        <v>29</v>
      </c>
      <c r="F5" s="2">
        <v>2687</v>
      </c>
      <c r="G5" s="2">
        <v>135</v>
      </c>
      <c r="H5" s="2">
        <v>41.98</v>
      </c>
      <c r="I5" s="2">
        <v>21</v>
      </c>
      <c r="J5" s="2">
        <v>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 t="s">
        <v>27</v>
      </c>
      <c r="B6" s="2" t="s">
        <v>16</v>
      </c>
      <c r="C6" s="2">
        <v>200</v>
      </c>
      <c r="D6" s="2" t="s">
        <v>28</v>
      </c>
      <c r="E6" s="2" t="s">
        <v>29</v>
      </c>
      <c r="F6" s="2">
        <v>1226</v>
      </c>
      <c r="G6" s="2">
        <v>57</v>
      </c>
      <c r="H6" s="2">
        <v>14.77</v>
      </c>
      <c r="I6" s="2">
        <v>1</v>
      </c>
      <c r="J6" s="2">
        <v>0</v>
      </c>
      <c r="K6" s="2">
        <v>250</v>
      </c>
      <c r="L6" s="2" t="s">
        <v>35</v>
      </c>
      <c r="M6" s="2">
        <v>22.08</v>
      </c>
      <c r="N6" s="2">
        <v>3.38</v>
      </c>
      <c r="O6" s="2">
        <v>7</v>
      </c>
      <c r="P6" s="2">
        <v>2</v>
      </c>
    </row>
    <row r="7" spans="1:16" x14ac:dyDescent="0.25">
      <c r="A7" s="2" t="s">
        <v>36</v>
      </c>
      <c r="B7" s="2" t="s">
        <v>16</v>
      </c>
      <c r="C7" s="2">
        <v>11</v>
      </c>
      <c r="D7" s="2" t="s">
        <v>37</v>
      </c>
      <c r="E7" s="2" t="s">
        <v>29</v>
      </c>
      <c r="F7" s="2">
        <v>319</v>
      </c>
      <c r="G7" s="2">
        <v>64</v>
      </c>
      <c r="H7" s="2">
        <v>29</v>
      </c>
      <c r="I7" s="2">
        <v>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 t="s">
        <v>38</v>
      </c>
      <c r="B8" s="2" t="s">
        <v>16</v>
      </c>
      <c r="C8" s="2">
        <v>56</v>
      </c>
      <c r="D8" s="2" t="s">
        <v>39</v>
      </c>
      <c r="E8" s="2" t="s">
        <v>29</v>
      </c>
      <c r="F8" s="2">
        <v>18</v>
      </c>
      <c r="G8" s="2">
        <v>5</v>
      </c>
      <c r="H8" s="2">
        <v>2.25</v>
      </c>
      <c r="I8" s="2">
        <v>0</v>
      </c>
      <c r="J8" s="2">
        <v>0</v>
      </c>
      <c r="K8" s="2">
        <v>89</v>
      </c>
      <c r="L8" s="2" t="s">
        <v>40</v>
      </c>
      <c r="M8" s="2">
        <v>19.850000000000001</v>
      </c>
      <c r="N8" s="2">
        <v>3.6</v>
      </c>
      <c r="O8" s="2">
        <v>5</v>
      </c>
      <c r="P8" s="2">
        <v>1</v>
      </c>
    </row>
    <row r="9" spans="1:16" x14ac:dyDescent="0.25">
      <c r="A9" s="5" t="s">
        <v>43</v>
      </c>
      <c r="B9" s="2" t="s">
        <v>16</v>
      </c>
      <c r="C9" s="2">
        <v>13</v>
      </c>
      <c r="D9" s="3" t="s">
        <v>44</v>
      </c>
      <c r="E9" s="2" t="s">
        <v>29</v>
      </c>
      <c r="F9" s="2">
        <v>272</v>
      </c>
      <c r="G9" s="2">
        <v>56</v>
      </c>
      <c r="H9" s="2">
        <v>20.92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5" t="s">
        <v>45</v>
      </c>
      <c r="B10" s="2" t="s">
        <v>16</v>
      </c>
      <c r="C10" s="2">
        <v>19</v>
      </c>
      <c r="D10" s="2" t="s">
        <v>39</v>
      </c>
      <c r="E10" s="2" t="s">
        <v>29</v>
      </c>
      <c r="F10" s="2">
        <v>175</v>
      </c>
      <c r="G10" s="2" t="s">
        <v>46</v>
      </c>
      <c r="H10" s="2">
        <v>14.58</v>
      </c>
      <c r="I10" s="2">
        <v>1</v>
      </c>
      <c r="J10" s="2">
        <v>0</v>
      </c>
      <c r="K10" s="2">
        <v>19</v>
      </c>
      <c r="L10" s="2" t="s">
        <v>47</v>
      </c>
      <c r="M10" s="2">
        <v>35.520000000000003</v>
      </c>
      <c r="N10" s="2">
        <v>4.5999999999999996</v>
      </c>
      <c r="O10" s="2">
        <v>0</v>
      </c>
      <c r="P10" s="2">
        <v>0</v>
      </c>
    </row>
    <row r="11" spans="1:16" x14ac:dyDescent="0.25">
      <c r="A11" s="5" t="s">
        <v>48</v>
      </c>
      <c r="B11" s="2" t="s">
        <v>16</v>
      </c>
      <c r="C11" s="2">
        <v>10</v>
      </c>
      <c r="D11" s="2" t="s">
        <v>37</v>
      </c>
      <c r="E11" s="2" t="s">
        <v>29</v>
      </c>
      <c r="F11" s="2">
        <v>19</v>
      </c>
      <c r="G11" s="2" t="s">
        <v>49</v>
      </c>
      <c r="H11" s="2">
        <v>19</v>
      </c>
      <c r="I11" s="2">
        <v>0</v>
      </c>
      <c r="J11" s="2">
        <v>0</v>
      </c>
      <c r="K11" s="2">
        <v>10</v>
      </c>
      <c r="L11" s="2" t="s">
        <v>50</v>
      </c>
      <c r="M11" s="2">
        <v>36</v>
      </c>
      <c r="N11" s="2">
        <v>5.26</v>
      </c>
      <c r="O11" s="2">
        <v>0</v>
      </c>
      <c r="P11" s="2">
        <v>0</v>
      </c>
    </row>
    <row r="12" spans="1:16" x14ac:dyDescent="0.25">
      <c r="A12" s="2" t="s">
        <v>41</v>
      </c>
      <c r="B12" s="2" t="s">
        <v>42</v>
      </c>
      <c r="C12" s="2">
        <v>90</v>
      </c>
      <c r="D12" s="2" t="s">
        <v>51</v>
      </c>
      <c r="E12" s="2" t="s">
        <v>29</v>
      </c>
      <c r="F12" s="2">
        <v>2320</v>
      </c>
      <c r="G12" s="2">
        <v>133</v>
      </c>
      <c r="H12" s="2">
        <v>34.11</v>
      </c>
      <c r="I12" s="2">
        <v>15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1" t="s">
        <v>52</v>
      </c>
      <c r="B13" s="2" t="s">
        <v>42</v>
      </c>
      <c r="C13" s="1">
        <v>126</v>
      </c>
      <c r="D13" s="1" t="s">
        <v>53</v>
      </c>
      <c r="E13" s="2" t="s">
        <v>29</v>
      </c>
      <c r="F13" s="1">
        <v>3352</v>
      </c>
      <c r="G13" s="1" t="s">
        <v>54</v>
      </c>
      <c r="H13" s="1">
        <v>50.02</v>
      </c>
      <c r="I13" s="1">
        <v>29</v>
      </c>
      <c r="J13" s="1">
        <v>2</v>
      </c>
      <c r="K13" s="1">
        <v>161</v>
      </c>
      <c r="L13" s="1" t="s">
        <v>55</v>
      </c>
      <c r="M13" s="1">
        <v>29.79</v>
      </c>
      <c r="N13" s="1">
        <v>4.3499999999999996</v>
      </c>
      <c r="O13" s="1">
        <v>1</v>
      </c>
      <c r="P13" s="1">
        <v>3</v>
      </c>
    </row>
    <row r="14" spans="1:16" x14ac:dyDescent="0.25">
      <c r="A14" s="1" t="s">
        <v>56</v>
      </c>
      <c r="B14" s="2" t="s">
        <v>42</v>
      </c>
      <c r="C14" s="1">
        <v>8</v>
      </c>
      <c r="D14" s="1" t="s">
        <v>57</v>
      </c>
      <c r="E14" s="2" t="s">
        <v>29</v>
      </c>
      <c r="F14" s="1">
        <v>20</v>
      </c>
      <c r="G14" s="1">
        <v>18</v>
      </c>
      <c r="H14" s="1">
        <v>10</v>
      </c>
      <c r="I14" s="1">
        <v>0</v>
      </c>
      <c r="J14" s="1">
        <v>0</v>
      </c>
      <c r="K14" s="1">
        <v>9</v>
      </c>
      <c r="L14" s="1" t="s">
        <v>58</v>
      </c>
      <c r="M14" s="1">
        <v>24</v>
      </c>
      <c r="N14" s="1">
        <v>3.85</v>
      </c>
      <c r="O14" s="1">
        <v>0</v>
      </c>
      <c r="P14" s="1">
        <v>0</v>
      </c>
    </row>
    <row r="15" spans="1:16" x14ac:dyDescent="0.25">
      <c r="A15" s="1" t="s">
        <v>59</v>
      </c>
      <c r="B15" s="2" t="s">
        <v>42</v>
      </c>
      <c r="C15" s="1">
        <v>96</v>
      </c>
      <c r="D15" s="1" t="s">
        <v>60</v>
      </c>
      <c r="E15" s="2" t="s">
        <v>29</v>
      </c>
      <c r="F15" s="1">
        <v>4292</v>
      </c>
      <c r="G15" s="1" t="s">
        <v>61</v>
      </c>
      <c r="H15" s="1">
        <v>52.34</v>
      </c>
      <c r="I15" s="1">
        <v>19</v>
      </c>
      <c r="J15" s="1">
        <v>14</v>
      </c>
      <c r="K15" s="1">
        <v>1</v>
      </c>
      <c r="L15" s="1" t="s">
        <v>62</v>
      </c>
      <c r="M15" s="1">
        <v>114</v>
      </c>
      <c r="N15" s="1">
        <v>5.18</v>
      </c>
      <c r="O15" s="1">
        <v>0</v>
      </c>
      <c r="P15" s="1">
        <v>0</v>
      </c>
    </row>
    <row r="16" spans="1:16" x14ac:dyDescent="0.25">
      <c r="A16" s="1" t="s">
        <v>63</v>
      </c>
      <c r="B16" s="2" t="s">
        <v>42</v>
      </c>
      <c r="C16" s="1">
        <v>15</v>
      </c>
      <c r="D16" s="1" t="s">
        <v>64</v>
      </c>
      <c r="E16" s="2" t="s">
        <v>29</v>
      </c>
      <c r="F16" s="1">
        <v>284</v>
      </c>
      <c r="G16" s="1">
        <v>74</v>
      </c>
      <c r="H16" s="1">
        <v>35.5</v>
      </c>
      <c r="I16" s="1">
        <v>2</v>
      </c>
      <c r="J16" s="1">
        <v>0</v>
      </c>
      <c r="K16" s="1">
        <v>14</v>
      </c>
      <c r="L16" s="1" t="s">
        <v>19</v>
      </c>
      <c r="M16" s="1">
        <v>28.71</v>
      </c>
      <c r="N16" s="1">
        <v>4.92</v>
      </c>
      <c r="O16" s="1">
        <v>0</v>
      </c>
      <c r="P16" s="1">
        <v>0</v>
      </c>
    </row>
    <row r="17" spans="1:16" x14ac:dyDescent="0.25">
      <c r="A17" s="1" t="s">
        <v>65</v>
      </c>
      <c r="B17" s="2" t="s">
        <v>42</v>
      </c>
      <c r="C17" s="1">
        <v>50</v>
      </c>
      <c r="D17" s="1" t="s">
        <v>66</v>
      </c>
      <c r="E17" s="2" t="s">
        <v>29</v>
      </c>
      <c r="F17" s="1">
        <v>1558</v>
      </c>
      <c r="G17" s="1" t="s">
        <v>17</v>
      </c>
      <c r="H17" s="1">
        <v>47.21</v>
      </c>
      <c r="I17" s="1">
        <v>10</v>
      </c>
      <c r="J17" s="1">
        <v>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5">
      <c r="A18" s="1" t="s">
        <v>67</v>
      </c>
      <c r="B18" s="1" t="s">
        <v>68</v>
      </c>
      <c r="C18" s="1">
        <v>120</v>
      </c>
      <c r="D18" s="1" t="s">
        <v>70</v>
      </c>
      <c r="E18" s="1" t="s">
        <v>69</v>
      </c>
      <c r="F18" s="1">
        <v>3399</v>
      </c>
      <c r="G18" s="1">
        <v>106</v>
      </c>
      <c r="H18" s="1">
        <v>37.35</v>
      </c>
      <c r="I18" s="1">
        <v>23</v>
      </c>
      <c r="J18" s="1">
        <v>2</v>
      </c>
      <c r="K18" s="1">
        <v>53</v>
      </c>
      <c r="L18" s="1" t="s">
        <v>71</v>
      </c>
      <c r="M18" s="1">
        <v>25.45</v>
      </c>
      <c r="N18" s="1">
        <v>4.38</v>
      </c>
      <c r="O18" s="1">
        <v>1</v>
      </c>
      <c r="P18" s="1">
        <v>1</v>
      </c>
    </row>
    <row r="19" spans="1:16" x14ac:dyDescent="0.25">
      <c r="A19" s="1" t="s">
        <v>72</v>
      </c>
      <c r="B19" s="1" t="s">
        <v>68</v>
      </c>
      <c r="C19" s="1">
        <v>42</v>
      </c>
      <c r="D19" s="1" t="s">
        <v>82</v>
      </c>
      <c r="E19" s="1" t="s">
        <v>69</v>
      </c>
      <c r="F19" s="1">
        <v>125</v>
      </c>
      <c r="G19" s="1">
        <v>29</v>
      </c>
      <c r="H19" s="1">
        <v>10.41</v>
      </c>
      <c r="I19" s="1">
        <v>0</v>
      </c>
      <c r="J19" s="1">
        <v>0</v>
      </c>
      <c r="K19" s="1">
        <v>60</v>
      </c>
      <c r="L19" s="1" t="s">
        <v>83</v>
      </c>
      <c r="M19" s="1">
        <v>23.11</v>
      </c>
      <c r="N19" s="1">
        <v>4.3499999999999996</v>
      </c>
      <c r="O19" s="1">
        <v>2</v>
      </c>
      <c r="P19" s="1">
        <v>2</v>
      </c>
    </row>
    <row r="20" spans="1:16" x14ac:dyDescent="0.25">
      <c r="A20" s="1" t="s">
        <v>73</v>
      </c>
      <c r="B20" s="1" t="s">
        <v>68</v>
      </c>
      <c r="C20" s="1">
        <v>136</v>
      </c>
      <c r="D20" s="1" t="s">
        <v>79</v>
      </c>
      <c r="E20" s="1" t="s">
        <v>69</v>
      </c>
      <c r="F20" s="1">
        <v>1056</v>
      </c>
      <c r="G20" s="1" t="s">
        <v>80</v>
      </c>
      <c r="H20" s="1">
        <v>18.2</v>
      </c>
      <c r="I20" s="1">
        <v>2</v>
      </c>
      <c r="J20" s="1">
        <v>0</v>
      </c>
      <c r="K20" s="1">
        <v>164</v>
      </c>
      <c r="L20" s="1" t="s">
        <v>81</v>
      </c>
      <c r="M20" s="1">
        <v>24.15</v>
      </c>
      <c r="N20" s="1">
        <v>3.58</v>
      </c>
      <c r="O20" s="1">
        <v>3</v>
      </c>
      <c r="P20" s="1">
        <v>5</v>
      </c>
    </row>
    <row r="21" spans="1:16" x14ac:dyDescent="0.25">
      <c r="A21" s="1" t="s">
        <v>74</v>
      </c>
      <c r="B21" s="1" t="s">
        <v>68</v>
      </c>
      <c r="C21" s="1">
        <v>15</v>
      </c>
      <c r="D21" s="1" t="s">
        <v>44</v>
      </c>
      <c r="E21" s="1" t="s">
        <v>69</v>
      </c>
      <c r="F21" s="1">
        <v>305</v>
      </c>
      <c r="G21" s="1" t="s">
        <v>84</v>
      </c>
      <c r="H21" s="1">
        <v>25.41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1" t="s">
        <v>75</v>
      </c>
      <c r="B22" s="1" t="s">
        <v>68</v>
      </c>
      <c r="C22" s="1">
        <v>43</v>
      </c>
      <c r="D22" s="1" t="s">
        <v>90</v>
      </c>
      <c r="E22" s="1" t="s">
        <v>69</v>
      </c>
      <c r="F22" s="1">
        <v>196</v>
      </c>
      <c r="G22" s="1" t="s">
        <v>91</v>
      </c>
      <c r="H22" s="1">
        <v>9.8000000000000007</v>
      </c>
      <c r="I22" s="1">
        <v>0</v>
      </c>
      <c r="J22" s="1">
        <v>0</v>
      </c>
      <c r="K22" s="1">
        <v>63</v>
      </c>
      <c r="L22" s="1" t="s">
        <v>92</v>
      </c>
      <c r="M22" s="1">
        <v>23.19</v>
      </c>
      <c r="N22" s="1">
        <v>3.7</v>
      </c>
      <c r="O22" s="1">
        <v>2</v>
      </c>
      <c r="P22" s="1">
        <v>0</v>
      </c>
    </row>
    <row r="23" spans="1:16" x14ac:dyDescent="0.25">
      <c r="A23" s="1" t="s">
        <v>76</v>
      </c>
      <c r="B23" s="1" t="s">
        <v>68</v>
      </c>
      <c r="C23" s="1">
        <v>89</v>
      </c>
      <c r="D23" s="1" t="s">
        <v>93</v>
      </c>
      <c r="E23" s="1" t="s">
        <v>69</v>
      </c>
      <c r="F23" s="1">
        <v>1274</v>
      </c>
      <c r="G23" s="1">
        <v>110</v>
      </c>
      <c r="H23" s="1">
        <v>19.600000000000001</v>
      </c>
      <c r="I23" s="1">
        <v>2</v>
      </c>
      <c r="J23" s="1">
        <v>1</v>
      </c>
      <c r="K23" s="1">
        <v>27</v>
      </c>
      <c r="L23" s="1" t="s">
        <v>94</v>
      </c>
      <c r="M23" s="1">
        <v>28.51</v>
      </c>
      <c r="N23" s="1">
        <v>5.03</v>
      </c>
      <c r="O23" s="1">
        <v>1</v>
      </c>
      <c r="P23" s="1">
        <v>0</v>
      </c>
    </row>
    <row r="24" spans="1:16" x14ac:dyDescent="0.25">
      <c r="A24" s="1" t="s">
        <v>77</v>
      </c>
      <c r="B24" s="1" t="s">
        <v>68</v>
      </c>
      <c r="C24" s="1">
        <v>83</v>
      </c>
      <c r="D24" s="1" t="s">
        <v>95</v>
      </c>
      <c r="E24" s="1" t="s">
        <v>69</v>
      </c>
      <c r="F24" s="1">
        <v>284</v>
      </c>
      <c r="G24" s="1" t="s">
        <v>96</v>
      </c>
      <c r="H24" s="1">
        <v>10.92</v>
      </c>
      <c r="I24" s="1">
        <v>0</v>
      </c>
      <c r="J24" s="1">
        <v>0</v>
      </c>
      <c r="K24" s="1">
        <v>101</v>
      </c>
      <c r="L24" s="1" t="s">
        <v>97</v>
      </c>
      <c r="M24" s="1">
        <v>26.96</v>
      </c>
      <c r="N24" s="1">
        <v>4.21</v>
      </c>
      <c r="O24" s="1">
        <v>4</v>
      </c>
      <c r="P24" s="1">
        <v>2</v>
      </c>
    </row>
    <row r="25" spans="1:16" x14ac:dyDescent="0.25">
      <c r="A25" s="1" t="s">
        <v>78</v>
      </c>
      <c r="B25" s="1" t="s">
        <v>68</v>
      </c>
      <c r="C25" s="1">
        <v>85</v>
      </c>
      <c r="D25" s="1" t="s">
        <v>98</v>
      </c>
      <c r="E25" s="1" t="s">
        <v>69</v>
      </c>
      <c r="F25" s="1">
        <v>2508</v>
      </c>
      <c r="G25" s="1">
        <v>137</v>
      </c>
      <c r="H25" s="1">
        <v>39.799999999999997</v>
      </c>
      <c r="I25" s="1">
        <v>16</v>
      </c>
      <c r="J25" s="1">
        <v>4</v>
      </c>
      <c r="K25" s="1">
        <v>59</v>
      </c>
      <c r="L25" s="1" t="s">
        <v>99</v>
      </c>
      <c r="M25" s="1">
        <v>29.69</v>
      </c>
      <c r="N25" s="1">
        <v>4.4000000000000004</v>
      </c>
      <c r="O25" s="1">
        <v>0</v>
      </c>
      <c r="P25" s="1">
        <v>0</v>
      </c>
    </row>
    <row r="26" spans="1:16" x14ac:dyDescent="0.25">
      <c r="A26" s="1" t="s">
        <v>85</v>
      </c>
      <c r="B26" s="1" t="s">
        <v>68</v>
      </c>
      <c r="C26" s="1">
        <v>10</v>
      </c>
      <c r="D26" s="1" t="s">
        <v>87</v>
      </c>
      <c r="E26" s="1" t="s">
        <v>69</v>
      </c>
      <c r="F26" s="1">
        <v>43</v>
      </c>
      <c r="G26" s="1" t="s">
        <v>88</v>
      </c>
      <c r="H26" s="1">
        <v>8.6</v>
      </c>
      <c r="I26" s="1">
        <v>0</v>
      </c>
      <c r="J26" s="1">
        <v>0</v>
      </c>
      <c r="K26" s="1">
        <v>17</v>
      </c>
      <c r="L26" s="1" t="s">
        <v>89</v>
      </c>
      <c r="M26" s="1">
        <v>19.11</v>
      </c>
      <c r="N26" s="1">
        <v>4.45</v>
      </c>
      <c r="O26" s="1">
        <v>4</v>
      </c>
      <c r="P26" s="1">
        <v>0</v>
      </c>
    </row>
    <row r="27" spans="1:16" x14ac:dyDescent="0.25">
      <c r="A27" s="1" t="s">
        <v>86</v>
      </c>
      <c r="B27" s="1" t="s">
        <v>68</v>
      </c>
      <c r="C27" s="1">
        <v>63</v>
      </c>
      <c r="D27" s="1" t="s">
        <v>100</v>
      </c>
      <c r="E27" s="1" t="s">
        <v>69</v>
      </c>
      <c r="F27" s="1">
        <v>1303</v>
      </c>
      <c r="G27" s="1">
        <v>94</v>
      </c>
      <c r="H27" s="1">
        <v>25.54</v>
      </c>
      <c r="I27" s="1">
        <v>10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5">
      <c r="A28" s="1" t="s">
        <v>101</v>
      </c>
      <c r="B28" s="1" t="s">
        <v>104</v>
      </c>
      <c r="C28" s="1">
        <v>118</v>
      </c>
      <c r="D28" s="1" t="s">
        <v>105</v>
      </c>
      <c r="E28" s="1" t="s">
        <v>106</v>
      </c>
      <c r="F28" s="1">
        <v>446</v>
      </c>
      <c r="G28" s="1">
        <v>34</v>
      </c>
      <c r="H28" s="1">
        <v>10.37</v>
      </c>
      <c r="I28" s="1">
        <v>0</v>
      </c>
      <c r="J28" s="1">
        <v>0</v>
      </c>
      <c r="K28" s="1">
        <v>171</v>
      </c>
      <c r="L28" s="1" t="s">
        <v>107</v>
      </c>
      <c r="M28" s="1">
        <v>20.57</v>
      </c>
      <c r="N28" s="1">
        <v>3.66</v>
      </c>
      <c r="O28" s="1">
        <v>6</v>
      </c>
      <c r="P28" s="1">
        <v>1</v>
      </c>
    </row>
    <row r="29" spans="1:16" x14ac:dyDescent="0.25">
      <c r="A29" s="1" t="s">
        <v>102</v>
      </c>
      <c r="B29" s="1" t="s">
        <v>104</v>
      </c>
      <c r="C29" s="1">
        <v>122</v>
      </c>
      <c r="D29" s="1" t="s">
        <v>108</v>
      </c>
      <c r="E29" s="1" t="s">
        <v>106</v>
      </c>
      <c r="F29" s="1">
        <v>2132</v>
      </c>
      <c r="G29" s="1" t="s">
        <v>109</v>
      </c>
      <c r="H29" s="1">
        <v>29.2</v>
      </c>
      <c r="I29" s="1">
        <v>9</v>
      </c>
      <c r="J29" s="1">
        <v>1</v>
      </c>
      <c r="K29" s="1">
        <v>144</v>
      </c>
      <c r="L29" s="1" t="s">
        <v>110</v>
      </c>
      <c r="M29" s="1">
        <v>23.39</v>
      </c>
      <c r="N29" s="1">
        <v>3.69</v>
      </c>
      <c r="O29" s="1">
        <v>4</v>
      </c>
      <c r="P29" s="1">
        <v>1</v>
      </c>
    </row>
    <row r="30" spans="1:16" x14ac:dyDescent="0.25">
      <c r="A30" s="1" t="s">
        <v>103</v>
      </c>
      <c r="B30" s="1" t="s">
        <v>104</v>
      </c>
      <c r="C30" s="1">
        <v>77</v>
      </c>
      <c r="D30" s="1" t="s">
        <v>111</v>
      </c>
      <c r="E30" s="1" t="s">
        <v>106</v>
      </c>
      <c r="F30" s="1">
        <v>106</v>
      </c>
      <c r="G30" s="1">
        <v>15</v>
      </c>
      <c r="H30" s="1">
        <v>5.04</v>
      </c>
      <c r="I30" s="1">
        <v>0</v>
      </c>
      <c r="J30" s="1">
        <v>0</v>
      </c>
      <c r="K30" s="1">
        <v>106</v>
      </c>
      <c r="L30" s="1" t="s">
        <v>71</v>
      </c>
      <c r="M30" s="1">
        <v>23.28</v>
      </c>
      <c r="N30" s="1">
        <v>4.0199999999999996</v>
      </c>
      <c r="O30" s="1">
        <v>2</v>
      </c>
      <c r="P30" s="1">
        <v>1</v>
      </c>
    </row>
    <row r="31" spans="1:16" x14ac:dyDescent="0.25">
      <c r="A31" s="1" t="s">
        <v>112</v>
      </c>
      <c r="B31" s="1" t="s">
        <v>104</v>
      </c>
      <c r="C31" s="1">
        <v>9</v>
      </c>
      <c r="D31" s="1" t="s">
        <v>113</v>
      </c>
      <c r="E31" s="1" t="s">
        <v>57</v>
      </c>
      <c r="F31" s="1">
        <v>111</v>
      </c>
      <c r="G31" s="1">
        <v>58</v>
      </c>
      <c r="H31" s="1">
        <v>22.2</v>
      </c>
      <c r="I31" s="1">
        <v>1</v>
      </c>
      <c r="J31" s="1">
        <v>0</v>
      </c>
      <c r="K31" s="1">
        <v>1</v>
      </c>
      <c r="L31" s="1" t="s">
        <v>114</v>
      </c>
      <c r="M31" s="1">
        <v>113</v>
      </c>
      <c r="N31" s="1">
        <v>4.91</v>
      </c>
      <c r="O31" s="1">
        <v>0</v>
      </c>
      <c r="P31" s="1">
        <v>0</v>
      </c>
    </row>
    <row r="32" spans="1:16" x14ac:dyDescent="0.25">
      <c r="A32" s="1" t="s">
        <v>115</v>
      </c>
      <c r="B32" s="1" t="s">
        <v>104</v>
      </c>
      <c r="C32" s="1">
        <v>96</v>
      </c>
      <c r="D32" s="1" t="s">
        <v>111</v>
      </c>
      <c r="E32" s="1" t="s">
        <v>106</v>
      </c>
      <c r="F32" s="1">
        <v>1590</v>
      </c>
      <c r="G32" s="1">
        <v>83</v>
      </c>
      <c r="H32" s="1">
        <v>24.09</v>
      </c>
      <c r="I32" s="1">
        <v>11</v>
      </c>
      <c r="J32" s="1">
        <v>0</v>
      </c>
      <c r="K32" s="1">
        <v>109</v>
      </c>
      <c r="L32" s="1" t="s">
        <v>116</v>
      </c>
      <c r="M32" s="1">
        <v>21.22</v>
      </c>
      <c r="N32" s="1">
        <v>4.46</v>
      </c>
      <c r="O32" s="1">
        <v>3</v>
      </c>
      <c r="P32" s="1">
        <v>5</v>
      </c>
    </row>
    <row r="33" spans="1:16" x14ac:dyDescent="0.25">
      <c r="A33" s="1" t="s">
        <v>117</v>
      </c>
      <c r="B33" s="1" t="s">
        <v>121</v>
      </c>
      <c r="C33" s="1">
        <v>42</v>
      </c>
      <c r="D33" s="1" t="s">
        <v>122</v>
      </c>
      <c r="E33" s="1" t="s">
        <v>123</v>
      </c>
      <c r="F33" s="1">
        <v>855</v>
      </c>
      <c r="G33" s="1">
        <v>81</v>
      </c>
      <c r="H33" s="1">
        <v>24.42</v>
      </c>
      <c r="I33" s="1">
        <v>5</v>
      </c>
      <c r="J33" s="1">
        <v>0</v>
      </c>
      <c r="K33" s="1">
        <v>7</v>
      </c>
      <c r="L33" s="1" t="s">
        <v>124</v>
      </c>
      <c r="M33" s="1">
        <v>93.57</v>
      </c>
      <c r="N33" s="1">
        <v>5.41</v>
      </c>
      <c r="O33" s="1">
        <v>0</v>
      </c>
      <c r="P33" s="1">
        <v>0</v>
      </c>
    </row>
    <row r="34" spans="1:16" x14ac:dyDescent="0.25">
      <c r="A34" s="1" t="s">
        <v>118</v>
      </c>
      <c r="B34" s="1" t="s">
        <v>121</v>
      </c>
      <c r="C34" s="1">
        <v>29</v>
      </c>
      <c r="D34" s="1" t="s">
        <v>125</v>
      </c>
      <c r="E34" s="1" t="s">
        <v>126</v>
      </c>
      <c r="F34" s="1">
        <v>481</v>
      </c>
      <c r="G34" s="1" t="s">
        <v>127</v>
      </c>
      <c r="H34" s="1">
        <v>17.170000000000002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5">
      <c r="A35" s="1" t="s">
        <v>119</v>
      </c>
      <c r="B35" s="1" t="s">
        <v>121</v>
      </c>
      <c r="C35" s="1">
        <v>112</v>
      </c>
      <c r="D35" s="1" t="s">
        <v>128</v>
      </c>
      <c r="E35" s="1" t="s">
        <v>123</v>
      </c>
      <c r="F35" s="1">
        <v>2726</v>
      </c>
      <c r="G35" s="1">
        <v>99</v>
      </c>
      <c r="H35" s="1">
        <v>28.39</v>
      </c>
      <c r="I35" s="1">
        <v>15</v>
      </c>
      <c r="J35" s="1">
        <v>0</v>
      </c>
      <c r="K35" s="1">
        <v>44</v>
      </c>
      <c r="L35" s="1" t="s">
        <v>129</v>
      </c>
      <c r="M35" s="1">
        <v>25.47</v>
      </c>
      <c r="N35" s="1">
        <v>3.97</v>
      </c>
      <c r="O35" s="1">
        <v>1</v>
      </c>
      <c r="P35" s="1">
        <v>0</v>
      </c>
    </row>
    <row r="36" spans="1:16" x14ac:dyDescent="0.25">
      <c r="A36" s="1" t="s">
        <v>120</v>
      </c>
      <c r="B36" s="1" t="s">
        <v>121</v>
      </c>
      <c r="C36" s="1">
        <v>39</v>
      </c>
      <c r="D36" s="1" t="s">
        <v>134</v>
      </c>
      <c r="E36" s="1" t="s">
        <v>123</v>
      </c>
      <c r="F36" s="1">
        <v>191</v>
      </c>
      <c r="G36" s="1" t="s">
        <v>135</v>
      </c>
      <c r="H36" s="1">
        <v>7.64</v>
      </c>
      <c r="I36" s="1">
        <v>0</v>
      </c>
      <c r="J36" s="1">
        <v>0</v>
      </c>
      <c r="K36" s="1">
        <v>39</v>
      </c>
      <c r="L36" s="1" t="s">
        <v>136</v>
      </c>
      <c r="M36" s="1">
        <v>33.229999999999997</v>
      </c>
      <c r="N36" s="1">
        <v>4.78</v>
      </c>
      <c r="O36" s="1">
        <v>2</v>
      </c>
      <c r="P36" s="1">
        <v>0</v>
      </c>
    </row>
    <row r="37" spans="1:16" x14ac:dyDescent="0.25">
      <c r="A37" s="1" t="s">
        <v>130</v>
      </c>
      <c r="B37" s="1" t="s">
        <v>121</v>
      </c>
      <c r="C37" s="1">
        <v>19</v>
      </c>
      <c r="D37" s="1" t="s">
        <v>137</v>
      </c>
      <c r="E37" s="1" t="s">
        <v>123</v>
      </c>
      <c r="F37" s="1">
        <v>173</v>
      </c>
      <c r="G37" s="1" t="s">
        <v>138</v>
      </c>
      <c r="H37" s="1">
        <v>12.35</v>
      </c>
      <c r="I37" s="1">
        <v>0</v>
      </c>
      <c r="J37" s="1">
        <v>0</v>
      </c>
      <c r="K37" s="1">
        <v>26</v>
      </c>
      <c r="L37" s="1" t="s">
        <v>139</v>
      </c>
      <c r="M37" s="1">
        <v>27.53</v>
      </c>
      <c r="N37" s="1">
        <v>5.65</v>
      </c>
      <c r="O37" s="1">
        <v>1</v>
      </c>
      <c r="P37" s="1">
        <v>1</v>
      </c>
    </row>
    <row r="38" spans="1:16" x14ac:dyDescent="0.25">
      <c r="A38" s="1" t="s">
        <v>131</v>
      </c>
      <c r="B38" s="1" t="s">
        <v>121</v>
      </c>
      <c r="C38" s="1">
        <v>21</v>
      </c>
      <c r="D38" s="1" t="s">
        <v>140</v>
      </c>
      <c r="E38" s="1" t="s">
        <v>141</v>
      </c>
      <c r="F38" s="1">
        <v>222</v>
      </c>
      <c r="G38" s="1">
        <v>40</v>
      </c>
      <c r="H38" s="1">
        <v>11.68</v>
      </c>
      <c r="I38" s="1">
        <v>0</v>
      </c>
      <c r="J38" s="1">
        <v>0</v>
      </c>
      <c r="K38" s="1">
        <v>3</v>
      </c>
      <c r="L38" s="1" t="s">
        <v>23</v>
      </c>
      <c r="M38" s="1">
        <v>26.66</v>
      </c>
      <c r="N38" s="1">
        <v>5.33</v>
      </c>
      <c r="O38" s="1">
        <v>0</v>
      </c>
      <c r="P38" s="1">
        <v>0</v>
      </c>
    </row>
    <row r="39" spans="1:16" x14ac:dyDescent="0.25">
      <c r="A39" s="1" t="s">
        <v>132</v>
      </c>
      <c r="B39" s="1" t="s">
        <v>121</v>
      </c>
      <c r="C39" s="1">
        <v>88</v>
      </c>
      <c r="D39" s="1" t="s">
        <v>145</v>
      </c>
      <c r="E39" s="1" t="s">
        <v>123</v>
      </c>
      <c r="F39" s="1">
        <v>1354</v>
      </c>
      <c r="G39" s="1">
        <v>87</v>
      </c>
      <c r="H39" s="1">
        <v>18.05</v>
      </c>
      <c r="I39" s="1">
        <v>9</v>
      </c>
      <c r="J39" s="1">
        <v>0</v>
      </c>
      <c r="K39" s="1">
        <v>77</v>
      </c>
      <c r="L39" s="1" t="s">
        <v>146</v>
      </c>
      <c r="M39" s="1">
        <v>32.03</v>
      </c>
      <c r="N39" s="1">
        <v>4.04</v>
      </c>
      <c r="O39" s="1">
        <v>2</v>
      </c>
      <c r="P39" s="1">
        <v>0</v>
      </c>
    </row>
    <row r="40" spans="1:16" x14ac:dyDescent="0.25">
      <c r="A40" s="1" t="s">
        <v>133</v>
      </c>
      <c r="B40" s="1" t="s">
        <v>121</v>
      </c>
      <c r="C40" s="1">
        <v>15</v>
      </c>
      <c r="D40" s="1" t="s">
        <v>142</v>
      </c>
      <c r="E40" s="1" t="s">
        <v>143</v>
      </c>
      <c r="F40" s="1">
        <v>128</v>
      </c>
      <c r="G40" s="1">
        <v>24</v>
      </c>
      <c r="H40" s="1">
        <v>12.8</v>
      </c>
      <c r="I40" s="1">
        <v>0</v>
      </c>
      <c r="J40" s="1">
        <v>0</v>
      </c>
      <c r="K40" s="1">
        <v>9</v>
      </c>
      <c r="L40" s="1" t="s">
        <v>144</v>
      </c>
      <c r="M40" s="1">
        <v>44.44</v>
      </c>
      <c r="N40" s="1">
        <v>6.15</v>
      </c>
      <c r="O40" s="1">
        <v>0</v>
      </c>
      <c r="P40" s="1">
        <v>0</v>
      </c>
    </row>
    <row r="41" spans="1:16" x14ac:dyDescent="0.25">
      <c r="A41" s="1" t="s">
        <v>147</v>
      </c>
      <c r="B41" s="1" t="s">
        <v>149</v>
      </c>
      <c r="C41" s="1">
        <v>19</v>
      </c>
      <c r="D41" s="1" t="s">
        <v>168</v>
      </c>
      <c r="E41" s="1" t="s">
        <v>69</v>
      </c>
      <c r="F41" s="1">
        <v>128</v>
      </c>
      <c r="G41" s="1">
        <v>28</v>
      </c>
      <c r="H41" s="1">
        <v>10.66</v>
      </c>
      <c r="I41" s="1">
        <v>0</v>
      </c>
      <c r="J41" s="1">
        <v>0</v>
      </c>
      <c r="K41" s="1">
        <v>22</v>
      </c>
      <c r="L41" s="1" t="s">
        <v>169</v>
      </c>
      <c r="M41" s="1">
        <v>27.5</v>
      </c>
      <c r="N41" s="1">
        <v>4.3099999999999996</v>
      </c>
      <c r="O41" s="1">
        <v>1</v>
      </c>
      <c r="P41" s="1">
        <v>0</v>
      </c>
    </row>
    <row r="42" spans="1:16" x14ac:dyDescent="0.25">
      <c r="A42" s="1" t="s">
        <v>148</v>
      </c>
      <c r="B42" s="1" t="s">
        <v>149</v>
      </c>
      <c r="C42" s="1">
        <v>52</v>
      </c>
      <c r="D42" s="1" t="s">
        <v>162</v>
      </c>
      <c r="E42" s="1" t="s">
        <v>69</v>
      </c>
      <c r="F42" s="1">
        <v>1216</v>
      </c>
      <c r="G42" s="1" t="s">
        <v>163</v>
      </c>
      <c r="H42" s="1">
        <v>39.22</v>
      </c>
      <c r="I42" s="1">
        <v>6</v>
      </c>
      <c r="J42" s="1">
        <v>2</v>
      </c>
      <c r="K42" s="1">
        <v>75</v>
      </c>
      <c r="L42" s="1" t="s">
        <v>164</v>
      </c>
      <c r="M42" s="1">
        <v>26.88</v>
      </c>
      <c r="N42" s="1">
        <v>4.5999999999999996</v>
      </c>
      <c r="O42" s="1">
        <v>4</v>
      </c>
      <c r="P42" s="1">
        <v>1</v>
      </c>
    </row>
    <row r="43" spans="1:16" x14ac:dyDescent="0.25">
      <c r="A43" s="1" t="s">
        <v>150</v>
      </c>
      <c r="B43" s="1" t="s">
        <v>149</v>
      </c>
      <c r="C43" s="1">
        <v>83</v>
      </c>
      <c r="D43" s="1" t="s">
        <v>170</v>
      </c>
      <c r="E43" s="1" t="s">
        <v>69</v>
      </c>
      <c r="F43" s="1">
        <v>339</v>
      </c>
      <c r="G43" s="1">
        <v>26</v>
      </c>
      <c r="H43" s="1">
        <v>8.92</v>
      </c>
      <c r="I43" s="1">
        <v>0</v>
      </c>
      <c r="J43" s="1">
        <v>0</v>
      </c>
      <c r="K43" s="1">
        <v>93</v>
      </c>
      <c r="L43" s="1" t="s">
        <v>171</v>
      </c>
      <c r="M43" s="1">
        <v>30.3</v>
      </c>
      <c r="N43" s="1">
        <v>4.4800000000000004</v>
      </c>
      <c r="O43" s="1">
        <v>2</v>
      </c>
      <c r="P43" s="1">
        <v>1</v>
      </c>
    </row>
    <row r="44" spans="1:16" x14ac:dyDescent="0.25">
      <c r="A44" s="1" t="s">
        <v>151</v>
      </c>
      <c r="B44" s="1" t="s">
        <v>149</v>
      </c>
      <c r="C44" s="1">
        <v>144</v>
      </c>
      <c r="D44" s="1" t="s">
        <v>165</v>
      </c>
      <c r="E44" s="1" t="s">
        <v>69</v>
      </c>
      <c r="F44" s="1">
        <v>4639</v>
      </c>
      <c r="G44" s="1" t="s">
        <v>166</v>
      </c>
      <c r="H44" s="1">
        <v>38.65</v>
      </c>
      <c r="I44" s="1">
        <v>27</v>
      </c>
      <c r="J44" s="1">
        <v>7</v>
      </c>
      <c r="K44" s="1">
        <v>50</v>
      </c>
      <c r="L44" s="1" t="s">
        <v>167</v>
      </c>
      <c r="M44" s="1">
        <v>29.26</v>
      </c>
      <c r="N44" s="1">
        <v>4.62</v>
      </c>
      <c r="O44" s="1">
        <v>1</v>
      </c>
      <c r="P44" s="1">
        <v>0</v>
      </c>
    </row>
    <row r="45" spans="1:16" x14ac:dyDescent="0.25">
      <c r="A45" s="1" t="s">
        <v>152</v>
      </c>
      <c r="B45" s="1" t="s">
        <v>149</v>
      </c>
      <c r="C45" s="1">
        <v>39</v>
      </c>
      <c r="D45" s="1" t="s">
        <v>161</v>
      </c>
      <c r="E45" s="1" t="s">
        <v>160</v>
      </c>
      <c r="F45" s="1">
        <v>299</v>
      </c>
      <c r="G45" s="1">
        <v>113</v>
      </c>
      <c r="H45" s="1">
        <v>17.579999999999998</v>
      </c>
      <c r="I45" s="1">
        <v>0</v>
      </c>
      <c r="J45" s="1">
        <v>1</v>
      </c>
      <c r="K45" s="1">
        <v>65</v>
      </c>
      <c r="L45" s="1" t="s">
        <v>97</v>
      </c>
      <c r="M45" s="1">
        <v>19.43</v>
      </c>
      <c r="N45" s="1">
        <v>3.98</v>
      </c>
      <c r="O45" s="1">
        <v>3</v>
      </c>
      <c r="P45" s="1">
        <v>2</v>
      </c>
    </row>
    <row r="46" spans="1:16" x14ac:dyDescent="0.25">
      <c r="A46" s="1" t="s">
        <v>153</v>
      </c>
      <c r="B46" s="1" t="s">
        <v>149</v>
      </c>
      <c r="C46" s="1">
        <v>127</v>
      </c>
      <c r="D46" s="1" t="s">
        <v>157</v>
      </c>
      <c r="E46" s="1" t="s">
        <v>69</v>
      </c>
      <c r="F46" s="1">
        <v>3215</v>
      </c>
      <c r="G46" s="1">
        <v>145</v>
      </c>
      <c r="H46" s="1">
        <v>31.21</v>
      </c>
      <c r="I46" s="1">
        <v>14</v>
      </c>
      <c r="J46" s="1">
        <v>6</v>
      </c>
      <c r="K46" s="1">
        <v>87</v>
      </c>
      <c r="L46" s="1" t="s">
        <v>158</v>
      </c>
      <c r="M46" s="1">
        <v>37.03</v>
      </c>
      <c r="N46" s="1">
        <v>4.47</v>
      </c>
      <c r="O46" s="1">
        <v>0</v>
      </c>
      <c r="P46" s="1">
        <v>0</v>
      </c>
    </row>
    <row r="47" spans="1:16" x14ac:dyDescent="0.25">
      <c r="A47" s="1" t="s">
        <v>154</v>
      </c>
      <c r="B47" s="1" t="s">
        <v>149</v>
      </c>
      <c r="C47" s="1">
        <v>141</v>
      </c>
      <c r="D47" s="1" t="s">
        <v>156</v>
      </c>
      <c r="E47" s="1" t="s">
        <v>69</v>
      </c>
      <c r="F47" s="1">
        <v>4919</v>
      </c>
      <c r="G47" s="1">
        <v>168</v>
      </c>
      <c r="H47" s="1">
        <v>40.31</v>
      </c>
      <c r="I47" s="1">
        <v>28</v>
      </c>
      <c r="J47" s="1">
        <v>11</v>
      </c>
      <c r="K47" s="1">
        <v>75</v>
      </c>
      <c r="L47" s="1" t="s">
        <v>129</v>
      </c>
      <c r="M47" s="1">
        <v>33.17</v>
      </c>
      <c r="N47" s="1">
        <v>4.9400000000000004</v>
      </c>
      <c r="O47" s="1">
        <v>1</v>
      </c>
      <c r="P47" s="1">
        <v>0</v>
      </c>
    </row>
    <row r="48" spans="1:16" x14ac:dyDescent="0.25">
      <c r="A48" s="1" t="s">
        <v>155</v>
      </c>
      <c r="B48" s="1" t="s">
        <v>149</v>
      </c>
      <c r="C48" s="1">
        <v>51</v>
      </c>
      <c r="D48" s="1" t="s">
        <v>159</v>
      </c>
      <c r="E48" s="1" t="s">
        <v>69</v>
      </c>
      <c r="F48" s="1">
        <v>922</v>
      </c>
      <c r="G48" s="1">
        <v>122</v>
      </c>
      <c r="H48" s="1">
        <v>21.95</v>
      </c>
      <c r="I48" s="1">
        <v>4</v>
      </c>
      <c r="J48" s="1">
        <v>1</v>
      </c>
      <c r="K48" s="1">
        <v>1</v>
      </c>
      <c r="L48" s="1" t="s">
        <v>62</v>
      </c>
      <c r="M48" s="1">
        <v>118</v>
      </c>
      <c r="N48" s="1">
        <v>6.32</v>
      </c>
      <c r="O48" s="1">
        <v>0</v>
      </c>
      <c r="P48" s="1">
        <v>0</v>
      </c>
    </row>
    <row r="49" spans="1:16" x14ac:dyDescent="0.25">
      <c r="A49" s="1" t="s">
        <v>172</v>
      </c>
      <c r="B49" s="1" t="s">
        <v>173</v>
      </c>
      <c r="C49" s="1">
        <v>84</v>
      </c>
      <c r="D49" s="1" t="s">
        <v>177</v>
      </c>
      <c r="E49" s="1" t="s">
        <v>178</v>
      </c>
      <c r="F49" s="1">
        <v>2625</v>
      </c>
      <c r="G49" s="1" t="s">
        <v>179</v>
      </c>
      <c r="H49" s="1">
        <v>31.62</v>
      </c>
      <c r="I49" s="1">
        <v>14</v>
      </c>
      <c r="J49" s="1">
        <v>5</v>
      </c>
      <c r="K49" s="1">
        <v>23</v>
      </c>
      <c r="L49" s="1" t="s">
        <v>180</v>
      </c>
      <c r="M49" s="1">
        <v>47.17</v>
      </c>
      <c r="N49" s="1">
        <v>5.59</v>
      </c>
      <c r="O49" s="1">
        <v>0</v>
      </c>
      <c r="P49" s="1">
        <v>0</v>
      </c>
    </row>
    <row r="50" spans="1:16" x14ac:dyDescent="0.25">
      <c r="A50" s="1" t="s">
        <v>189</v>
      </c>
      <c r="B50" s="1" t="s">
        <v>173</v>
      </c>
      <c r="C50" s="1">
        <v>15</v>
      </c>
      <c r="D50" s="1" t="s">
        <v>190</v>
      </c>
      <c r="E50" s="1" t="s">
        <v>191</v>
      </c>
      <c r="F50" s="1">
        <v>78</v>
      </c>
      <c r="G50" s="1">
        <v>25</v>
      </c>
      <c r="H50" s="1">
        <v>11.14</v>
      </c>
      <c r="I50" s="1">
        <v>0</v>
      </c>
      <c r="J50" s="1">
        <v>0</v>
      </c>
      <c r="K50" s="1">
        <v>20</v>
      </c>
      <c r="L50" s="1" t="s">
        <v>192</v>
      </c>
      <c r="M50" s="1">
        <v>29.25</v>
      </c>
      <c r="N50" s="1">
        <v>5.59</v>
      </c>
      <c r="O50" s="1">
        <v>1</v>
      </c>
      <c r="P50" s="1">
        <v>0</v>
      </c>
    </row>
    <row r="51" spans="1:16" x14ac:dyDescent="0.25">
      <c r="A51" s="1" t="s">
        <v>174</v>
      </c>
      <c r="B51" s="1" t="s">
        <v>173</v>
      </c>
      <c r="C51" s="1">
        <v>32</v>
      </c>
      <c r="D51" s="1" t="s">
        <v>187</v>
      </c>
      <c r="E51" s="1" t="s">
        <v>188</v>
      </c>
      <c r="F51" s="1">
        <v>441</v>
      </c>
      <c r="G51" s="1">
        <v>26</v>
      </c>
      <c r="H51" s="1">
        <v>14.22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 s="1" t="s">
        <v>175</v>
      </c>
      <c r="B52" s="1" t="s">
        <v>173</v>
      </c>
      <c r="C52" s="1">
        <v>23</v>
      </c>
      <c r="D52" s="1" t="s">
        <v>184</v>
      </c>
      <c r="E52" s="1" t="s">
        <v>178</v>
      </c>
      <c r="F52" s="1">
        <v>274</v>
      </c>
      <c r="G52" s="1" t="s">
        <v>185</v>
      </c>
      <c r="H52" s="1">
        <v>16.11</v>
      </c>
      <c r="I52" s="1">
        <v>1</v>
      </c>
      <c r="J52" s="1">
        <v>0</v>
      </c>
      <c r="K52" s="1">
        <v>18</v>
      </c>
      <c r="L52" s="1" t="s">
        <v>186</v>
      </c>
      <c r="M52" s="1">
        <v>38.11</v>
      </c>
      <c r="N52" s="1">
        <v>5.31</v>
      </c>
      <c r="O52" s="1">
        <v>0</v>
      </c>
      <c r="P52" s="1">
        <v>0</v>
      </c>
    </row>
    <row r="53" spans="1:16" x14ac:dyDescent="0.25">
      <c r="A53" s="1" t="s">
        <v>176</v>
      </c>
      <c r="B53" s="1" t="s">
        <v>173</v>
      </c>
      <c r="C53" s="1">
        <v>59</v>
      </c>
      <c r="D53" s="1" t="s">
        <v>182</v>
      </c>
      <c r="E53" s="1" t="s">
        <v>181</v>
      </c>
      <c r="F53" s="1">
        <v>156</v>
      </c>
      <c r="G53" s="1" t="s">
        <v>96</v>
      </c>
      <c r="H53" s="1">
        <v>8.2100000000000009</v>
      </c>
      <c r="I53" s="1">
        <v>0</v>
      </c>
      <c r="J53" s="1">
        <v>0</v>
      </c>
      <c r="K53" s="1">
        <v>63</v>
      </c>
      <c r="L53" s="1" t="s">
        <v>183</v>
      </c>
      <c r="M53" s="1">
        <v>31.26</v>
      </c>
      <c r="N53" s="1">
        <v>4.38</v>
      </c>
      <c r="O53" s="1">
        <v>1</v>
      </c>
      <c r="P53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2022-03-20T04:18:46Z</dcterms:created>
  <dcterms:modified xsi:type="dcterms:W3CDTF">2022-03-20T18:32:14Z</dcterms:modified>
</cp:coreProperties>
</file>