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astRaid1/owncloud/Development/ESP32/West_Huntspill_Railway/PCB/SensorLights/"/>
    </mc:Choice>
  </mc:AlternateContent>
  <xr:revisionPtr revIDLastSave="0" documentId="13_ncr:1_{46AE2A92-A9BD-EA45-BCD9-E7D4E878755E}" xr6:coauthVersionLast="36" xr6:coauthVersionMax="36" xr10:uidLastSave="{00000000-0000-0000-0000-000000000000}"/>
  <bookViews>
    <workbookView xWindow="5240" yWindow="4900" windowWidth="33360" windowHeight="16940" activeTab="1" xr2:uid="{E7D05869-0109-C343-8CED-3264F93443B1}"/>
  </bookViews>
  <sheets>
    <sheet name="BOM" sheetId="1" r:id="rId1"/>
    <sheet name="Grouped" sheetId="2" r:id="rId2"/>
  </sheets>
  <definedNames>
    <definedName name="SensorLights" localSheetId="0">BOM!$A$1:$E$39</definedName>
    <definedName name="SensorLightsGrouped" localSheetId="1">Grouped!$A$1:$H$27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D34" i="2"/>
  <c r="D35" i="2"/>
  <c r="D36" i="2"/>
  <c r="D37" i="2"/>
  <c r="D3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33" i="2"/>
  <c r="F33" i="2" l="1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3AE337-B78B-4D4C-9E21-1236B3F4E2DB}" name="SensorLights" type="6" refreshedVersion="6" background="1" saveData="1">
    <textPr sourceFile="/Volumes/FastRaid1/owncloud/Development/ArduinoDevelopment/West Huntspill Railway/PCB/SensorLights/SensorLights.csv" comma="1">
      <textFields count="5">
        <textField/>
        <textField/>
        <textField/>
        <textField/>
        <textField/>
      </textFields>
    </textPr>
  </connection>
  <connection id="2" xr16:uid="{CE4CF002-35B7-4D4C-8433-C4874E85376A}" name="SensorLightsGrouped" type="6" refreshedVersion="6" background="1" saveData="1">
    <textPr sourceFile="/Volumes/FastRaid1/owncloud/Development/ArduinoDevelopment/West Huntspill Railway/PCB/SensorLights/SensorLightsGrouped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<sst xmlns="http://schemas.openxmlformats.org/spreadsheetml/2006/main" count="342" uniqueCount="160">
  <si>
    <t>Reference</t>
  </si>
  <si>
    <t xml:space="preserve"> Value</t>
  </si>
  <si>
    <t xml:space="preserve"> Footprint</t>
  </si>
  <si>
    <t xml:space="preserve"> Datasheet</t>
  </si>
  <si>
    <t xml:space="preserve"> Source</t>
  </si>
  <si>
    <t>U2</t>
  </si>
  <si>
    <t>ESP32_DevKit_V4</t>
  </si>
  <si>
    <t>ESP32_DevKit_V4:esp32_devkit_v4</t>
  </si>
  <si>
    <t>https://docs.espressif.com/projects/esp-idf/en/latest/esp32/hw-reference/esp32/get-started-devkitc.html#</t>
  </si>
  <si>
    <t>https://www.amazon.co.uk/Dorhea-ESP32-DevKitC-Development-ESP32-WROOM-32U-Amplifier/dp/B08T5RBCXS/ref=sr_1_10?dchild=1&amp;keywords=esp32+devkitc+v4&amp;qid=1621968791&amp;sr=8-10</t>
  </si>
  <si>
    <t>SW1</t>
  </si>
  <si>
    <t>Address</t>
  </si>
  <si>
    <t>Package_DIP:DIP_SW-8_W7.62mm_LongPads</t>
  </si>
  <si>
    <t>https://docs.rs-online.com/dee5/0900766b813ebdbf.pdf</t>
  </si>
  <si>
    <t>https://uk.rs-online.com/web/p/dip-sip-switches/0342102/</t>
  </si>
  <si>
    <t>R1</t>
  </si>
  <si>
    <t>10K</t>
  </si>
  <si>
    <t>Resistor_THT:R_Axial_DIN0204_L3.6mm_D1.6mm_P5.08mm_Horizontal</t>
  </si>
  <si>
    <t>https://docs.rs-online.com/76ca/0900766b8157ae01.pdf</t>
  </si>
  <si>
    <t>https://uk.rs-online.com/web/p/through-hole-fixed-resistors/7077745/</t>
  </si>
  <si>
    <t>R2</t>
  </si>
  <si>
    <t>R3</t>
  </si>
  <si>
    <t>R4</t>
  </si>
  <si>
    <t>J5</t>
  </si>
  <si>
    <t>Manual Stop</t>
  </si>
  <si>
    <t>Pauls Parts:2WayScrewTerminal_2.54</t>
  </si>
  <si>
    <t>https://docs.rs-online.com/90f4/0900766b8157c7e9.pdf</t>
  </si>
  <si>
    <t>https://uk.rs-online.com/web/p/pcb-terminal-blocks/7901098/</t>
  </si>
  <si>
    <t>J2</t>
  </si>
  <si>
    <t>Board Power</t>
  </si>
  <si>
    <t>C1</t>
  </si>
  <si>
    <t>68uF</t>
  </si>
  <si>
    <t>Capacitor_THT:C_Radial_D4.0mm_H7.0mm_P1.50mm</t>
  </si>
  <si>
    <t>https://docs.rs-online.com/f424/0900766b80becf93.pdf</t>
  </si>
  <si>
    <t>https://uk.rs-online.com/web/p/aluminium-capacitors/0572312/</t>
  </si>
  <si>
    <t>J1</t>
  </si>
  <si>
    <t>Signal Power</t>
  </si>
  <si>
    <t>Connector:2WayTerminalStrip_5mm</t>
  </si>
  <si>
    <t>https://docs.rs-online.com/0623/0900766b8157c7d5.pdf</t>
  </si>
  <si>
    <t>https://uk.rs-online.com/web/p/pcb-terminal-blocks/7901064/</t>
  </si>
  <si>
    <t>JP1</t>
  </si>
  <si>
    <t>Jumper</t>
  </si>
  <si>
    <t>Connector_PinHeader_2.54mm:PinHeader_1x02_P2.54mm_Vertical</t>
  </si>
  <si>
    <t>https://docs.rs-online.com/8109/A700000007648145.pdf</t>
  </si>
  <si>
    <t>https://uk.rs-online.com/web/p/pcb-headers/2518086/</t>
  </si>
  <si>
    <t>D1</t>
  </si>
  <si>
    <t>Yellow</t>
  </si>
  <si>
    <t>LED_THT:LED_D5.0mm</t>
  </si>
  <si>
    <t>https://docs.rs-online.com/f8c6/0900766b8162d8d7.pdf</t>
  </si>
  <si>
    <t>https://uk.rs-online.com/web/p/leds/1682378/</t>
  </si>
  <si>
    <t>D2</t>
  </si>
  <si>
    <t>Green</t>
  </si>
  <si>
    <t>https://docs.rs-online.com/5a16/0900766b8162d8a7.pdf</t>
  </si>
  <si>
    <t>https://uk.rs-online.com/web/p/leds/1682428/</t>
  </si>
  <si>
    <t>D3</t>
  </si>
  <si>
    <t>Red</t>
  </si>
  <si>
    <t>https://docs.rs-online.com/436b/0900766b8162d8d6.pdf</t>
  </si>
  <si>
    <t>https://uk.rs-online.com/web/p/leds/1682471/</t>
  </si>
  <si>
    <t>R5</t>
  </si>
  <si>
    <t>1K2</t>
  </si>
  <si>
    <t>https://docs.rs-online.com/ce35/0900766b8157adf1.pdf</t>
  </si>
  <si>
    <t>https://uk.rs-online.com/web/p/through-hole-fixed-resistors/7077678/</t>
  </si>
  <si>
    <t>R8</t>
  </si>
  <si>
    <t>R7</t>
  </si>
  <si>
    <t>470R</t>
  </si>
  <si>
    <t>https://docs.rs-online.com/b9c3/0900766b8157ade8.pdf</t>
  </si>
  <si>
    <t>https://uk.rs-online.com/web/p/through-hole-fixed-resistors/7077647/</t>
  </si>
  <si>
    <t>R10</t>
  </si>
  <si>
    <t>Q1</t>
  </si>
  <si>
    <t>RFP50N06LE</t>
  </si>
  <si>
    <t>Package_TO_SOT_THT:TO-220-3_Vertical</t>
  </si>
  <si>
    <t>https://docs.rs-online.com/44a2/0900766b8003167d.pdf</t>
  </si>
  <si>
    <t>https://uk.rs-online.com/web/p/mosfets/3257625/</t>
  </si>
  <si>
    <t>Q2</t>
  </si>
  <si>
    <t>R6</t>
  </si>
  <si>
    <t>R9</t>
  </si>
  <si>
    <t>J3</t>
  </si>
  <si>
    <t>Green Signal</t>
  </si>
  <si>
    <t>J4</t>
  </si>
  <si>
    <t>Red Signal</t>
  </si>
  <si>
    <t>D4</t>
  </si>
  <si>
    <t>DSSK50-01A</t>
  </si>
  <si>
    <t>https://docs.rs-online.com/9374/0900766b80a38b02.pdf</t>
  </si>
  <si>
    <t>https://uk.rs-online.com/web/p/schottky-diodes-rectifiers/0192994/</t>
  </si>
  <si>
    <t>JP2</t>
  </si>
  <si>
    <t>Local Stop</t>
  </si>
  <si>
    <t>JP3</t>
  </si>
  <si>
    <t>Local Sense</t>
  </si>
  <si>
    <t>JP4</t>
  </si>
  <si>
    <t>Spare</t>
  </si>
  <si>
    <t>R11</t>
  </si>
  <si>
    <t>R12</t>
  </si>
  <si>
    <t>R13</t>
  </si>
  <si>
    <t>U1</t>
  </si>
  <si>
    <t>HC-SR04</t>
  </si>
  <si>
    <t>Sensor_Distance:HC-SR04</t>
  </si>
  <si>
    <t>https://docs.rs-online.com/8bc5/A700000007388293.pdf</t>
  </si>
  <si>
    <t>https://uk.rs-online.com/web/p/bbc-micro-bit-add-ons/2153181/</t>
  </si>
  <si>
    <t>C2</t>
  </si>
  <si>
    <t>100uF</t>
  </si>
  <si>
    <t>Capacitor_THT:CP_Radial_D5.0mm_P2.00mm</t>
  </si>
  <si>
    <t>https://docs.rs-online.com/bcd8/0900766b814894c5.pdf</t>
  </si>
  <si>
    <t>https://uk.rs-online.com/web/p/aluminium-capacitors/3150962/</t>
  </si>
  <si>
    <t>C3</t>
  </si>
  <si>
    <t>10nF</t>
  </si>
  <si>
    <t>Capacitor_THT:C_Rect_L10.0mm_W4.0mm_P7.50mm_MKS4</t>
  </si>
  <si>
    <t>https://docs.rs-online.com/9793/0900766b814700cb.pdf</t>
  </si>
  <si>
    <t>https://uk.rs-online.com/web/p/polypropylene-film-capacitors/8961512/</t>
  </si>
  <si>
    <t>C4</t>
  </si>
  <si>
    <t>L1</t>
  </si>
  <si>
    <t>47uH</t>
  </si>
  <si>
    <t>Inductor_THT:L_Toroid_Vertical_L14.7mm_W8.6mm_P5.58mm_Pulse_KM-1</t>
  </si>
  <si>
    <t>https://docs.rs-online.com/24ef/0900766b81505716.pdf</t>
  </si>
  <si>
    <t>https://uk.rs-online.com/web/p/leaded-inductors/1048418/</t>
  </si>
  <si>
    <t>D5</t>
  </si>
  <si>
    <t>1N5819RL</t>
  </si>
  <si>
    <t>Diode_THT:D_DO-41_SOD81_P7.62mm_Horizontal</t>
  </si>
  <si>
    <t>https://docs.rs-online.com/6961/0900766b80da3e32.pdf</t>
  </si>
  <si>
    <t>https://uk.rs-online.com/web/p/schottky-diodes-rectifiers/6870754/</t>
  </si>
  <si>
    <t>U3</t>
  </si>
  <si>
    <t>LM2675N-5</t>
  </si>
  <si>
    <t>Package_DIP:DIP-8_W7.62mm</t>
  </si>
  <si>
    <t>http://www.ti.com/lit/ds/symlink/lm2675.pdf</t>
  </si>
  <si>
    <t>https://uk.farnell.com/texas-instruments/lm2675n-5-0-nopb/ic-dc-dc-converter-1a/dp/3122905?st=lm2675n-5</t>
  </si>
  <si>
    <t>Non board parts</t>
  </si>
  <si>
    <t>2.4GHz Antenna</t>
  </si>
  <si>
    <t>https://www.ebay.co.uk/itm/202185734795?chn=ps&amp;mkevt=1&amp;mkcid=28&amp;var=502163080733</t>
  </si>
  <si>
    <t xml:space="preserve"> Quantity</t>
  </si>
  <si>
    <t xml:space="preserve">C1 C4 </t>
  </si>
  <si>
    <t xml:space="preserve">C2 </t>
  </si>
  <si>
    <t xml:space="preserve">C3 </t>
  </si>
  <si>
    <t xml:space="preserve">D1 </t>
  </si>
  <si>
    <t xml:space="preserve">D2 </t>
  </si>
  <si>
    <t xml:space="preserve">D3 </t>
  </si>
  <si>
    <t xml:space="preserve">D4 </t>
  </si>
  <si>
    <t xml:space="preserve">D5 </t>
  </si>
  <si>
    <t xml:space="preserve">J1 </t>
  </si>
  <si>
    <t xml:space="preserve">J2 </t>
  </si>
  <si>
    <t xml:space="preserve">J3 </t>
  </si>
  <si>
    <t xml:space="preserve">J4 </t>
  </si>
  <si>
    <t xml:space="preserve">J5 </t>
  </si>
  <si>
    <t xml:space="preserve">JP1 </t>
  </si>
  <si>
    <t xml:space="preserve">JP2 </t>
  </si>
  <si>
    <t xml:space="preserve">JP3 </t>
  </si>
  <si>
    <t xml:space="preserve">JP4 </t>
  </si>
  <si>
    <t xml:space="preserve">L1 </t>
  </si>
  <si>
    <t xml:space="preserve">Q1 Q2 </t>
  </si>
  <si>
    <t xml:space="preserve">R1 R2 R3 R4 R6 R9 R11 R12 R13 </t>
  </si>
  <si>
    <t xml:space="preserve">R5 R8 </t>
  </si>
  <si>
    <t xml:space="preserve">R7 R10 </t>
  </si>
  <si>
    <t xml:space="preserve">SW1 </t>
  </si>
  <si>
    <t xml:space="preserve">U1 </t>
  </si>
  <si>
    <t xml:space="preserve">U2 </t>
  </si>
  <si>
    <t xml:space="preserve">U3 </t>
  </si>
  <si>
    <t>Number of Sensor boards</t>
  </si>
  <si>
    <t>available</t>
  </si>
  <si>
    <t>required</t>
  </si>
  <si>
    <t>https://uk.rs-online.com/web/p/through-hole-fixed-resistors/1251153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31323531313533267365617263685F6B6579776F72645F6170703D31323531313533267365617263685F636F6E6669673D3026&amp;searchHistory=%7B%22enabled%22%3Atrue%7D</t>
  </si>
  <si>
    <t>https://uk.rs-online.com/web/p/through-hole-fixed-resistors/0135853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313335383533267365617263685F6B6579776F72645F6170703D30313335383533267365617263685F636F6E6669673D3026&amp;searchHistory=%7B%https://uk.rs-online.com/web/p/through-hole-fixed-resistors/0135853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313335383533267365617263685F6B6579776F72645F6170703D30313335383533267365617263685F636F6E6669673D3026&amp;searchHistory=%7B%22enabled%22%3Atrue%7D</t>
  </si>
  <si>
    <t>https://uk.rs-online.com/web/p/through-hole-fixed-resistors/0135831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313335383331267365617263685F6B6579776F72645F6170703D30313335383331267365617263685F636F6E6669673D3026&amp;searchHistory=%7B%22enabled%22%3Atrue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</si>
</sst>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sorLights" connectionId="1" xr16:uid="{A0EDDC25-AF32-944C-83D7-9BB91B1902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sorLightsGrouped" connectionId="2" xr16:uid="{47A5FDCD-3DC0-114F-9230-F1632C2E0C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www.ebay.co.uk/itm/202185734795?chn=ps&amp;mkevt=1&amp;mkcid=28&amp;var=50216308073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rs-online.com/90f4/0900766b8157c7e9.pdf" TargetMode="External"/><Relationship Id="rId18" Type="http://schemas.openxmlformats.org/officeDocument/2006/relationships/hyperlink" Target="https://docs.rs-online.com/24ef/0900766b81505716.pdf" TargetMode="External"/><Relationship Id="rId26" Type="http://schemas.openxmlformats.org/officeDocument/2006/relationships/hyperlink" Target="http://www.ti.com/lit/ds/symlink/lm2675.pdf" TargetMode="External"/><Relationship Id="rId39" Type="http://schemas.openxmlformats.org/officeDocument/2006/relationships/hyperlink" Target="https://uk.rs-online.com/web/p/pcb-terminal-blocks/7901098/" TargetMode="External"/><Relationship Id="rId21" Type="http://schemas.openxmlformats.org/officeDocument/2006/relationships/hyperlink" Target="https://docs.rs-online.com/ce35/0900766b8157adf1.pdf" TargetMode="External"/><Relationship Id="rId34" Type="http://schemas.openxmlformats.org/officeDocument/2006/relationships/hyperlink" Target="https://uk.rs-online.com/web/p/schottky-diodes-rectifiers/6870754/" TargetMode="External"/><Relationship Id="rId42" Type="http://schemas.openxmlformats.org/officeDocument/2006/relationships/hyperlink" Target="https://uk.rs-online.com/web/p/pcb-headers/2518086/" TargetMode="External"/><Relationship Id="rId47" Type="http://schemas.openxmlformats.org/officeDocument/2006/relationships/hyperlink" Target="https://uk.rs-online.com/web/p/through-hole-fixed-resistors/7077678/" TargetMode="External"/><Relationship Id="rId50" Type="http://schemas.openxmlformats.org/officeDocument/2006/relationships/hyperlink" Target="https://uk.rs-online.com/web/p/bbc-micro-bit-add-ons/2153181/" TargetMode="External"/><Relationship Id="rId7" Type="http://schemas.openxmlformats.org/officeDocument/2006/relationships/hyperlink" Target="https://docs.rs-online.com/436b/0900766b8162d8d6.pdf" TargetMode="External"/><Relationship Id="rId2" Type="http://schemas.openxmlformats.org/officeDocument/2006/relationships/hyperlink" Target="https://docs.rs-online.com/f424/0900766b80becf93.pdf" TargetMode="External"/><Relationship Id="rId16" Type="http://schemas.openxmlformats.org/officeDocument/2006/relationships/hyperlink" Target="https://docs.rs-online.com/8109/A700000007648145.pdf" TargetMode="External"/><Relationship Id="rId29" Type="http://schemas.openxmlformats.org/officeDocument/2006/relationships/hyperlink" Target="https://uk.rs-online.com/web/p/polypropylene-film-capacitors/8961512/" TargetMode="External"/><Relationship Id="rId11" Type="http://schemas.openxmlformats.org/officeDocument/2006/relationships/hyperlink" Target="https://docs.rs-online.com/0623/0900766b8157c7d5.pdf" TargetMode="External"/><Relationship Id="rId24" Type="http://schemas.openxmlformats.org/officeDocument/2006/relationships/hyperlink" Target="https://docs.rs-online.com/8bc5/A700000007388293.pdf" TargetMode="External"/><Relationship Id="rId32" Type="http://schemas.openxmlformats.org/officeDocument/2006/relationships/hyperlink" Target="https://uk.rs-online.com/web/p/leds/1682471/" TargetMode="External"/><Relationship Id="rId37" Type="http://schemas.openxmlformats.org/officeDocument/2006/relationships/hyperlink" Target="https://uk.rs-online.com/web/p/pcb-terminal-blocks/7901064/" TargetMode="External"/><Relationship Id="rId40" Type="http://schemas.openxmlformats.org/officeDocument/2006/relationships/hyperlink" Target="https://uk.rs-online.com/web/p/pcb-headers/2518086/" TargetMode="External"/><Relationship Id="rId45" Type="http://schemas.openxmlformats.org/officeDocument/2006/relationships/hyperlink" Target="https://uk.rs-online.com/web/p/mosfets/3257625/" TargetMode="External"/><Relationship Id="rId53" Type="http://schemas.openxmlformats.org/officeDocument/2006/relationships/queryTable" Target="../queryTables/queryTable2.xml"/><Relationship Id="rId5" Type="http://schemas.openxmlformats.org/officeDocument/2006/relationships/hyperlink" Target="https://docs.rs-online.com/f8c6/0900766b8162d8d7.pdf" TargetMode="External"/><Relationship Id="rId10" Type="http://schemas.openxmlformats.org/officeDocument/2006/relationships/hyperlink" Target="https://docs.rs-online.com/90f4/0900766b8157c7e9.pdf" TargetMode="External"/><Relationship Id="rId19" Type="http://schemas.openxmlformats.org/officeDocument/2006/relationships/hyperlink" Target="https://docs.rs-online.com/44a2/0900766b8003167d.pdf" TargetMode="External"/><Relationship Id="rId31" Type="http://schemas.openxmlformats.org/officeDocument/2006/relationships/hyperlink" Target="https://uk.rs-online.com/web/p/leds/1682428/" TargetMode="External"/><Relationship Id="rId44" Type="http://schemas.openxmlformats.org/officeDocument/2006/relationships/hyperlink" Target="https://uk.rs-online.com/web/p/leaded-inductors/1048418/" TargetMode="External"/><Relationship Id="rId52" Type="http://schemas.openxmlformats.org/officeDocument/2006/relationships/hyperlink" Target="https://uk.farnell.com/texas-instruments/lm2675n-5-0-nopb/ic-dc-dc-converter-1a/dp/3122905?st=lm2675n-5" TargetMode="External"/><Relationship Id="rId4" Type="http://schemas.openxmlformats.org/officeDocument/2006/relationships/hyperlink" Target="https://docs.rs-online.com/9793/0900766b814700cb.pdf" TargetMode="External"/><Relationship Id="rId9" Type="http://schemas.openxmlformats.org/officeDocument/2006/relationships/hyperlink" Target="https://docs.rs-online.com/0623/0900766b8157c7d5.pdf" TargetMode="External"/><Relationship Id="rId14" Type="http://schemas.openxmlformats.org/officeDocument/2006/relationships/hyperlink" Target="https://docs.rs-online.com/8109/A700000007648145.pdf" TargetMode="External"/><Relationship Id="rId22" Type="http://schemas.openxmlformats.org/officeDocument/2006/relationships/hyperlink" Target="https://docs.rs-online.com/b9c3/0900766b8157ade8.pdf" TargetMode="External"/><Relationship Id="rId27" Type="http://schemas.openxmlformats.org/officeDocument/2006/relationships/hyperlink" Target="https://uk.rs-online.com/web/p/aluminium-capacitors/0572312/" TargetMode="External"/><Relationship Id="rId30" Type="http://schemas.openxmlformats.org/officeDocument/2006/relationships/hyperlink" Target="https://uk.rs-online.com/web/p/leds/1682378/" TargetMode="External"/><Relationship Id="rId35" Type="http://schemas.openxmlformats.org/officeDocument/2006/relationships/hyperlink" Target="https://uk.rs-online.com/web/p/pcb-terminal-blocks/7901064/" TargetMode="External"/><Relationship Id="rId43" Type="http://schemas.openxmlformats.org/officeDocument/2006/relationships/hyperlink" Target="https://uk.rs-online.com/web/p/pcb-headers/2518086/" TargetMode="External"/><Relationship Id="rId48" Type="http://schemas.openxmlformats.org/officeDocument/2006/relationships/hyperlink" Target="https://uk.rs-online.com/web/p/through-hole-fixed-resistors/7077647/" TargetMode="External"/><Relationship Id="rId8" Type="http://schemas.openxmlformats.org/officeDocument/2006/relationships/hyperlink" Target="https://docs.rs-online.com/6961/0900766b80da3e32.pdf" TargetMode="External"/><Relationship Id="rId51" Type="http://schemas.openxmlformats.org/officeDocument/2006/relationships/hyperlink" Target="https://www.amazon.co.uk/Dorhea-ESP32-DevKitC-Development-ESP32-WROOM-32U-Amplifier/dp/B08T5RBCXS/ref=sr_1_10?dchild=1&amp;keywords=esp32+devkitc+v4&amp;qid=1621968791&amp;sr=8-10" TargetMode="External"/><Relationship Id="rId3" Type="http://schemas.openxmlformats.org/officeDocument/2006/relationships/hyperlink" Target="https://docs.rs-online.com/bcd8/0900766b814894c5.pdf" TargetMode="External"/><Relationship Id="rId12" Type="http://schemas.openxmlformats.org/officeDocument/2006/relationships/hyperlink" Target="https://docs.rs-online.com/0623/0900766b8157c7d5.pdf" TargetMode="External"/><Relationship Id="rId17" Type="http://schemas.openxmlformats.org/officeDocument/2006/relationships/hyperlink" Target="https://docs.rs-online.com/8109/A700000007648145.pdf" TargetMode="External"/><Relationship Id="rId25" Type="http://schemas.openxmlformats.org/officeDocument/2006/relationships/hyperlink" Target="https://docs.espressif.com/projects/esp-idf/en/latest/esp32/hw-reference/esp32/get-started-devkitc.html" TargetMode="External"/><Relationship Id="rId33" Type="http://schemas.openxmlformats.org/officeDocument/2006/relationships/hyperlink" Target="https://uk.rs-online.com/web/p/schottky-diodes-rectifiers/0192994/" TargetMode="External"/><Relationship Id="rId38" Type="http://schemas.openxmlformats.org/officeDocument/2006/relationships/hyperlink" Target="https://uk.rs-online.com/web/p/pcb-terminal-blocks/7901064/" TargetMode="External"/><Relationship Id="rId46" Type="http://schemas.openxmlformats.org/officeDocument/2006/relationships/hyperlink" Target="https://uk.rs-online.com/web/p/through-hole-fixed-resistors/7077745/" TargetMode="External"/><Relationship Id="rId20" Type="http://schemas.openxmlformats.org/officeDocument/2006/relationships/hyperlink" Target="https://docs.rs-online.com/76ca/0900766b8157ae01.pdf" TargetMode="External"/><Relationship Id="rId41" Type="http://schemas.openxmlformats.org/officeDocument/2006/relationships/hyperlink" Target="https://uk.rs-online.com/web/p/pcb-headers/2518086/" TargetMode="External"/><Relationship Id="rId1" Type="http://schemas.openxmlformats.org/officeDocument/2006/relationships/hyperlink" Target="https://docs.rs-online.com/9374/0900766b80a38b02.pdf" TargetMode="External"/><Relationship Id="rId6" Type="http://schemas.openxmlformats.org/officeDocument/2006/relationships/hyperlink" Target="https://docs.rs-online.com/5a16/0900766b8162d8a7.pdf" TargetMode="External"/><Relationship Id="rId15" Type="http://schemas.openxmlformats.org/officeDocument/2006/relationships/hyperlink" Target="https://docs.rs-online.com/8109/A700000007648145.pdf" TargetMode="External"/><Relationship Id="rId23" Type="http://schemas.openxmlformats.org/officeDocument/2006/relationships/hyperlink" Target="https://docs.rs-online.com/dee5/0900766b813ebdbf.pdf" TargetMode="External"/><Relationship Id="rId28" Type="http://schemas.openxmlformats.org/officeDocument/2006/relationships/hyperlink" Target="https://uk.rs-online.com/web/p/aluminium-capacitors/3150962/" TargetMode="External"/><Relationship Id="rId36" Type="http://schemas.openxmlformats.org/officeDocument/2006/relationships/hyperlink" Target="https://uk.rs-online.com/web/p/pcb-terminal-blocks/7901098/" TargetMode="External"/><Relationship Id="rId49" Type="http://schemas.openxmlformats.org/officeDocument/2006/relationships/hyperlink" Target="https://uk.rs-online.com/web/p/dip-sip-switches/03421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D87F-15DB-1E49-9E3A-1219C92EA703}">
  <dimension ref="A1:E42"/>
  <sheetViews>
    <sheetView workbookViewId="0">
      <selection activeCell="C35" sqref="C35"/>
    </sheetView>
  </sheetViews>
  <sheetFormatPr baseColWidth="10" defaultRowHeight="16" x14ac:dyDescent="0.2"/>
  <cols>
    <col min="1" max="1" width="9.5" bestFit="1" customWidth="1"/>
    <col min="2" max="2" width="15.5" bestFit="1" customWidth="1"/>
    <col min="3" max="3" width="65.33203125" bestFit="1" customWidth="1"/>
    <col min="4" max="4" width="54.1640625" customWidth="1"/>
    <col min="5" max="5" width="80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</row>
    <row r="3" spans="1:5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2">
      <c r="A4" t="s">
        <v>90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">
      <c r="A5" t="s">
        <v>91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">
      <c r="A6" t="s">
        <v>92</v>
      </c>
      <c r="B6" t="s">
        <v>16</v>
      </c>
      <c r="C6" t="s">
        <v>17</v>
      </c>
      <c r="D6" t="s">
        <v>18</v>
      </c>
      <c r="E6" t="s">
        <v>19</v>
      </c>
    </row>
    <row r="7" spans="1:5" x14ac:dyDescent="0.2">
      <c r="A7" t="s">
        <v>20</v>
      </c>
      <c r="B7" t="s">
        <v>16</v>
      </c>
      <c r="C7" t="s">
        <v>17</v>
      </c>
      <c r="D7" t="s">
        <v>18</v>
      </c>
      <c r="E7" t="s">
        <v>19</v>
      </c>
    </row>
    <row r="8" spans="1:5" x14ac:dyDescent="0.2">
      <c r="A8" t="s">
        <v>21</v>
      </c>
      <c r="B8" t="s">
        <v>16</v>
      </c>
      <c r="C8" t="s">
        <v>17</v>
      </c>
      <c r="D8" t="s">
        <v>18</v>
      </c>
      <c r="E8" t="s">
        <v>19</v>
      </c>
    </row>
    <row r="9" spans="1:5" x14ac:dyDescent="0.2">
      <c r="A9" t="s">
        <v>22</v>
      </c>
      <c r="B9" t="s">
        <v>16</v>
      </c>
      <c r="C9" t="s">
        <v>17</v>
      </c>
      <c r="D9" t="s">
        <v>18</v>
      </c>
      <c r="E9" t="s">
        <v>19</v>
      </c>
    </row>
    <row r="10" spans="1:5" x14ac:dyDescent="0.2">
      <c r="A10" t="s">
        <v>74</v>
      </c>
      <c r="B10" t="s">
        <v>16</v>
      </c>
      <c r="C10" t="s">
        <v>17</v>
      </c>
      <c r="D10" t="s">
        <v>18</v>
      </c>
      <c r="E10" t="s">
        <v>19</v>
      </c>
    </row>
    <row r="11" spans="1:5" x14ac:dyDescent="0.2">
      <c r="A11" t="s">
        <v>75</v>
      </c>
      <c r="B11" t="s">
        <v>16</v>
      </c>
      <c r="C11" t="s">
        <v>17</v>
      </c>
      <c r="D11" t="s">
        <v>18</v>
      </c>
      <c r="E11" t="s">
        <v>19</v>
      </c>
    </row>
    <row r="12" spans="1:5" x14ac:dyDescent="0.2">
      <c r="A12" t="s">
        <v>103</v>
      </c>
      <c r="B12" t="s">
        <v>104</v>
      </c>
      <c r="C12" t="s">
        <v>105</v>
      </c>
      <c r="D12" t="s">
        <v>106</v>
      </c>
      <c r="E12" t="s">
        <v>107</v>
      </c>
    </row>
    <row r="13" spans="1:5" x14ac:dyDescent="0.2">
      <c r="A13" t="s">
        <v>58</v>
      </c>
      <c r="B13" t="s">
        <v>59</v>
      </c>
      <c r="C13" t="s">
        <v>17</v>
      </c>
      <c r="D13" t="s">
        <v>60</v>
      </c>
      <c r="E13" t="s">
        <v>61</v>
      </c>
    </row>
    <row r="14" spans="1:5" x14ac:dyDescent="0.2">
      <c r="A14" t="s">
        <v>62</v>
      </c>
      <c r="B14" t="s">
        <v>59</v>
      </c>
      <c r="C14" t="s">
        <v>17</v>
      </c>
      <c r="D14" t="s">
        <v>60</v>
      </c>
      <c r="E14" t="s">
        <v>61</v>
      </c>
    </row>
    <row r="15" spans="1:5" x14ac:dyDescent="0.2">
      <c r="A15" t="s">
        <v>114</v>
      </c>
      <c r="B15" t="s">
        <v>115</v>
      </c>
      <c r="C15" t="s">
        <v>116</v>
      </c>
      <c r="D15" t="s">
        <v>117</v>
      </c>
      <c r="E15" t="s">
        <v>118</v>
      </c>
    </row>
    <row r="16" spans="1:5" x14ac:dyDescent="0.2">
      <c r="A16" t="s">
        <v>67</v>
      </c>
      <c r="B16" t="s">
        <v>64</v>
      </c>
      <c r="C16" t="s">
        <v>17</v>
      </c>
      <c r="D16" t="s">
        <v>65</v>
      </c>
      <c r="E16" t="s">
        <v>66</v>
      </c>
    </row>
    <row r="17" spans="1:5" x14ac:dyDescent="0.2">
      <c r="A17" t="s">
        <v>63</v>
      </c>
      <c r="B17" t="s">
        <v>64</v>
      </c>
      <c r="C17" t="s">
        <v>17</v>
      </c>
      <c r="D17" t="s">
        <v>65</v>
      </c>
      <c r="E17" t="s">
        <v>66</v>
      </c>
    </row>
    <row r="18" spans="1:5" x14ac:dyDescent="0.2">
      <c r="A18" t="s">
        <v>109</v>
      </c>
      <c r="B18" t="s">
        <v>110</v>
      </c>
      <c r="C18" t="s">
        <v>111</v>
      </c>
      <c r="D18" t="s">
        <v>112</v>
      </c>
      <c r="E18" t="s">
        <v>113</v>
      </c>
    </row>
    <row r="19" spans="1:5" x14ac:dyDescent="0.2">
      <c r="A19" t="s">
        <v>30</v>
      </c>
      <c r="B19" t="s">
        <v>31</v>
      </c>
      <c r="C19" t="s">
        <v>32</v>
      </c>
      <c r="D19" t="s">
        <v>33</v>
      </c>
      <c r="E19" t="s">
        <v>34</v>
      </c>
    </row>
    <row r="20" spans="1:5" x14ac:dyDescent="0.2">
      <c r="A20" t="s">
        <v>108</v>
      </c>
      <c r="B20" t="s">
        <v>31</v>
      </c>
      <c r="C20" t="s">
        <v>32</v>
      </c>
      <c r="D20" t="s">
        <v>33</v>
      </c>
      <c r="E20" t="s">
        <v>34</v>
      </c>
    </row>
    <row r="21" spans="1:5" x14ac:dyDescent="0.2">
      <c r="A21" t="s">
        <v>10</v>
      </c>
      <c r="B21" t="s">
        <v>11</v>
      </c>
      <c r="C21" t="s">
        <v>12</v>
      </c>
      <c r="D21" t="s">
        <v>13</v>
      </c>
      <c r="E21" t="s">
        <v>14</v>
      </c>
    </row>
    <row r="22" spans="1:5" x14ac:dyDescent="0.2">
      <c r="A22" t="s">
        <v>28</v>
      </c>
      <c r="B22" t="s">
        <v>29</v>
      </c>
      <c r="C22" t="s">
        <v>25</v>
      </c>
      <c r="D22" t="s">
        <v>26</v>
      </c>
      <c r="E22" t="s">
        <v>27</v>
      </c>
    </row>
    <row r="23" spans="1:5" x14ac:dyDescent="0.2">
      <c r="A23" t="s">
        <v>80</v>
      </c>
      <c r="B23" t="s">
        <v>81</v>
      </c>
      <c r="C23" t="s">
        <v>70</v>
      </c>
      <c r="D23" t="s">
        <v>82</v>
      </c>
      <c r="E23" t="s">
        <v>83</v>
      </c>
    </row>
    <row r="24" spans="1:5" x14ac:dyDescent="0.2">
      <c r="A24" t="s">
        <v>5</v>
      </c>
      <c r="B24" t="s">
        <v>6</v>
      </c>
      <c r="C24" t="s">
        <v>7</v>
      </c>
      <c r="D24" t="s">
        <v>8</v>
      </c>
      <c r="E24" t="s">
        <v>9</v>
      </c>
    </row>
    <row r="25" spans="1:5" x14ac:dyDescent="0.2">
      <c r="A25" t="s">
        <v>50</v>
      </c>
      <c r="B25" t="s">
        <v>51</v>
      </c>
      <c r="C25" t="s">
        <v>47</v>
      </c>
      <c r="D25" t="s">
        <v>52</v>
      </c>
      <c r="E25" t="s">
        <v>53</v>
      </c>
    </row>
    <row r="26" spans="1:5" x14ac:dyDescent="0.2">
      <c r="A26" t="s">
        <v>76</v>
      </c>
      <c r="B26" t="s">
        <v>77</v>
      </c>
      <c r="C26" t="s">
        <v>37</v>
      </c>
      <c r="D26" t="s">
        <v>38</v>
      </c>
      <c r="E26" t="s">
        <v>39</v>
      </c>
    </row>
    <row r="27" spans="1:5" x14ac:dyDescent="0.2">
      <c r="A27" t="s">
        <v>93</v>
      </c>
      <c r="B27" t="s">
        <v>94</v>
      </c>
      <c r="C27" t="s">
        <v>95</v>
      </c>
      <c r="D27" t="s">
        <v>96</v>
      </c>
      <c r="E27" t="s">
        <v>97</v>
      </c>
    </row>
    <row r="28" spans="1:5" x14ac:dyDescent="0.2">
      <c r="A28" t="s">
        <v>40</v>
      </c>
      <c r="B28" t="s">
        <v>41</v>
      </c>
      <c r="C28" t="s">
        <v>42</v>
      </c>
      <c r="D28" t="s">
        <v>43</v>
      </c>
      <c r="E28" t="s">
        <v>44</v>
      </c>
    </row>
    <row r="29" spans="1:5" x14ac:dyDescent="0.2">
      <c r="A29" t="s">
        <v>119</v>
      </c>
      <c r="B29" t="s">
        <v>120</v>
      </c>
      <c r="C29" t="s">
        <v>121</v>
      </c>
      <c r="D29" t="s">
        <v>122</v>
      </c>
      <c r="E29" t="s">
        <v>123</v>
      </c>
    </row>
    <row r="30" spans="1:5" x14ac:dyDescent="0.2">
      <c r="A30" t="s">
        <v>86</v>
      </c>
      <c r="B30" t="s">
        <v>87</v>
      </c>
      <c r="C30" t="s">
        <v>42</v>
      </c>
      <c r="D30" t="s">
        <v>43</v>
      </c>
      <c r="E30" t="s">
        <v>44</v>
      </c>
    </row>
    <row r="31" spans="1:5" x14ac:dyDescent="0.2">
      <c r="A31" t="s">
        <v>84</v>
      </c>
      <c r="B31" t="s">
        <v>85</v>
      </c>
      <c r="C31" t="s">
        <v>42</v>
      </c>
      <c r="D31" t="s">
        <v>43</v>
      </c>
      <c r="E31" t="s">
        <v>44</v>
      </c>
    </row>
    <row r="32" spans="1:5" x14ac:dyDescent="0.2">
      <c r="A32" t="s">
        <v>23</v>
      </c>
      <c r="B32" t="s">
        <v>24</v>
      </c>
      <c r="C32" t="s">
        <v>25</v>
      </c>
      <c r="D32" t="s">
        <v>26</v>
      </c>
      <c r="E32" t="s">
        <v>27</v>
      </c>
    </row>
    <row r="33" spans="1:5" x14ac:dyDescent="0.2">
      <c r="A33" t="s">
        <v>54</v>
      </c>
      <c r="B33" t="s">
        <v>55</v>
      </c>
      <c r="C33" t="s">
        <v>47</v>
      </c>
      <c r="D33" t="s">
        <v>56</v>
      </c>
      <c r="E33" t="s">
        <v>57</v>
      </c>
    </row>
    <row r="34" spans="1:5" x14ac:dyDescent="0.2">
      <c r="A34" t="s">
        <v>78</v>
      </c>
      <c r="B34" t="s">
        <v>79</v>
      </c>
      <c r="C34" t="s">
        <v>37</v>
      </c>
      <c r="D34" t="s">
        <v>38</v>
      </c>
      <c r="E34" t="s">
        <v>39</v>
      </c>
    </row>
    <row r="35" spans="1:5" x14ac:dyDescent="0.2">
      <c r="A35" t="s">
        <v>68</v>
      </c>
      <c r="B35" t="s">
        <v>69</v>
      </c>
      <c r="C35" t="s">
        <v>70</v>
      </c>
      <c r="D35" t="s">
        <v>71</v>
      </c>
      <c r="E35" t="s">
        <v>72</v>
      </c>
    </row>
    <row r="36" spans="1:5" x14ac:dyDescent="0.2">
      <c r="A36" t="s">
        <v>73</v>
      </c>
      <c r="B36" t="s">
        <v>69</v>
      </c>
      <c r="C36" t="s">
        <v>70</v>
      </c>
      <c r="D36" t="s">
        <v>71</v>
      </c>
      <c r="E36" t="s">
        <v>72</v>
      </c>
    </row>
    <row r="37" spans="1:5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</row>
    <row r="38" spans="1:5" x14ac:dyDescent="0.2">
      <c r="A38" t="s">
        <v>88</v>
      </c>
      <c r="B38" t="s">
        <v>89</v>
      </c>
      <c r="C38" t="s">
        <v>42</v>
      </c>
      <c r="D38" t="s">
        <v>43</v>
      </c>
      <c r="E38" t="s">
        <v>44</v>
      </c>
    </row>
    <row r="39" spans="1:5" x14ac:dyDescent="0.2">
      <c r="A39" t="s">
        <v>45</v>
      </c>
      <c r="B39" t="s">
        <v>46</v>
      </c>
      <c r="C39" t="s">
        <v>47</v>
      </c>
      <c r="D39" t="s">
        <v>48</v>
      </c>
      <c r="E39" t="s">
        <v>49</v>
      </c>
    </row>
    <row r="41" spans="1:5" x14ac:dyDescent="0.2">
      <c r="A41" t="s">
        <v>124</v>
      </c>
    </row>
    <row r="42" spans="1:5" ht="17" x14ac:dyDescent="0.2">
      <c r="B42" t="s">
        <v>125</v>
      </c>
      <c r="D42" s="1"/>
      <c r="E42" s="2" t="s">
        <v>126</v>
      </c>
    </row>
  </sheetData>
  <sortState ref="A2:E39">
    <sortCondition ref="B2:B39"/>
  </sortState>
  <hyperlinks>
    <hyperlink ref="E42" r:id="rId1" xr:uid="{12FA995A-EB03-D249-B838-CA621BBB64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2D84-5367-8E48-B127-15E5DF060397}">
  <dimension ref="A1:H58"/>
  <sheetViews>
    <sheetView tabSelected="1" workbookViewId="0">
      <selection activeCell="H25" sqref="H25"/>
    </sheetView>
  </sheetViews>
  <sheetFormatPr baseColWidth="10" defaultRowHeight="16" x14ac:dyDescent="0.2"/>
  <cols>
    <col min="1" max="1" width="28.6640625" bestFit="1" customWidth="1"/>
    <col min="2" max="2" width="8.6640625" bestFit="1" customWidth="1"/>
    <col min="3" max="4" width="8.6640625" customWidth="1"/>
    <col min="5" max="5" width="15.5" bestFit="1" customWidth="1"/>
    <col min="6" max="6" width="65.33203125" bestFit="1" customWidth="1"/>
    <col min="7" max="7" width="52" customWidth="1"/>
    <col min="8" max="8" width="80.6640625" bestFit="1" customWidth="1"/>
  </cols>
  <sheetData>
    <row r="1" spans="1:8" x14ac:dyDescent="0.2">
      <c r="A1" t="s">
        <v>0</v>
      </c>
      <c r="B1" t="s">
        <v>127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 t="s">
        <v>128</v>
      </c>
      <c r="B2">
        <v>2</v>
      </c>
      <c r="D2">
        <f>D33</f>
        <v>0</v>
      </c>
      <c r="E2" t="s">
        <v>31</v>
      </c>
      <c r="F2" t="s">
        <v>32</v>
      </c>
      <c r="G2" s="4" t="s">
        <v>33</v>
      </c>
      <c r="H2" s="4" t="s">
        <v>34</v>
      </c>
    </row>
    <row r="3" spans="1:8" x14ac:dyDescent="0.2">
      <c r="A3" t="s">
        <v>129</v>
      </c>
      <c r="B3">
        <v>1</v>
      </c>
      <c r="D3">
        <f t="shared" ref="D3:D27" si="0">D34</f>
        <v>0</v>
      </c>
      <c r="E3" t="s">
        <v>99</v>
      </c>
      <c r="F3" t="s">
        <v>100</v>
      </c>
      <c r="G3" s="4" t="s">
        <v>101</v>
      </c>
      <c r="H3" s="4" t="s">
        <v>102</v>
      </c>
    </row>
    <row r="4" spans="1:8" x14ac:dyDescent="0.2">
      <c r="A4" t="s">
        <v>130</v>
      </c>
      <c r="B4">
        <v>1</v>
      </c>
      <c r="D4">
        <f t="shared" si="0"/>
        <v>5</v>
      </c>
      <c r="E4" t="s">
        <v>104</v>
      </c>
      <c r="F4" t="s">
        <v>105</v>
      </c>
      <c r="G4" s="4" t="s">
        <v>106</v>
      </c>
      <c r="H4" s="4" t="s">
        <v>107</v>
      </c>
    </row>
    <row r="5" spans="1:8" x14ac:dyDescent="0.2">
      <c r="A5" t="s">
        <v>131</v>
      </c>
      <c r="B5">
        <v>1</v>
      </c>
      <c r="D5">
        <f t="shared" si="0"/>
        <v>0</v>
      </c>
      <c r="E5" t="s">
        <v>46</v>
      </c>
      <c r="F5" t="s">
        <v>47</v>
      </c>
      <c r="G5" s="4" t="s">
        <v>48</v>
      </c>
      <c r="H5" s="4" t="s">
        <v>49</v>
      </c>
    </row>
    <row r="6" spans="1:8" x14ac:dyDescent="0.2">
      <c r="A6" t="s">
        <v>132</v>
      </c>
      <c r="B6">
        <v>1</v>
      </c>
      <c r="D6">
        <f t="shared" si="0"/>
        <v>0</v>
      </c>
      <c r="E6" t="s">
        <v>51</v>
      </c>
      <c r="F6" t="s">
        <v>47</v>
      </c>
      <c r="G6" s="4" t="s">
        <v>52</v>
      </c>
      <c r="H6" s="4" t="s">
        <v>53</v>
      </c>
    </row>
    <row r="7" spans="1:8" x14ac:dyDescent="0.2">
      <c r="A7" t="s">
        <v>133</v>
      </c>
      <c r="B7">
        <v>1</v>
      </c>
      <c r="D7">
        <f t="shared" si="0"/>
        <v>0</v>
      </c>
      <c r="E7" t="s">
        <v>55</v>
      </c>
      <c r="F7" t="s">
        <v>47</v>
      </c>
      <c r="G7" s="4" t="s">
        <v>56</v>
      </c>
      <c r="H7" s="4" t="s">
        <v>57</v>
      </c>
    </row>
    <row r="8" spans="1:8" x14ac:dyDescent="0.2">
      <c r="A8" t="s">
        <v>134</v>
      </c>
      <c r="B8">
        <v>1</v>
      </c>
      <c r="D8">
        <f t="shared" si="0"/>
        <v>12</v>
      </c>
      <c r="E8" t="s">
        <v>81</v>
      </c>
      <c r="F8" t="s">
        <v>70</v>
      </c>
      <c r="G8" s="4" t="s">
        <v>82</v>
      </c>
      <c r="H8" s="4" t="s">
        <v>83</v>
      </c>
    </row>
    <row r="9" spans="1:8" x14ac:dyDescent="0.2">
      <c r="A9" t="s">
        <v>135</v>
      </c>
      <c r="B9">
        <v>1</v>
      </c>
      <c r="D9">
        <f t="shared" si="0"/>
        <v>0</v>
      </c>
      <c r="E9" t="s">
        <v>115</v>
      </c>
      <c r="F9" t="s">
        <v>116</v>
      </c>
      <c r="G9" s="4" t="s">
        <v>117</v>
      </c>
      <c r="H9" s="4" t="s">
        <v>118</v>
      </c>
    </row>
    <row r="10" spans="1:8" x14ac:dyDescent="0.2">
      <c r="A10" t="s">
        <v>136</v>
      </c>
      <c r="B10">
        <v>1</v>
      </c>
      <c r="D10">
        <f t="shared" si="0"/>
        <v>0</v>
      </c>
      <c r="E10" t="s">
        <v>36</v>
      </c>
      <c r="F10" t="s">
        <v>37</v>
      </c>
      <c r="G10" s="4" t="s">
        <v>38</v>
      </c>
      <c r="H10" s="4" t="s">
        <v>39</v>
      </c>
    </row>
    <row r="11" spans="1:8" x14ac:dyDescent="0.2">
      <c r="A11" t="s">
        <v>137</v>
      </c>
      <c r="B11">
        <v>1</v>
      </c>
      <c r="D11">
        <f t="shared" si="0"/>
        <v>7</v>
      </c>
      <c r="E11" t="s">
        <v>29</v>
      </c>
      <c r="F11" t="s">
        <v>25</v>
      </c>
      <c r="G11" s="4" t="s">
        <v>26</v>
      </c>
      <c r="H11" s="4" t="s">
        <v>27</v>
      </c>
    </row>
    <row r="12" spans="1:8" x14ac:dyDescent="0.2">
      <c r="A12" t="s">
        <v>138</v>
      </c>
      <c r="B12">
        <v>1</v>
      </c>
      <c r="D12">
        <f t="shared" si="0"/>
        <v>7</v>
      </c>
      <c r="E12" t="s">
        <v>77</v>
      </c>
      <c r="F12" t="s">
        <v>37</v>
      </c>
      <c r="G12" s="4" t="s">
        <v>38</v>
      </c>
      <c r="H12" s="4" t="s">
        <v>39</v>
      </c>
    </row>
    <row r="13" spans="1:8" x14ac:dyDescent="0.2">
      <c r="A13" t="s">
        <v>139</v>
      </c>
      <c r="B13">
        <v>1</v>
      </c>
      <c r="D13">
        <f t="shared" si="0"/>
        <v>7</v>
      </c>
      <c r="E13" t="s">
        <v>79</v>
      </c>
      <c r="F13" t="s">
        <v>37</v>
      </c>
      <c r="G13" s="4" t="s">
        <v>38</v>
      </c>
      <c r="H13" s="4" t="s">
        <v>39</v>
      </c>
    </row>
    <row r="14" spans="1:8" x14ac:dyDescent="0.2">
      <c r="A14" t="s">
        <v>140</v>
      </c>
      <c r="B14">
        <v>1</v>
      </c>
      <c r="D14">
        <f t="shared" si="0"/>
        <v>7</v>
      </c>
      <c r="E14" t="s">
        <v>24</v>
      </c>
      <c r="F14" t="s">
        <v>25</v>
      </c>
      <c r="G14" s="4" t="s">
        <v>26</v>
      </c>
      <c r="H14" s="4" t="s">
        <v>27</v>
      </c>
    </row>
    <row r="15" spans="1:8" x14ac:dyDescent="0.2">
      <c r="A15" t="s">
        <v>141</v>
      </c>
      <c r="B15">
        <v>1</v>
      </c>
      <c r="D15">
        <f t="shared" si="0"/>
        <v>0</v>
      </c>
      <c r="E15" t="s">
        <v>41</v>
      </c>
      <c r="F15" t="s">
        <v>42</v>
      </c>
      <c r="G15" s="4" t="s">
        <v>43</v>
      </c>
      <c r="H15" s="4" t="s">
        <v>44</v>
      </c>
    </row>
    <row r="16" spans="1:8" x14ac:dyDescent="0.2">
      <c r="A16" t="s">
        <v>142</v>
      </c>
      <c r="B16">
        <v>1</v>
      </c>
      <c r="D16">
        <f t="shared" si="0"/>
        <v>0</v>
      </c>
      <c r="E16" t="s">
        <v>85</v>
      </c>
      <c r="F16" t="s">
        <v>42</v>
      </c>
      <c r="G16" s="4" t="s">
        <v>43</v>
      </c>
      <c r="H16" s="4" t="s">
        <v>44</v>
      </c>
    </row>
    <row r="17" spans="1:8" x14ac:dyDescent="0.2">
      <c r="A17" t="s">
        <v>143</v>
      </c>
      <c r="B17">
        <v>1</v>
      </c>
      <c r="D17">
        <f t="shared" si="0"/>
        <v>0</v>
      </c>
      <c r="E17" t="s">
        <v>87</v>
      </c>
      <c r="F17" t="s">
        <v>42</v>
      </c>
      <c r="G17" s="4" t="s">
        <v>43</v>
      </c>
      <c r="H17" s="4" t="s">
        <v>44</v>
      </c>
    </row>
    <row r="18" spans="1:8" x14ac:dyDescent="0.2">
      <c r="A18" t="s">
        <v>144</v>
      </c>
      <c r="B18">
        <v>1</v>
      </c>
      <c r="D18">
        <f t="shared" si="0"/>
        <v>0</v>
      </c>
      <c r="E18" t="s">
        <v>89</v>
      </c>
      <c r="F18" t="s">
        <v>42</v>
      </c>
      <c r="G18" s="4" t="s">
        <v>43</v>
      </c>
      <c r="H18" s="4" t="s">
        <v>44</v>
      </c>
    </row>
    <row r="19" spans="1:8" x14ac:dyDescent="0.2">
      <c r="A19" t="s">
        <v>145</v>
      </c>
      <c r="B19">
        <v>1</v>
      </c>
      <c r="D19">
        <f t="shared" si="0"/>
        <v>5</v>
      </c>
      <c r="E19" t="s">
        <v>110</v>
      </c>
      <c r="F19" t="s">
        <v>111</v>
      </c>
      <c r="G19" s="4" t="s">
        <v>112</v>
      </c>
      <c r="H19" s="4" t="s">
        <v>113</v>
      </c>
    </row>
    <row r="20" spans="1:8" x14ac:dyDescent="0.2">
      <c r="A20" t="s">
        <v>146</v>
      </c>
      <c r="B20">
        <v>2</v>
      </c>
      <c r="D20">
        <f t="shared" si="0"/>
        <v>14</v>
      </c>
      <c r="E20" t="s">
        <v>69</v>
      </c>
      <c r="F20" t="s">
        <v>70</v>
      </c>
      <c r="G20" s="4" t="s">
        <v>71</v>
      </c>
      <c r="H20" s="4" t="s">
        <v>72</v>
      </c>
    </row>
    <row r="21" spans="1:8" x14ac:dyDescent="0.2">
      <c r="A21" t="s">
        <v>147</v>
      </c>
      <c r="B21">
        <v>9</v>
      </c>
      <c r="D21">
        <f t="shared" si="0"/>
        <v>61</v>
      </c>
      <c r="E21" t="s">
        <v>16</v>
      </c>
      <c r="F21" t="s">
        <v>17</v>
      </c>
      <c r="G21" s="4" t="s">
        <v>18</v>
      </c>
      <c r="H21" s="4" t="s">
        <v>157</v>
      </c>
    </row>
    <row r="22" spans="1:8" x14ac:dyDescent="0.2">
      <c r="A22" t="s">
        <v>148</v>
      </c>
      <c r="B22">
        <v>2</v>
      </c>
      <c r="D22">
        <f t="shared" si="0"/>
        <v>12</v>
      </c>
      <c r="E22" t="s">
        <v>59</v>
      </c>
      <c r="F22" t="s">
        <v>17</v>
      </c>
      <c r="G22" s="4" t="s">
        <v>60</v>
      </c>
      <c r="H22" s="4" t="s">
        <v>158</v>
      </c>
    </row>
    <row r="23" spans="1:8" x14ac:dyDescent="0.2">
      <c r="A23" t="s">
        <v>149</v>
      </c>
      <c r="B23">
        <v>2</v>
      </c>
      <c r="D23">
        <f t="shared" si="0"/>
        <v>10</v>
      </c>
      <c r="E23" t="s">
        <v>64</v>
      </c>
      <c r="F23" t="s">
        <v>17</v>
      </c>
      <c r="G23" s="4" t="s">
        <v>65</v>
      </c>
      <c r="H23" s="4" t="s">
        <v>159</v>
      </c>
    </row>
    <row r="24" spans="1:8" x14ac:dyDescent="0.2">
      <c r="A24" t="s">
        <v>150</v>
      </c>
      <c r="B24">
        <v>1</v>
      </c>
      <c r="D24">
        <f t="shared" si="0"/>
        <v>7</v>
      </c>
      <c r="E24" t="s">
        <v>11</v>
      </c>
      <c r="F24" t="s">
        <v>12</v>
      </c>
      <c r="G24" s="4" t="s">
        <v>13</v>
      </c>
      <c r="H24" s="4" t="s">
        <v>14</v>
      </c>
    </row>
    <row r="25" spans="1:8" x14ac:dyDescent="0.2">
      <c r="A25" t="s">
        <v>151</v>
      </c>
      <c r="B25">
        <v>1</v>
      </c>
      <c r="D25">
        <f t="shared" si="0"/>
        <v>3</v>
      </c>
      <c r="E25" t="s">
        <v>94</v>
      </c>
      <c r="F25" t="s">
        <v>95</v>
      </c>
      <c r="G25" s="4" t="s">
        <v>96</v>
      </c>
      <c r="H25" s="4" t="s">
        <v>97</v>
      </c>
    </row>
    <row r="26" spans="1:8" x14ac:dyDescent="0.2">
      <c r="A26" t="s">
        <v>152</v>
      </c>
      <c r="B26">
        <v>1</v>
      </c>
      <c r="D26">
        <f t="shared" si="0"/>
        <v>0</v>
      </c>
      <c r="E26" t="s">
        <v>6</v>
      </c>
      <c r="F26" t="s">
        <v>7</v>
      </c>
      <c r="G26" s="4" t="s">
        <v>8</v>
      </c>
      <c r="H26" s="4" t="s">
        <v>9</v>
      </c>
    </row>
    <row r="27" spans="1:8" x14ac:dyDescent="0.2">
      <c r="A27" t="s">
        <v>153</v>
      </c>
      <c r="B27">
        <v>1</v>
      </c>
      <c r="D27">
        <f t="shared" si="0"/>
        <v>5</v>
      </c>
      <c r="E27" t="s">
        <v>120</v>
      </c>
      <c r="F27" t="s">
        <v>121</v>
      </c>
      <c r="G27" s="4" t="s">
        <v>122</v>
      </c>
      <c r="H27" s="4" t="s">
        <v>123</v>
      </c>
    </row>
    <row r="30" spans="1:8" ht="17" x14ac:dyDescent="0.2">
      <c r="A30" s="3" t="s">
        <v>154</v>
      </c>
      <c r="B30">
        <v>7</v>
      </c>
    </row>
    <row r="32" spans="1:8" x14ac:dyDescent="0.2">
      <c r="B32" t="s">
        <v>127</v>
      </c>
      <c r="C32" t="s">
        <v>155</v>
      </c>
      <c r="D32" t="s">
        <v>156</v>
      </c>
      <c r="E32" t="s">
        <v>1</v>
      </c>
      <c r="F32" t="s">
        <v>2</v>
      </c>
      <c r="G32" t="s">
        <v>3</v>
      </c>
      <c r="H32" t="s">
        <v>4</v>
      </c>
    </row>
    <row r="33" spans="2:8" x14ac:dyDescent="0.2">
      <c r="B33">
        <f>$B$30*B2</f>
        <v>14</v>
      </c>
      <c r="C33">
        <v>30</v>
      </c>
      <c r="D33">
        <f>IF(B33-C33&gt;0,B33-C33,0)</f>
        <v>0</v>
      </c>
      <c r="E33" t="str">
        <f>E2</f>
        <v>68uF</v>
      </c>
      <c r="F33" t="str">
        <f t="shared" ref="F33:H33" si="1">F2</f>
        <v>Capacitor_THT:C_Radial_D4.0mm_H7.0mm_P1.50mm</v>
      </c>
      <c r="G33" t="str">
        <f t="shared" si="1"/>
        <v>https://docs.rs-online.com/f424/0900766b80becf93.pdf</v>
      </c>
      <c r="H33" t="str">
        <f t="shared" si="1"/>
        <v>https://uk.rs-online.com/web/p/aluminium-capacitors/0572312/</v>
      </c>
    </row>
    <row r="34" spans="2:8" x14ac:dyDescent="0.2">
      <c r="B34">
        <f t="shared" ref="B34:B58" si="2">$B$30*B3</f>
        <v>7</v>
      </c>
      <c r="C34">
        <v>30</v>
      </c>
      <c r="D34">
        <f t="shared" ref="D34:D58" si="3">IF(B34-C34&gt;0,B34-C34,0)</f>
        <v>0</v>
      </c>
      <c r="E34" t="str">
        <f t="shared" ref="E34:H58" si="4">E3</f>
        <v>100uF</v>
      </c>
      <c r="F34" t="str">
        <f t="shared" si="4"/>
        <v>Capacitor_THT:CP_Radial_D5.0mm_P2.00mm</v>
      </c>
      <c r="G34" t="str">
        <f t="shared" si="4"/>
        <v>https://docs.rs-online.com/bcd8/0900766b814894c5.pdf</v>
      </c>
      <c r="H34" t="str">
        <f t="shared" si="4"/>
        <v>https://uk.rs-online.com/web/p/aluminium-capacitors/3150962/</v>
      </c>
    </row>
    <row r="35" spans="2:8" x14ac:dyDescent="0.2">
      <c r="B35">
        <f t="shared" si="2"/>
        <v>7</v>
      </c>
      <c r="C35">
        <v>2</v>
      </c>
      <c r="D35">
        <f t="shared" si="3"/>
        <v>5</v>
      </c>
      <c r="E35" t="str">
        <f t="shared" si="4"/>
        <v>10nF</v>
      </c>
      <c r="F35" t="str">
        <f t="shared" si="4"/>
        <v>Capacitor_THT:C_Rect_L10.0mm_W4.0mm_P7.50mm_MKS4</v>
      </c>
      <c r="G35" t="str">
        <f t="shared" si="4"/>
        <v>https://docs.rs-online.com/9793/0900766b814700cb.pdf</v>
      </c>
      <c r="H35" t="str">
        <f t="shared" si="4"/>
        <v>https://uk.rs-online.com/web/p/polypropylene-film-capacitors/8961512/</v>
      </c>
    </row>
    <row r="36" spans="2:8" x14ac:dyDescent="0.2">
      <c r="B36">
        <f t="shared" si="2"/>
        <v>7</v>
      </c>
      <c r="C36">
        <v>7</v>
      </c>
      <c r="D36">
        <f t="shared" si="3"/>
        <v>0</v>
      </c>
      <c r="E36" t="str">
        <f t="shared" si="4"/>
        <v>Yellow</v>
      </c>
      <c r="F36" t="str">
        <f t="shared" si="4"/>
        <v>LED_THT:LED_D5.0mm</v>
      </c>
      <c r="G36" t="str">
        <f t="shared" si="4"/>
        <v>https://docs.rs-online.com/f8c6/0900766b8162d8d7.pdf</v>
      </c>
      <c r="H36" t="str">
        <f t="shared" si="4"/>
        <v>https://uk.rs-online.com/web/p/leds/1682378/</v>
      </c>
    </row>
    <row r="37" spans="2:8" x14ac:dyDescent="0.2">
      <c r="B37">
        <f t="shared" si="2"/>
        <v>7</v>
      </c>
      <c r="C37">
        <v>10</v>
      </c>
      <c r="D37">
        <f t="shared" si="3"/>
        <v>0</v>
      </c>
      <c r="E37" t="str">
        <f t="shared" si="4"/>
        <v>Green</v>
      </c>
      <c r="F37" t="str">
        <f t="shared" si="4"/>
        <v>LED_THT:LED_D5.0mm</v>
      </c>
      <c r="G37" t="str">
        <f t="shared" si="4"/>
        <v>https://docs.rs-online.com/5a16/0900766b8162d8a7.pdf</v>
      </c>
      <c r="H37" t="str">
        <f t="shared" si="4"/>
        <v>https://uk.rs-online.com/web/p/leds/1682428/</v>
      </c>
    </row>
    <row r="38" spans="2:8" x14ac:dyDescent="0.2">
      <c r="B38">
        <f t="shared" si="2"/>
        <v>7</v>
      </c>
      <c r="C38">
        <v>10</v>
      </c>
      <c r="D38">
        <f t="shared" si="3"/>
        <v>0</v>
      </c>
      <c r="E38" t="str">
        <f t="shared" si="4"/>
        <v>Red</v>
      </c>
      <c r="F38" t="str">
        <f t="shared" si="4"/>
        <v>LED_THT:LED_D5.0mm</v>
      </c>
      <c r="G38" t="str">
        <f t="shared" si="4"/>
        <v>https://docs.rs-online.com/436b/0900766b8162d8d6.pdf</v>
      </c>
      <c r="H38" t="str">
        <f t="shared" si="4"/>
        <v>https://uk.rs-online.com/web/p/leds/1682471/</v>
      </c>
    </row>
    <row r="39" spans="2:8" x14ac:dyDescent="0.2">
      <c r="B39">
        <f t="shared" si="2"/>
        <v>7</v>
      </c>
      <c r="C39">
        <v>0</v>
      </c>
      <c r="D39">
        <v>12</v>
      </c>
      <c r="E39" t="str">
        <f t="shared" si="4"/>
        <v>DSSK50-01A</v>
      </c>
      <c r="F39" t="str">
        <f t="shared" si="4"/>
        <v>Package_TO_SOT_THT:TO-220-3_Vertical</v>
      </c>
      <c r="G39" t="str">
        <f t="shared" si="4"/>
        <v>https://docs.rs-online.com/9374/0900766b80a38b02.pdf</v>
      </c>
      <c r="H39" t="str">
        <f t="shared" si="4"/>
        <v>https://uk.rs-online.com/web/p/schottky-diodes-rectifiers/0192994/</v>
      </c>
    </row>
    <row r="40" spans="2:8" x14ac:dyDescent="0.2">
      <c r="B40">
        <f t="shared" si="2"/>
        <v>7</v>
      </c>
      <c r="C40">
        <v>30</v>
      </c>
      <c r="D40">
        <f t="shared" si="3"/>
        <v>0</v>
      </c>
      <c r="E40" t="str">
        <f t="shared" si="4"/>
        <v>1N5819RL</v>
      </c>
      <c r="F40" t="str">
        <f t="shared" si="4"/>
        <v>Diode_THT:D_DO-41_SOD81_P7.62mm_Horizontal</v>
      </c>
      <c r="G40" t="str">
        <f t="shared" si="4"/>
        <v>https://docs.rs-online.com/6961/0900766b80da3e32.pdf</v>
      </c>
      <c r="H40" t="str">
        <f t="shared" si="4"/>
        <v>https://uk.rs-online.com/web/p/schottky-diodes-rectifiers/6870754/</v>
      </c>
    </row>
    <row r="41" spans="2:8" x14ac:dyDescent="0.2">
      <c r="B41">
        <f t="shared" si="2"/>
        <v>7</v>
      </c>
      <c r="C41">
        <v>50</v>
      </c>
      <c r="D41">
        <f t="shared" si="3"/>
        <v>0</v>
      </c>
      <c r="E41" t="str">
        <f t="shared" si="4"/>
        <v>Signal Power</v>
      </c>
      <c r="F41" t="str">
        <f t="shared" si="4"/>
        <v>Connector:2WayTerminalStrip_5mm</v>
      </c>
      <c r="G41" t="str">
        <f t="shared" si="4"/>
        <v>https://docs.rs-online.com/0623/0900766b8157c7d5.pdf</v>
      </c>
      <c r="H41" t="str">
        <f t="shared" si="4"/>
        <v>https://uk.rs-online.com/web/p/pcb-terminal-blocks/7901064/</v>
      </c>
    </row>
    <row r="42" spans="2:8" x14ac:dyDescent="0.2">
      <c r="B42">
        <f t="shared" si="2"/>
        <v>7</v>
      </c>
      <c r="C42">
        <v>0</v>
      </c>
      <c r="D42">
        <f t="shared" si="3"/>
        <v>7</v>
      </c>
      <c r="E42" t="str">
        <f t="shared" si="4"/>
        <v>Board Power</v>
      </c>
      <c r="F42" t="str">
        <f t="shared" si="4"/>
        <v>Pauls Parts:2WayScrewTerminal_2.54</v>
      </c>
      <c r="G42" t="str">
        <f t="shared" si="4"/>
        <v>https://docs.rs-online.com/90f4/0900766b8157c7e9.pdf</v>
      </c>
      <c r="H42" t="str">
        <f t="shared" si="4"/>
        <v>https://uk.rs-online.com/web/p/pcb-terminal-blocks/7901098/</v>
      </c>
    </row>
    <row r="43" spans="2:8" x14ac:dyDescent="0.2">
      <c r="B43">
        <f t="shared" si="2"/>
        <v>7</v>
      </c>
      <c r="C43">
        <v>0</v>
      </c>
      <c r="D43">
        <f t="shared" si="3"/>
        <v>7</v>
      </c>
      <c r="E43" t="str">
        <f t="shared" si="4"/>
        <v>Green Signal</v>
      </c>
      <c r="F43" t="str">
        <f t="shared" si="4"/>
        <v>Connector:2WayTerminalStrip_5mm</v>
      </c>
      <c r="G43" t="str">
        <f t="shared" si="4"/>
        <v>https://docs.rs-online.com/0623/0900766b8157c7d5.pdf</v>
      </c>
      <c r="H43" t="str">
        <f t="shared" si="4"/>
        <v>https://uk.rs-online.com/web/p/pcb-terminal-blocks/7901064/</v>
      </c>
    </row>
    <row r="44" spans="2:8" x14ac:dyDescent="0.2">
      <c r="B44">
        <f t="shared" si="2"/>
        <v>7</v>
      </c>
      <c r="C44">
        <v>0</v>
      </c>
      <c r="D44">
        <f t="shared" si="3"/>
        <v>7</v>
      </c>
      <c r="E44" t="str">
        <f t="shared" si="4"/>
        <v>Red Signal</v>
      </c>
      <c r="F44" t="str">
        <f t="shared" si="4"/>
        <v>Connector:2WayTerminalStrip_5mm</v>
      </c>
      <c r="G44" t="str">
        <f t="shared" si="4"/>
        <v>https://docs.rs-online.com/0623/0900766b8157c7d5.pdf</v>
      </c>
      <c r="H44" t="str">
        <f t="shared" si="4"/>
        <v>https://uk.rs-online.com/web/p/pcb-terminal-blocks/7901064/</v>
      </c>
    </row>
    <row r="45" spans="2:8" x14ac:dyDescent="0.2">
      <c r="B45">
        <f t="shared" si="2"/>
        <v>7</v>
      </c>
      <c r="C45">
        <v>0</v>
      </c>
      <c r="D45">
        <f t="shared" si="3"/>
        <v>7</v>
      </c>
      <c r="E45" t="str">
        <f t="shared" si="4"/>
        <v>Manual Stop</v>
      </c>
      <c r="F45" t="str">
        <f t="shared" si="4"/>
        <v>Pauls Parts:2WayScrewTerminal_2.54</v>
      </c>
      <c r="G45" t="str">
        <f t="shared" si="4"/>
        <v>https://docs.rs-online.com/90f4/0900766b8157c7e9.pdf</v>
      </c>
      <c r="H45" t="str">
        <f t="shared" si="4"/>
        <v>https://uk.rs-online.com/web/p/pcb-terminal-blocks/7901098/</v>
      </c>
    </row>
    <row r="46" spans="2:8" x14ac:dyDescent="0.2">
      <c r="B46">
        <f t="shared" si="2"/>
        <v>7</v>
      </c>
      <c r="C46">
        <v>30</v>
      </c>
      <c r="D46">
        <f t="shared" si="3"/>
        <v>0</v>
      </c>
      <c r="E46" t="str">
        <f t="shared" si="4"/>
        <v>Jumper</v>
      </c>
      <c r="F46" t="str">
        <f t="shared" si="4"/>
        <v>Connector_PinHeader_2.54mm:PinHeader_1x02_P2.54mm_Vertical</v>
      </c>
      <c r="G46" t="str">
        <f t="shared" si="4"/>
        <v>https://docs.rs-online.com/8109/A700000007648145.pdf</v>
      </c>
      <c r="H46" t="str">
        <f t="shared" si="4"/>
        <v>https://uk.rs-online.com/web/p/pcb-headers/2518086/</v>
      </c>
    </row>
    <row r="47" spans="2:8" x14ac:dyDescent="0.2">
      <c r="B47">
        <f t="shared" si="2"/>
        <v>7</v>
      </c>
      <c r="C47">
        <v>30</v>
      </c>
      <c r="D47">
        <f t="shared" si="3"/>
        <v>0</v>
      </c>
      <c r="E47" t="str">
        <f t="shared" si="4"/>
        <v>Local Stop</v>
      </c>
      <c r="F47" t="str">
        <f t="shared" si="4"/>
        <v>Connector_PinHeader_2.54mm:PinHeader_1x02_P2.54mm_Vertical</v>
      </c>
      <c r="G47" t="str">
        <f t="shared" si="4"/>
        <v>https://docs.rs-online.com/8109/A700000007648145.pdf</v>
      </c>
      <c r="H47" t="str">
        <f t="shared" si="4"/>
        <v>https://uk.rs-online.com/web/p/pcb-headers/2518086/</v>
      </c>
    </row>
    <row r="48" spans="2:8" x14ac:dyDescent="0.2">
      <c r="B48">
        <f t="shared" si="2"/>
        <v>7</v>
      </c>
      <c r="C48">
        <v>30</v>
      </c>
      <c r="D48">
        <f t="shared" si="3"/>
        <v>0</v>
      </c>
      <c r="E48" t="str">
        <f t="shared" si="4"/>
        <v>Local Sense</v>
      </c>
      <c r="F48" t="str">
        <f t="shared" si="4"/>
        <v>Connector_PinHeader_2.54mm:PinHeader_1x02_P2.54mm_Vertical</v>
      </c>
      <c r="G48" t="str">
        <f t="shared" si="4"/>
        <v>https://docs.rs-online.com/8109/A700000007648145.pdf</v>
      </c>
      <c r="H48" t="str">
        <f t="shared" si="4"/>
        <v>https://uk.rs-online.com/web/p/pcb-headers/2518086/</v>
      </c>
    </row>
    <row r="49" spans="2:8" x14ac:dyDescent="0.2">
      <c r="B49">
        <f t="shared" si="2"/>
        <v>7</v>
      </c>
      <c r="C49">
        <v>30</v>
      </c>
      <c r="D49">
        <f t="shared" si="3"/>
        <v>0</v>
      </c>
      <c r="E49" t="str">
        <f t="shared" si="4"/>
        <v>Spare</v>
      </c>
      <c r="F49" t="str">
        <f t="shared" si="4"/>
        <v>Connector_PinHeader_2.54mm:PinHeader_1x02_P2.54mm_Vertical</v>
      </c>
      <c r="G49" t="str">
        <f t="shared" si="4"/>
        <v>https://docs.rs-online.com/8109/A700000007648145.pdf</v>
      </c>
      <c r="H49" t="str">
        <f t="shared" si="4"/>
        <v>https://uk.rs-online.com/web/p/pcb-headers/2518086/</v>
      </c>
    </row>
    <row r="50" spans="2:8" x14ac:dyDescent="0.2">
      <c r="B50">
        <f t="shared" si="2"/>
        <v>7</v>
      </c>
      <c r="C50">
        <v>2</v>
      </c>
      <c r="D50">
        <f t="shared" si="3"/>
        <v>5</v>
      </c>
      <c r="E50" t="str">
        <f t="shared" si="4"/>
        <v>47uH</v>
      </c>
      <c r="F50" t="str">
        <f t="shared" si="4"/>
        <v>Inductor_THT:L_Toroid_Vertical_L14.7mm_W8.6mm_P5.58mm_Pulse_KM-1</v>
      </c>
      <c r="G50" t="str">
        <f t="shared" si="4"/>
        <v>https://docs.rs-online.com/24ef/0900766b81505716.pdf</v>
      </c>
      <c r="H50" t="str">
        <f t="shared" si="4"/>
        <v>https://uk.rs-online.com/web/p/leaded-inductors/1048418/</v>
      </c>
    </row>
    <row r="51" spans="2:8" x14ac:dyDescent="0.2">
      <c r="B51">
        <f t="shared" si="2"/>
        <v>14</v>
      </c>
      <c r="C51">
        <v>0</v>
      </c>
      <c r="D51">
        <f t="shared" si="3"/>
        <v>14</v>
      </c>
      <c r="E51" t="str">
        <f t="shared" si="4"/>
        <v>RFP50N06LE</v>
      </c>
      <c r="F51" t="str">
        <f t="shared" si="4"/>
        <v>Package_TO_SOT_THT:TO-220-3_Vertical</v>
      </c>
      <c r="G51" t="str">
        <f t="shared" si="4"/>
        <v>https://docs.rs-online.com/44a2/0900766b8003167d.pdf</v>
      </c>
      <c r="H51" t="str">
        <f t="shared" si="4"/>
        <v>https://uk.rs-online.com/web/p/mosfets/3257625/</v>
      </c>
    </row>
    <row r="52" spans="2:8" x14ac:dyDescent="0.2">
      <c r="B52">
        <f t="shared" si="2"/>
        <v>63</v>
      </c>
      <c r="C52">
        <v>2</v>
      </c>
      <c r="D52">
        <f t="shared" si="3"/>
        <v>61</v>
      </c>
      <c r="E52" t="str">
        <f t="shared" si="4"/>
        <v>10K</v>
      </c>
      <c r="F52" t="str">
        <f t="shared" si="4"/>
        <v>Resistor_THT:R_Axial_DIN0204_L3.6mm_D1.6mm_P5.08mm_Horizontal</v>
      </c>
      <c r="G52" t="str">
        <f t="shared" si="4"/>
        <v>https://docs.rs-online.com/76ca/0900766b8157ae01.pdf</v>
      </c>
      <c r="H52" t="str">
        <f t="shared" si="4"/>
        <v>https://uk.rs-online.com/web/p/through-hole-fixed-resistors/1251153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31323531313533267365617263685F6B6579776F72645F6170703D31323531313533267365617263685F636F6E6669673D3026&amp;searchHistory=%7B%22enabled%22%3Atrue%7D</v>
      </c>
    </row>
    <row r="53" spans="2:8" x14ac:dyDescent="0.2">
      <c r="B53">
        <f t="shared" si="2"/>
        <v>14</v>
      </c>
      <c r="C53">
        <v>2</v>
      </c>
      <c r="D53">
        <f t="shared" si="3"/>
        <v>12</v>
      </c>
      <c r="E53" t="str">
        <f t="shared" si="4"/>
        <v>1K2</v>
      </c>
      <c r="F53" t="str">
        <f t="shared" si="4"/>
        <v>Resistor_THT:R_Axial_DIN0204_L3.6mm_D1.6mm_P5.08mm_Horizontal</v>
      </c>
      <c r="G53" t="str">
        <f t="shared" si="4"/>
        <v>https://docs.rs-online.com/ce35/0900766b8157adf1.pdf</v>
      </c>
      <c r="H53" t="str">
        <f t="shared" si="4"/>
        <v>https://uk.rs-online.com/web/p/through-hole-fixed-resistors/0135853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313335383533267365617263685F6B6579776F72645F6170703D30313335383533267365617263685F636F6E6669673D3026&amp;searchHistory=%7B%https://uk.rs-online.com/web/p/through-hole-fixed-resistors/0135853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313335383533267365617263685F6B6579776F72645F6170703D30313335383533267365617263685F636F6E6669673D3026&amp;searchHistory=%7B%22enabled%22%3Atrue%7D</v>
      </c>
    </row>
    <row r="54" spans="2:8" x14ac:dyDescent="0.2">
      <c r="B54">
        <f t="shared" si="2"/>
        <v>14</v>
      </c>
      <c r="C54">
        <v>4</v>
      </c>
      <c r="D54">
        <f t="shared" si="3"/>
        <v>10</v>
      </c>
      <c r="E54" t="str">
        <f t="shared" si="4"/>
        <v>470R</v>
      </c>
      <c r="F54" t="str">
        <f t="shared" si="4"/>
        <v>Resistor_THT:R_Axial_DIN0204_L3.6mm_D1.6mm_P5.08mm_Horizontal</v>
      </c>
      <c r="G54" t="str">
        <f t="shared" si="4"/>
        <v>https://docs.rs-online.com/b9c3/0900766b8157ade8.pdf</v>
      </c>
      <c r="H54" t="str">
        <f t="shared" si="4"/>
        <v>https://uk.rs-online.com/web/p/through-hole-fixed-resistors/0135831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313335383331267365617263685F6B6579776F72645F6170703D30313335383331267365617263685F636F6E6669673D3026&amp;searchHistory=%7B%22enabled%22%3Atrue%7D</v>
      </c>
    </row>
    <row r="55" spans="2:8" x14ac:dyDescent="0.2">
      <c r="B55">
        <f t="shared" si="2"/>
        <v>7</v>
      </c>
      <c r="C55">
        <v>0</v>
      </c>
      <c r="D55">
        <f t="shared" si="3"/>
        <v>7</v>
      </c>
      <c r="E55" t="str">
        <f t="shared" si="4"/>
        <v>Address</v>
      </c>
      <c r="F55" t="str">
        <f t="shared" si="4"/>
        <v>Package_DIP:DIP_SW-8_W7.62mm_LongPads</v>
      </c>
      <c r="G55" t="str">
        <f t="shared" si="4"/>
        <v>https://docs.rs-online.com/dee5/0900766b813ebdbf.pdf</v>
      </c>
      <c r="H55" t="str">
        <f t="shared" si="4"/>
        <v>https://uk.rs-online.com/web/p/dip-sip-switches/0342102/</v>
      </c>
    </row>
    <row r="56" spans="2:8" x14ac:dyDescent="0.2">
      <c r="B56">
        <f t="shared" si="2"/>
        <v>7</v>
      </c>
      <c r="C56">
        <v>4</v>
      </c>
      <c r="D56">
        <f t="shared" si="3"/>
        <v>3</v>
      </c>
      <c r="E56" t="str">
        <f t="shared" si="4"/>
        <v>HC-SR04</v>
      </c>
      <c r="F56" t="str">
        <f t="shared" si="4"/>
        <v>Sensor_Distance:HC-SR04</v>
      </c>
      <c r="G56" t="str">
        <f t="shared" si="4"/>
        <v>https://docs.rs-online.com/8bc5/A700000007388293.pdf</v>
      </c>
      <c r="H56" t="str">
        <f t="shared" si="4"/>
        <v>https://uk.rs-online.com/web/p/bbc-micro-bit-add-ons/2153181/</v>
      </c>
    </row>
    <row r="57" spans="2:8" x14ac:dyDescent="0.2">
      <c r="B57">
        <f t="shared" si="2"/>
        <v>7</v>
      </c>
      <c r="C57">
        <v>9</v>
      </c>
      <c r="D57">
        <f t="shared" si="3"/>
        <v>0</v>
      </c>
      <c r="E57" t="str">
        <f t="shared" si="4"/>
        <v>ESP32_DevKit_V4</v>
      </c>
      <c r="F57" t="str">
        <f t="shared" si="4"/>
        <v>ESP32_DevKit_V4:esp32_devkit_v4</v>
      </c>
      <c r="G57" t="str">
        <f t="shared" si="4"/>
        <v>https://docs.espressif.com/projects/esp-idf/en/latest/esp32/hw-reference/esp32/get-started-devkitc.html#</v>
      </c>
      <c r="H57" t="str">
        <f t="shared" si="4"/>
        <v>https://www.amazon.co.uk/Dorhea-ESP32-DevKitC-Development-ESP32-WROOM-32U-Amplifier/dp/B08T5RBCXS/ref=sr_1_10?dchild=1&amp;keywords=esp32+devkitc+v4&amp;qid=1621968791&amp;sr=8-10</v>
      </c>
    </row>
    <row r="58" spans="2:8" x14ac:dyDescent="0.2">
      <c r="B58">
        <f t="shared" si="2"/>
        <v>7</v>
      </c>
      <c r="C58">
        <v>2</v>
      </c>
      <c r="D58">
        <f t="shared" si="3"/>
        <v>5</v>
      </c>
      <c r="E58" t="str">
        <f t="shared" si="4"/>
        <v>LM2675N-5</v>
      </c>
      <c r="F58" t="str">
        <f t="shared" si="4"/>
        <v>Package_DIP:DIP-8_W7.62mm</v>
      </c>
      <c r="G58" t="str">
        <f t="shared" si="4"/>
        <v>http://www.ti.com/lit/ds/symlink/lm2675.pdf</v>
      </c>
      <c r="H58" t="str">
        <f t="shared" si="4"/>
        <v>https://uk.farnell.com/texas-instruments/lm2675n-5-0-nopb/ic-dc-dc-converter-1a/dp/3122905?st=lm2675n-5</v>
      </c>
    </row>
  </sheetData>
  <hyperlinks>
    <hyperlink ref="G8" r:id="rId1" xr:uid="{62ECCB92-00AF-B64E-81F1-923F139D1AAC}"/>
    <hyperlink ref="G2" r:id="rId2" xr:uid="{F6875BE2-4F3B-2141-9FEC-1AAD39E8DEFD}"/>
    <hyperlink ref="G3" r:id="rId3" xr:uid="{BC9A12D1-1D4D-B946-B02E-48CB57A721B9}"/>
    <hyperlink ref="G4" r:id="rId4" xr:uid="{790521B5-D561-104C-B06A-6536AE8BB061}"/>
    <hyperlink ref="G5" r:id="rId5" xr:uid="{E03B64D3-2422-CC4D-8F08-7EF0B34F3C8A}"/>
    <hyperlink ref="G6" r:id="rId6" xr:uid="{FEE1EF90-65C3-9941-B4E6-BFE298732BA9}"/>
    <hyperlink ref="G7" r:id="rId7" xr:uid="{76A39E14-D302-8D41-908F-4AB3D681B7D7}"/>
    <hyperlink ref="G9" r:id="rId8" xr:uid="{E33328CB-0D8A-DC44-A55E-866D499C23EA}"/>
    <hyperlink ref="G10" r:id="rId9" xr:uid="{5155E93A-A155-9545-984F-BAACFDBBACA0}"/>
    <hyperlink ref="G11" r:id="rId10" xr:uid="{1F4E32B6-7A6E-A14A-B56A-13E76246D186}"/>
    <hyperlink ref="G12" r:id="rId11" xr:uid="{658CEAF8-C8FC-D649-8522-07DB3135632C}"/>
    <hyperlink ref="G13" r:id="rId12" xr:uid="{77D47194-EEAF-9247-9A2C-DEFEA8EBAAE6}"/>
    <hyperlink ref="G14" r:id="rId13" xr:uid="{812F5EAC-246A-604B-8726-49AE917475B4}"/>
    <hyperlink ref="G15" r:id="rId14" xr:uid="{AC3A4526-CD1F-3E49-A77A-7E2F256632C1}"/>
    <hyperlink ref="G16" r:id="rId15" xr:uid="{B44300CE-97CD-AA4F-A684-389CF3C11B65}"/>
    <hyperlink ref="G17" r:id="rId16" xr:uid="{81C0D9FA-C210-FB4E-8017-20559A51A170}"/>
    <hyperlink ref="G18" r:id="rId17" xr:uid="{F3970C08-57EF-A648-9D01-49BB70B6BFA1}"/>
    <hyperlink ref="G19" r:id="rId18" xr:uid="{6B1A4A95-8649-D94B-918B-DBBE1EB1BF2F}"/>
    <hyperlink ref="G20" r:id="rId19" xr:uid="{0733325B-D04D-A44B-92DB-E6AD098AE9FD}"/>
    <hyperlink ref="G21" r:id="rId20" xr:uid="{DE74EE24-9FE3-3D45-8529-F8F25D540AFF}"/>
    <hyperlink ref="G22" r:id="rId21" xr:uid="{409F342A-0EBA-4541-85B1-099A231D6FD7}"/>
    <hyperlink ref="G23" r:id="rId22" xr:uid="{DF82CB38-0152-624A-B1F5-5BBA0BA9D812}"/>
    <hyperlink ref="G24" r:id="rId23" xr:uid="{365D5C6F-8945-0A4E-9864-B396E7FCCFBE}"/>
    <hyperlink ref="G25" r:id="rId24" xr:uid="{FEDE9719-C62F-E449-9C6A-90A687E2AD27}"/>
    <hyperlink ref="G26" r:id="rId25" xr:uid="{A659ABEA-9614-7342-AD16-4C5BABD4EB16}"/>
    <hyperlink ref="G27" r:id="rId26" xr:uid="{531EA77F-50C4-FB46-8CEE-71CA015EA273}"/>
    <hyperlink ref="H2" r:id="rId27" xr:uid="{7942884F-6511-AD43-A256-ACC367EF4097}"/>
    <hyperlink ref="H3" r:id="rId28" xr:uid="{70C5742B-AC01-0047-B1F4-852D4CD6F920}"/>
    <hyperlink ref="H4" r:id="rId29" xr:uid="{775FCCD1-37C2-4A48-9536-34A5229F6501}"/>
    <hyperlink ref="H5" r:id="rId30" xr:uid="{F8329C4F-4BEF-8F46-8AE1-0C2BE9B4AFB9}"/>
    <hyperlink ref="H6" r:id="rId31" xr:uid="{1255170A-7DD6-3445-9823-DB0F5E55CF96}"/>
    <hyperlink ref="H7" r:id="rId32" xr:uid="{5FD463C8-7C14-7D41-8028-B60C87E21D2C}"/>
    <hyperlink ref="H8" r:id="rId33" xr:uid="{AB09F766-3FD6-F74C-9FB1-E5C1CD7D12B8}"/>
    <hyperlink ref="H9" r:id="rId34" xr:uid="{E02A0A17-E7A2-404F-8D46-2C949CEC5BDF}"/>
    <hyperlink ref="H10" r:id="rId35" xr:uid="{DCD795DB-D395-434A-A41B-315AB97C747D}"/>
    <hyperlink ref="H11" r:id="rId36" xr:uid="{164C7050-D2FF-234E-820B-585F3EAFFEEB}"/>
    <hyperlink ref="H12" r:id="rId37" xr:uid="{2DA4E3AD-62C3-9840-BD41-72D961421824}"/>
    <hyperlink ref="H13" r:id="rId38" xr:uid="{7C60562C-41A1-B846-B7E4-BDEA5EDD4BEA}"/>
    <hyperlink ref="H14" r:id="rId39" xr:uid="{E71AE83C-0B77-3040-898B-B634EDC85BD5}"/>
    <hyperlink ref="H15" r:id="rId40" xr:uid="{0AECB678-7FA8-6E44-B450-F112236CD649}"/>
    <hyperlink ref="H16" r:id="rId41" xr:uid="{0F192EEA-86E4-F240-B445-91D87BD9BFAB}"/>
    <hyperlink ref="H17" r:id="rId42" xr:uid="{856A50F7-EA18-4641-AC0C-209668336018}"/>
    <hyperlink ref="H18" r:id="rId43" xr:uid="{0BEE90C7-AB17-6741-B9B3-154FD4C64453}"/>
    <hyperlink ref="H19" r:id="rId44" xr:uid="{0890855E-62A0-BB42-9EF2-C21DA6DB3241}"/>
    <hyperlink ref="H20" r:id="rId45" xr:uid="{9A6753E2-5F19-1E4A-A53A-B85978E3F99C}"/>
    <hyperlink ref="H21" r:id="rId46" display="https://uk.rs-online.com/web/p/through-hole-fixed-resistors/7077745/" xr:uid="{FBEC4968-B0BA-F44B-8876-D5475C16AA42}"/>
    <hyperlink ref="H22" r:id="rId47" display="https://uk.rs-online.com/web/p/through-hole-fixed-resistors/7077678/" xr:uid="{09D6DCE2-7838-F04B-9AE0-350AE31F306C}"/>
    <hyperlink ref="H23" r:id="rId48" display="https://uk.rs-online.com/web/p/through-hole-fixed-resistors/7077647/" xr:uid="{D2F77D8A-CF59-A943-8599-4CED1B3567F2}"/>
    <hyperlink ref="H24" r:id="rId49" xr:uid="{09476938-E57D-B541-AB75-AB6FFEAF41F1}"/>
    <hyperlink ref="H25" r:id="rId50" xr:uid="{BDA2D016-B3D7-7D47-A40C-050336EAEE04}"/>
    <hyperlink ref="H26" r:id="rId51" xr:uid="{C24D2B11-3ED6-C548-9AF0-B49FA4DEEF9E}"/>
    <hyperlink ref="H27" r:id="rId52" xr:uid="{12947B67-A1DE-5348-A047-8E292710FF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Grouped</vt:lpstr>
      <vt:lpstr>BOM!SensorLights</vt:lpstr>
      <vt:lpstr>Grouped!SensorLightsGrouped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Barnard</dc:creator>
  <cp:lastModifiedBy>Paul Barnard</cp:lastModifiedBy>
  <dcterms:created xsi:type="dcterms:W3CDTF">2021-05-25T18:56:03Z</dcterms:created>
  <dcterms:modified xsi:type="dcterms:W3CDTF">2021-09-14T11:08:35Z</dcterms:modified>
</cp:coreProperties>
</file>