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563" documentId="8_{7E2A0C6A-54A5-426B-8D0F-83B42C89CDF2}" xr6:coauthVersionLast="47" xr6:coauthVersionMax="47" xr10:uidLastSave="{74AD2F97-388F-42E6-8E5D-509CE7619DDB}"/>
  <bookViews>
    <workbookView xWindow="-110" yWindow="-110" windowWidth="22780" windowHeight="14660" xr2:uid="{73048387-4E92-4906-81CA-9C6189A709FA}"/>
  </bookViews>
  <sheets>
    <sheet name="One Fed" sheetId="1" r:id="rId1"/>
    <sheet name="Sheet1" sheetId="2" r:id="rId2"/>
    <sheet name="222 Second" sheetId="3" r:id="rId3"/>
    <sheet name="160 Spear" sheetId="4" r:id="rId4"/>
  </sheets>
  <definedNames>
    <definedName name="_xlnm._FilterDatabase" localSheetId="0" hidden="1">'One Fed'!$B$17:$P$27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3" l="1"/>
  <c r="F12" i="3"/>
  <c r="F11" i="3"/>
  <c r="F9" i="3"/>
  <c r="F6" i="3"/>
  <c r="F4" i="3"/>
  <c r="F3" i="3"/>
</calcChain>
</file>

<file path=xl/sharedStrings.xml><?xml version="1.0" encoding="utf-8"?>
<sst xmlns="http://schemas.openxmlformats.org/spreadsheetml/2006/main" count="249" uniqueCount="72">
  <si>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</si>
  <si>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</si>
  <si>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</si>
  <si>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</si>
  <si>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</si>
  <si>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</si>
  <si>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</si>
  <si>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</si>
  <si>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</si>
  <si>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</si>
  <si>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</si>
  <si>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</si>
  <si>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</si>
  <si>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</si>
  <si>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</si>
  <si>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 xml:space="preserve"> </t>
  </si>
  <si>
    <t>Elevator energy revovery</t>
  </si>
  <si>
    <t>Heating</t>
  </si>
  <si>
    <t>Cooling</t>
  </si>
  <si>
    <t>Base</t>
  </si>
  <si>
    <t>Heating &amp; Cooling</t>
  </si>
  <si>
    <t>Optional add to elevator package</t>
  </si>
  <si>
    <t>Heating &amp; Cooling &amp; Base</t>
  </si>
  <si>
    <t>Savings</t>
  </si>
  <si>
    <t>Order</t>
  </si>
  <si>
    <t>Building</t>
  </si>
  <si>
    <t>Retrocommissioning  (RCx)</t>
  </si>
  <si>
    <t>caulking and general air stopping</t>
  </si>
  <si>
    <t xml:space="preserve">New High Efficiency Windows </t>
  </si>
  <si>
    <t>Retrofit</t>
  </si>
  <si>
    <t>Capital Project Enhancement</t>
  </si>
  <si>
    <t xml:space="preserve"> R&amp;M </t>
  </si>
  <si>
    <t xml:space="preserve"> Capex </t>
  </si>
  <si>
    <t xml:space="preserve">Complete BMS commissioning </t>
  </si>
  <si>
    <t xml:space="preserve"> -   </t>
  </si>
  <si>
    <t xml:space="preserve">New Electric Chillers </t>
  </si>
  <si>
    <t>Chiller Plant</t>
  </si>
  <si>
    <t xml:space="preserve">DHW to Point of Use </t>
  </si>
  <si>
    <t>Electrificaiton</t>
  </si>
  <si>
    <t>Electrification</t>
  </si>
  <si>
    <t xml:space="preserve">Façade air stopping </t>
  </si>
  <si>
    <t>New Windows tripple pane R6@30SHG</t>
  </si>
  <si>
    <t xml:space="preserve">Central ASHP to Hot Water </t>
  </si>
  <si>
    <t>Electric Boiler</t>
  </si>
  <si>
    <t>Pneumatic Converstion</t>
  </si>
  <si>
    <t>BMS Expansion</t>
  </si>
  <si>
    <t>160 Spear</t>
  </si>
  <si>
    <t>Test Name</t>
  </si>
  <si>
    <t xml:space="preserve">Implement ECMs from ComEd report </t>
  </si>
  <si>
    <t>Retrofit + Training</t>
  </si>
  <si>
    <t xml:space="preserve">Technology enablement  - Access control Converge Network People counters </t>
  </si>
  <si>
    <t xml:space="preserve">Capital Project </t>
  </si>
  <si>
    <t>BMS Expansion and optimizations</t>
  </si>
  <si>
    <t>Chiller plant instrumentation</t>
  </si>
  <si>
    <t>Capex</t>
  </si>
  <si>
    <t xml:space="preserve">CHW Pumping VFD Retrofit </t>
  </si>
  <si>
    <t xml:space="preserve">Add FVD's to CHW and CW pumps </t>
  </si>
  <si>
    <t xml:space="preserve">Fan powered box retrofit </t>
  </si>
  <si>
    <t>Add DDC, ECM Motors and sensors</t>
  </si>
  <si>
    <t xml:space="preserve">Façade / Window air stopping </t>
  </si>
  <si>
    <t xml:space="preserve">Roof replacment </t>
  </si>
  <si>
    <t>EOL replacement adding insulation</t>
  </si>
  <si>
    <t xml:space="preserve">Solar </t>
  </si>
  <si>
    <t xml:space="preserve">Rooftop solar </t>
  </si>
  <si>
    <t xml:space="preserve">POU hot water heaters </t>
  </si>
  <si>
    <t xml:space="preserve">Restroom DHW POU with planed refresh </t>
  </si>
  <si>
    <t xml:space="preserve">Heat recovery for  winter operation </t>
  </si>
  <si>
    <t xml:space="preserve">AHU Recovery coils for OA </t>
  </si>
  <si>
    <t xml:space="preserve">High Eff Windows </t>
  </si>
  <si>
    <t xml:space="preserve">New High Efficiency Electric 1300ton  Chiller </t>
  </si>
  <si>
    <t>Chiller EOL Replacement</t>
  </si>
  <si>
    <t>222 Second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</si>
</sst>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165"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3"/>
  <sheetViews>
    <sheetView tabSelected="1" topLeftCell="A10" zoomScale="70" zoomScaleNormal="70" workbookViewId="0">
      <selection activeCell="F29" sqref="F29"/>
    </sheetView>
  </sheetViews>
  <sheetFormatPr defaultRowHeight="14.5" x14ac:dyDescent="0.35"/>
  <cols>
    <col min="2" max="2" width="29.81640625" customWidth="1"/>
    <col min="3" max="3" width="5.1796875" customWidth="1"/>
    <col min="4" max="4" width="35.1796875" customWidth="1"/>
    <col min="5" max="5" width="36.54296875" customWidth="1"/>
    <col min="6" max="6" width="29.453125" customWidth="1"/>
    <col min="7" max="7" width="25.54296875" hidden="1" customWidth="1"/>
    <col min="8" max="8" width="15.1796875" hidden="1" customWidth="1"/>
    <col min="9" max="9" width="21" customWidth="1"/>
    <col min="10" max="10" width="21.26953125" customWidth="1"/>
    <col min="11" max="11" width="18.7265625" customWidth="1"/>
    <col min="12" max="12" width="16.453125" customWidth="1"/>
    <col min="13" max="13" width="16.54296875" customWidth="1"/>
    <col min="14" max="14" width="20.1796875" customWidth="1"/>
    <col min="15" max="15" width="14.7265625" customWidth="1"/>
    <col min="16" max="16" width="26.1796875" customWidth="1"/>
  </cols>
  <sheetData>
    <row r="2" spans="3:16" s="1" customFormat="1" ht="26" x14ac:dyDescent="0.6">
      <c r="D2" s="2" t="s">
        <v>0</v>
      </c>
    </row>
    <row r="4" spans="3:16" ht="15.75" customHeight="1" x14ac:dyDescent="0.35">
      <c r="D4" s="26" t="s">
        <v>1</v>
      </c>
      <c r="E4" s="27"/>
      <c r="F4" s="27"/>
      <c r="G4" s="27"/>
      <c r="H4" s="27"/>
      <c r="I4" s="28"/>
    </row>
    <row r="5" spans="3:16" s="3" customFormat="1" x14ac:dyDescent="0.35">
      <c r="C5"/>
      <c r="D5" s="29"/>
      <c r="E5" s="30"/>
      <c r="F5" s="30"/>
      <c r="G5" s="30"/>
      <c r="H5" s="30"/>
      <c r="I5" s="31"/>
      <c r="J5"/>
      <c r="K5"/>
      <c r="L5"/>
      <c r="M5"/>
      <c r="N5"/>
      <c r="O5"/>
      <c r="P5"/>
    </row>
    <row r="6" spans="3:16" x14ac:dyDescent="0.35">
      <c r="C6" s="3"/>
      <c r="D6" s="29"/>
      <c r="E6" s="30"/>
      <c r="F6" s="30"/>
      <c r="G6" s="30"/>
      <c r="H6" s="30"/>
      <c r="I6" s="31"/>
    </row>
    <row r="7" spans="3:16" x14ac:dyDescent="0.35">
      <c r="D7" s="29"/>
      <c r="E7" s="30"/>
      <c r="F7" s="30"/>
      <c r="G7" s="30"/>
      <c r="H7" s="30"/>
      <c r="I7" s="31"/>
    </row>
    <row r="8" spans="3:16" x14ac:dyDescent="0.35">
      <c r="D8" s="29"/>
      <c r="E8" s="30"/>
      <c r="F8" s="30"/>
      <c r="G8" s="30"/>
      <c r="H8" s="30"/>
      <c r="I8" s="31"/>
    </row>
    <row r="9" spans="3:16" x14ac:dyDescent="0.35">
      <c r="D9" s="29"/>
      <c r="E9" s="30"/>
      <c r="F9" s="30"/>
      <c r="G9" s="30"/>
      <c r="H9" s="30"/>
      <c r="I9" s="31"/>
    </row>
    <row r="10" spans="3:16" x14ac:dyDescent="0.35">
      <c r="D10" s="29"/>
      <c r="E10" s="30"/>
      <c r="F10" s="30"/>
      <c r="G10" s="30"/>
      <c r="H10" s="30"/>
      <c r="I10" s="31"/>
    </row>
    <row r="11" spans="3:16" x14ac:dyDescent="0.35">
      <c r="D11" s="29"/>
      <c r="E11" s="30"/>
      <c r="F11" s="30"/>
      <c r="G11" s="30"/>
      <c r="H11" s="30"/>
      <c r="I11" s="31"/>
    </row>
    <row r="12" spans="3:16" x14ac:dyDescent="0.35">
      <c r="D12" s="29"/>
      <c r="E12" s="30"/>
      <c r="F12" s="30"/>
      <c r="G12" s="30"/>
      <c r="H12" s="30"/>
      <c r="I12" s="31"/>
    </row>
    <row r="13" spans="3:16" x14ac:dyDescent="0.35">
      <c r="D13" s="29"/>
      <c r="E13" s="30"/>
      <c r="F13" s="30"/>
      <c r="G13" s="30"/>
      <c r="H13" s="30"/>
      <c r="I13" s="31"/>
    </row>
    <row r="14" spans="3:16" x14ac:dyDescent="0.35">
      <c r="D14" s="29"/>
      <c r="E14" s="30"/>
      <c r="F14" s="30"/>
      <c r="G14" s="30"/>
      <c r="H14" s="30"/>
      <c r="I14" s="31"/>
    </row>
    <row r="15" spans="3:16" x14ac:dyDescent="0.35">
      <c r="D15" s="32"/>
      <c r="E15" s="33"/>
      <c r="F15" s="33"/>
      <c r="G15" s="33"/>
      <c r="H15" s="33"/>
      <c r="I15" s="34"/>
    </row>
    <row r="17" spans="1:16" ht="62" x14ac:dyDescent="0.3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35">
      <c r="A18" t="s">
        <v>71</v>
      </c>
      <c r="B18" s="18" t="s">
        <v>20</v>
      </c>
      <c r="C18" s="18">
        <v>1</v>
      </c>
      <c r="D18" s="19" t="s">
        <v>26</v>
      </c>
      <c r="E18" s="19" t="s">
        <v>48</v>
      </c>
      <c r="F18" s="19" t="s">
        <v>49</v>
      </c>
      <c r="G18"/>
      <c r="H18"/>
      <c r="I18">
        <v>0.04</v>
      </c>
      <c r="J18"/>
      <c r="K18"/>
      <c r="L18"/>
      <c r="M18" s="19"/>
      <c r="N18" s="21"/>
      <c r="O18" s="22"/>
      <c r="P18" s="23"/>
    </row>
    <row r="19" spans="1:16" s="18" customFormat="1" x14ac:dyDescent="0.35">
      <c r="A19" t="s">
        <v>71</v>
      </c>
      <c r="B19" s="18" t="s">
        <v>22</v>
      </c>
      <c r="C19" s="18">
        <v>2</v>
      </c>
      <c r="D19" s="19" t="s">
        <v>50</v>
      </c>
      <c r="E19" s="19"/>
      <c r="F19" s="19" t="s">
        <v>51</v>
      </c>
      <c r="G19"/>
      <c r="H19"/>
      <c r="I19">
        <v>0</v>
      </c>
      <c r="J19"/>
      <c r="K19"/>
      <c r="L19"/>
      <c r="M19" s="19"/>
      <c r="N19" s="21"/>
      <c r="O19" s="22"/>
      <c r="P19" s="23"/>
    </row>
    <row r="20" spans="1:16" s="18" customFormat="1" x14ac:dyDescent="0.35">
      <c r="A20" t="s">
        <v>71</v>
      </c>
      <c r="B20" s="18" t="s">
        <v>20</v>
      </c>
      <c r="C20" s="18">
        <v>3</v>
      </c>
      <c r="D20" s="19" t="s">
        <v>52</v>
      </c>
      <c r="E20" s="19" t="s">
        <v>53</v>
      </c>
      <c r="F20" s="19" t="s">
        <v>54</v>
      </c>
      <c r="G20"/>
      <c r="H20"/>
      <c r="I20">
        <v>0.03</v>
      </c>
      <c r="J20"/>
      <c r="K20"/>
      <c r="L20"/>
      <c r="M20" s="19"/>
      <c r="N20" s="21"/>
      <c r="O20" s="22"/>
      <c r="P20" s="23"/>
    </row>
    <row r="21" spans="1:16" s="18" customFormat="1" x14ac:dyDescent="0.35">
      <c r="A21" t="s">
        <v>71</v>
      </c>
      <c r="B21" s="18" t="s">
        <v>18</v>
      </c>
      <c r="C21" s="18">
        <v>4</v>
      </c>
      <c r="D21" s="19" t="s">
        <v>55</v>
      </c>
      <c r="E21" s="19" t="s">
        <v>56</v>
      </c>
      <c r="F21" s="19" t="s">
        <v>54</v>
      </c>
      <c r="G21"/>
      <c r="H21"/>
      <c r="I21">
        <v>0.02</v>
      </c>
      <c r="J21"/>
      <c r="K21"/>
      <c r="L21"/>
      <c r="M21" s="19"/>
      <c r="N21" s="21"/>
      <c r="O21" s="22"/>
      <c r="P21" s="23"/>
    </row>
    <row r="22" spans="1:16" s="18" customFormat="1" x14ac:dyDescent="0.35">
      <c r="A22" t="s">
        <v>71</v>
      </c>
      <c r="B22" s="18" t="s">
        <v>20</v>
      </c>
      <c r="C22" s="18">
        <v>5</v>
      </c>
      <c r="D22" s="19" t="s">
        <v>57</v>
      </c>
      <c r="E22" s="19" t="s">
        <v>58</v>
      </c>
      <c r="F22" s="19" t="s">
        <v>30</v>
      </c>
      <c r="G22"/>
      <c r="H22"/>
      <c r="I22">
        <v>4.0000000000000001E-3</v>
      </c>
      <c r="J22"/>
      <c r="K22"/>
      <c r="L22"/>
      <c r="M22" s="19"/>
      <c r="N22" s="21"/>
      <c r="O22" s="22"/>
      <c r="P22" s="23"/>
    </row>
    <row r="23" spans="1:16" s="18" customFormat="1" x14ac:dyDescent="0.35">
      <c r="A23" t="s">
        <v>71</v>
      </c>
      <c r="B23" s="18" t="s">
        <v>20</v>
      </c>
      <c r="C23" s="18">
        <v>6</v>
      </c>
      <c r="D23" s="19" t="s">
        <v>59</v>
      </c>
      <c r="E23" s="19" t="s">
        <v>27</v>
      </c>
      <c r="F23" s="19" t="s">
        <v>29</v>
      </c>
      <c r="G23"/>
      <c r="H23"/>
      <c r="I23">
        <v>0.02</v>
      </c>
      <c r="J23"/>
      <c r="K23"/>
      <c r="L23"/>
      <c r="M23" s="19"/>
      <c r="N23" s="21"/>
      <c r="O23" s="22"/>
      <c r="P23" s="23"/>
    </row>
    <row r="24" spans="1:16" s="18" customFormat="1" x14ac:dyDescent="0.35">
      <c r="A24" t="s">
        <v>71</v>
      </c>
      <c r="B24" s="18" t="s">
        <v>19</v>
      </c>
      <c r="C24" s="18">
        <v>7</v>
      </c>
      <c r="D24" s="19" t="s">
        <v>16</v>
      </c>
      <c r="E24" s="19" t="s">
        <v>21</v>
      </c>
      <c r="F24" s="19" t="s">
        <v>30</v>
      </c>
      <c r="G24"/>
      <c r="H24"/>
      <c r="I24">
        <v>1E-3</v>
      </c>
      <c r="J24"/>
      <c r="K24"/>
      <c r="L24"/>
      <c r="M24" s="19"/>
      <c r="N24" s="21"/>
      <c r="O24" s="22"/>
      <c r="P24" s="23"/>
    </row>
    <row r="25" spans="1:16" s="18" customFormat="1" x14ac:dyDescent="0.35">
      <c r="A25" t="s">
        <v>71</v>
      </c>
      <c r="B25" s="18" t="s">
        <v>20</v>
      </c>
      <c r="C25" s="18">
        <v>8</v>
      </c>
      <c r="D25" s="19" t="s">
        <v>60</v>
      </c>
      <c r="E25" s="19" t="s">
        <v>61</v>
      </c>
      <c r="F25" s="19" t="s">
        <v>51</v>
      </c>
      <c r="G25"/>
      <c r="H25"/>
      <c r="I25">
        <v>1E-4</v>
      </c>
      <c r="J25"/>
      <c r="K25"/>
      <c r="L25"/>
      <c r="M25" s="19"/>
      <c r="N25" s="21"/>
      <c r="O25" s="22"/>
      <c r="P25" s="23"/>
    </row>
    <row r="26" spans="1:16" s="18" customFormat="1" x14ac:dyDescent="0.35">
      <c r="A26" t="s">
        <v>71</v>
      </c>
      <c r="B26" s="18" t="s">
        <v>19</v>
      </c>
      <c r="C26" s="18">
        <v>9</v>
      </c>
      <c r="D26" s="19" t="s">
        <v>62</v>
      </c>
      <c r="E26" s="19" t="s">
        <v>63</v>
      </c>
      <c r="F26" s="19" t="s">
        <v>51</v>
      </c>
      <c r="G26"/>
      <c r="H26"/>
      <c r="I26">
        <v>0.01</v>
      </c>
      <c r="J26"/>
      <c r="K26"/>
      <c r="L26"/>
      <c r="M26" s="19"/>
      <c r="N26" s="21"/>
      <c r="O26" s="22"/>
      <c r="P26" s="23"/>
    </row>
    <row r="27" spans="1:16" s="18" customFormat="1" x14ac:dyDescent="0.35">
      <c r="A27" t="s">
        <v>71</v>
      </c>
      <c r="B27" s="18" t="s">
        <v>19</v>
      </c>
      <c r="C27" s="18">
        <v>9.1</v>
      </c>
      <c r="D27" s="19" t="s">
        <v>64</v>
      </c>
      <c r="E27" s="19" t="s">
        <v>65</v>
      </c>
      <c r="F27" s="19" t="s">
        <v>30</v>
      </c>
      <c r="G27"/>
      <c r="H27"/>
      <c r="I27">
        <v>0.3</v>
      </c>
      <c r="J27"/>
      <c r="K27"/>
      <c r="L27" s="19"/>
      <c r="M27" s="19"/>
      <c r="N27" s="21"/>
      <c r="O27" s="22"/>
      <c r="P27" s="23"/>
    </row>
    <row r="28" spans="1:16" s="18" customFormat="1" x14ac:dyDescent="0.35">
      <c r="A28" t="s">
        <v>71</v>
      </c>
      <c r="B28" s="18" t="s">
        <v>17</v>
      </c>
      <c r="C28" s="18">
        <v>9.1999999999999993</v>
      </c>
      <c r="D28" s="19" t="s">
        <v>66</v>
      </c>
      <c r="E28" s="19" t="s">
        <v>67</v>
      </c>
      <c r="F28" s="19" t="s">
        <v>51</v>
      </c>
      <c r="G28" s="20"/>
      <c r="H28" s="24"/>
      <c r="I28" s="17">
        <v>0.1</v>
      </c>
      <c r="J28" s="17"/>
      <c r="K28" s="17"/>
      <c r="L28" s="19"/>
      <c r="M28" s="19"/>
      <c r="N28" s="21"/>
      <c r="O28" s="22"/>
      <c r="P28" s="23"/>
    </row>
    <row r="29" spans="1:16" s="18" customFormat="1" x14ac:dyDescent="0.35">
      <c r="A29" t="s">
        <v>71</v>
      </c>
      <c r="B29" s="18" t="s">
        <v>20</v>
      </c>
      <c r="C29" s="18">
        <v>9.3000000000000007</v>
      </c>
      <c r="D29" s="19" t="s">
        <v>28</v>
      </c>
      <c r="E29" s="19" t="s">
        <v>68</v>
      </c>
      <c r="F29" s="19" t="s">
        <v>51</v>
      </c>
      <c r="G29" s="20"/>
      <c r="H29" s="24"/>
      <c r="I29" s="17">
        <v>0.02</v>
      </c>
      <c r="J29" s="17"/>
      <c r="K29" s="17"/>
      <c r="L29" s="19"/>
      <c r="M29" s="19"/>
      <c r="N29" s="21"/>
      <c r="O29" s="22"/>
      <c r="P29" s="23"/>
    </row>
    <row r="30" spans="1:16" s="18" customFormat="1" x14ac:dyDescent="0.35">
      <c r="A30" t="s">
        <v>71</v>
      </c>
      <c r="B30" s="18" t="s">
        <v>18</v>
      </c>
      <c r="C30" s="18">
        <v>9.4</v>
      </c>
      <c r="D30" s="19" t="s">
        <v>69</v>
      </c>
      <c r="E30" s="19" t="s">
        <v>70</v>
      </c>
      <c r="F30" s="19" t="s">
        <v>30</v>
      </c>
      <c r="G30" s="20"/>
      <c r="H30" s="24"/>
      <c r="I30" s="17">
        <v>0.15</v>
      </c>
      <c r="J30" s="17"/>
      <c r="K30" s="17"/>
      <c r="L30" s="19"/>
      <c r="M30" s="19"/>
      <c r="N30" s="21"/>
      <c r="O30" s="22"/>
      <c r="P30" s="23"/>
    </row>
    <row r="31" spans="1:16" s="18" customFormat="1" x14ac:dyDescent="0.35">
      <c r="D31" s="19"/>
      <c r="E31" s="19"/>
      <c r="F31" s="19"/>
      <c r="G31" s="20"/>
      <c r="H31" s="24"/>
      <c r="I31" s="17"/>
      <c r="J31" s="17"/>
      <c r="K31" s="17"/>
      <c r="L31" s="19"/>
      <c r="M31" s="19"/>
      <c r="N31" s="21"/>
      <c r="O31" s="22"/>
      <c r="P31" s="23"/>
    </row>
    <row r="32" spans="1:16" s="18" customFormat="1" x14ac:dyDescent="0.35">
      <c r="C32" s="18" t="s">
        <v>15</v>
      </c>
      <c r="D32" s="19"/>
      <c r="E32" s="19"/>
      <c r="F32" s="19"/>
      <c r="G32" s="20"/>
      <c r="H32" s="24"/>
      <c r="I32" s="17"/>
      <c r="J32" s="17"/>
      <c r="K32" s="17"/>
      <c r="L32" s="19"/>
      <c r="M32" s="19"/>
      <c r="N32" s="21"/>
      <c r="O32" s="22"/>
      <c r="P32" s="23"/>
    </row>
    <row r="33" spans="1:16" s="18" customFormat="1" x14ac:dyDescent="0.35">
      <c r="C33" s="18" t="s">
        <v>15</v>
      </c>
      <c r="D33" s="19"/>
      <c r="E33" s="19"/>
      <c r="F33" s="19"/>
      <c r="G33" s="20"/>
      <c r="H33" s="24"/>
      <c r="I33" s="17"/>
      <c r="J33" s="17"/>
      <c r="K33" s="17"/>
      <c r="L33" s="19"/>
      <c r="M33" s="19"/>
      <c r="N33" s="21"/>
      <c r="O33" s="22"/>
      <c r="P33" s="23"/>
    </row>
    <row r="34" spans="1:16" x14ac:dyDescent="0.35">
      <c r="A34" s="18"/>
      <c r="D34" s="8"/>
      <c r="E34" s="8"/>
      <c r="F34" s="8"/>
      <c r="G34" s="9"/>
      <c r="H34" s="14"/>
      <c r="I34" s="10"/>
      <c r="J34" s="10"/>
      <c r="K34" s="10"/>
      <c r="L34" s="8"/>
      <c r="M34" s="8"/>
      <c r="N34" s="11"/>
      <c r="O34" s="12"/>
      <c r="P34" s="13"/>
    </row>
    <row r="35" spans="1:16" x14ac:dyDescent="0.35">
      <c r="A35" s="18"/>
      <c r="D35" s="8"/>
      <c r="E35" s="8"/>
      <c r="F35" s="8"/>
      <c r="G35" s="9"/>
      <c r="H35" s="14"/>
      <c r="I35" s="10"/>
      <c r="J35" s="10"/>
      <c r="K35" s="10"/>
      <c r="L35" s="8"/>
      <c r="M35" s="8"/>
      <c r="N35" s="11"/>
      <c r="O35" s="12"/>
      <c r="P35" s="13"/>
    </row>
    <row r="36" spans="1:16" x14ac:dyDescent="0.35">
      <c r="A36" s="18"/>
      <c r="D36" s="8"/>
      <c r="E36" s="8" t="s">
        <v>15</v>
      </c>
      <c r="F36" s="8"/>
      <c r="G36" s="9"/>
      <c r="H36" s="14"/>
      <c r="I36" s="10"/>
      <c r="J36" s="10"/>
      <c r="K36" s="10"/>
      <c r="L36" s="8"/>
      <c r="M36" s="8"/>
      <c r="N36" s="11"/>
      <c r="O36" s="12"/>
      <c r="P36" s="13"/>
    </row>
    <row r="37" spans="1:16" x14ac:dyDescent="0.35">
      <c r="A37" s="18"/>
      <c r="D37" s="8"/>
      <c r="E37" s="8" t="s">
        <v>15</v>
      </c>
      <c r="F37" s="8" t="s">
        <v>15</v>
      </c>
      <c r="G37" s="9"/>
      <c r="H37" s="14"/>
      <c r="I37" s="10"/>
      <c r="J37" s="10"/>
      <c r="K37" s="10"/>
      <c r="L37" s="8"/>
      <c r="M37" s="8"/>
      <c r="N37" s="11"/>
      <c r="O37" s="12"/>
      <c r="P37" s="13"/>
    </row>
    <row r="38" spans="1:16" x14ac:dyDescent="0.35">
      <c r="A38" s="18"/>
      <c r="D38" s="8"/>
      <c r="E38" s="8"/>
      <c r="F38" s="8"/>
      <c r="G38" s="8"/>
      <c r="H38" s="8"/>
      <c r="I38" s="8"/>
      <c r="J38" s="8"/>
      <c r="K38" s="8"/>
      <c r="L38" s="8"/>
      <c r="M38" s="8"/>
      <c r="N38" s="15"/>
      <c r="O38" s="12"/>
      <c r="P38" s="16"/>
    </row>
    <row r="39" spans="1:16" x14ac:dyDescent="0.35">
      <c r="A39" s="18"/>
      <c r="D39" s="8"/>
      <c r="E39" s="8"/>
      <c r="F39" s="8"/>
      <c r="G39" s="9"/>
      <c r="H39" s="14"/>
      <c r="I39" s="10"/>
      <c r="J39" s="10"/>
      <c r="K39" s="10"/>
      <c r="L39" s="8"/>
      <c r="M39" s="8"/>
      <c r="N39" s="11"/>
      <c r="O39" s="12"/>
      <c r="P39" s="13"/>
    </row>
    <row r="40" spans="1:16" x14ac:dyDescent="0.35">
      <c r="A40" s="18"/>
      <c r="D40" s="8"/>
      <c r="E40" s="8"/>
      <c r="F40" s="8"/>
      <c r="G40" s="9"/>
      <c r="H40" s="14"/>
      <c r="I40" s="10"/>
      <c r="J40" s="10"/>
      <c r="K40" s="10"/>
      <c r="L40" s="8"/>
      <c r="M40" s="8"/>
      <c r="N40" s="11"/>
      <c r="O40" s="12"/>
      <c r="P40" s="13"/>
    </row>
    <row r="41" spans="1:16" x14ac:dyDescent="0.35">
      <c r="A41" s="18"/>
      <c r="D41" s="8"/>
      <c r="E41" s="8" t="s">
        <v>15</v>
      </c>
      <c r="F41" s="8"/>
      <c r="G41" s="9"/>
      <c r="H41" s="14"/>
      <c r="I41" s="10"/>
      <c r="J41" s="10"/>
      <c r="K41" s="10"/>
      <c r="L41" s="8"/>
      <c r="M41" s="8"/>
      <c r="N41" s="11"/>
      <c r="O41" s="12"/>
      <c r="P41" s="13"/>
    </row>
    <row r="42" spans="1:16" x14ac:dyDescent="0.35">
      <c r="A42" s="18"/>
      <c r="D42" s="8"/>
      <c r="E42" s="8" t="s">
        <v>15</v>
      </c>
      <c r="F42" s="8" t="s">
        <v>15</v>
      </c>
      <c r="G42" s="9"/>
      <c r="H42" s="14"/>
      <c r="I42" s="10"/>
      <c r="J42" s="10"/>
      <c r="K42" s="10"/>
      <c r="L42" s="8"/>
      <c r="M42" s="8"/>
      <c r="N42" s="11"/>
      <c r="O42" s="12"/>
      <c r="P42" s="13"/>
    </row>
    <row r="43" spans="1:16" x14ac:dyDescent="0.35">
      <c r="A43" s="18"/>
      <c r="D43" s="8"/>
      <c r="E43" s="8"/>
      <c r="F43" s="8"/>
      <c r="G43" s="8"/>
      <c r="H43" s="8"/>
      <c r="I43" s="8"/>
      <c r="J43" s="8"/>
      <c r="K43" s="8"/>
      <c r="L43" s="8"/>
      <c r="M43" s="8"/>
      <c r="N43" s="15"/>
      <c r="O43" s="12"/>
      <c r="P43" s="16"/>
    </row>
  </sheetData>
  <sortState xmlns:xlrd2="http://schemas.microsoft.com/office/spreadsheetml/2017/richdata2" ref="A18:P30">
    <sortCondition ref="C18:C30"/>
  </sortState>
  <mergeCells count="1">
    <mergeCell ref="D4:I15"/>
  </mergeCells>
  <phoneticPr fontId="8" type="noConversion"/>
  <dataValidations count="2">
    <dataValidation type="list" allowBlank="1" showInputMessage="1" showErrorMessage="1" sqref="O28:O33 F31:F44 H31:H43" xr:uid="{19480D23-33C3-4743-91EA-3363E4F8A8EB}">
      <formula1>#REF!</formula1>
    </dataValidation>
    <dataValidation type="list" allowBlank="1" showInputMessage="1" showErrorMessage="1" sqref="O34:O43 O18:O27 F26 F28:F29" xr:uid="{25478E18-0184-44CC-B842-F228497F826A}">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B44</xm:sqref>
        </x14:dataValidation>
        <x14:dataValidation type="list" allowBlank="1" showInputMessage="1" showErrorMessage="1" xr:uid="{D12C665F-453A-4F1E-8EAE-C130CC2C9B89}">
          <x14:formula1>
            <xm:f>Sheet1!$A$1:$A$5</xm:f>
          </x14:formula1>
          <xm:sqref>B31:B43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heetViews>
  <sheetFormatPr defaultRowHeight="14.5" x14ac:dyDescent="0.35"/>
  <sheetData>
    <row r="1" spans="1:1" x14ac:dyDescent="0.35">
      <c r="A1" t="s">
        <v>17</v>
      </c>
    </row>
    <row r="2" spans="1:1" x14ac:dyDescent="0.35">
      <c r="A2" t="s">
        <v>18</v>
      </c>
    </row>
    <row r="3" spans="1:1" x14ac:dyDescent="0.35">
      <c r="A3" t="s">
        <v>19</v>
      </c>
    </row>
    <row r="4" spans="1:1" x14ac:dyDescent="0.35">
      <c r="A4" t="s">
        <v>20</v>
      </c>
    </row>
    <row r="5" spans="1:1" x14ac:dyDescent="0.35">
      <c r="A5"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7677-E1F4-40FF-B8C0-372192DBA3AE}">
  <dimension ref="A1:H14"/>
  <sheetViews>
    <sheetView workbookViewId="0">
      <selection activeCell="A16" sqref="A16"/>
    </sheetView>
  </sheetViews>
  <sheetFormatPr defaultRowHeight="14.5" x14ac:dyDescent="0.35"/>
  <cols>
    <col min="1" max="1" width="22.08984375" bestFit="1" customWidth="1"/>
    <col min="2" max="2" width="5.7265625" bestFit="1" customWidth="1"/>
    <col min="3" max="3" width="65.81640625" bestFit="1" customWidth="1"/>
    <col min="4" max="4" width="35.54296875" bestFit="1" customWidth="1"/>
    <col min="5" max="5" width="24.90625" bestFit="1" customWidth="1"/>
    <col min="6" max="6" width="12" bestFit="1" customWidth="1"/>
    <col min="7" max="7" width="8.08984375" bestFit="1" customWidth="1"/>
    <col min="8" max="8" width="10" bestFit="1" customWidth="1"/>
  </cols>
  <sheetData>
    <row r="1" spans="1:8" ht="232.5" x14ac:dyDescent="0.35">
      <c r="A1" t="s">
        <v>23</v>
      </c>
      <c r="B1" t="s">
        <v>24</v>
      </c>
      <c r="C1" s="4" t="s">
        <v>2</v>
      </c>
      <c r="D1" s="5" t="s">
        <v>3</v>
      </c>
      <c r="E1" s="5" t="s">
        <v>4</v>
      </c>
      <c r="F1" s="5" t="s">
        <v>5</v>
      </c>
      <c r="G1" s="5" t="s">
        <v>6</v>
      </c>
      <c r="H1" s="5" t="s">
        <v>7</v>
      </c>
    </row>
    <row r="2" spans="1:8" x14ac:dyDescent="0.35">
      <c r="A2" s="18" t="s">
        <v>20</v>
      </c>
      <c r="B2" s="18">
        <v>1</v>
      </c>
      <c r="C2" s="19" t="s">
        <v>26</v>
      </c>
      <c r="D2" s="19" t="s">
        <v>48</v>
      </c>
      <c r="E2" s="19" t="s">
        <v>49</v>
      </c>
      <c r="F2" s="20">
        <v>48000</v>
      </c>
      <c r="G2" s="24" t="s">
        <v>31</v>
      </c>
      <c r="H2" s="25">
        <v>138708</v>
      </c>
    </row>
    <row r="3" spans="1:8" x14ac:dyDescent="0.35">
      <c r="A3" s="18" t="s">
        <v>22</v>
      </c>
      <c r="B3" s="18">
        <v>2</v>
      </c>
      <c r="C3" s="19" t="s">
        <v>50</v>
      </c>
      <c r="D3" s="19"/>
      <c r="E3" s="19" t="s">
        <v>51</v>
      </c>
      <c r="F3" s="20">
        <f>48660+2000000+35000</f>
        <v>2083660</v>
      </c>
      <c r="G3" s="24" t="s">
        <v>32</v>
      </c>
      <c r="H3" s="25">
        <v>0</v>
      </c>
    </row>
    <row r="4" spans="1:8" x14ac:dyDescent="0.35">
      <c r="A4" s="18" t="s">
        <v>20</v>
      </c>
      <c r="B4" s="18">
        <v>3</v>
      </c>
      <c r="C4" s="19" t="s">
        <v>52</v>
      </c>
      <c r="D4" s="19" t="s">
        <v>53</v>
      </c>
      <c r="E4" s="19" t="s">
        <v>54</v>
      </c>
      <c r="F4" s="20">
        <f>50000*4+12*25000</f>
        <v>500000</v>
      </c>
      <c r="G4" s="24" t="s">
        <v>32</v>
      </c>
      <c r="H4" s="25">
        <v>2059819</v>
      </c>
    </row>
    <row r="5" spans="1:8" x14ac:dyDescent="0.35">
      <c r="A5" s="18" t="s">
        <v>18</v>
      </c>
      <c r="B5" s="18">
        <v>4</v>
      </c>
      <c r="C5" s="19" t="s">
        <v>55</v>
      </c>
      <c r="D5" s="19" t="s">
        <v>56</v>
      </c>
      <c r="E5" s="19" t="s">
        <v>54</v>
      </c>
      <c r="F5" s="20">
        <v>275000</v>
      </c>
      <c r="G5" s="24" t="s">
        <v>54</v>
      </c>
      <c r="H5" s="25">
        <v>230692</v>
      </c>
    </row>
    <row r="6" spans="1:8" x14ac:dyDescent="0.35">
      <c r="A6" s="18" t="s">
        <v>20</v>
      </c>
      <c r="B6" s="18">
        <v>5</v>
      </c>
      <c r="C6" s="19" t="s">
        <v>57</v>
      </c>
      <c r="D6" s="19" t="s">
        <v>58</v>
      </c>
      <c r="E6" s="19" t="s">
        <v>30</v>
      </c>
      <c r="F6" s="20">
        <f>1200000/1000*2400</f>
        <v>2880000</v>
      </c>
      <c r="G6" s="24" t="s">
        <v>32</v>
      </c>
      <c r="H6" s="25">
        <v>572081</v>
      </c>
    </row>
    <row r="7" spans="1:8" x14ac:dyDescent="0.35">
      <c r="A7" s="18" t="s">
        <v>20</v>
      </c>
      <c r="B7" s="18">
        <v>6</v>
      </c>
      <c r="C7" s="19" t="s">
        <v>59</v>
      </c>
      <c r="D7" s="19" t="s">
        <v>27</v>
      </c>
      <c r="E7" s="19" t="s">
        <v>29</v>
      </c>
      <c r="F7" s="20">
        <v>1300000</v>
      </c>
      <c r="G7" s="24" t="s">
        <v>31</v>
      </c>
      <c r="H7" s="25">
        <v>108695</v>
      </c>
    </row>
    <row r="8" spans="1:8" x14ac:dyDescent="0.35">
      <c r="A8" s="18" t="s">
        <v>19</v>
      </c>
      <c r="B8" s="18">
        <v>7</v>
      </c>
      <c r="C8" s="19" t="s">
        <v>16</v>
      </c>
      <c r="D8" s="19" t="s">
        <v>21</v>
      </c>
      <c r="E8" s="19" t="s">
        <v>30</v>
      </c>
      <c r="F8" s="20">
        <v>120000</v>
      </c>
      <c r="G8" s="24" t="s">
        <v>32</v>
      </c>
      <c r="H8" s="25">
        <v>19881</v>
      </c>
    </row>
    <row r="9" spans="1:8" x14ac:dyDescent="0.35">
      <c r="A9" s="18" t="s">
        <v>20</v>
      </c>
      <c r="B9" s="18">
        <v>8</v>
      </c>
      <c r="C9" s="19" t="s">
        <v>60</v>
      </c>
      <c r="D9" s="19" t="s">
        <v>61</v>
      </c>
      <c r="E9" s="19" t="s">
        <v>51</v>
      </c>
      <c r="F9" s="20">
        <f>39790*200</f>
        <v>7958000</v>
      </c>
      <c r="G9" s="24" t="s">
        <v>32</v>
      </c>
      <c r="H9" s="25">
        <v>215217</v>
      </c>
    </row>
    <row r="10" spans="1:8" x14ac:dyDescent="0.35">
      <c r="A10" s="18" t="s">
        <v>19</v>
      </c>
      <c r="B10" s="18">
        <v>9</v>
      </c>
      <c r="C10" s="19" t="s">
        <v>62</v>
      </c>
      <c r="D10" s="19" t="s">
        <v>63</v>
      </c>
      <c r="E10" s="19" t="s">
        <v>51</v>
      </c>
      <c r="F10" s="20">
        <v>400000</v>
      </c>
      <c r="G10" s="24" t="s">
        <v>32</v>
      </c>
      <c r="H10" s="25">
        <v>169502</v>
      </c>
    </row>
    <row r="11" spans="1:8" x14ac:dyDescent="0.35">
      <c r="A11" s="18" t="s">
        <v>19</v>
      </c>
      <c r="B11" s="18">
        <v>9.1</v>
      </c>
      <c r="C11" s="19" t="s">
        <v>64</v>
      </c>
      <c r="D11" s="19" t="s">
        <v>65</v>
      </c>
      <c r="E11" s="19" t="s">
        <v>30</v>
      </c>
      <c r="F11" s="20">
        <f>3500*2*28</f>
        <v>196000</v>
      </c>
      <c r="G11" s="24" t="s">
        <v>32</v>
      </c>
      <c r="H11" s="25">
        <v>16093</v>
      </c>
    </row>
    <row r="12" spans="1:8" x14ac:dyDescent="0.35">
      <c r="A12" s="18" t="s">
        <v>17</v>
      </c>
      <c r="B12" s="18">
        <v>9.1999999999999993</v>
      </c>
      <c r="C12" s="19" t="s">
        <v>66</v>
      </c>
      <c r="D12" s="19" t="s">
        <v>67</v>
      </c>
      <c r="E12" s="19" t="s">
        <v>51</v>
      </c>
      <c r="F12" s="20">
        <f>6*350000</f>
        <v>2100000</v>
      </c>
      <c r="G12" s="24" t="s">
        <v>32</v>
      </c>
      <c r="H12" s="25">
        <v>32529</v>
      </c>
    </row>
    <row r="13" spans="1:8" x14ac:dyDescent="0.35">
      <c r="A13" s="18" t="s">
        <v>20</v>
      </c>
      <c r="B13" s="18">
        <v>9.3000000000000007</v>
      </c>
      <c r="C13" s="19" t="s">
        <v>28</v>
      </c>
      <c r="D13" s="19" t="s">
        <v>68</v>
      </c>
      <c r="E13" s="19" t="s">
        <v>54</v>
      </c>
      <c r="F13" s="20">
        <v>54100000</v>
      </c>
      <c r="G13" s="24" t="s">
        <v>32</v>
      </c>
      <c r="H13" s="25">
        <v>525655</v>
      </c>
    </row>
    <row r="14" spans="1:8" x14ac:dyDescent="0.35">
      <c r="A14" s="18" t="s">
        <v>18</v>
      </c>
      <c r="B14" s="18">
        <v>9.4</v>
      </c>
      <c r="C14" s="19" t="s">
        <v>69</v>
      </c>
      <c r="D14" s="19" t="s">
        <v>70</v>
      </c>
      <c r="E14" s="19" t="s">
        <v>30</v>
      </c>
      <c r="F14" s="20">
        <f>1300*1500</f>
        <v>1950000</v>
      </c>
      <c r="G14" s="24" t="s">
        <v>32</v>
      </c>
      <c r="H14" s="25">
        <v>383791</v>
      </c>
    </row>
  </sheetData>
  <dataValidations count="1">
    <dataValidation type="list" allowBlank="1" showInputMessage="1" showErrorMessage="1" sqref="E10 G10 E12" xr:uid="{4657317D-F69E-4E95-B639-A1F0E7722EDC}">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F8B7-F220-45B5-AB65-F2AF33268208}">
  <dimension ref="A1:L11"/>
  <sheetViews>
    <sheetView workbookViewId="0">
      <selection activeCell="H4" sqref="H4"/>
    </sheetView>
  </sheetViews>
  <sheetFormatPr defaultRowHeight="14.5" x14ac:dyDescent="0.35"/>
  <sheetData>
    <row r="1" spans="1:12" ht="232.5" x14ac:dyDescent="0.35">
      <c r="A1" t="s">
        <v>25</v>
      </c>
      <c r="B1" t="s">
        <v>23</v>
      </c>
      <c r="C1" t="s">
        <v>24</v>
      </c>
      <c r="D1" s="4" t="s">
        <v>2</v>
      </c>
      <c r="E1" s="5" t="s">
        <v>3</v>
      </c>
      <c r="F1" s="5" t="s">
        <v>4</v>
      </c>
      <c r="G1" s="5" t="s">
        <v>5</v>
      </c>
      <c r="H1" s="5" t="s">
        <v>6</v>
      </c>
      <c r="I1" s="5" t="s">
        <v>7</v>
      </c>
      <c r="J1" s="5" t="s">
        <v>8</v>
      </c>
      <c r="K1" s="5" t="s">
        <v>9</v>
      </c>
      <c r="L1" s="5" t="s">
        <v>10</v>
      </c>
    </row>
    <row r="2" spans="1:12" x14ac:dyDescent="0.35">
      <c r="A2" t="s">
        <v>46</v>
      </c>
      <c r="B2" s="18" t="s">
        <v>22</v>
      </c>
      <c r="C2" s="18">
        <v>1</v>
      </c>
      <c r="D2" t="s">
        <v>26</v>
      </c>
      <c r="E2" t="s">
        <v>33</v>
      </c>
      <c r="F2" t="s">
        <v>29</v>
      </c>
      <c r="G2">
        <v>35000</v>
      </c>
      <c r="H2" t="s">
        <v>31</v>
      </c>
      <c r="I2">
        <v>0.04</v>
      </c>
      <c r="J2">
        <v>0.04</v>
      </c>
      <c r="K2" t="s">
        <v>34</v>
      </c>
    </row>
    <row r="3" spans="1:12" x14ac:dyDescent="0.35">
      <c r="A3" t="s">
        <v>46</v>
      </c>
      <c r="B3" s="18" t="s">
        <v>19</v>
      </c>
      <c r="C3" s="18">
        <v>7</v>
      </c>
      <c r="D3" t="s">
        <v>16</v>
      </c>
      <c r="E3" t="s">
        <v>21</v>
      </c>
      <c r="F3" t="s">
        <v>30</v>
      </c>
      <c r="G3">
        <v>120000</v>
      </c>
      <c r="H3" t="s">
        <v>32</v>
      </c>
      <c r="I3">
        <v>0.01</v>
      </c>
      <c r="J3">
        <v>0</v>
      </c>
      <c r="K3" t="s">
        <v>34</v>
      </c>
    </row>
    <row r="4" spans="1:12" x14ac:dyDescent="0.35">
      <c r="A4" t="s">
        <v>46</v>
      </c>
      <c r="B4" s="18" t="s">
        <v>18</v>
      </c>
      <c r="C4" s="18">
        <v>5</v>
      </c>
      <c r="D4" t="s">
        <v>35</v>
      </c>
      <c r="E4" t="s">
        <v>36</v>
      </c>
      <c r="F4" t="s">
        <v>30</v>
      </c>
      <c r="G4">
        <v>650000</v>
      </c>
      <c r="H4" t="s">
        <v>32</v>
      </c>
      <c r="I4">
        <v>0.1</v>
      </c>
      <c r="J4">
        <v>0</v>
      </c>
      <c r="K4" t="s">
        <v>34</v>
      </c>
    </row>
    <row r="5" spans="1:12" x14ac:dyDescent="0.35">
      <c r="A5" t="s">
        <v>46</v>
      </c>
      <c r="B5" s="18" t="s">
        <v>19</v>
      </c>
      <c r="C5" s="18">
        <v>2</v>
      </c>
      <c r="D5" t="s">
        <v>37</v>
      </c>
      <c r="E5" t="s">
        <v>38</v>
      </c>
      <c r="F5" t="s">
        <v>39</v>
      </c>
      <c r="G5">
        <v>85000</v>
      </c>
      <c r="H5" t="s">
        <v>32</v>
      </c>
      <c r="I5">
        <v>0.5</v>
      </c>
      <c r="J5">
        <v>0.5</v>
      </c>
      <c r="K5" t="s">
        <v>34</v>
      </c>
    </row>
    <row r="6" spans="1:12" x14ac:dyDescent="0.35">
      <c r="A6" t="s">
        <v>46</v>
      </c>
      <c r="B6" s="18" t="s">
        <v>20</v>
      </c>
      <c r="C6" s="18">
        <v>3</v>
      </c>
      <c r="D6" t="s">
        <v>40</v>
      </c>
      <c r="E6" t="s">
        <v>27</v>
      </c>
      <c r="F6" t="s">
        <v>29</v>
      </c>
      <c r="G6">
        <v>1000000</v>
      </c>
      <c r="H6" t="s">
        <v>31</v>
      </c>
      <c r="I6">
        <v>0.02</v>
      </c>
      <c r="J6">
        <v>0.02</v>
      </c>
      <c r="K6" t="s">
        <v>34</v>
      </c>
    </row>
    <row r="7" spans="1:12" x14ac:dyDescent="0.35">
      <c r="A7" t="s">
        <v>46</v>
      </c>
      <c r="B7" s="18" t="s">
        <v>20</v>
      </c>
      <c r="C7" s="18">
        <v>4</v>
      </c>
      <c r="D7" t="s">
        <v>28</v>
      </c>
      <c r="E7" t="s">
        <v>41</v>
      </c>
      <c r="F7" t="s">
        <v>30</v>
      </c>
      <c r="G7">
        <v>10000000</v>
      </c>
      <c r="H7" t="s">
        <v>32</v>
      </c>
      <c r="I7">
        <v>0.05</v>
      </c>
      <c r="J7">
        <v>0.05</v>
      </c>
      <c r="K7" t="s">
        <v>34</v>
      </c>
    </row>
    <row r="8" spans="1:12" x14ac:dyDescent="0.35">
      <c r="A8" t="s">
        <v>46</v>
      </c>
      <c r="B8" s="18" t="s">
        <v>22</v>
      </c>
      <c r="C8" s="18">
        <v>8</v>
      </c>
      <c r="D8" t="s">
        <v>42</v>
      </c>
      <c r="E8" t="s">
        <v>38</v>
      </c>
      <c r="F8" t="s">
        <v>39</v>
      </c>
      <c r="G8">
        <v>2750000</v>
      </c>
      <c r="H8" t="s">
        <v>32</v>
      </c>
      <c r="I8">
        <v>3</v>
      </c>
      <c r="J8">
        <v>1</v>
      </c>
      <c r="K8" t="s">
        <v>34</v>
      </c>
    </row>
    <row r="9" spans="1:12" x14ac:dyDescent="0.35">
      <c r="A9" t="s">
        <v>46</v>
      </c>
      <c r="B9" s="18" t="s">
        <v>22</v>
      </c>
      <c r="C9" s="18">
        <v>8</v>
      </c>
      <c r="D9" t="s">
        <v>43</v>
      </c>
      <c r="E9" t="s">
        <v>38</v>
      </c>
      <c r="F9" t="s">
        <v>39</v>
      </c>
      <c r="G9">
        <v>1500000</v>
      </c>
      <c r="H9" t="s">
        <v>32</v>
      </c>
      <c r="I9">
        <v>1</v>
      </c>
      <c r="J9">
        <v>1</v>
      </c>
      <c r="K9" t="s">
        <v>34</v>
      </c>
    </row>
    <row r="10" spans="1:12" x14ac:dyDescent="0.35">
      <c r="A10" t="s">
        <v>46</v>
      </c>
      <c r="B10" s="18" t="s">
        <v>20</v>
      </c>
      <c r="C10" s="18">
        <v>6</v>
      </c>
      <c r="D10" t="s">
        <v>44</v>
      </c>
      <c r="E10" t="s">
        <v>45</v>
      </c>
      <c r="F10" t="s">
        <v>30</v>
      </c>
      <c r="G10">
        <v>230000</v>
      </c>
      <c r="H10" t="s">
        <v>32</v>
      </c>
      <c r="I10">
        <v>0.02</v>
      </c>
      <c r="J10">
        <v>0.02</v>
      </c>
      <c r="K10" t="s">
        <v>34</v>
      </c>
    </row>
    <row r="11" spans="1:12" x14ac:dyDescent="0.35">
      <c r="A11" t="s">
        <v>46</v>
      </c>
      <c r="B11" s="18" t="s">
        <v>22</v>
      </c>
      <c r="C11" s="18">
        <v>8</v>
      </c>
      <c r="D11" t="s">
        <v>47</v>
      </c>
      <c r="E11" t="s">
        <v>38</v>
      </c>
      <c r="F11" t="s">
        <v>30</v>
      </c>
      <c r="G11">
        <v>1000000</v>
      </c>
      <c r="H11" t="s">
        <v>32</v>
      </c>
      <c r="I11">
        <v>1</v>
      </c>
      <c r="J11">
        <v>1</v>
      </c>
      <c r="K11" t="s">
        <v>34</v>
      </c>
      <c r="L11" s="19"/>
    </row>
  </sheetData>
  <dataValidations count="1">
    <dataValidation type="list" allowBlank="1" showInputMessage="1" showErrorMessage="1" sqref="B2:B11" xr:uid="{37ABE97C-4040-469C-B913-D96DE90EA3F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One Fed</vt:lpstr>
      <vt:lpstr>Sheet1</vt:lpstr>
      <vt:lpstr>222 Second</vt:lpstr>
      <vt:lpstr>160 Spear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2024-04-23T01:56:03Z</dcterms:modified>
</cp:coreProperties>
</file>