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525" activeTab="2"/>
  </bookViews>
  <sheets>
    <sheet name="LED Panel Info" sheetId="2" r:id="rId1"/>
    <sheet name="Pick Place for LED_Panel" sheetId="1" r:id="rId2"/>
    <sheet name="LED Bom" sheetId="3" r:id="rId3"/>
  </sheets>
  <calcPr calcId="145621"/>
</workbook>
</file>

<file path=xl/calcChain.xml><?xml version="1.0" encoding="utf-8"?>
<calcChain xmlns="http://schemas.openxmlformats.org/spreadsheetml/2006/main">
  <c r="W33" i="3" l="1"/>
  <c r="W34" i="3"/>
  <c r="W35" i="3"/>
  <c r="W36" i="3"/>
  <c r="W37" i="3"/>
  <c r="W38" i="3"/>
  <c r="W32" i="3"/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6" i="3"/>
  <c r="N37" i="3" l="1"/>
  <c r="N36" i="3"/>
  <c r="N35" i="3"/>
  <c r="N34" i="3"/>
  <c r="N33" i="3"/>
  <c r="N32" i="3"/>
  <c r="L19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6" i="3"/>
  <c r="D40" i="3" l="1"/>
  <c r="K38" i="3" l="1"/>
  <c r="K37" i="3"/>
  <c r="K36" i="3"/>
  <c r="K35" i="3"/>
  <c r="K34" i="3"/>
  <c r="K33" i="3"/>
  <c r="K32" i="3"/>
  <c r="D27" i="3"/>
  <c r="D26" i="3"/>
  <c r="K40" i="3" l="1"/>
</calcChain>
</file>

<file path=xl/sharedStrings.xml><?xml version="1.0" encoding="utf-8"?>
<sst xmlns="http://schemas.openxmlformats.org/spreadsheetml/2006/main" count="1361" uniqueCount="222">
  <si>
    <t>Designator</t>
  </si>
  <si>
    <t>Footprint</t>
  </si>
  <si>
    <t>Mid X</t>
  </si>
  <si>
    <t>Mid Y</t>
  </si>
  <si>
    <t>Ref X</t>
  </si>
  <si>
    <t>Ref Y</t>
  </si>
  <si>
    <t>Pad X</t>
  </si>
  <si>
    <t>Pad Y</t>
  </si>
  <si>
    <t>Layer</t>
  </si>
  <si>
    <t>Comment</t>
  </si>
  <si>
    <t>J1</t>
  </si>
  <si>
    <t>PN-SPDT</t>
  </si>
  <si>
    <t>T</t>
  </si>
  <si>
    <t>PN12SHNA03QE</t>
  </si>
  <si>
    <t>WP710A10ZGC</t>
  </si>
  <si>
    <t>L1</t>
  </si>
  <si>
    <t>INDP104103X40N</t>
  </si>
  <si>
    <t>PF0560.683NLT</t>
  </si>
  <si>
    <t>U4</t>
  </si>
  <si>
    <t>SOIC127P600-8AN</t>
  </si>
  <si>
    <t>MIC4680-3.3YM</t>
  </si>
  <si>
    <t>D1</t>
  </si>
  <si>
    <t>B260A</t>
  </si>
  <si>
    <t>B260A-13-F</t>
  </si>
  <si>
    <t>C4</t>
  </si>
  <si>
    <t>TC7343-2917</t>
  </si>
  <si>
    <t>TPSD156M035R0300</t>
  </si>
  <si>
    <t>B1</t>
  </si>
  <si>
    <t>BS-5</t>
  </si>
  <si>
    <t>C1</t>
  </si>
  <si>
    <t>C1206C104K5RACTU</t>
  </si>
  <si>
    <t>C2</t>
  </si>
  <si>
    <t>C3</t>
  </si>
  <si>
    <t>C6</t>
  </si>
  <si>
    <t>Q2</t>
  </si>
  <si>
    <t>SOT-23B_N</t>
  </si>
  <si>
    <t>PBRP123YT,215</t>
  </si>
  <si>
    <t>Q7</t>
  </si>
  <si>
    <t>R1</t>
  </si>
  <si>
    <t>6-0805</t>
  </si>
  <si>
    <t>ERJ-6GEYJ103V</t>
  </si>
  <si>
    <t>U1</t>
  </si>
  <si>
    <t>TQFP-PT44_N</t>
  </si>
  <si>
    <t>PIC18F45K20-I/PT</t>
  </si>
  <si>
    <t>U2</t>
  </si>
  <si>
    <t>SOIC127P1030-20BN</t>
  </si>
  <si>
    <t>PCF2129AT</t>
  </si>
  <si>
    <t>C10</t>
  </si>
  <si>
    <t>C1210C105K5RACTU</t>
  </si>
  <si>
    <t>C11</t>
  </si>
  <si>
    <t>C12</t>
  </si>
  <si>
    <t>C1206C476M8PACTU</t>
  </si>
  <si>
    <t>C13</t>
  </si>
  <si>
    <t>C14</t>
  </si>
  <si>
    <t>C15</t>
  </si>
  <si>
    <t>C16</t>
  </si>
  <si>
    <t>PANASONIC_SIZE_G</t>
  </si>
  <si>
    <t>EEE-FK1H221P</t>
  </si>
  <si>
    <t>DS1</t>
  </si>
  <si>
    <t>Q3</t>
  </si>
  <si>
    <t>Q4</t>
  </si>
  <si>
    <t>Q5</t>
  </si>
  <si>
    <t>Q6</t>
  </si>
  <si>
    <t>R11</t>
  </si>
  <si>
    <t>8-1206</t>
  </si>
  <si>
    <t>150k</t>
  </si>
  <si>
    <t>R12</t>
  </si>
  <si>
    <t>5.1k</t>
  </si>
  <si>
    <t>R13</t>
  </si>
  <si>
    <t>1.2k</t>
  </si>
  <si>
    <t>U3</t>
  </si>
  <si>
    <t>A1101</t>
  </si>
  <si>
    <t>A1101R09A</t>
  </si>
  <si>
    <t>U6</t>
  </si>
  <si>
    <t>U7</t>
  </si>
  <si>
    <t>MTA-100-10</t>
  </si>
  <si>
    <t>R2</t>
  </si>
  <si>
    <t>U5</t>
  </si>
  <si>
    <t>BOURNS_4816P_RESISTOR</t>
  </si>
  <si>
    <t>4816P-T01-330LF</t>
  </si>
  <si>
    <t>U8</t>
  </si>
  <si>
    <t>SOIC127P600X175-16N</t>
  </si>
  <si>
    <t>ULN2003A</t>
  </si>
  <si>
    <t>C5</t>
  </si>
  <si>
    <t>TPSD227M010R0100</t>
  </si>
  <si>
    <t>C7</t>
  </si>
  <si>
    <t>Sammut Tech LLC</t>
  </si>
  <si>
    <t>706 Washington Str.</t>
  </si>
  <si>
    <t>Hoboken, NJ, 07030</t>
  </si>
  <si>
    <t>General Information</t>
  </si>
  <si>
    <t>Panel name:</t>
  </si>
  <si>
    <t>Panel Width:</t>
  </si>
  <si>
    <t>in</t>
  </si>
  <si>
    <t>Panel Height:</t>
  </si>
  <si>
    <t>Board offset X:</t>
  </si>
  <si>
    <t>mil</t>
  </si>
  <si>
    <t>Board offset Y:</t>
  </si>
  <si>
    <t>Boards per panel:</t>
  </si>
  <si>
    <t>Fiducial Locations (mils)</t>
  </si>
  <si>
    <t>X</t>
  </si>
  <si>
    <t>Y</t>
  </si>
  <si>
    <t xml:space="preserve">Lower left </t>
  </si>
  <si>
    <t>Lower right</t>
  </si>
  <si>
    <t>Top Left</t>
  </si>
  <si>
    <t>Top Right</t>
  </si>
  <si>
    <t>LED Ramos BOM</t>
  </si>
  <si>
    <t>SMD Components</t>
  </si>
  <si>
    <t>Item #</t>
  </si>
  <si>
    <t>Quantity</t>
  </si>
  <si>
    <t>Description</t>
  </si>
  <si>
    <t>Manufacturer</t>
  </si>
  <si>
    <t>Manufacturer Part Number</t>
  </si>
  <si>
    <t>Datahseet</t>
  </si>
  <si>
    <t>Product</t>
  </si>
  <si>
    <t>C1, C2, C3, C6, C7, C11, C13, C14, C15</t>
  </si>
  <si>
    <t>CAP CER 0.1UF 50V 10% X7R 1206</t>
  </si>
  <si>
    <t>1206</t>
  </si>
  <si>
    <t>Kemet</t>
  </si>
  <si>
    <t>Link</t>
  </si>
  <si>
    <t>Both</t>
  </si>
  <si>
    <t>Cap Tant Solid 15uF 35V D CASE 20% (7.3 X 4.3 X 2.9mm) SMD 7343-31 T/R</t>
  </si>
  <si>
    <t>AVX</t>
  </si>
  <si>
    <t>Cap Tant Solid 220uF 10V D CASE 20% (7.3 X 4.3 X 2.9mm) SMD 7343-31 T/R</t>
  </si>
  <si>
    <t>CAP CER 1UF 50V 10% X7R 1210</t>
  </si>
  <si>
    <t>1210</t>
  </si>
  <si>
    <t>CAP CER 47UF 10V 20% X5R 1206</t>
  </si>
  <si>
    <t>CAP ALUM 220UF 50V 20% SMD</t>
  </si>
  <si>
    <t>Panasonic Size G</t>
  </si>
  <si>
    <t>Panasonic</t>
  </si>
  <si>
    <t>Diode Schottky 60V 2A 2-Pin SMA T/R</t>
  </si>
  <si>
    <t>Diodes Zetex</t>
  </si>
  <si>
    <t>INDUCTOR PWR SHIELD 68UH SMD</t>
  </si>
  <si>
    <t>Pulse Electronics Corporation</t>
  </si>
  <si>
    <t>Q2, Q3, Q4, Q5, Q6, Q7</t>
  </si>
  <si>
    <t>TRANS PNP W/RES 40V SOT23</t>
  </si>
  <si>
    <t>NXP</t>
  </si>
  <si>
    <t>LED</t>
  </si>
  <si>
    <t>R1, R2</t>
  </si>
  <si>
    <t>RES 10K OHM 1/8W 5% 0805 SMD</t>
  </si>
  <si>
    <t>RES 5.1K OHM 1/4W 5% 1206 SMD</t>
  </si>
  <si>
    <t>ERJ-8GEYJ512V</t>
  </si>
  <si>
    <t>RES 1.2K OHM 1/8W 5% 0805 SMD</t>
  </si>
  <si>
    <t>ERJ-6GEYJ122V</t>
  </si>
  <si>
    <t>Flash Microcontroller with 10-Bit A/D and nanoWatt Technology, 32K Flash, 44-Pin TQFP, Industrial Temperature Range</t>
  </si>
  <si>
    <t>Microchip</t>
  </si>
  <si>
    <t>Integrated RTC, TCXO and quartz crystal</t>
  </si>
  <si>
    <t>PCF2129AT/1,518</t>
  </si>
  <si>
    <t>The A1101 is surface mount modules with an integrated crystal,  internal voltage regulator, matching circuitry and filtering.</t>
  </si>
  <si>
    <t>Anaren</t>
  </si>
  <si>
    <t>A1101R09A00GM</t>
  </si>
  <si>
    <t>Buck converter 3.3V 1A 8SOIC</t>
  </si>
  <si>
    <t>Micrel Inc</t>
  </si>
  <si>
    <t>MIC4680-3.3YM TR</t>
  </si>
  <si>
    <t>BOURNS - 4816P-T01-330LF - RESISTOR, ISO RES N/W, 8, 33OHM, 2%, SMD</t>
  </si>
  <si>
    <t>Bourns 4816P Resistor</t>
  </si>
  <si>
    <t>BOURNS</t>
  </si>
  <si>
    <t>Darlington Transistor Array</t>
  </si>
  <si>
    <t>Texas Instruments</t>
  </si>
  <si>
    <t>SN75468</t>
  </si>
  <si>
    <t>Total unique SMD components:</t>
  </si>
  <si>
    <t>Total SMD components:</t>
  </si>
  <si>
    <t>Thruhole Components</t>
  </si>
  <si>
    <t>Pins Ea</t>
  </si>
  <si>
    <t>Pins total</t>
  </si>
  <si>
    <t>HOLDER COIN CELL 2032 VERT MNT</t>
  </si>
  <si>
    <t>MPD (Memory Protection Devices)</t>
  </si>
  <si>
    <t>The TDA7056B is a mono Bridge-Tied Load (BTL) output amplifier with DC volume control.</t>
  </si>
  <si>
    <t>SIP</t>
  </si>
  <si>
    <t>NXP Semiconductors</t>
  </si>
  <si>
    <t>TDA7056B/N1,112</t>
  </si>
  <si>
    <t>P1, P2</t>
  </si>
  <si>
    <t>CONN HEADER VERT 10POS .100 TIN.</t>
  </si>
  <si>
    <t>TE Connectivity</t>
  </si>
  <si>
    <t>640456-3</t>
  </si>
  <si>
    <t>SWITCH PUSH SPDT 0.2A 30V.</t>
  </si>
  <si>
    <t>C&amp;K Components</t>
  </si>
  <si>
    <t>7 pin female header. 2 for the display.</t>
  </si>
  <si>
    <t>7 pin 0.100" pitch</t>
  </si>
  <si>
    <t>Samtech</t>
  </si>
  <si>
    <t>SL-132-TT-11</t>
  </si>
  <si>
    <t>Flash sound module soldered directly to board. 16 pins</t>
  </si>
  <si>
    <t xml:space="preserve">DIL 16P 0.100" </t>
  </si>
  <si>
    <t/>
  </si>
  <si>
    <t>D3, D4</t>
  </si>
  <si>
    <t>Green  LED. 2 pins</t>
  </si>
  <si>
    <t>2 pin 0.100" pitch</t>
  </si>
  <si>
    <t>Kingbright</t>
  </si>
  <si>
    <t>Total thruhole components:</t>
  </si>
  <si>
    <t>Number of throughhole pins:</t>
  </si>
  <si>
    <t>CONFIDENTIALITY NOTICE: This document contains private, confidential, and legally privileged information intended for the sole use of the designated and/or duly authorized recipient(s). If you are not the intended recipient or have received this document in error, please notify Sammut Tech LLC immediately by emailing notify@sammut-tech.com and permanently delete all copies of this document including all related materials without reading them. If you are the intended recipient, secure the contents in a manner that conforms to all applicable state and/or federal requirements related to privacy and confidentiality of such information. </t>
  </si>
  <si>
    <t>Notes:</t>
  </si>
  <si>
    <t xml:space="preserve">1. The polarity mark on the diode is hard to see. Make sure the polarity mark corresponds to the </t>
  </si>
  <si>
    <t xml:space="preserve">silk screen markings on the board. </t>
  </si>
  <si>
    <t>Needed</t>
  </si>
  <si>
    <t>Shipped</t>
  </si>
  <si>
    <t>Comments</t>
  </si>
  <si>
    <t>Rest for Nixie</t>
  </si>
  <si>
    <t>Rest for Keypad</t>
  </si>
  <si>
    <t>Arrow reel. Rest for nixie</t>
  </si>
  <si>
    <t>Lots extra</t>
  </si>
  <si>
    <t>RES 140K OHM 1/4W 5% 1206 SMD</t>
  </si>
  <si>
    <t>ERJ-8ENF1403V</t>
  </si>
  <si>
    <t>Missing. Will ship</t>
  </si>
  <si>
    <t>50 extra that will go for Nixie</t>
  </si>
  <si>
    <t>Really expensive. Rest for keypad</t>
  </si>
  <si>
    <t>All for LED</t>
  </si>
  <si>
    <t>rest for Nixie</t>
  </si>
  <si>
    <t>2. Missing the R11 resistor. Will ship to AMS</t>
  </si>
  <si>
    <t xml:space="preserve">3. Many of the components will be later used for the Keypad and Nixie. </t>
  </si>
  <si>
    <t>Qty Per clock</t>
  </si>
  <si>
    <t>Total needed</t>
  </si>
  <si>
    <t>Qty shipped</t>
  </si>
  <si>
    <t xml:space="preserve">50 Extra. </t>
  </si>
  <si>
    <t xml:space="preserve">Audio Amps. 14 Extra. </t>
  </si>
  <si>
    <t xml:space="preserve">40 position strips. 20 positions needed for 250 boards. 25 extra strips. </t>
  </si>
  <si>
    <t>Extra will go to Nixie in the future</t>
  </si>
  <si>
    <t xml:space="preserve">32 position strips. 14 positions needed for 250 boards.  20 extra strips. </t>
  </si>
  <si>
    <t>LEDs. 100 extra. Extra goes to Nixie</t>
  </si>
  <si>
    <r>
      <t xml:space="preserve">This is information for the SMT components of the LED panel. The other sheets contain centroid data (units in mils) and the bom.  </t>
    </r>
    <r>
      <rPr>
        <b/>
        <sz val="11"/>
        <color theme="1"/>
        <rFont val="Calibri"/>
        <family val="2"/>
        <scheme val="minor"/>
      </rPr>
      <t xml:space="preserve">Shipped 31 Panels. </t>
    </r>
  </si>
  <si>
    <t>LED Panel</t>
  </si>
  <si>
    <t>LED SMT Manufacturing Datasheet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</si>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</sst>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color rgb="FF000000"/>
      <name val="Arial"/>
      <family val="2"/>
    </font>
    <font>
      <strike/>
      <sz val="10"/>
      <name val="Arial"/>
      <family val="2"/>
    </font>
    <font>
      <strike/>
      <u/>
      <sz val="10"/>
      <color theme="1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Fill="0" applyBorder="0" applyAlignment="0" applyProtection="0"/>
    <xf numFmtId="0" fontId="24" fillId="0" borderId="0"/>
    <xf numFmtId="0" fontId="24" fillId="0" borderId="0"/>
  </cellStyleXfs>
  <cellXfs count="123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3" borderId="0" xfId="0" applyFill="1" applyBorder="1"/>
    <xf numFmtId="0" fontId="18" fillId="33" borderId="0" xfId="0" applyFont="1" applyFill="1" applyBorder="1" applyAlignment="1"/>
    <xf numFmtId="0" fontId="0" fillId="33" borderId="10" xfId="0" applyFill="1" applyBorder="1"/>
    <xf numFmtId="14" fontId="0" fillId="33" borderId="10" xfId="0" applyNumberFormat="1" applyFill="1" applyBorder="1"/>
    <xf numFmtId="0" fontId="16" fillId="33" borderId="11" xfId="0" applyFont="1" applyFill="1" applyBorder="1"/>
    <xf numFmtId="0" fontId="0" fillId="33" borderId="12" xfId="0" applyFont="1" applyFill="1" applyBorder="1" applyAlignment="1">
      <alignment horizontal="right"/>
    </xf>
    <xf numFmtId="0" fontId="0" fillId="33" borderId="14" xfId="0" applyFont="1" applyFill="1" applyBorder="1" applyAlignment="1">
      <alignment horizontal="right"/>
    </xf>
    <xf numFmtId="0" fontId="0" fillId="33" borderId="14" xfId="0" applyFill="1" applyBorder="1"/>
    <xf numFmtId="0" fontId="0" fillId="33" borderId="14" xfId="0" applyFill="1" applyBorder="1" applyAlignment="1">
      <alignment horizontal="right"/>
    </xf>
    <xf numFmtId="0" fontId="16" fillId="33" borderId="15" xfId="0" applyFont="1" applyFill="1" applyBorder="1"/>
    <xf numFmtId="0" fontId="0" fillId="33" borderId="11" xfId="0" applyFill="1" applyBorder="1" applyAlignment="1">
      <alignment horizontal="center"/>
    </xf>
    <xf numFmtId="0" fontId="0" fillId="33" borderId="16" xfId="0" applyFill="1" applyBorder="1"/>
    <xf numFmtId="164" fontId="0" fillId="33" borderId="13" xfId="0" applyNumberFormat="1" applyFill="1" applyBorder="1" applyAlignment="1">
      <alignment horizontal="right"/>
    </xf>
    <xf numFmtId="0" fontId="0" fillId="33" borderId="17" xfId="0" applyFill="1" applyBorder="1"/>
    <xf numFmtId="164" fontId="0" fillId="33" borderId="14" xfId="0" applyNumberFormat="1" applyFill="1" applyBorder="1" applyAlignment="1">
      <alignment horizontal="right"/>
    </xf>
    <xf numFmtId="165" fontId="0" fillId="33" borderId="14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19" fillId="35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0" fillId="0" borderId="11" xfId="0" applyBorder="1"/>
    <xf numFmtId="0" fontId="16" fillId="0" borderId="11" xfId="0" applyFont="1" applyBorder="1"/>
    <xf numFmtId="0" fontId="16" fillId="0" borderId="11" xfId="0" applyFont="1" applyBorder="1" applyAlignment="1">
      <alignment horizontal="left"/>
    </xf>
    <xf numFmtId="0" fontId="16" fillId="0" borderId="11" xfId="0" applyFont="1" applyBorder="1" applyAlignment="1">
      <alignment horizontal="right"/>
    </xf>
    <xf numFmtId="0" fontId="16" fillId="0" borderId="11" xfId="0" applyFont="1" applyBorder="1" applyAlignment="1">
      <alignment horizontal="center"/>
    </xf>
    <xf numFmtId="0" fontId="20" fillId="0" borderId="18" xfId="0" applyFon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8" xfId="0" applyNumberFormat="1" applyFill="1" applyBorder="1" applyAlignment="1">
      <alignment horizontal="center"/>
    </xf>
    <xf numFmtId="0" fontId="21" fillId="0" borderId="18" xfId="0" applyFont="1" applyFill="1" applyBorder="1" applyAlignment="1">
      <alignment horizontal="center" wrapText="1"/>
    </xf>
    <xf numFmtId="0" fontId="0" fillId="0" borderId="18" xfId="0" applyFill="1" applyBorder="1"/>
    <xf numFmtId="14" fontId="22" fillId="0" borderId="18" xfId="0" applyNumberFormat="1" applyFont="1" applyFill="1" applyBorder="1" applyAlignme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23" fillId="0" borderId="0" xfId="0" applyFont="1" applyFill="1"/>
    <xf numFmtId="0" fontId="21" fillId="0" borderId="11" xfId="0" applyFont="1" applyFill="1" applyBorder="1"/>
    <xf numFmtId="0" fontId="21" fillId="0" borderId="11" xfId="0" applyFont="1" applyFill="1" applyBorder="1" applyAlignment="1">
      <alignment horizontal="center"/>
    </xf>
    <xf numFmtId="0" fontId="24" fillId="0" borderId="11" xfId="0" applyFont="1" applyFill="1" applyBorder="1"/>
    <xf numFmtId="0" fontId="24" fillId="0" borderId="19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vertical="center"/>
    </xf>
    <xf numFmtId="0" fontId="25" fillId="0" borderId="19" xfId="42" applyFont="1" applyFill="1" applyBorder="1" applyAlignment="1">
      <alignment vertical="center"/>
    </xf>
    <xf numFmtId="0" fontId="24" fillId="0" borderId="20" xfId="0" applyFont="1" applyFill="1" applyBorder="1" applyAlignment="1">
      <alignment horizontal="center"/>
    </xf>
    <xf numFmtId="0" fontId="24" fillId="0" borderId="20" xfId="0" applyFont="1" applyFill="1" applyBorder="1"/>
    <xf numFmtId="0" fontId="25" fillId="0" borderId="20" xfId="42" applyFont="1" applyFill="1" applyBorder="1"/>
    <xf numFmtId="0" fontId="25" fillId="0" borderId="20" xfId="42" applyFont="1" applyFill="1" applyBorder="1" applyAlignment="1">
      <alignment vertical="center"/>
    </xf>
    <xf numFmtId="0" fontId="26" fillId="0" borderId="20" xfId="0" applyFont="1" applyFill="1" applyBorder="1" applyAlignment="1">
      <alignment horizontal="center"/>
    </xf>
    <xf numFmtId="0" fontId="26" fillId="0" borderId="20" xfId="0" applyFont="1" applyFill="1" applyBorder="1"/>
    <xf numFmtId="0" fontId="27" fillId="0" borderId="20" xfId="42" applyFont="1" applyFill="1" applyBorder="1"/>
    <xf numFmtId="0" fontId="24" fillId="0" borderId="0" xfId="0" applyFont="1" applyFill="1" applyBorder="1" applyAlignment="1">
      <alignment horizontal="center" vertical="top"/>
    </xf>
    <xf numFmtId="0" fontId="24" fillId="0" borderId="0" xfId="0" quotePrefix="1" applyFont="1" applyFill="1" applyBorder="1" applyAlignment="1">
      <alignment horizontal="left" vertical="top"/>
    </xf>
    <xf numFmtId="1" fontId="24" fillId="0" borderId="0" xfId="0" applyNumberFormat="1" applyFont="1" applyFill="1" applyBorder="1" applyAlignment="1">
      <alignment horizontal="center" vertical="top"/>
    </xf>
    <xf numFmtId="0" fontId="24" fillId="0" borderId="0" xfId="0" quotePrefix="1" applyFont="1" applyFill="1" applyBorder="1" applyAlignment="1">
      <alignment horizontal="left" vertical="top" wrapText="1"/>
    </xf>
    <xf numFmtId="0" fontId="24" fillId="0" borderId="0" xfId="0" quotePrefix="1" applyFont="1" applyFill="1" applyBorder="1" applyAlignment="1">
      <alignment vertical="top" wrapText="1"/>
    </xf>
    <xf numFmtId="0" fontId="24" fillId="0" borderId="0" xfId="0" quotePrefix="1" applyNumberFormat="1" applyFont="1" applyFill="1" applyBorder="1" applyAlignment="1">
      <alignment vertical="top" wrapText="1"/>
    </xf>
    <xf numFmtId="0" fontId="24" fillId="0" borderId="0" xfId="0" applyFont="1" applyFill="1"/>
    <xf numFmtId="0" fontId="28" fillId="0" borderId="0" xfId="0" applyFont="1" applyFill="1" applyAlignment="1">
      <alignment horizontal="right"/>
    </xf>
    <xf numFmtId="0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0" fontId="29" fillId="0" borderId="0" xfId="0" applyFont="1" applyFill="1"/>
    <xf numFmtId="0" fontId="21" fillId="0" borderId="21" xfId="0" applyFont="1" applyFill="1" applyBorder="1" applyAlignment="1">
      <alignment horizontal="center" vertical="top"/>
    </xf>
    <xf numFmtId="0" fontId="21" fillId="0" borderId="21" xfId="0" quotePrefix="1" applyFont="1" applyFill="1" applyBorder="1" applyAlignment="1">
      <alignment horizontal="left" vertical="top"/>
    </xf>
    <xf numFmtId="0" fontId="21" fillId="0" borderId="21" xfId="0" quotePrefix="1" applyNumberFormat="1" applyFont="1" applyFill="1" applyBorder="1" applyAlignment="1">
      <alignment horizontal="center" vertical="top"/>
    </xf>
    <xf numFmtId="0" fontId="21" fillId="0" borderId="21" xfId="0" quotePrefix="1" applyFont="1" applyFill="1" applyBorder="1" applyAlignment="1">
      <alignment horizontal="center" vertical="top"/>
    </xf>
    <xf numFmtId="0" fontId="21" fillId="0" borderId="21" xfId="0" quotePrefix="1" applyFont="1" applyFill="1" applyBorder="1" applyAlignment="1">
      <alignment horizontal="center" vertical="top" wrapText="1"/>
    </xf>
    <xf numFmtId="0" fontId="21" fillId="0" borderId="21" xfId="43" quotePrefix="1" applyFont="1" applyFill="1" applyBorder="1" applyAlignment="1">
      <alignment horizontal="center" vertical="top" wrapText="1"/>
    </xf>
    <xf numFmtId="0" fontId="24" fillId="0" borderId="22" xfId="0" applyFont="1" applyFill="1" applyBorder="1" applyAlignment="1">
      <alignment horizontal="center" vertical="top"/>
    </xf>
    <xf numFmtId="0" fontId="24" fillId="0" borderId="22" xfId="0" quotePrefix="1" applyFont="1" applyFill="1" applyBorder="1" applyAlignment="1">
      <alignment horizontal="left" vertical="top"/>
    </xf>
    <xf numFmtId="1" fontId="24" fillId="0" borderId="22" xfId="0" applyNumberFormat="1" applyFont="1" applyFill="1" applyBorder="1" applyAlignment="1">
      <alignment horizontal="center" vertical="top"/>
    </xf>
    <xf numFmtId="0" fontId="24" fillId="0" borderId="22" xfId="0" quotePrefix="1" applyFont="1" applyFill="1" applyBorder="1" applyAlignment="1">
      <alignment horizontal="left" vertical="top" wrapText="1"/>
    </xf>
    <xf numFmtId="0" fontId="24" fillId="0" borderId="22" xfId="0" quotePrefix="1" applyFont="1" applyFill="1" applyBorder="1" applyAlignment="1">
      <alignment vertical="top" wrapText="1"/>
    </xf>
    <xf numFmtId="0" fontId="24" fillId="0" borderId="22" xfId="0" quotePrefix="1" applyNumberFormat="1" applyFont="1" applyFill="1" applyBorder="1" applyAlignment="1">
      <alignment vertical="top" wrapText="1"/>
    </xf>
    <xf numFmtId="0" fontId="24" fillId="0" borderId="22" xfId="43" quotePrefix="1" applyNumberFormat="1" applyFont="1" applyFill="1" applyBorder="1" applyAlignment="1">
      <alignment horizontal="center" vertical="top" wrapText="1"/>
    </xf>
    <xf numFmtId="0" fontId="25" fillId="0" borderId="22" xfId="42" quotePrefix="1" applyNumberFormat="1" applyFont="1" applyFill="1" applyBorder="1" applyAlignment="1">
      <alignment vertical="top" wrapText="1"/>
    </xf>
    <xf numFmtId="0" fontId="24" fillId="0" borderId="23" xfId="0" quotePrefix="1" applyFont="1" applyFill="1" applyBorder="1" applyAlignment="1">
      <alignment horizontal="left" vertical="top"/>
    </xf>
    <xf numFmtId="0" fontId="24" fillId="0" borderId="23" xfId="43" quotePrefix="1" applyFont="1" applyFill="1" applyBorder="1" applyAlignment="1">
      <alignment horizontal="left" vertical="top" wrapText="1"/>
    </xf>
    <xf numFmtId="0" fontId="24" fillId="0" borderId="23" xfId="0" quotePrefix="1" applyFont="1" applyFill="1" applyBorder="1" applyAlignment="1">
      <alignment vertical="top" wrapText="1"/>
    </xf>
    <xf numFmtId="0" fontId="24" fillId="0" borderId="23" xfId="43" quotePrefix="1" applyFont="1" applyFill="1" applyBorder="1" applyAlignment="1">
      <alignment horizontal="center" vertical="top" wrapText="1"/>
    </xf>
    <xf numFmtId="0" fontId="24" fillId="0" borderId="22" xfId="43" quotePrefix="1" applyFont="1" applyFill="1" applyBorder="1" applyAlignment="1">
      <alignment horizontal="center" vertical="top" wrapText="1"/>
    </xf>
    <xf numFmtId="49" fontId="25" fillId="0" borderId="23" xfId="42" quotePrefix="1" applyNumberFormat="1" applyFont="1" applyFill="1" applyBorder="1" applyAlignment="1">
      <alignment vertical="top" wrapText="1"/>
    </xf>
    <xf numFmtId="49" fontId="25" fillId="0" borderId="22" xfId="42" quotePrefix="1" applyNumberFormat="1" applyFont="1" applyFill="1" applyBorder="1" applyAlignment="1">
      <alignment vertical="top" wrapText="1"/>
    </xf>
    <xf numFmtId="0" fontId="24" fillId="0" borderId="23" xfId="44" quotePrefix="1" applyNumberFormat="1" applyFont="1" applyFill="1" applyBorder="1" applyAlignment="1">
      <alignment horizontal="center" vertical="top" wrapText="1"/>
    </xf>
    <xf numFmtId="0" fontId="24" fillId="0" borderId="22" xfId="44" quotePrefix="1" applyNumberFormat="1" applyFont="1" applyFill="1" applyBorder="1" applyAlignment="1">
      <alignment horizontal="center" vertical="top" wrapText="1"/>
    </xf>
    <xf numFmtId="0" fontId="24" fillId="0" borderId="22" xfId="0" quotePrefix="1" applyNumberFormat="1" applyFont="1" applyFill="1" applyBorder="1" applyAlignment="1">
      <alignment horizontal="left" vertical="top" wrapText="1"/>
    </xf>
    <xf numFmtId="0" fontId="24" fillId="0" borderId="0" xfId="0" applyFont="1" applyFill="1" applyAlignment="1">
      <alignment horizontal="left"/>
    </xf>
    <xf numFmtId="0" fontId="24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/>
    </xf>
    <xf numFmtId="0" fontId="19" fillId="36" borderId="11" xfId="0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0" xfId="0" applyNumberFormat="1"/>
    <xf numFmtId="0" fontId="31" fillId="0" borderId="22" xfId="0" applyFont="1" applyFill="1" applyBorder="1" applyAlignment="1">
      <alignment horizontal="center" vertical="top"/>
    </xf>
    <xf numFmtId="0" fontId="31" fillId="0" borderId="22" xfId="0" quotePrefix="1" applyFont="1" applyFill="1" applyBorder="1" applyAlignment="1">
      <alignment horizontal="left" vertical="top"/>
    </xf>
    <xf numFmtId="1" fontId="31" fillId="0" borderId="22" xfId="0" applyNumberFormat="1" applyFont="1" applyFill="1" applyBorder="1" applyAlignment="1">
      <alignment horizontal="center" vertical="top"/>
    </xf>
    <xf numFmtId="0" fontId="31" fillId="0" borderId="22" xfId="0" quotePrefix="1" applyFont="1" applyFill="1" applyBorder="1" applyAlignment="1">
      <alignment horizontal="left" vertical="top" wrapText="1"/>
    </xf>
    <xf numFmtId="0" fontId="31" fillId="0" borderId="22" xfId="0" quotePrefix="1" applyFont="1" applyFill="1" applyBorder="1" applyAlignment="1">
      <alignment vertical="top" wrapText="1"/>
    </xf>
    <xf numFmtId="0" fontId="31" fillId="0" borderId="22" xfId="43" quotePrefix="1" applyFont="1" applyFill="1" applyBorder="1" applyAlignment="1">
      <alignment horizontal="center" vertical="top" wrapText="1"/>
    </xf>
    <xf numFmtId="0" fontId="31" fillId="0" borderId="22" xfId="43" quotePrefix="1" applyNumberFormat="1" applyFont="1" applyFill="1" applyBorder="1" applyAlignment="1">
      <alignment horizontal="center" vertical="top" wrapText="1"/>
    </xf>
    <xf numFmtId="49" fontId="32" fillId="0" borderId="22" xfId="42" quotePrefix="1" applyNumberFormat="1" applyFont="1" applyFill="1" applyBorder="1" applyAlignment="1">
      <alignment vertical="top" wrapText="1"/>
    </xf>
    <xf numFmtId="0" fontId="21" fillId="0" borderId="0" xfId="0" applyFont="1" applyFill="1" applyBorder="1"/>
    <xf numFmtId="0" fontId="16" fillId="0" borderId="0" xfId="0" applyFont="1"/>
    <xf numFmtId="0" fontId="0" fillId="0" borderId="0" xfId="0" applyFont="1"/>
    <xf numFmtId="0" fontId="14" fillId="0" borderId="0" xfId="0" applyFont="1"/>
    <xf numFmtId="0" fontId="14" fillId="37" borderId="0" xfId="0" applyFont="1" applyFill="1"/>
    <xf numFmtId="0" fontId="33" fillId="0" borderId="0" xfId="0" applyFont="1" applyFill="1" applyBorder="1"/>
    <xf numFmtId="0" fontId="16" fillId="0" borderId="0" xfId="0" applyFont="1" applyAlignment="1">
      <alignment horizontal="center"/>
    </xf>
    <xf numFmtId="0" fontId="34" fillId="33" borderId="0" xfId="0" applyFont="1" applyFill="1" applyBorder="1" applyAlignment="1">
      <alignment horizontal="center"/>
    </xf>
    <xf numFmtId="0" fontId="34" fillId="33" borderId="10" xfId="0" applyFont="1" applyFill="1" applyBorder="1" applyAlignment="1">
      <alignment horizontal="center"/>
    </xf>
    <xf numFmtId="0" fontId="0" fillId="33" borderId="0" xfId="0" applyFont="1" applyFill="1" applyAlignment="1">
      <alignment horizontal="left" vertical="top" wrapText="1"/>
    </xf>
    <xf numFmtId="0" fontId="0" fillId="33" borderId="13" xfId="0" applyFill="1" applyBorder="1" applyAlignment="1">
      <alignment horizontal="center"/>
    </xf>
    <xf numFmtId="0" fontId="30" fillId="0" borderId="0" xfId="0" applyFont="1" applyFill="1" applyAlignment="1">
      <alignment horizontal="left"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2.pulseeng.com/products/datasheets/SPM2007_24.pdf" TargetMode="External"/><Relationship Id="rId13" Type="http://schemas.openxmlformats.org/officeDocument/2006/relationships/hyperlink" Target="http://www.panasonic.com/industrial/components/pdf/AOA0000CE1.pdf" TargetMode="External"/><Relationship Id="rId18" Type="http://schemas.openxmlformats.org/officeDocument/2006/relationships/hyperlink" Target="http://www.bourns.com/data/global/pdfs/4800P.pdf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avx.com/docs/Catalogs/tps.pdf" TargetMode="External"/><Relationship Id="rId21" Type="http://schemas.openxmlformats.org/officeDocument/2006/relationships/hyperlink" Target="http://www.samtec.com/ftppub/cpdf/XSX-MKT1.PDF" TargetMode="External"/><Relationship Id="rId7" Type="http://schemas.openxmlformats.org/officeDocument/2006/relationships/hyperlink" Target="http://www.diodes.com/datasheets/ds13004.pdf" TargetMode="External"/><Relationship Id="rId12" Type="http://schemas.openxmlformats.org/officeDocument/2006/relationships/hyperlink" Target="http://www.panasonic.com/industrial/components/pdf/AOA0000CE1.pdf" TargetMode="External"/><Relationship Id="rId17" Type="http://schemas.openxmlformats.org/officeDocument/2006/relationships/hyperlink" Target="http://www.micrel.com/_PDF/mic4680.pdf" TargetMode="External"/><Relationship Id="rId25" Type="http://schemas.openxmlformats.org/officeDocument/2006/relationships/hyperlink" Target="http://www.te.com/catalog/minf/en/692" TargetMode="External"/><Relationship Id="rId2" Type="http://schemas.openxmlformats.org/officeDocument/2006/relationships/hyperlink" Target="http://www.avx.com/docs/Catalogs/tps.pdf" TargetMode="External"/><Relationship Id="rId16" Type="http://schemas.openxmlformats.org/officeDocument/2006/relationships/hyperlink" Target="http://www.anaren.com/sites/default/files/Part-Datasheets/A1101R09A_0.pdf" TargetMode="External"/><Relationship Id="rId20" Type="http://schemas.openxmlformats.org/officeDocument/2006/relationships/hyperlink" Target="http://www.kingbrightusa.com/images/catalog/SPEC/WP710A10ZGC-G.pdf" TargetMode="External"/><Relationship Id="rId1" Type="http://schemas.openxmlformats.org/officeDocument/2006/relationships/hyperlink" Target="http://www.kemet.com/kemet/web/homepage/kechome.nsf/vapubfiles/KEM_C1002_X7R_SMD.pdf/$file/KEM_C1002_X7R_SMD.pdf" TargetMode="External"/><Relationship Id="rId6" Type="http://schemas.openxmlformats.org/officeDocument/2006/relationships/hyperlink" Target="http://industrial.panasonic.com/www-data/pdf/ABA0000/ABA0000CE120.pdf" TargetMode="External"/><Relationship Id="rId11" Type="http://schemas.openxmlformats.org/officeDocument/2006/relationships/hyperlink" Target="http://www.panasonic.com/industrial/components/pdf/AOA0000CE1.pdf" TargetMode="External"/><Relationship Id="rId24" Type="http://schemas.openxmlformats.org/officeDocument/2006/relationships/hyperlink" Target="http://www.ck-components.com/index.php?module=media&amp;action=Display&amp;cmpref=13347&amp;lang=en&amp;width=&amp;height=&amp;format=&amp;alt=" TargetMode="External"/><Relationship Id="rId5" Type="http://schemas.openxmlformats.org/officeDocument/2006/relationships/hyperlink" Target="http://www.kemet.com/kemet/web/homepage/kechome.nsf/vapubfiles/KEM_C1002_X7R_SMD.pdf/$file/KEM_C1002_X7R_SMD.pdf" TargetMode="External"/><Relationship Id="rId15" Type="http://schemas.openxmlformats.org/officeDocument/2006/relationships/hyperlink" Target="http://www.nxp.com/products/interface_and_connectivity/real_time_clocks/rtcs_with_temp_compensation/PCF2129AT.html" TargetMode="External"/><Relationship Id="rId23" Type="http://schemas.openxmlformats.org/officeDocument/2006/relationships/hyperlink" Target="http://www.nxp.com/products/audio_video/audio_amplifiers/class_ab/TDA7056B.html" TargetMode="External"/><Relationship Id="rId10" Type="http://schemas.openxmlformats.org/officeDocument/2006/relationships/hyperlink" Target="http://industrial.panasonic.com/www-cgi/jvcr13pz.cgi?E+PZ+3+AOA0001+ERJ6GEYJ103V+7+WW" TargetMode="External"/><Relationship Id="rId19" Type="http://schemas.openxmlformats.org/officeDocument/2006/relationships/hyperlink" Target="http://www-s.ti.com/sc/ds/uln2002a.pdf" TargetMode="External"/><Relationship Id="rId4" Type="http://schemas.openxmlformats.org/officeDocument/2006/relationships/hyperlink" Target="http://www.kemet.com/kemet/web/homepage/kechome.nsf/vapubfiles/KEM_C1002_X7R_SMD.pdf/$file/KEM_C1002_X7R_SMD.pdf" TargetMode="External"/><Relationship Id="rId9" Type="http://schemas.openxmlformats.org/officeDocument/2006/relationships/hyperlink" Target="http://www.nxp.com/documents/data_sheet/PBRP123YT.pdf" TargetMode="External"/><Relationship Id="rId14" Type="http://schemas.openxmlformats.org/officeDocument/2006/relationships/hyperlink" Target="http://ww1.microchip.com/downloads/en/DeviceDoc/41303G.pdf" TargetMode="External"/><Relationship Id="rId22" Type="http://schemas.openxmlformats.org/officeDocument/2006/relationships/hyperlink" Target="http://www.memoryprotectiondevices.com/datasheets/BS-5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topLeftCell="A2" workbookViewId="0">
      <selection activeCell="J22" sqref="J22"/>
    </sheetView>
  </sheetViews>
  <sheetFormatPr defaultRowHeight="15" x14ac:dyDescent="0.25"/>
  <cols>
    <col min="1" max="1" width="2" style="1" customWidth="1"/>
    <col min="2" max="2" width="22.28515625" style="1" customWidth="1"/>
    <col min="3" max="3" width="13.140625" style="1" bestFit="1" customWidth="1"/>
    <col min="4" max="7" width="9.140625" style="1"/>
    <col min="8" max="8" width="11.5703125" style="1" customWidth="1"/>
    <col min="9" max="9" width="1.5703125" style="1" customWidth="1"/>
    <col min="10" max="16384" width="9.140625" style="1"/>
  </cols>
  <sheetData>
    <row r="1" spans="2:8" hidden="1" x14ac:dyDescent="0.25"/>
    <row r="2" spans="2:8" x14ac:dyDescent="0.25">
      <c r="B2" s="2" t="s">
        <v>86</v>
      </c>
    </row>
    <row r="3" spans="2:8" ht="18.75" customHeight="1" x14ac:dyDescent="0.4">
      <c r="B3" s="3" t="s">
        <v>87</v>
      </c>
      <c r="C3" s="118" t="s">
        <v>220</v>
      </c>
      <c r="D3" s="118"/>
      <c r="E3" s="118"/>
      <c r="F3" s="118"/>
      <c r="G3" s="118"/>
      <c r="H3" s="4"/>
    </row>
    <row r="4" spans="2:8" ht="15.75" thickBot="1" x14ac:dyDescent="0.3">
      <c r="B4" s="5" t="s">
        <v>88</v>
      </c>
      <c r="C4" s="119"/>
      <c r="D4" s="119"/>
      <c r="E4" s="119"/>
      <c r="F4" s="119"/>
      <c r="G4" s="119"/>
      <c r="H4" s="6">
        <v>41246</v>
      </c>
    </row>
    <row r="5" spans="2:8" ht="15.75" thickTop="1" x14ac:dyDescent="0.25"/>
    <row r="6" spans="2:8" x14ac:dyDescent="0.25">
      <c r="B6" s="120" t="s">
        <v>218</v>
      </c>
      <c r="C6" s="120"/>
      <c r="D6" s="120"/>
      <c r="E6" s="120"/>
      <c r="F6" s="120"/>
      <c r="G6" s="120"/>
      <c r="H6" s="120"/>
    </row>
    <row r="7" spans="2:8" x14ac:dyDescent="0.25">
      <c r="B7" s="120"/>
      <c r="C7" s="120"/>
      <c r="D7" s="120"/>
      <c r="E7" s="120"/>
      <c r="F7" s="120"/>
      <c r="G7" s="120"/>
      <c r="H7" s="120"/>
    </row>
    <row r="9" spans="2:8" x14ac:dyDescent="0.25">
      <c r="B9" s="7" t="s">
        <v>89</v>
      </c>
      <c r="C9" s="7"/>
      <c r="D9" s="7"/>
    </row>
    <row r="10" spans="2:8" x14ac:dyDescent="0.25">
      <c r="B10" s="8" t="s">
        <v>90</v>
      </c>
      <c r="C10" s="121" t="s">
        <v>219</v>
      </c>
      <c r="D10" s="121"/>
    </row>
    <row r="11" spans="2:8" x14ac:dyDescent="0.25">
      <c r="B11" s="9" t="s">
        <v>91</v>
      </c>
      <c r="C11" s="10">
        <v>13.228</v>
      </c>
      <c r="D11" s="10" t="s">
        <v>92</v>
      </c>
    </row>
    <row r="12" spans="2:8" x14ac:dyDescent="0.25">
      <c r="B12" s="9" t="s">
        <v>93</v>
      </c>
      <c r="C12" s="18">
        <v>8.11</v>
      </c>
      <c r="D12" s="10" t="s">
        <v>92</v>
      </c>
    </row>
    <row r="13" spans="2:8" x14ac:dyDescent="0.25">
      <c r="B13" s="9" t="s">
        <v>94</v>
      </c>
      <c r="C13" s="10">
        <v>4409.5</v>
      </c>
      <c r="D13" s="10" t="s">
        <v>95</v>
      </c>
    </row>
    <row r="14" spans="2:8" x14ac:dyDescent="0.25">
      <c r="B14" s="9" t="s">
        <v>96</v>
      </c>
      <c r="C14" s="10">
        <v>2480.3000000000002</v>
      </c>
      <c r="D14" s="10" t="s">
        <v>95</v>
      </c>
    </row>
    <row r="15" spans="2:8" x14ac:dyDescent="0.25">
      <c r="B15" s="9" t="s">
        <v>97</v>
      </c>
      <c r="C15" s="11">
        <v>9</v>
      </c>
      <c r="D15" s="10"/>
    </row>
    <row r="18" spans="2:4" x14ac:dyDescent="0.25">
      <c r="B18" s="12" t="s">
        <v>98</v>
      </c>
      <c r="C18" s="13" t="s">
        <v>99</v>
      </c>
      <c r="D18" s="13" t="s">
        <v>100</v>
      </c>
    </row>
    <row r="19" spans="2:4" x14ac:dyDescent="0.25">
      <c r="B19" s="14" t="s">
        <v>101</v>
      </c>
      <c r="C19" s="15">
        <v>590.55100000000004</v>
      </c>
      <c r="D19" s="15">
        <v>196.85</v>
      </c>
    </row>
    <row r="20" spans="2:4" x14ac:dyDescent="0.25">
      <c r="B20" s="16" t="s">
        <v>102</v>
      </c>
      <c r="C20" s="17">
        <v>12637.795</v>
      </c>
      <c r="D20" s="17">
        <v>196.85</v>
      </c>
    </row>
    <row r="21" spans="2:4" x14ac:dyDescent="0.25">
      <c r="B21" s="16" t="s">
        <v>103</v>
      </c>
      <c r="C21" s="17">
        <v>590.55100000000004</v>
      </c>
      <c r="D21" s="17">
        <v>7913.4</v>
      </c>
    </row>
    <row r="22" spans="2:4" x14ac:dyDescent="0.25">
      <c r="B22" s="16" t="s">
        <v>104</v>
      </c>
      <c r="C22" s="17">
        <v>12637.795</v>
      </c>
      <c r="D22" s="17">
        <v>7913.4</v>
      </c>
    </row>
    <row r="25" spans="2:4" x14ac:dyDescent="0.25">
      <c r="B25" s="2" t="s">
        <v>190</v>
      </c>
    </row>
    <row r="26" spans="2:4" x14ac:dyDescent="0.25">
      <c r="B26" s="1" t="s">
        <v>191</v>
      </c>
    </row>
    <row r="27" spans="2:4" x14ac:dyDescent="0.25">
      <c r="B27" s="1" t="s">
        <v>192</v>
      </c>
    </row>
    <row r="28" spans="2:4" x14ac:dyDescent="0.25">
      <c r="B28" s="1" t="s">
        <v>207</v>
      </c>
    </row>
    <row r="29" spans="2:4" x14ac:dyDescent="0.25">
      <c r="B29" s="1" t="s">
        <v>208</v>
      </c>
    </row>
  </sheetData>
  <mergeCells count="3">
    <mergeCell ref="C3:G4"/>
    <mergeCell ref="B6:H7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"/>
  <sheetViews>
    <sheetView topLeftCell="A28" workbookViewId="0">
      <selection activeCell="K44" sqref="K44"/>
    </sheetView>
  </sheetViews>
  <sheetFormatPr defaultRowHeight="15" x14ac:dyDescent="0.25"/>
  <cols>
    <col min="2" max="2" width="16" customWidth="1"/>
    <col min="3" max="3" width="27.42578125" style="20" customWidth="1"/>
    <col min="4" max="4" width="9.5703125" style="21" customWidth="1"/>
    <col min="5" max="5" width="11.5703125" style="21" bestFit="1" customWidth="1"/>
    <col min="6" max="6" width="12.5703125" style="21" bestFit="1" customWidth="1"/>
    <col min="7" max="7" width="11.5703125" style="21" bestFit="1" customWidth="1"/>
    <col min="8" max="8" width="12.5703125" style="21" bestFit="1" customWidth="1"/>
    <col min="9" max="9" width="11.5703125" style="21" bestFit="1" customWidth="1"/>
    <col min="10" max="10" width="9.140625" style="19"/>
    <col min="11" max="11" width="29.7109375" customWidth="1"/>
  </cols>
  <sheetData>
    <row r="1" spans="1:11" x14ac:dyDescent="0.25">
      <c r="A1" s="27"/>
      <c r="B1" s="28" t="s">
        <v>0</v>
      </c>
      <c r="C1" s="29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1" t="s">
        <v>8</v>
      </c>
      <c r="K1" s="28" t="s">
        <v>9</v>
      </c>
    </row>
    <row r="2" spans="1:11" x14ac:dyDescent="0.25">
      <c r="A2" s="22">
        <v>1</v>
      </c>
      <c r="B2" t="s">
        <v>15</v>
      </c>
      <c r="C2" s="20" t="s">
        <v>16</v>
      </c>
      <c r="D2" s="100">
        <v>304.92099999999999</v>
      </c>
      <c r="E2" s="100">
        <v>1417.3230000000001</v>
      </c>
      <c r="F2" s="100">
        <v>314.76400000000001</v>
      </c>
      <c r="G2" s="100">
        <v>1417.3230000000001</v>
      </c>
      <c r="H2" s="100">
        <v>304.92099999999999</v>
      </c>
      <c r="I2" s="100">
        <v>1240.1579999999999</v>
      </c>
      <c r="J2" s="19" t="s">
        <v>12</v>
      </c>
      <c r="K2" t="s">
        <v>17</v>
      </c>
    </row>
    <row r="3" spans="1:11" x14ac:dyDescent="0.25">
      <c r="A3" s="22">
        <v>1</v>
      </c>
      <c r="B3" t="s">
        <v>18</v>
      </c>
      <c r="C3" s="20" t="s">
        <v>19</v>
      </c>
      <c r="D3" s="100">
        <v>834.44799999999998</v>
      </c>
      <c r="E3" s="100">
        <v>1421.26</v>
      </c>
      <c r="F3" s="100">
        <v>834.44899999999996</v>
      </c>
      <c r="G3" s="100">
        <v>1421.26</v>
      </c>
      <c r="H3" s="100">
        <v>909.44799999999998</v>
      </c>
      <c r="I3" s="100">
        <v>1519.6849999999999</v>
      </c>
      <c r="J3" s="19" t="s">
        <v>12</v>
      </c>
      <c r="K3" t="s">
        <v>20</v>
      </c>
    </row>
    <row r="4" spans="1:11" x14ac:dyDescent="0.25">
      <c r="A4" s="22">
        <v>1</v>
      </c>
      <c r="B4" t="s">
        <v>21</v>
      </c>
      <c r="C4" s="20" t="s">
        <v>22</v>
      </c>
      <c r="D4" s="100">
        <v>590.35400000000004</v>
      </c>
      <c r="E4" s="100">
        <v>1417.316</v>
      </c>
      <c r="F4" s="100">
        <v>590.35400000000004</v>
      </c>
      <c r="G4" s="100">
        <v>1417.3230000000001</v>
      </c>
      <c r="H4" s="100">
        <v>590.35400000000004</v>
      </c>
      <c r="I4" s="100">
        <v>1496.057</v>
      </c>
      <c r="J4" s="19" t="s">
        <v>12</v>
      </c>
      <c r="K4" t="s">
        <v>23</v>
      </c>
    </row>
    <row r="5" spans="1:11" x14ac:dyDescent="0.25">
      <c r="A5" s="22">
        <v>1</v>
      </c>
      <c r="B5" t="s">
        <v>24</v>
      </c>
      <c r="C5" s="20" t="s">
        <v>25</v>
      </c>
      <c r="D5" s="100">
        <v>892.22900000000004</v>
      </c>
      <c r="E5" s="100">
        <v>1695.922</v>
      </c>
      <c r="F5" s="100">
        <v>892.22799999999995</v>
      </c>
      <c r="G5" s="100">
        <v>1695.921</v>
      </c>
      <c r="H5" s="100">
        <v>1018.213</v>
      </c>
      <c r="I5" s="100">
        <v>1695.922</v>
      </c>
      <c r="J5" s="19" t="s">
        <v>12</v>
      </c>
      <c r="K5" t="s">
        <v>26</v>
      </c>
    </row>
    <row r="6" spans="1:11" x14ac:dyDescent="0.25">
      <c r="A6" s="22">
        <v>1</v>
      </c>
      <c r="B6" t="s">
        <v>29</v>
      </c>
      <c r="C6" s="20">
        <v>1206</v>
      </c>
      <c r="D6" s="100">
        <v>4063.78</v>
      </c>
      <c r="E6" s="100">
        <v>1559.0550000000001</v>
      </c>
      <c r="F6" s="100">
        <v>4063.78</v>
      </c>
      <c r="G6" s="100">
        <v>1559.0550000000001</v>
      </c>
      <c r="H6" s="100">
        <v>4063.78</v>
      </c>
      <c r="I6" s="100">
        <v>1503.9369999999999</v>
      </c>
      <c r="J6" s="19" t="s">
        <v>12</v>
      </c>
      <c r="K6" t="s">
        <v>30</v>
      </c>
    </row>
    <row r="7" spans="1:11" x14ac:dyDescent="0.25">
      <c r="A7" s="22">
        <v>1</v>
      </c>
      <c r="B7" t="s">
        <v>31</v>
      </c>
      <c r="C7" s="20">
        <v>1206</v>
      </c>
      <c r="D7" s="100">
        <v>3375.7869999999998</v>
      </c>
      <c r="E7" s="100">
        <v>1534.4490000000001</v>
      </c>
      <c r="F7" s="100">
        <v>3375.7869999999998</v>
      </c>
      <c r="G7" s="100">
        <v>1534.4490000000001</v>
      </c>
      <c r="H7" s="100">
        <v>3375.7869999999998</v>
      </c>
      <c r="I7" s="100">
        <v>1479.3309999999999</v>
      </c>
      <c r="J7" s="19" t="s">
        <v>12</v>
      </c>
      <c r="K7" t="s">
        <v>30</v>
      </c>
    </row>
    <row r="8" spans="1:11" x14ac:dyDescent="0.25">
      <c r="A8" s="22">
        <v>1</v>
      </c>
      <c r="B8" t="s">
        <v>32</v>
      </c>
      <c r="C8" s="20">
        <v>1206</v>
      </c>
      <c r="D8" s="100">
        <v>3998.2269999999999</v>
      </c>
      <c r="E8" s="100">
        <v>2229.9209999999998</v>
      </c>
      <c r="F8" s="100">
        <v>3998.2280000000001</v>
      </c>
      <c r="G8" s="100">
        <v>2229.9209999999998</v>
      </c>
      <c r="H8" s="100">
        <v>3998.2269999999999</v>
      </c>
      <c r="I8" s="100">
        <v>2285.0390000000002</v>
      </c>
      <c r="J8" s="19" t="s">
        <v>12</v>
      </c>
      <c r="K8" t="s">
        <v>30</v>
      </c>
    </row>
    <row r="9" spans="1:11" x14ac:dyDescent="0.25">
      <c r="A9" s="22">
        <v>1</v>
      </c>
      <c r="B9" t="s">
        <v>33</v>
      </c>
      <c r="C9" s="20">
        <v>1206</v>
      </c>
      <c r="D9" s="100">
        <v>3792</v>
      </c>
      <c r="E9" s="100">
        <v>1022.937</v>
      </c>
      <c r="F9" s="100">
        <v>3792</v>
      </c>
      <c r="G9" s="100">
        <v>1022.937</v>
      </c>
      <c r="H9" s="100">
        <v>3792</v>
      </c>
      <c r="I9" s="100">
        <v>967.81899999999996</v>
      </c>
      <c r="J9" s="19" t="s">
        <v>12</v>
      </c>
      <c r="K9" t="s">
        <v>30</v>
      </c>
    </row>
    <row r="10" spans="1:11" x14ac:dyDescent="0.25">
      <c r="A10" s="22">
        <v>1</v>
      </c>
      <c r="B10" t="s">
        <v>34</v>
      </c>
      <c r="C10" s="20" t="s">
        <v>35</v>
      </c>
      <c r="D10" s="100">
        <v>2224.212</v>
      </c>
      <c r="E10" s="100">
        <v>2275.59</v>
      </c>
      <c r="F10" s="100">
        <v>2224.2130000000002</v>
      </c>
      <c r="G10" s="100">
        <v>2275.5909999999999</v>
      </c>
      <c r="H10" s="100">
        <v>2186.81</v>
      </c>
      <c r="I10" s="100">
        <v>2231.299</v>
      </c>
      <c r="J10" s="19" t="s">
        <v>12</v>
      </c>
      <c r="K10" t="s">
        <v>36</v>
      </c>
    </row>
    <row r="11" spans="1:11" x14ac:dyDescent="0.25">
      <c r="A11" s="22">
        <v>1</v>
      </c>
      <c r="B11" t="s">
        <v>37</v>
      </c>
      <c r="C11" s="20" t="s">
        <v>35</v>
      </c>
      <c r="D11" s="100">
        <v>2440.748</v>
      </c>
      <c r="E11" s="100">
        <v>2275.59</v>
      </c>
      <c r="F11" s="100">
        <v>2440.748</v>
      </c>
      <c r="G11" s="100">
        <v>2275.5909999999999</v>
      </c>
      <c r="H11" s="100">
        <v>2403.346</v>
      </c>
      <c r="I11" s="100">
        <v>2231.299</v>
      </c>
      <c r="J11" s="19" t="s">
        <v>12</v>
      </c>
      <c r="K11" t="s">
        <v>36</v>
      </c>
    </row>
    <row r="12" spans="1:11" x14ac:dyDescent="0.25">
      <c r="A12" s="22">
        <v>1</v>
      </c>
      <c r="B12" t="s">
        <v>38</v>
      </c>
      <c r="C12" s="20" t="s">
        <v>39</v>
      </c>
      <c r="D12" s="100">
        <v>3693.6289999999999</v>
      </c>
      <c r="E12" s="100">
        <v>1220.921</v>
      </c>
      <c r="F12" s="100">
        <v>3693.6289999999999</v>
      </c>
      <c r="G12" s="100">
        <v>1220.922</v>
      </c>
      <c r="H12" s="100">
        <v>3656.2280000000001</v>
      </c>
      <c r="I12" s="100">
        <v>1220.921</v>
      </c>
      <c r="J12" s="19" t="s">
        <v>12</v>
      </c>
      <c r="K12" t="s">
        <v>40</v>
      </c>
    </row>
    <row r="13" spans="1:11" x14ac:dyDescent="0.25">
      <c r="A13" s="22">
        <v>1</v>
      </c>
      <c r="B13" t="s">
        <v>41</v>
      </c>
      <c r="C13" s="20" t="s">
        <v>42</v>
      </c>
      <c r="D13" s="100">
        <v>3700.59</v>
      </c>
      <c r="E13" s="100">
        <v>1547.2439999999999</v>
      </c>
      <c r="F13" s="100">
        <v>3700.59</v>
      </c>
      <c r="G13" s="100">
        <v>1547.2439999999999</v>
      </c>
      <c r="H13" s="100">
        <v>3478.15</v>
      </c>
      <c r="I13" s="100">
        <v>1704.7249999999999</v>
      </c>
      <c r="J13" s="19" t="s">
        <v>12</v>
      </c>
      <c r="K13" t="s">
        <v>43</v>
      </c>
    </row>
    <row r="14" spans="1:11" x14ac:dyDescent="0.25">
      <c r="A14" s="22">
        <v>1</v>
      </c>
      <c r="B14" t="s">
        <v>44</v>
      </c>
      <c r="C14" s="20" t="s">
        <v>45</v>
      </c>
      <c r="D14" s="100">
        <v>3680.9050000000002</v>
      </c>
      <c r="E14" s="100">
        <v>2204.7240000000002</v>
      </c>
      <c r="F14" s="100">
        <v>3680.9050000000002</v>
      </c>
      <c r="G14" s="100">
        <v>2204.7240000000002</v>
      </c>
      <c r="H14" s="100">
        <v>3486.0230000000001</v>
      </c>
      <c r="I14" s="100">
        <v>2429.7240000000002</v>
      </c>
      <c r="J14" s="19" t="s">
        <v>12</v>
      </c>
      <c r="K14" t="s">
        <v>46</v>
      </c>
    </row>
    <row r="15" spans="1:11" x14ac:dyDescent="0.25">
      <c r="A15" s="22">
        <v>1</v>
      </c>
      <c r="B15" t="s">
        <v>47</v>
      </c>
      <c r="C15" s="20">
        <v>1210</v>
      </c>
      <c r="D15" s="100">
        <v>320</v>
      </c>
      <c r="E15" s="100">
        <v>2179.819</v>
      </c>
      <c r="F15" s="100">
        <v>320</v>
      </c>
      <c r="G15" s="100">
        <v>2179.819</v>
      </c>
      <c r="H15" s="100">
        <v>320</v>
      </c>
      <c r="I15" s="100">
        <v>2124.701</v>
      </c>
      <c r="J15" s="19" t="s">
        <v>12</v>
      </c>
      <c r="K15" t="s">
        <v>48</v>
      </c>
    </row>
    <row r="16" spans="1:11" x14ac:dyDescent="0.25">
      <c r="A16" s="22">
        <v>1</v>
      </c>
      <c r="B16" t="s">
        <v>49</v>
      </c>
      <c r="C16" s="20">
        <v>1206</v>
      </c>
      <c r="D16" s="100">
        <v>1314.001</v>
      </c>
      <c r="E16" s="100">
        <v>2210.819</v>
      </c>
      <c r="F16" s="100">
        <v>1314</v>
      </c>
      <c r="G16" s="100">
        <v>2210.819</v>
      </c>
      <c r="H16" s="100">
        <v>1314.001</v>
      </c>
      <c r="I16" s="100">
        <v>2265.9369999999999</v>
      </c>
      <c r="J16" s="19" t="s">
        <v>12</v>
      </c>
      <c r="K16" t="s">
        <v>30</v>
      </c>
    </row>
    <row r="17" spans="1:11" x14ac:dyDescent="0.25">
      <c r="A17" s="22">
        <v>1</v>
      </c>
      <c r="B17" t="s">
        <v>50</v>
      </c>
      <c r="C17" s="20">
        <v>1206</v>
      </c>
      <c r="D17" s="100">
        <v>342.32299999999998</v>
      </c>
      <c r="E17" s="100">
        <v>2460.6309999999999</v>
      </c>
      <c r="F17" s="100">
        <v>342.32299999999998</v>
      </c>
      <c r="G17" s="100">
        <v>2460.63</v>
      </c>
      <c r="H17" s="100">
        <v>342.32299999999998</v>
      </c>
      <c r="I17" s="100">
        <v>2405.5129999999999</v>
      </c>
      <c r="J17" s="19" t="s">
        <v>12</v>
      </c>
      <c r="K17" t="s">
        <v>51</v>
      </c>
    </row>
    <row r="18" spans="1:11" x14ac:dyDescent="0.25">
      <c r="A18" s="22">
        <v>1</v>
      </c>
      <c r="B18" t="s">
        <v>52</v>
      </c>
      <c r="C18" s="20">
        <v>1206</v>
      </c>
      <c r="D18" s="100">
        <v>1413.999</v>
      </c>
      <c r="E18" s="100">
        <v>2208.8180000000002</v>
      </c>
      <c r="F18" s="100">
        <v>1414</v>
      </c>
      <c r="G18" s="100">
        <v>2208.819</v>
      </c>
      <c r="H18" s="100">
        <v>1413.999</v>
      </c>
      <c r="I18" s="100">
        <v>2263.9360000000001</v>
      </c>
      <c r="J18" s="19" t="s">
        <v>12</v>
      </c>
      <c r="K18" t="s">
        <v>30</v>
      </c>
    </row>
    <row r="19" spans="1:11" x14ac:dyDescent="0.25">
      <c r="A19" s="22">
        <v>1</v>
      </c>
      <c r="B19" t="s">
        <v>53</v>
      </c>
      <c r="C19" s="20">
        <v>1206</v>
      </c>
      <c r="D19" s="100">
        <v>1520.999</v>
      </c>
      <c r="E19" s="100">
        <v>2210.8180000000002</v>
      </c>
      <c r="F19" s="100">
        <v>1521</v>
      </c>
      <c r="G19" s="100">
        <v>2210.819</v>
      </c>
      <c r="H19" s="100">
        <v>1520.999</v>
      </c>
      <c r="I19" s="100">
        <v>2265.9360000000001</v>
      </c>
      <c r="J19" s="19" t="s">
        <v>12</v>
      </c>
      <c r="K19" t="s">
        <v>30</v>
      </c>
    </row>
    <row r="20" spans="1:11" x14ac:dyDescent="0.25">
      <c r="A20" s="22">
        <v>1</v>
      </c>
      <c r="B20" t="s">
        <v>54</v>
      </c>
      <c r="C20" s="20">
        <v>1206</v>
      </c>
      <c r="D20" s="100">
        <v>330</v>
      </c>
      <c r="E20" s="100">
        <v>1971.819</v>
      </c>
      <c r="F20" s="100">
        <v>330</v>
      </c>
      <c r="G20" s="100">
        <v>1971.819</v>
      </c>
      <c r="H20" s="100">
        <v>330</v>
      </c>
      <c r="I20" s="100">
        <v>1916.701</v>
      </c>
      <c r="J20" s="19" t="s">
        <v>12</v>
      </c>
      <c r="K20" t="s">
        <v>30</v>
      </c>
    </row>
    <row r="21" spans="1:11" x14ac:dyDescent="0.25">
      <c r="A21" s="22">
        <v>1</v>
      </c>
      <c r="B21" t="s">
        <v>55</v>
      </c>
      <c r="C21" s="20" t="s">
        <v>56</v>
      </c>
      <c r="D21" s="100">
        <v>853.22799999999995</v>
      </c>
      <c r="E21" s="100">
        <v>2042.921</v>
      </c>
      <c r="F21" s="100">
        <v>853.22799999999995</v>
      </c>
      <c r="G21" s="100">
        <v>2042.921</v>
      </c>
      <c r="H21" s="100">
        <v>853.22799999999995</v>
      </c>
      <c r="I21" s="100">
        <v>1883.473</v>
      </c>
      <c r="J21" s="19" t="s">
        <v>12</v>
      </c>
      <c r="K21" t="s">
        <v>57</v>
      </c>
    </row>
    <row r="22" spans="1:11" x14ac:dyDescent="0.25">
      <c r="A22" s="22">
        <v>1</v>
      </c>
      <c r="B22" t="s">
        <v>59</v>
      </c>
      <c r="C22" s="20" t="s">
        <v>35</v>
      </c>
      <c r="D22" s="100">
        <v>2007.874</v>
      </c>
      <c r="E22" s="100">
        <v>2273.7399999999998</v>
      </c>
      <c r="F22" s="100">
        <v>2007.874</v>
      </c>
      <c r="G22" s="100">
        <v>2273.7399999999998</v>
      </c>
      <c r="H22" s="100">
        <v>1970.473</v>
      </c>
      <c r="I22" s="100">
        <v>2229.4490000000001</v>
      </c>
      <c r="J22" s="19" t="s">
        <v>12</v>
      </c>
      <c r="K22" t="s">
        <v>36</v>
      </c>
    </row>
    <row r="23" spans="1:11" x14ac:dyDescent="0.25">
      <c r="A23" s="22">
        <v>1</v>
      </c>
      <c r="B23" t="s">
        <v>60</v>
      </c>
      <c r="C23" s="20" t="s">
        <v>35</v>
      </c>
      <c r="D23" s="100">
        <v>2224.2130000000002</v>
      </c>
      <c r="E23" s="100">
        <v>2027.559</v>
      </c>
      <c r="F23" s="100">
        <v>2224.2130000000002</v>
      </c>
      <c r="G23" s="100">
        <v>2027.559</v>
      </c>
      <c r="H23" s="100">
        <v>2261.614</v>
      </c>
      <c r="I23" s="100">
        <v>2071.8510000000001</v>
      </c>
      <c r="J23" s="19" t="s">
        <v>12</v>
      </c>
      <c r="K23" t="s">
        <v>36</v>
      </c>
    </row>
    <row r="24" spans="1:11" x14ac:dyDescent="0.25">
      <c r="A24" s="22">
        <v>1</v>
      </c>
      <c r="B24" t="s">
        <v>61</v>
      </c>
      <c r="C24" s="20" t="s">
        <v>35</v>
      </c>
      <c r="D24" s="100">
        <v>2007.6769999999999</v>
      </c>
      <c r="E24" s="100">
        <v>2027.559</v>
      </c>
      <c r="F24" s="100">
        <v>2007.6769999999999</v>
      </c>
      <c r="G24" s="100">
        <v>2027.559</v>
      </c>
      <c r="H24" s="100">
        <v>2045.079</v>
      </c>
      <c r="I24" s="100">
        <v>2071.85</v>
      </c>
      <c r="J24" s="19" t="s">
        <v>12</v>
      </c>
      <c r="K24" t="s">
        <v>36</v>
      </c>
    </row>
    <row r="25" spans="1:11" x14ac:dyDescent="0.25">
      <c r="A25" s="22">
        <v>1</v>
      </c>
      <c r="B25" t="s">
        <v>62</v>
      </c>
      <c r="C25" s="20" t="s">
        <v>35</v>
      </c>
      <c r="D25" s="100">
        <v>2440.748</v>
      </c>
      <c r="E25" s="100">
        <v>2027.559</v>
      </c>
      <c r="F25" s="100">
        <v>2440.748</v>
      </c>
      <c r="G25" s="100">
        <v>2027.559</v>
      </c>
      <c r="H25" s="100">
        <v>2478.15</v>
      </c>
      <c r="I25" s="100">
        <v>2071.8510000000001</v>
      </c>
      <c r="J25" s="19" t="s">
        <v>12</v>
      </c>
      <c r="K25" t="s">
        <v>36</v>
      </c>
    </row>
    <row r="26" spans="1:11" x14ac:dyDescent="0.25">
      <c r="A26" s="22">
        <v>1</v>
      </c>
      <c r="B26" t="s">
        <v>63</v>
      </c>
      <c r="C26" s="20" t="s">
        <v>64</v>
      </c>
      <c r="D26" s="100">
        <v>767.51900000000001</v>
      </c>
      <c r="E26" s="100">
        <v>2391.732</v>
      </c>
      <c r="F26" s="100">
        <v>767.52</v>
      </c>
      <c r="G26" s="100">
        <v>2391.732</v>
      </c>
      <c r="H26" s="100">
        <v>767.51900000000001</v>
      </c>
      <c r="I26" s="100">
        <v>2336.614</v>
      </c>
      <c r="J26" s="19" t="s">
        <v>12</v>
      </c>
      <c r="K26" t="s">
        <v>65</v>
      </c>
    </row>
    <row r="27" spans="1:11" x14ac:dyDescent="0.25">
      <c r="A27" s="22">
        <v>1</v>
      </c>
      <c r="B27" t="s">
        <v>66</v>
      </c>
      <c r="C27" s="20" t="s">
        <v>64</v>
      </c>
      <c r="D27" s="100">
        <v>659.25300000000004</v>
      </c>
      <c r="E27" s="100">
        <v>2391.732</v>
      </c>
      <c r="F27" s="100">
        <v>659.25199999999995</v>
      </c>
      <c r="G27" s="100">
        <v>2391.732</v>
      </c>
      <c r="H27" s="100">
        <v>659.25300000000004</v>
      </c>
      <c r="I27" s="100">
        <v>2446.85</v>
      </c>
      <c r="J27" s="19" t="s">
        <v>12</v>
      </c>
      <c r="K27" t="s">
        <v>67</v>
      </c>
    </row>
    <row r="28" spans="1:11" x14ac:dyDescent="0.25">
      <c r="A28" s="22">
        <v>1</v>
      </c>
      <c r="B28" t="s">
        <v>68</v>
      </c>
      <c r="C28" s="20" t="s">
        <v>39</v>
      </c>
      <c r="D28" s="100">
        <v>1616</v>
      </c>
      <c r="E28" s="100">
        <v>2221.4180000000001</v>
      </c>
      <c r="F28" s="100">
        <v>1616</v>
      </c>
      <c r="G28" s="100">
        <v>2221.4180000000001</v>
      </c>
      <c r="H28" s="100">
        <v>1616</v>
      </c>
      <c r="I28" s="100">
        <v>2184.0169999999998</v>
      </c>
      <c r="J28" s="19" t="s">
        <v>12</v>
      </c>
      <c r="K28" t="s">
        <v>69</v>
      </c>
    </row>
    <row r="29" spans="1:11" x14ac:dyDescent="0.25">
      <c r="A29" s="22">
        <v>1</v>
      </c>
      <c r="B29" t="s">
        <v>70</v>
      </c>
      <c r="C29" s="20" t="s">
        <v>71</v>
      </c>
      <c r="D29" s="100">
        <v>4096.9679999999998</v>
      </c>
      <c r="E29" s="100">
        <v>881.10199999999998</v>
      </c>
      <c r="F29" s="100">
        <v>4258.3860000000004</v>
      </c>
      <c r="G29" s="100">
        <v>711.81100000000004</v>
      </c>
      <c r="H29" s="100">
        <v>4258.3860000000004</v>
      </c>
      <c r="I29" s="100">
        <v>711.81100000000004</v>
      </c>
      <c r="J29" s="19" t="s">
        <v>12</v>
      </c>
      <c r="K29" t="s">
        <v>72</v>
      </c>
    </row>
    <row r="30" spans="1:11" x14ac:dyDescent="0.25">
      <c r="A30" s="22">
        <v>1</v>
      </c>
      <c r="B30" t="s">
        <v>76</v>
      </c>
      <c r="C30" s="20" t="s">
        <v>39</v>
      </c>
      <c r="D30" s="100">
        <v>3247.835</v>
      </c>
      <c r="E30" s="100">
        <v>1604.3309999999999</v>
      </c>
      <c r="F30" s="100">
        <v>3247.835</v>
      </c>
      <c r="G30" s="100">
        <v>1604.3309999999999</v>
      </c>
      <c r="H30" s="100">
        <v>3247.835</v>
      </c>
      <c r="I30" s="100">
        <v>1566.9290000000001</v>
      </c>
      <c r="J30" s="19" t="s">
        <v>12</v>
      </c>
      <c r="K30" t="s">
        <v>40</v>
      </c>
    </row>
    <row r="31" spans="1:11" x14ac:dyDescent="0.25">
      <c r="A31" s="22">
        <v>1</v>
      </c>
      <c r="B31" t="s">
        <v>77</v>
      </c>
      <c r="C31" s="20" t="s">
        <v>78</v>
      </c>
      <c r="D31" s="100">
        <v>2788.2280000000001</v>
      </c>
      <c r="E31" s="100">
        <v>2209.9209999999998</v>
      </c>
      <c r="F31" s="100">
        <v>2788.2280000000001</v>
      </c>
      <c r="G31" s="100">
        <v>2209.9209999999998</v>
      </c>
      <c r="H31" s="100">
        <v>2926.0239999999999</v>
      </c>
      <c r="I31" s="100">
        <v>2034.921</v>
      </c>
      <c r="J31" s="19" t="s">
        <v>12</v>
      </c>
      <c r="K31" t="s">
        <v>79</v>
      </c>
    </row>
    <row r="32" spans="1:11" x14ac:dyDescent="0.25">
      <c r="A32" s="22">
        <v>1</v>
      </c>
      <c r="B32" t="s">
        <v>80</v>
      </c>
      <c r="C32" s="20" t="s">
        <v>81</v>
      </c>
      <c r="D32" s="100">
        <v>3143.2280000000001</v>
      </c>
      <c r="E32" s="100">
        <v>2209.9209999999998</v>
      </c>
      <c r="F32" s="100">
        <v>3143.2280000000001</v>
      </c>
      <c r="G32" s="100">
        <v>2209.9209999999998</v>
      </c>
      <c r="H32" s="100">
        <v>3237.7159999999999</v>
      </c>
      <c r="I32" s="100">
        <v>2034.921</v>
      </c>
      <c r="J32" s="19" t="s">
        <v>12</v>
      </c>
      <c r="K32" t="s">
        <v>82</v>
      </c>
    </row>
    <row r="33" spans="1:12" x14ac:dyDescent="0.25">
      <c r="A33" s="22">
        <v>1</v>
      </c>
      <c r="B33" t="s">
        <v>83</v>
      </c>
      <c r="C33" s="20" t="s">
        <v>25</v>
      </c>
      <c r="D33" s="100">
        <v>521.45699999999999</v>
      </c>
      <c r="E33" s="100">
        <v>996.06299999999999</v>
      </c>
      <c r="F33" s="100">
        <v>521.45699999999999</v>
      </c>
      <c r="G33" s="100">
        <v>996.06299999999999</v>
      </c>
      <c r="H33" s="100">
        <v>521.45699999999999</v>
      </c>
      <c r="I33" s="100">
        <v>870.07799999999997</v>
      </c>
      <c r="J33" s="19" t="s">
        <v>12</v>
      </c>
      <c r="K33" t="s">
        <v>84</v>
      </c>
    </row>
    <row r="34" spans="1:12" x14ac:dyDescent="0.25">
      <c r="A34" s="93">
        <v>1</v>
      </c>
      <c r="B34" s="27" t="s">
        <v>85</v>
      </c>
      <c r="C34" s="94">
        <v>1206</v>
      </c>
      <c r="D34" s="101">
        <v>1322.902</v>
      </c>
      <c r="E34" s="101">
        <v>1728.6279999999999</v>
      </c>
      <c r="F34" s="101">
        <v>1322.902</v>
      </c>
      <c r="G34" s="101">
        <v>1728.6279999999999</v>
      </c>
      <c r="H34" s="101">
        <v>1267.7840000000001</v>
      </c>
      <c r="I34" s="101">
        <v>1728.6279999999999</v>
      </c>
      <c r="J34" s="95" t="s">
        <v>12</v>
      </c>
      <c r="K34" s="27" t="s">
        <v>30</v>
      </c>
    </row>
    <row r="35" spans="1:12" x14ac:dyDescent="0.25">
      <c r="A35" s="23">
        <v>2</v>
      </c>
      <c r="B35" t="s">
        <v>15</v>
      </c>
      <c r="C35" t="s">
        <v>16</v>
      </c>
      <c r="D35" s="102">
        <v>304.92099999999999</v>
      </c>
      <c r="E35" s="102">
        <v>3897.6379999999999</v>
      </c>
      <c r="F35" s="102">
        <v>314.76400000000001</v>
      </c>
      <c r="G35" s="102">
        <v>3897.6379999999999</v>
      </c>
      <c r="H35" s="102">
        <v>304.92099999999999</v>
      </c>
      <c r="I35" s="102">
        <v>3720.4720000000002</v>
      </c>
      <c r="J35" s="19" t="s">
        <v>12</v>
      </c>
      <c r="K35" t="s">
        <v>17</v>
      </c>
      <c r="L35" s="102"/>
    </row>
    <row r="36" spans="1:12" x14ac:dyDescent="0.25">
      <c r="A36" s="23">
        <v>2</v>
      </c>
      <c r="B36" t="s">
        <v>18</v>
      </c>
      <c r="C36" t="s">
        <v>19</v>
      </c>
      <c r="D36" s="102">
        <v>834.44799999999998</v>
      </c>
      <c r="E36" s="102">
        <v>3901.5749999999998</v>
      </c>
      <c r="F36" s="102">
        <v>834.44899999999996</v>
      </c>
      <c r="G36" s="102">
        <v>3901.5749999999998</v>
      </c>
      <c r="H36" s="102">
        <v>909.44799999999998</v>
      </c>
      <c r="I36" s="102">
        <v>4000</v>
      </c>
      <c r="J36" s="19" t="s">
        <v>12</v>
      </c>
      <c r="K36" t="s">
        <v>20</v>
      </c>
      <c r="L36" s="102"/>
    </row>
    <row r="37" spans="1:12" x14ac:dyDescent="0.25">
      <c r="A37" s="23">
        <v>2</v>
      </c>
      <c r="B37" t="s">
        <v>21</v>
      </c>
      <c r="C37" t="s">
        <v>22</v>
      </c>
      <c r="D37" s="102">
        <v>590.35400000000004</v>
      </c>
      <c r="E37" s="102">
        <v>3897.6309999999999</v>
      </c>
      <c r="F37" s="102">
        <v>590.35400000000004</v>
      </c>
      <c r="G37" s="102">
        <v>3897.6379999999999</v>
      </c>
      <c r="H37" s="102">
        <v>590.35400000000004</v>
      </c>
      <c r="I37" s="102">
        <v>3976.3719999999998</v>
      </c>
      <c r="J37" s="19" t="s">
        <v>12</v>
      </c>
      <c r="K37" t="s">
        <v>23</v>
      </c>
      <c r="L37" s="102"/>
    </row>
    <row r="38" spans="1:12" x14ac:dyDescent="0.25">
      <c r="A38" s="23">
        <v>2</v>
      </c>
      <c r="B38" t="s">
        <v>24</v>
      </c>
      <c r="C38" t="s">
        <v>25</v>
      </c>
      <c r="D38" s="102">
        <v>892.22900000000004</v>
      </c>
      <c r="E38" s="102">
        <v>4176.2370000000001</v>
      </c>
      <c r="F38" s="102">
        <v>892.22799999999995</v>
      </c>
      <c r="G38" s="102">
        <v>4176.2359999999999</v>
      </c>
      <c r="H38" s="102">
        <v>1018.213</v>
      </c>
      <c r="I38" s="102">
        <v>4176.2370000000001</v>
      </c>
      <c r="J38" s="19" t="s">
        <v>12</v>
      </c>
      <c r="K38" t="s">
        <v>26</v>
      </c>
      <c r="L38" s="102"/>
    </row>
    <row r="39" spans="1:12" x14ac:dyDescent="0.25">
      <c r="A39" s="23">
        <v>2</v>
      </c>
      <c r="B39" t="s">
        <v>29</v>
      </c>
      <c r="C39" s="20">
        <v>1206</v>
      </c>
      <c r="D39" s="100">
        <v>4063.78</v>
      </c>
      <c r="E39" s="100">
        <v>4039.37</v>
      </c>
      <c r="F39" s="100">
        <v>4063.78</v>
      </c>
      <c r="G39" s="100">
        <v>4039.37</v>
      </c>
      <c r="H39" s="100">
        <v>4063.78</v>
      </c>
      <c r="I39" s="100">
        <v>3984.252</v>
      </c>
      <c r="J39" s="19" t="s">
        <v>12</v>
      </c>
      <c r="K39" t="s">
        <v>30</v>
      </c>
      <c r="L39" s="102"/>
    </row>
    <row r="40" spans="1:12" x14ac:dyDescent="0.25">
      <c r="A40" s="23">
        <v>2</v>
      </c>
      <c r="B40" t="s">
        <v>31</v>
      </c>
      <c r="C40" s="20">
        <v>1206</v>
      </c>
      <c r="D40" s="100">
        <v>3375.7869999999998</v>
      </c>
      <c r="E40" s="100">
        <v>4014.7640000000001</v>
      </c>
      <c r="F40" s="100">
        <v>3375.7869999999998</v>
      </c>
      <c r="G40" s="100">
        <v>4014.7640000000001</v>
      </c>
      <c r="H40" s="100">
        <v>3375.7869999999998</v>
      </c>
      <c r="I40" s="100">
        <v>3959.6460000000002</v>
      </c>
      <c r="J40" s="19" t="s">
        <v>12</v>
      </c>
      <c r="K40" t="s">
        <v>30</v>
      </c>
      <c r="L40" s="102"/>
    </row>
    <row r="41" spans="1:12" x14ac:dyDescent="0.25">
      <c r="A41" s="23">
        <v>2</v>
      </c>
      <c r="B41" t="s">
        <v>32</v>
      </c>
      <c r="C41" s="20">
        <v>1206</v>
      </c>
      <c r="D41" s="100">
        <v>3998.2269999999999</v>
      </c>
      <c r="E41" s="100">
        <v>4710.2359999999999</v>
      </c>
      <c r="F41" s="100">
        <v>3998.2280000000001</v>
      </c>
      <c r="G41" s="100">
        <v>4710.2359999999999</v>
      </c>
      <c r="H41" s="100">
        <v>3998.2269999999999</v>
      </c>
      <c r="I41" s="100">
        <v>4765.3540000000003</v>
      </c>
      <c r="J41" s="19" t="s">
        <v>12</v>
      </c>
      <c r="K41" t="s">
        <v>30</v>
      </c>
      <c r="L41" s="102"/>
    </row>
    <row r="42" spans="1:12" x14ac:dyDescent="0.25">
      <c r="A42" s="23">
        <v>2</v>
      </c>
      <c r="B42" t="s">
        <v>33</v>
      </c>
      <c r="C42" s="20">
        <v>1206</v>
      </c>
      <c r="D42" s="100">
        <v>3792</v>
      </c>
      <c r="E42" s="100">
        <v>3503.252</v>
      </c>
      <c r="F42" s="100">
        <v>3792</v>
      </c>
      <c r="G42" s="100">
        <v>3503.252</v>
      </c>
      <c r="H42" s="100">
        <v>3792</v>
      </c>
      <c r="I42" s="100">
        <v>3448.134</v>
      </c>
      <c r="J42" s="19" t="s">
        <v>12</v>
      </c>
      <c r="K42" t="s">
        <v>30</v>
      </c>
      <c r="L42" s="102"/>
    </row>
    <row r="43" spans="1:12" x14ac:dyDescent="0.25">
      <c r="A43" s="23">
        <v>2</v>
      </c>
      <c r="B43" t="s">
        <v>34</v>
      </c>
      <c r="C43" s="20" t="s">
        <v>35</v>
      </c>
      <c r="D43" s="100">
        <v>2224.212</v>
      </c>
      <c r="E43" s="100">
        <v>4755.9049999999997</v>
      </c>
      <c r="F43" s="100">
        <v>2224.2130000000002</v>
      </c>
      <c r="G43" s="100">
        <v>4755.9059999999999</v>
      </c>
      <c r="H43" s="100">
        <v>2186.81</v>
      </c>
      <c r="I43" s="100">
        <v>4711.6139999999996</v>
      </c>
      <c r="J43" s="19" t="s">
        <v>12</v>
      </c>
      <c r="K43" t="s">
        <v>36</v>
      </c>
      <c r="L43" s="102"/>
    </row>
    <row r="44" spans="1:12" x14ac:dyDescent="0.25">
      <c r="A44" s="23">
        <v>2</v>
      </c>
      <c r="B44" t="s">
        <v>37</v>
      </c>
      <c r="C44" s="20" t="s">
        <v>35</v>
      </c>
      <c r="D44" s="100">
        <v>2440.748</v>
      </c>
      <c r="E44" s="100">
        <v>4755.9049999999997</v>
      </c>
      <c r="F44" s="100">
        <v>2440.748</v>
      </c>
      <c r="G44" s="100">
        <v>4755.9059999999999</v>
      </c>
      <c r="H44" s="100">
        <v>2403.346</v>
      </c>
      <c r="I44" s="100">
        <v>4711.6139999999996</v>
      </c>
      <c r="J44" s="19" t="s">
        <v>12</v>
      </c>
      <c r="K44" t="s">
        <v>36</v>
      </c>
      <c r="L44" s="102"/>
    </row>
    <row r="45" spans="1:12" x14ac:dyDescent="0.25">
      <c r="A45" s="23">
        <v>2</v>
      </c>
      <c r="B45" t="s">
        <v>38</v>
      </c>
      <c r="C45" s="20" t="s">
        <v>39</v>
      </c>
      <c r="D45" s="100">
        <v>3693.6289999999999</v>
      </c>
      <c r="E45" s="100">
        <v>3701.2359999999999</v>
      </c>
      <c r="F45" s="100">
        <v>3693.6289999999999</v>
      </c>
      <c r="G45" s="100">
        <v>3701.2370000000001</v>
      </c>
      <c r="H45" s="100">
        <v>3656.2280000000001</v>
      </c>
      <c r="I45" s="100">
        <v>3701.2359999999999</v>
      </c>
      <c r="J45" s="19" t="s">
        <v>12</v>
      </c>
      <c r="K45" t="s">
        <v>40</v>
      </c>
      <c r="L45" s="102"/>
    </row>
    <row r="46" spans="1:12" x14ac:dyDescent="0.25">
      <c r="A46" s="23">
        <v>2</v>
      </c>
      <c r="B46" t="s">
        <v>41</v>
      </c>
      <c r="C46" s="20" t="s">
        <v>42</v>
      </c>
      <c r="D46" s="100">
        <v>3700.59</v>
      </c>
      <c r="E46" s="100">
        <v>4027.5590000000002</v>
      </c>
      <c r="F46" s="100">
        <v>3700.59</v>
      </c>
      <c r="G46" s="100">
        <v>4027.5590000000002</v>
      </c>
      <c r="H46" s="100">
        <v>3478.15</v>
      </c>
      <c r="I46" s="100">
        <v>4185.0389999999998</v>
      </c>
      <c r="J46" s="19" t="s">
        <v>12</v>
      </c>
      <c r="K46" t="s">
        <v>43</v>
      </c>
      <c r="L46" s="102"/>
    </row>
    <row r="47" spans="1:12" x14ac:dyDescent="0.25">
      <c r="A47" s="23">
        <v>2</v>
      </c>
      <c r="B47" t="s">
        <v>44</v>
      </c>
      <c r="C47" s="20" t="s">
        <v>45</v>
      </c>
      <c r="D47" s="100">
        <v>3680.9050000000002</v>
      </c>
      <c r="E47" s="100">
        <v>4685.0389999999998</v>
      </c>
      <c r="F47" s="100">
        <v>3680.9050000000002</v>
      </c>
      <c r="G47" s="100">
        <v>4685.0389999999998</v>
      </c>
      <c r="H47" s="100">
        <v>3486.0230000000001</v>
      </c>
      <c r="I47" s="100">
        <v>4910.0389999999998</v>
      </c>
      <c r="J47" s="19" t="s">
        <v>12</v>
      </c>
      <c r="K47" t="s">
        <v>46</v>
      </c>
      <c r="L47" s="102"/>
    </row>
    <row r="48" spans="1:12" x14ac:dyDescent="0.25">
      <c r="A48" s="23">
        <v>2</v>
      </c>
      <c r="B48" t="s">
        <v>47</v>
      </c>
      <c r="C48" s="20">
        <v>1210</v>
      </c>
      <c r="D48" s="100">
        <v>320</v>
      </c>
      <c r="E48" s="100">
        <v>4660.134</v>
      </c>
      <c r="F48" s="100">
        <v>320</v>
      </c>
      <c r="G48" s="100">
        <v>4660.134</v>
      </c>
      <c r="H48" s="100">
        <v>320</v>
      </c>
      <c r="I48" s="100">
        <v>4605.0159999999996</v>
      </c>
      <c r="J48" s="19" t="s">
        <v>12</v>
      </c>
      <c r="K48" t="s">
        <v>48</v>
      </c>
      <c r="L48" s="102"/>
    </row>
    <row r="49" spans="1:12" x14ac:dyDescent="0.25">
      <c r="A49" s="23">
        <v>2</v>
      </c>
      <c r="B49" t="s">
        <v>49</v>
      </c>
      <c r="C49" s="20">
        <v>1206</v>
      </c>
      <c r="D49" s="100">
        <v>1314.001</v>
      </c>
      <c r="E49" s="100">
        <v>4691.134</v>
      </c>
      <c r="F49" s="100">
        <v>1314</v>
      </c>
      <c r="G49" s="100">
        <v>4691.134</v>
      </c>
      <c r="H49" s="100">
        <v>1314.001</v>
      </c>
      <c r="I49" s="100">
        <v>4746.2520000000004</v>
      </c>
      <c r="J49" s="19" t="s">
        <v>12</v>
      </c>
      <c r="K49" t="s">
        <v>30</v>
      </c>
      <c r="L49" s="102"/>
    </row>
    <row r="50" spans="1:12" x14ac:dyDescent="0.25">
      <c r="A50" s="23">
        <v>2</v>
      </c>
      <c r="B50" t="s">
        <v>50</v>
      </c>
      <c r="C50" s="20">
        <v>1206</v>
      </c>
      <c r="D50" s="100">
        <v>342.32299999999998</v>
      </c>
      <c r="E50" s="100">
        <v>4940.9459999999999</v>
      </c>
      <c r="F50" s="100">
        <v>342.32299999999998</v>
      </c>
      <c r="G50" s="100">
        <v>4940.9449999999997</v>
      </c>
      <c r="H50" s="100">
        <v>342.32299999999998</v>
      </c>
      <c r="I50" s="100">
        <v>4885.8280000000004</v>
      </c>
      <c r="J50" s="19" t="s">
        <v>12</v>
      </c>
      <c r="K50" t="s">
        <v>51</v>
      </c>
      <c r="L50" s="102"/>
    </row>
    <row r="51" spans="1:12" x14ac:dyDescent="0.25">
      <c r="A51" s="23">
        <v>2</v>
      </c>
      <c r="B51" t="s">
        <v>52</v>
      </c>
      <c r="C51" s="20">
        <v>1206</v>
      </c>
      <c r="D51" s="100">
        <v>1413.999</v>
      </c>
      <c r="E51" s="100">
        <v>4689.1329999999998</v>
      </c>
      <c r="F51" s="100">
        <v>1414</v>
      </c>
      <c r="G51" s="100">
        <v>4689.134</v>
      </c>
      <c r="H51" s="100">
        <v>1413.999</v>
      </c>
      <c r="I51" s="100">
        <v>4744.2520000000004</v>
      </c>
      <c r="J51" s="19" t="s">
        <v>12</v>
      </c>
      <c r="K51" t="s">
        <v>30</v>
      </c>
      <c r="L51" s="102"/>
    </row>
    <row r="52" spans="1:12" x14ac:dyDescent="0.25">
      <c r="A52" s="23">
        <v>2</v>
      </c>
      <c r="B52" t="s">
        <v>53</v>
      </c>
      <c r="C52" s="20">
        <v>1206</v>
      </c>
      <c r="D52" s="100">
        <v>1520.999</v>
      </c>
      <c r="E52" s="100">
        <v>4691.1329999999998</v>
      </c>
      <c r="F52" s="100">
        <v>1521</v>
      </c>
      <c r="G52" s="100">
        <v>4691.134</v>
      </c>
      <c r="H52" s="100">
        <v>1520.999</v>
      </c>
      <c r="I52" s="100">
        <v>4746.2520000000004</v>
      </c>
      <c r="J52" s="19" t="s">
        <v>12</v>
      </c>
      <c r="K52" t="s">
        <v>30</v>
      </c>
      <c r="L52" s="102"/>
    </row>
    <row r="53" spans="1:12" x14ac:dyDescent="0.25">
      <c r="A53" s="23">
        <v>2</v>
      </c>
      <c r="B53" t="s">
        <v>54</v>
      </c>
      <c r="C53" s="20">
        <v>1206</v>
      </c>
      <c r="D53" s="100">
        <v>330</v>
      </c>
      <c r="E53" s="100">
        <v>4452.134</v>
      </c>
      <c r="F53" s="100">
        <v>330</v>
      </c>
      <c r="G53" s="100">
        <v>4452.134</v>
      </c>
      <c r="H53" s="100">
        <v>330</v>
      </c>
      <c r="I53" s="100">
        <v>4397.0159999999996</v>
      </c>
      <c r="J53" s="19" t="s">
        <v>12</v>
      </c>
      <c r="K53" t="s">
        <v>30</v>
      </c>
      <c r="L53" s="102"/>
    </row>
    <row r="54" spans="1:12" x14ac:dyDescent="0.25">
      <c r="A54" s="23">
        <v>2</v>
      </c>
      <c r="B54" t="s">
        <v>55</v>
      </c>
      <c r="C54" s="20" t="s">
        <v>56</v>
      </c>
      <c r="D54" s="100">
        <v>853.22799999999995</v>
      </c>
      <c r="E54" s="100">
        <v>4523.2359999999999</v>
      </c>
      <c r="F54" s="100">
        <v>853.22799999999995</v>
      </c>
      <c r="G54" s="100">
        <v>4523.2359999999999</v>
      </c>
      <c r="H54" s="100">
        <v>853.22799999999995</v>
      </c>
      <c r="I54" s="100">
        <v>4363.7879999999996</v>
      </c>
      <c r="J54" s="19" t="s">
        <v>12</v>
      </c>
      <c r="K54" t="s">
        <v>57</v>
      </c>
      <c r="L54" s="102"/>
    </row>
    <row r="55" spans="1:12" x14ac:dyDescent="0.25">
      <c r="A55" s="23">
        <v>2</v>
      </c>
      <c r="B55" t="s">
        <v>59</v>
      </c>
      <c r="C55" s="20" t="s">
        <v>35</v>
      </c>
      <c r="D55" s="100">
        <v>2007.874</v>
      </c>
      <c r="E55" s="100">
        <v>4754.0550000000003</v>
      </c>
      <c r="F55" s="100">
        <v>2007.874</v>
      </c>
      <c r="G55" s="100">
        <v>4754.0550000000003</v>
      </c>
      <c r="H55" s="100">
        <v>1970.473</v>
      </c>
      <c r="I55" s="100">
        <v>4709.7640000000001</v>
      </c>
      <c r="J55" s="19" t="s">
        <v>12</v>
      </c>
      <c r="K55" t="s">
        <v>36</v>
      </c>
      <c r="L55" s="102"/>
    </row>
    <row r="56" spans="1:12" x14ac:dyDescent="0.25">
      <c r="A56" s="23">
        <v>2</v>
      </c>
      <c r="B56" t="s">
        <v>60</v>
      </c>
      <c r="C56" s="20" t="s">
        <v>35</v>
      </c>
      <c r="D56" s="100">
        <v>2224.2130000000002</v>
      </c>
      <c r="E56" s="100">
        <v>4507.8739999999998</v>
      </c>
      <c r="F56" s="100">
        <v>2224.2130000000002</v>
      </c>
      <c r="G56" s="100">
        <v>4507.8739999999998</v>
      </c>
      <c r="H56" s="100">
        <v>2261.614</v>
      </c>
      <c r="I56" s="100">
        <v>4552.1660000000002</v>
      </c>
      <c r="J56" s="19" t="s">
        <v>12</v>
      </c>
      <c r="K56" t="s">
        <v>36</v>
      </c>
      <c r="L56" s="102"/>
    </row>
    <row r="57" spans="1:12" x14ac:dyDescent="0.25">
      <c r="A57" s="23">
        <v>2</v>
      </c>
      <c r="B57" t="s">
        <v>61</v>
      </c>
      <c r="C57" s="20" t="s">
        <v>35</v>
      </c>
      <c r="D57" s="100">
        <v>2007.6769999999999</v>
      </c>
      <c r="E57" s="100">
        <v>4507.8739999999998</v>
      </c>
      <c r="F57" s="100">
        <v>2007.6769999999999</v>
      </c>
      <c r="G57" s="100">
        <v>4507.8739999999998</v>
      </c>
      <c r="H57" s="100">
        <v>2045.079</v>
      </c>
      <c r="I57" s="100">
        <v>4552.165</v>
      </c>
      <c r="J57" s="19" t="s">
        <v>12</v>
      </c>
      <c r="K57" t="s">
        <v>36</v>
      </c>
      <c r="L57" s="102"/>
    </row>
    <row r="58" spans="1:12" x14ac:dyDescent="0.25">
      <c r="A58" s="23">
        <v>2</v>
      </c>
      <c r="B58" t="s">
        <v>62</v>
      </c>
      <c r="C58" s="20" t="s">
        <v>35</v>
      </c>
      <c r="D58" s="100">
        <v>2440.748</v>
      </c>
      <c r="E58" s="100">
        <v>4507.8739999999998</v>
      </c>
      <c r="F58" s="100">
        <v>2440.748</v>
      </c>
      <c r="G58" s="100">
        <v>4507.8739999999998</v>
      </c>
      <c r="H58" s="100">
        <v>2478.15</v>
      </c>
      <c r="I58" s="100">
        <v>4552.1660000000002</v>
      </c>
      <c r="J58" s="19" t="s">
        <v>12</v>
      </c>
      <c r="K58" t="s">
        <v>36</v>
      </c>
      <c r="L58" s="102"/>
    </row>
    <row r="59" spans="1:12" x14ac:dyDescent="0.25">
      <c r="A59" s="23">
        <v>2</v>
      </c>
      <c r="B59" t="s">
        <v>63</v>
      </c>
      <c r="C59" s="20" t="s">
        <v>64</v>
      </c>
      <c r="D59" s="100">
        <v>767.51900000000001</v>
      </c>
      <c r="E59" s="100">
        <v>4872.0469999999996</v>
      </c>
      <c r="F59" s="100">
        <v>767.52</v>
      </c>
      <c r="G59" s="100">
        <v>4872.0469999999996</v>
      </c>
      <c r="H59" s="100">
        <v>767.51900000000001</v>
      </c>
      <c r="I59" s="100">
        <v>4816.9290000000001</v>
      </c>
      <c r="J59" s="19" t="s">
        <v>12</v>
      </c>
      <c r="K59" t="s">
        <v>65</v>
      </c>
      <c r="L59" s="102"/>
    </row>
    <row r="60" spans="1:12" x14ac:dyDescent="0.25">
      <c r="A60" s="23">
        <v>2</v>
      </c>
      <c r="B60" t="s">
        <v>66</v>
      </c>
      <c r="C60" s="20" t="s">
        <v>64</v>
      </c>
      <c r="D60" s="100">
        <v>659.25300000000004</v>
      </c>
      <c r="E60" s="100">
        <v>4872.0469999999996</v>
      </c>
      <c r="F60" s="100">
        <v>659.25199999999995</v>
      </c>
      <c r="G60" s="100">
        <v>4872.0469999999996</v>
      </c>
      <c r="H60" s="100">
        <v>659.25300000000004</v>
      </c>
      <c r="I60" s="100">
        <v>4927.165</v>
      </c>
      <c r="J60" s="19" t="s">
        <v>12</v>
      </c>
      <c r="K60" t="s">
        <v>67</v>
      </c>
      <c r="L60" s="102"/>
    </row>
    <row r="61" spans="1:12" x14ac:dyDescent="0.25">
      <c r="A61" s="23">
        <v>2</v>
      </c>
      <c r="B61" t="s">
        <v>68</v>
      </c>
      <c r="C61" s="20" t="s">
        <v>39</v>
      </c>
      <c r="D61" s="100">
        <v>1616</v>
      </c>
      <c r="E61" s="100">
        <v>4701.7330000000002</v>
      </c>
      <c r="F61" s="100">
        <v>1616</v>
      </c>
      <c r="G61" s="100">
        <v>4701.7330000000002</v>
      </c>
      <c r="H61" s="100">
        <v>1616</v>
      </c>
      <c r="I61" s="100">
        <v>4664.3320000000003</v>
      </c>
      <c r="J61" s="19" t="s">
        <v>12</v>
      </c>
      <c r="K61" t="s">
        <v>69</v>
      </c>
      <c r="L61" s="102"/>
    </row>
    <row r="62" spans="1:12" x14ac:dyDescent="0.25">
      <c r="A62" s="23">
        <v>2</v>
      </c>
      <c r="B62" t="s">
        <v>70</v>
      </c>
      <c r="C62" s="20" t="s">
        <v>71</v>
      </c>
      <c r="D62" s="100">
        <v>4096.9679999999998</v>
      </c>
      <c r="E62" s="100">
        <v>3361.4169999999999</v>
      </c>
      <c r="F62" s="100">
        <v>4258.3860000000004</v>
      </c>
      <c r="G62" s="100">
        <v>3192.1260000000002</v>
      </c>
      <c r="H62" s="100">
        <v>4258.3860000000004</v>
      </c>
      <c r="I62" s="100">
        <v>3192.1260000000002</v>
      </c>
      <c r="J62" s="19" t="s">
        <v>12</v>
      </c>
      <c r="K62" t="s">
        <v>72</v>
      </c>
      <c r="L62" s="102"/>
    </row>
    <row r="63" spans="1:12" x14ac:dyDescent="0.25">
      <c r="A63" s="23">
        <v>2</v>
      </c>
      <c r="B63" t="s">
        <v>76</v>
      </c>
      <c r="C63" s="20" t="s">
        <v>39</v>
      </c>
      <c r="D63" s="100">
        <v>3247.835</v>
      </c>
      <c r="E63" s="100">
        <v>4084.6460000000002</v>
      </c>
      <c r="F63" s="100">
        <v>3247.835</v>
      </c>
      <c r="G63" s="100">
        <v>4084.6460000000002</v>
      </c>
      <c r="H63" s="100">
        <v>3247.835</v>
      </c>
      <c r="I63" s="100">
        <v>4047.2440000000001</v>
      </c>
      <c r="J63" s="19" t="s">
        <v>12</v>
      </c>
      <c r="K63" t="s">
        <v>40</v>
      </c>
      <c r="L63" s="102"/>
    </row>
    <row r="64" spans="1:12" x14ac:dyDescent="0.25">
      <c r="A64" s="23">
        <v>2</v>
      </c>
      <c r="B64" t="s">
        <v>77</v>
      </c>
      <c r="C64" s="20" t="s">
        <v>78</v>
      </c>
      <c r="D64" s="100">
        <v>2788.2280000000001</v>
      </c>
      <c r="E64" s="100">
        <v>4690.2359999999999</v>
      </c>
      <c r="F64" s="100">
        <v>2788.2280000000001</v>
      </c>
      <c r="G64" s="100">
        <v>4690.2359999999999</v>
      </c>
      <c r="H64" s="100">
        <v>2926.0239999999999</v>
      </c>
      <c r="I64" s="100">
        <v>4515.2359999999999</v>
      </c>
      <c r="J64" s="19" t="s">
        <v>12</v>
      </c>
      <c r="K64" t="s">
        <v>79</v>
      </c>
      <c r="L64" s="102"/>
    </row>
    <row r="65" spans="1:12" x14ac:dyDescent="0.25">
      <c r="A65" s="23">
        <v>2</v>
      </c>
      <c r="B65" t="s">
        <v>80</v>
      </c>
      <c r="C65" s="20" t="s">
        <v>81</v>
      </c>
      <c r="D65" s="100">
        <v>3143.2280000000001</v>
      </c>
      <c r="E65" s="100">
        <v>4690.2359999999999</v>
      </c>
      <c r="F65" s="100">
        <v>3143.2280000000001</v>
      </c>
      <c r="G65" s="100">
        <v>4690.2359999999999</v>
      </c>
      <c r="H65" s="100">
        <v>3237.7159999999999</v>
      </c>
      <c r="I65" s="100">
        <v>4515.2359999999999</v>
      </c>
      <c r="J65" s="19" t="s">
        <v>12</v>
      </c>
      <c r="K65" t="s">
        <v>82</v>
      </c>
      <c r="L65" s="102"/>
    </row>
    <row r="66" spans="1:12" x14ac:dyDescent="0.25">
      <c r="A66" s="23">
        <v>2</v>
      </c>
      <c r="B66" t="s">
        <v>83</v>
      </c>
      <c r="C66" s="20" t="s">
        <v>25</v>
      </c>
      <c r="D66" s="100">
        <v>521.45699999999999</v>
      </c>
      <c r="E66" s="100">
        <v>3476.3780000000002</v>
      </c>
      <c r="F66" s="100">
        <v>521.45699999999999</v>
      </c>
      <c r="G66" s="100">
        <v>3476.3780000000002</v>
      </c>
      <c r="H66" s="100">
        <v>521.45699999999999</v>
      </c>
      <c r="I66" s="100">
        <v>3350.393</v>
      </c>
      <c r="J66" s="19" t="s">
        <v>12</v>
      </c>
      <c r="K66" t="s">
        <v>84</v>
      </c>
      <c r="L66" s="102"/>
    </row>
    <row r="67" spans="1:12" x14ac:dyDescent="0.25">
      <c r="A67" s="96">
        <v>2</v>
      </c>
      <c r="B67" s="27" t="s">
        <v>85</v>
      </c>
      <c r="C67" s="94">
        <v>1206</v>
      </c>
      <c r="D67" s="101">
        <v>1322.902</v>
      </c>
      <c r="E67" s="101">
        <v>4208.9430000000002</v>
      </c>
      <c r="F67" s="101">
        <v>1322.902</v>
      </c>
      <c r="G67" s="101">
        <v>4208.9430000000002</v>
      </c>
      <c r="H67" s="101">
        <v>1267.7840000000001</v>
      </c>
      <c r="I67" s="101">
        <v>4208.9430000000002</v>
      </c>
      <c r="J67" s="95" t="s">
        <v>12</v>
      </c>
      <c r="K67" s="27" t="s">
        <v>30</v>
      </c>
      <c r="L67" s="102"/>
    </row>
    <row r="68" spans="1:12" x14ac:dyDescent="0.25">
      <c r="A68" s="22">
        <v>3</v>
      </c>
      <c r="B68" t="s">
        <v>15</v>
      </c>
      <c r="C68" s="20" t="s">
        <v>16</v>
      </c>
      <c r="D68" s="100">
        <v>304.92099999999999</v>
      </c>
      <c r="E68" s="100">
        <v>6377.9530000000004</v>
      </c>
      <c r="F68" s="100">
        <v>314.76400000000001</v>
      </c>
      <c r="G68" s="100">
        <v>6377.9530000000004</v>
      </c>
      <c r="H68" s="100">
        <v>304.92099999999999</v>
      </c>
      <c r="I68" s="100">
        <v>6200.7879999999996</v>
      </c>
      <c r="J68" s="19" t="s">
        <v>12</v>
      </c>
      <c r="K68" t="s">
        <v>17</v>
      </c>
      <c r="L68" s="102"/>
    </row>
    <row r="69" spans="1:12" x14ac:dyDescent="0.25">
      <c r="A69" s="22">
        <v>3</v>
      </c>
      <c r="B69" t="s">
        <v>18</v>
      </c>
      <c r="C69" s="20" t="s">
        <v>19</v>
      </c>
      <c r="D69" s="100">
        <v>834.44799999999998</v>
      </c>
      <c r="E69" s="100">
        <v>6381.89</v>
      </c>
      <c r="F69" s="100">
        <v>834.44899999999996</v>
      </c>
      <c r="G69" s="100">
        <v>6381.89</v>
      </c>
      <c r="H69" s="100">
        <v>909.44799999999998</v>
      </c>
      <c r="I69" s="100">
        <v>6480.3149999999996</v>
      </c>
      <c r="J69" s="19" t="s">
        <v>12</v>
      </c>
      <c r="K69" t="s">
        <v>20</v>
      </c>
      <c r="L69" s="102"/>
    </row>
    <row r="70" spans="1:12" x14ac:dyDescent="0.25">
      <c r="A70" s="22">
        <v>3</v>
      </c>
      <c r="B70" t="s">
        <v>21</v>
      </c>
      <c r="C70" s="20" t="s">
        <v>22</v>
      </c>
      <c r="D70" s="100">
        <v>590.35400000000004</v>
      </c>
      <c r="E70" s="100">
        <v>6377.9459999999999</v>
      </c>
      <c r="F70" s="100">
        <v>590.35400000000004</v>
      </c>
      <c r="G70" s="100">
        <v>6377.9530000000004</v>
      </c>
      <c r="H70" s="100">
        <v>590.35400000000004</v>
      </c>
      <c r="I70" s="100">
        <v>6456.6869999999999</v>
      </c>
      <c r="J70" s="19" t="s">
        <v>12</v>
      </c>
      <c r="K70" t="s">
        <v>23</v>
      </c>
      <c r="L70" s="102"/>
    </row>
    <row r="71" spans="1:12" x14ac:dyDescent="0.25">
      <c r="A71" s="22">
        <v>3</v>
      </c>
      <c r="B71" t="s">
        <v>24</v>
      </c>
      <c r="C71" s="20" t="s">
        <v>25</v>
      </c>
      <c r="D71" s="100">
        <v>892.22900000000004</v>
      </c>
      <c r="E71" s="100">
        <v>6656.5519999999997</v>
      </c>
      <c r="F71" s="100">
        <v>892.22799999999995</v>
      </c>
      <c r="G71" s="100">
        <v>6656.5510000000004</v>
      </c>
      <c r="H71" s="100">
        <v>1018.213</v>
      </c>
      <c r="I71" s="100">
        <v>6656.5519999999997</v>
      </c>
      <c r="J71" s="19" t="s">
        <v>12</v>
      </c>
      <c r="K71" t="s">
        <v>26</v>
      </c>
      <c r="L71" s="102"/>
    </row>
    <row r="72" spans="1:12" x14ac:dyDescent="0.25">
      <c r="A72" s="22">
        <v>3</v>
      </c>
      <c r="B72" t="s">
        <v>29</v>
      </c>
      <c r="C72" s="20">
        <v>1206</v>
      </c>
      <c r="D72" s="100">
        <v>4063.78</v>
      </c>
      <c r="E72" s="100">
        <v>6519.6850000000004</v>
      </c>
      <c r="F72" s="100">
        <v>4063.78</v>
      </c>
      <c r="G72" s="100">
        <v>6519.6850000000004</v>
      </c>
      <c r="H72" s="100">
        <v>4063.78</v>
      </c>
      <c r="I72" s="100">
        <v>6464.567</v>
      </c>
      <c r="J72" s="19" t="s">
        <v>12</v>
      </c>
      <c r="K72" t="s">
        <v>30</v>
      </c>
      <c r="L72" s="102"/>
    </row>
    <row r="73" spans="1:12" x14ac:dyDescent="0.25">
      <c r="A73" s="22">
        <v>3</v>
      </c>
      <c r="B73" t="s">
        <v>31</v>
      </c>
      <c r="C73" s="20">
        <v>1206</v>
      </c>
      <c r="D73" s="100">
        <v>3375.7869999999998</v>
      </c>
      <c r="E73" s="100">
        <v>6495.0789999999997</v>
      </c>
      <c r="F73" s="100">
        <v>3375.7869999999998</v>
      </c>
      <c r="G73" s="100">
        <v>6495.0789999999997</v>
      </c>
      <c r="H73" s="100">
        <v>3375.7869999999998</v>
      </c>
      <c r="I73" s="100">
        <v>6439.9610000000002</v>
      </c>
      <c r="J73" s="19" t="s">
        <v>12</v>
      </c>
      <c r="K73" t="s">
        <v>30</v>
      </c>
      <c r="L73" s="102"/>
    </row>
    <row r="74" spans="1:12" x14ac:dyDescent="0.25">
      <c r="A74" s="22">
        <v>3</v>
      </c>
      <c r="B74" t="s">
        <v>32</v>
      </c>
      <c r="C74" s="20">
        <v>1206</v>
      </c>
      <c r="D74" s="100">
        <v>3998.2269999999999</v>
      </c>
      <c r="E74" s="100">
        <v>7190.5510000000004</v>
      </c>
      <c r="F74" s="100">
        <v>3998.2280000000001</v>
      </c>
      <c r="G74" s="100">
        <v>7190.5510000000004</v>
      </c>
      <c r="H74" s="100">
        <v>3998.2269999999999</v>
      </c>
      <c r="I74" s="100">
        <v>7245.6689999999999</v>
      </c>
      <c r="J74" s="19" t="s">
        <v>12</v>
      </c>
      <c r="K74" t="s">
        <v>30</v>
      </c>
      <c r="L74" s="102"/>
    </row>
    <row r="75" spans="1:12" x14ac:dyDescent="0.25">
      <c r="A75" s="22">
        <v>3</v>
      </c>
      <c r="B75" t="s">
        <v>33</v>
      </c>
      <c r="C75" s="20">
        <v>1206</v>
      </c>
      <c r="D75" s="100">
        <v>3792</v>
      </c>
      <c r="E75" s="100">
        <v>5983.567</v>
      </c>
      <c r="F75" s="100">
        <v>3792</v>
      </c>
      <c r="G75" s="100">
        <v>5983.567</v>
      </c>
      <c r="H75" s="100">
        <v>3792</v>
      </c>
      <c r="I75" s="100">
        <v>5928.4489999999996</v>
      </c>
      <c r="J75" s="19" t="s">
        <v>12</v>
      </c>
      <c r="K75" t="s">
        <v>30</v>
      </c>
      <c r="L75" s="102"/>
    </row>
    <row r="76" spans="1:12" x14ac:dyDescent="0.25">
      <c r="A76" s="22">
        <v>3</v>
      </c>
      <c r="B76" t="s">
        <v>34</v>
      </c>
      <c r="C76" s="20" t="s">
        <v>35</v>
      </c>
      <c r="D76" s="100">
        <v>2224.212</v>
      </c>
      <c r="E76" s="100">
        <v>7236.22</v>
      </c>
      <c r="F76" s="100">
        <v>2224.2130000000002</v>
      </c>
      <c r="G76" s="100">
        <v>7236.2209999999995</v>
      </c>
      <c r="H76" s="100">
        <v>2186.81</v>
      </c>
      <c r="I76" s="100">
        <v>7191.9290000000001</v>
      </c>
      <c r="J76" s="19" t="s">
        <v>12</v>
      </c>
      <c r="K76" t="s">
        <v>36</v>
      </c>
      <c r="L76" s="102"/>
    </row>
    <row r="77" spans="1:12" x14ac:dyDescent="0.25">
      <c r="A77" s="22">
        <v>3</v>
      </c>
      <c r="B77" t="s">
        <v>37</v>
      </c>
      <c r="C77" s="20" t="s">
        <v>35</v>
      </c>
      <c r="D77" s="100">
        <v>2440.748</v>
      </c>
      <c r="E77" s="100">
        <v>7236.22</v>
      </c>
      <c r="F77" s="100">
        <v>2440.748</v>
      </c>
      <c r="G77" s="100">
        <v>7236.2209999999995</v>
      </c>
      <c r="H77" s="100">
        <v>2403.346</v>
      </c>
      <c r="I77" s="100">
        <v>7191.9290000000001</v>
      </c>
      <c r="J77" s="19" t="s">
        <v>12</v>
      </c>
      <c r="K77" t="s">
        <v>36</v>
      </c>
      <c r="L77" s="102"/>
    </row>
    <row r="78" spans="1:12" x14ac:dyDescent="0.25">
      <c r="A78" s="22">
        <v>3</v>
      </c>
      <c r="B78" t="s">
        <v>38</v>
      </c>
      <c r="C78" s="20" t="s">
        <v>39</v>
      </c>
      <c r="D78" s="100">
        <v>3693.6289999999999</v>
      </c>
      <c r="E78" s="100">
        <v>6181.5510000000004</v>
      </c>
      <c r="F78" s="100">
        <v>3693.6289999999999</v>
      </c>
      <c r="G78" s="100">
        <v>6181.5519999999997</v>
      </c>
      <c r="H78" s="100">
        <v>3656.2280000000001</v>
      </c>
      <c r="I78" s="100">
        <v>6181.5510000000004</v>
      </c>
      <c r="J78" s="19" t="s">
        <v>12</v>
      </c>
      <c r="K78" t="s">
        <v>40</v>
      </c>
      <c r="L78" s="102"/>
    </row>
    <row r="79" spans="1:12" x14ac:dyDescent="0.25">
      <c r="A79" s="22">
        <v>3</v>
      </c>
      <c r="B79" t="s">
        <v>41</v>
      </c>
      <c r="C79" s="20" t="s">
        <v>42</v>
      </c>
      <c r="D79" s="100">
        <v>3700.59</v>
      </c>
      <c r="E79" s="100">
        <v>6507.8739999999998</v>
      </c>
      <c r="F79" s="100">
        <v>3700.59</v>
      </c>
      <c r="G79" s="100">
        <v>6507.8739999999998</v>
      </c>
      <c r="H79" s="100">
        <v>3478.15</v>
      </c>
      <c r="I79" s="100">
        <v>6665.3549999999996</v>
      </c>
      <c r="J79" s="19" t="s">
        <v>12</v>
      </c>
      <c r="K79" t="s">
        <v>43</v>
      </c>
      <c r="L79" s="102"/>
    </row>
    <row r="80" spans="1:12" x14ac:dyDescent="0.25">
      <c r="A80" s="22">
        <v>3</v>
      </c>
      <c r="B80" t="s">
        <v>44</v>
      </c>
      <c r="C80" s="20" t="s">
        <v>45</v>
      </c>
      <c r="D80" s="100">
        <v>3680.9050000000002</v>
      </c>
      <c r="E80" s="100">
        <v>7165.3540000000003</v>
      </c>
      <c r="F80" s="100">
        <v>3680.9050000000002</v>
      </c>
      <c r="G80" s="100">
        <v>7165.3540000000003</v>
      </c>
      <c r="H80" s="100">
        <v>3486.0230000000001</v>
      </c>
      <c r="I80" s="100">
        <v>7390.3540000000003</v>
      </c>
      <c r="J80" s="19" t="s">
        <v>12</v>
      </c>
      <c r="K80" t="s">
        <v>46</v>
      </c>
      <c r="L80" s="102"/>
    </row>
    <row r="81" spans="1:12" x14ac:dyDescent="0.25">
      <c r="A81" s="22">
        <v>3</v>
      </c>
      <c r="B81" t="s">
        <v>47</v>
      </c>
      <c r="C81" s="20">
        <v>1210</v>
      </c>
      <c r="D81" s="100">
        <v>320</v>
      </c>
      <c r="E81" s="100">
        <v>7140.4489999999996</v>
      </c>
      <c r="F81" s="100">
        <v>320</v>
      </c>
      <c r="G81" s="100">
        <v>7140.4489999999996</v>
      </c>
      <c r="H81" s="100">
        <v>320</v>
      </c>
      <c r="I81" s="100">
        <v>7085.3310000000001</v>
      </c>
      <c r="J81" s="19" t="s">
        <v>12</v>
      </c>
      <c r="K81" t="s">
        <v>48</v>
      </c>
      <c r="L81" s="102"/>
    </row>
    <row r="82" spans="1:12" x14ac:dyDescent="0.25">
      <c r="A82" s="22">
        <v>3</v>
      </c>
      <c r="B82" t="s">
        <v>49</v>
      </c>
      <c r="C82" s="20">
        <v>1206</v>
      </c>
      <c r="D82" s="100">
        <v>1314.001</v>
      </c>
      <c r="E82" s="100">
        <v>7171.4489999999996</v>
      </c>
      <c r="F82" s="100">
        <v>1314</v>
      </c>
      <c r="G82" s="100">
        <v>7171.4489999999996</v>
      </c>
      <c r="H82" s="100">
        <v>1314.001</v>
      </c>
      <c r="I82" s="100">
        <v>7226.567</v>
      </c>
      <c r="J82" s="19" t="s">
        <v>12</v>
      </c>
      <c r="K82" t="s">
        <v>30</v>
      </c>
      <c r="L82" s="102"/>
    </row>
    <row r="83" spans="1:12" x14ac:dyDescent="0.25">
      <c r="A83" s="22">
        <v>3</v>
      </c>
      <c r="B83" t="s">
        <v>50</v>
      </c>
      <c r="C83" s="20">
        <v>1206</v>
      </c>
      <c r="D83" s="100">
        <v>342.32299999999998</v>
      </c>
      <c r="E83" s="100">
        <v>7421.2610000000004</v>
      </c>
      <c r="F83" s="100">
        <v>342.32299999999998</v>
      </c>
      <c r="G83" s="100">
        <v>7421.26</v>
      </c>
      <c r="H83" s="100">
        <v>342.32299999999998</v>
      </c>
      <c r="I83" s="100">
        <v>7366.143</v>
      </c>
      <c r="J83" s="19" t="s">
        <v>12</v>
      </c>
      <c r="K83" t="s">
        <v>51</v>
      </c>
      <c r="L83" s="102"/>
    </row>
    <row r="84" spans="1:12" x14ac:dyDescent="0.25">
      <c r="A84" s="22">
        <v>3</v>
      </c>
      <c r="B84" t="s">
        <v>52</v>
      </c>
      <c r="C84" s="20">
        <v>1206</v>
      </c>
      <c r="D84" s="100">
        <v>1413.999</v>
      </c>
      <c r="E84" s="100">
        <v>7169.4489999999996</v>
      </c>
      <c r="F84" s="100">
        <v>1414</v>
      </c>
      <c r="G84" s="100">
        <v>7169.4489999999996</v>
      </c>
      <c r="H84" s="100">
        <v>1413.999</v>
      </c>
      <c r="I84" s="100">
        <v>7224.5659999999998</v>
      </c>
      <c r="J84" s="19" t="s">
        <v>12</v>
      </c>
      <c r="K84" t="s">
        <v>30</v>
      </c>
      <c r="L84" s="102"/>
    </row>
    <row r="85" spans="1:12" x14ac:dyDescent="0.25">
      <c r="A85" s="22">
        <v>3</v>
      </c>
      <c r="B85" t="s">
        <v>53</v>
      </c>
      <c r="C85" s="20">
        <v>1206</v>
      </c>
      <c r="D85" s="100">
        <v>1520.999</v>
      </c>
      <c r="E85" s="100">
        <v>7171.4489999999996</v>
      </c>
      <c r="F85" s="100">
        <v>1521</v>
      </c>
      <c r="G85" s="100">
        <v>7171.4489999999996</v>
      </c>
      <c r="H85" s="100">
        <v>1520.999</v>
      </c>
      <c r="I85" s="100">
        <v>7226.5659999999998</v>
      </c>
      <c r="J85" s="19" t="s">
        <v>12</v>
      </c>
      <c r="K85" t="s">
        <v>30</v>
      </c>
      <c r="L85" s="102"/>
    </row>
    <row r="86" spans="1:12" x14ac:dyDescent="0.25">
      <c r="A86" s="22">
        <v>3</v>
      </c>
      <c r="B86" t="s">
        <v>54</v>
      </c>
      <c r="C86" s="20">
        <v>1206</v>
      </c>
      <c r="D86" s="100">
        <v>330</v>
      </c>
      <c r="E86" s="100">
        <v>6932.4489999999996</v>
      </c>
      <c r="F86" s="100">
        <v>330</v>
      </c>
      <c r="G86" s="100">
        <v>6932.4489999999996</v>
      </c>
      <c r="H86" s="100">
        <v>330</v>
      </c>
      <c r="I86" s="100">
        <v>6877.3310000000001</v>
      </c>
      <c r="J86" s="19" t="s">
        <v>12</v>
      </c>
      <c r="K86" t="s">
        <v>30</v>
      </c>
      <c r="L86" s="102"/>
    </row>
    <row r="87" spans="1:12" x14ac:dyDescent="0.25">
      <c r="A87" s="22">
        <v>3</v>
      </c>
      <c r="B87" t="s">
        <v>55</v>
      </c>
      <c r="C87" s="20" t="s">
        <v>56</v>
      </c>
      <c r="D87" s="100">
        <v>853.22799999999995</v>
      </c>
      <c r="E87" s="100">
        <v>7003.5510000000004</v>
      </c>
      <c r="F87" s="100">
        <v>853.22799999999995</v>
      </c>
      <c r="G87" s="100">
        <v>7003.5510000000004</v>
      </c>
      <c r="H87" s="100">
        <v>853.22799999999995</v>
      </c>
      <c r="I87" s="100">
        <v>6844.1019999999999</v>
      </c>
      <c r="J87" s="19" t="s">
        <v>12</v>
      </c>
      <c r="K87" t="s">
        <v>57</v>
      </c>
      <c r="L87" s="102"/>
    </row>
    <row r="88" spans="1:12" x14ac:dyDescent="0.25">
      <c r="A88" s="22">
        <v>3</v>
      </c>
      <c r="B88" t="s">
        <v>59</v>
      </c>
      <c r="C88" s="20" t="s">
        <v>35</v>
      </c>
      <c r="D88" s="100">
        <v>2007.874</v>
      </c>
      <c r="E88" s="100">
        <v>7234.37</v>
      </c>
      <c r="F88" s="100">
        <v>2007.874</v>
      </c>
      <c r="G88" s="100">
        <v>7234.37</v>
      </c>
      <c r="H88" s="100">
        <v>1970.473</v>
      </c>
      <c r="I88" s="100">
        <v>7190.0789999999997</v>
      </c>
      <c r="J88" s="19" t="s">
        <v>12</v>
      </c>
      <c r="K88" t="s">
        <v>36</v>
      </c>
      <c r="L88" s="102"/>
    </row>
    <row r="89" spans="1:12" x14ac:dyDescent="0.25">
      <c r="A89" s="22">
        <v>3</v>
      </c>
      <c r="B89" t="s">
        <v>60</v>
      </c>
      <c r="C89" s="20" t="s">
        <v>35</v>
      </c>
      <c r="D89" s="100">
        <v>2224.2130000000002</v>
      </c>
      <c r="E89" s="100">
        <v>6988.1890000000003</v>
      </c>
      <c r="F89" s="100">
        <v>2224.2130000000002</v>
      </c>
      <c r="G89" s="100">
        <v>6988.1890000000003</v>
      </c>
      <c r="H89" s="100">
        <v>2261.614</v>
      </c>
      <c r="I89" s="100">
        <v>7032.4809999999998</v>
      </c>
      <c r="J89" s="19" t="s">
        <v>12</v>
      </c>
      <c r="K89" t="s">
        <v>36</v>
      </c>
      <c r="L89" s="102"/>
    </row>
    <row r="90" spans="1:12" x14ac:dyDescent="0.25">
      <c r="A90" s="22">
        <v>3</v>
      </c>
      <c r="B90" t="s">
        <v>61</v>
      </c>
      <c r="C90" s="20" t="s">
        <v>35</v>
      </c>
      <c r="D90" s="100">
        <v>2007.6769999999999</v>
      </c>
      <c r="E90" s="100">
        <v>6988.1890000000003</v>
      </c>
      <c r="F90" s="100">
        <v>2007.6769999999999</v>
      </c>
      <c r="G90" s="100">
        <v>6988.1890000000003</v>
      </c>
      <c r="H90" s="100">
        <v>2045.079</v>
      </c>
      <c r="I90" s="100">
        <v>7032.48</v>
      </c>
      <c r="J90" s="19" t="s">
        <v>12</v>
      </c>
      <c r="K90" t="s">
        <v>36</v>
      </c>
      <c r="L90" s="102"/>
    </row>
    <row r="91" spans="1:12" x14ac:dyDescent="0.25">
      <c r="A91" s="22">
        <v>3</v>
      </c>
      <c r="B91" t="s">
        <v>62</v>
      </c>
      <c r="C91" s="20" t="s">
        <v>35</v>
      </c>
      <c r="D91" s="100">
        <v>2440.748</v>
      </c>
      <c r="E91" s="100">
        <v>6988.1890000000003</v>
      </c>
      <c r="F91" s="100">
        <v>2440.748</v>
      </c>
      <c r="G91" s="100">
        <v>6988.1890000000003</v>
      </c>
      <c r="H91" s="100">
        <v>2478.15</v>
      </c>
      <c r="I91" s="100">
        <v>7032.4809999999998</v>
      </c>
      <c r="J91" s="19" t="s">
        <v>12</v>
      </c>
      <c r="K91" t="s">
        <v>36</v>
      </c>
      <c r="L91" s="102"/>
    </row>
    <row r="92" spans="1:12" x14ac:dyDescent="0.25">
      <c r="A92" s="22">
        <v>3</v>
      </c>
      <c r="B92" t="s">
        <v>63</v>
      </c>
      <c r="C92" s="20" t="s">
        <v>64</v>
      </c>
      <c r="D92" s="100">
        <v>767.51900000000001</v>
      </c>
      <c r="E92" s="100">
        <v>7352.3620000000001</v>
      </c>
      <c r="F92" s="100">
        <v>767.52</v>
      </c>
      <c r="G92" s="100">
        <v>7352.3620000000001</v>
      </c>
      <c r="H92" s="100">
        <v>767.51900000000001</v>
      </c>
      <c r="I92" s="100">
        <v>7297.2439999999997</v>
      </c>
      <c r="J92" s="19" t="s">
        <v>12</v>
      </c>
      <c r="K92" t="s">
        <v>65</v>
      </c>
      <c r="L92" s="102"/>
    </row>
    <row r="93" spans="1:12" x14ac:dyDescent="0.25">
      <c r="A93" s="22">
        <v>3</v>
      </c>
      <c r="B93" t="s">
        <v>66</v>
      </c>
      <c r="C93" s="20" t="s">
        <v>64</v>
      </c>
      <c r="D93" s="100">
        <v>659.25300000000004</v>
      </c>
      <c r="E93" s="100">
        <v>7352.3620000000001</v>
      </c>
      <c r="F93" s="100">
        <v>659.25199999999995</v>
      </c>
      <c r="G93" s="100">
        <v>7352.3620000000001</v>
      </c>
      <c r="H93" s="100">
        <v>659.25300000000004</v>
      </c>
      <c r="I93" s="100">
        <v>7407.48</v>
      </c>
      <c r="J93" s="19" t="s">
        <v>12</v>
      </c>
      <c r="K93" t="s">
        <v>67</v>
      </c>
      <c r="L93" s="102"/>
    </row>
    <row r="94" spans="1:12" x14ac:dyDescent="0.25">
      <c r="A94" s="22">
        <v>3</v>
      </c>
      <c r="B94" t="s">
        <v>68</v>
      </c>
      <c r="C94" s="20" t="s">
        <v>39</v>
      </c>
      <c r="D94" s="100">
        <v>1616</v>
      </c>
      <c r="E94" s="100">
        <v>7182.0479999999998</v>
      </c>
      <c r="F94" s="100">
        <v>1616</v>
      </c>
      <c r="G94" s="100">
        <v>7182.0469999999996</v>
      </c>
      <c r="H94" s="100">
        <v>1616</v>
      </c>
      <c r="I94" s="100">
        <v>7144.6469999999999</v>
      </c>
      <c r="J94" s="19" t="s">
        <v>12</v>
      </c>
      <c r="K94" t="s">
        <v>69</v>
      </c>
      <c r="L94" s="102"/>
    </row>
    <row r="95" spans="1:12" x14ac:dyDescent="0.25">
      <c r="A95" s="22">
        <v>3</v>
      </c>
      <c r="B95" t="s">
        <v>70</v>
      </c>
      <c r="C95" s="20" t="s">
        <v>71</v>
      </c>
      <c r="D95" s="100">
        <v>4096.9679999999998</v>
      </c>
      <c r="E95" s="100">
        <v>5841.732</v>
      </c>
      <c r="F95" s="100">
        <v>4258.3860000000004</v>
      </c>
      <c r="G95" s="100">
        <v>5672.4409999999998</v>
      </c>
      <c r="H95" s="100">
        <v>4258.3860000000004</v>
      </c>
      <c r="I95" s="100">
        <v>5672.4409999999998</v>
      </c>
      <c r="J95" s="19" t="s">
        <v>12</v>
      </c>
      <c r="K95" t="s">
        <v>72</v>
      </c>
      <c r="L95" s="102"/>
    </row>
    <row r="96" spans="1:12" x14ac:dyDescent="0.25">
      <c r="A96" s="22">
        <v>3</v>
      </c>
      <c r="B96" t="s">
        <v>76</v>
      </c>
      <c r="C96" s="20" t="s">
        <v>39</v>
      </c>
      <c r="D96" s="100">
        <v>3247.835</v>
      </c>
      <c r="E96" s="100">
        <v>6564.9610000000002</v>
      </c>
      <c r="F96" s="100">
        <v>3247.835</v>
      </c>
      <c r="G96" s="100">
        <v>6564.9610000000002</v>
      </c>
      <c r="H96" s="100">
        <v>3247.835</v>
      </c>
      <c r="I96" s="100">
        <v>6527.5590000000002</v>
      </c>
      <c r="J96" s="19" t="s">
        <v>12</v>
      </c>
      <c r="K96" t="s">
        <v>40</v>
      </c>
      <c r="L96" s="102"/>
    </row>
    <row r="97" spans="1:12" x14ac:dyDescent="0.25">
      <c r="A97" s="22">
        <v>3</v>
      </c>
      <c r="B97" t="s">
        <v>77</v>
      </c>
      <c r="C97" s="20" t="s">
        <v>78</v>
      </c>
      <c r="D97" s="100">
        <v>2788.2280000000001</v>
      </c>
      <c r="E97" s="100">
        <v>7170.5510000000004</v>
      </c>
      <c r="F97" s="100">
        <v>2788.2280000000001</v>
      </c>
      <c r="G97" s="100">
        <v>7170.5510000000004</v>
      </c>
      <c r="H97" s="100">
        <v>2926.0239999999999</v>
      </c>
      <c r="I97" s="100">
        <v>6995.5510000000004</v>
      </c>
      <c r="J97" s="19" t="s">
        <v>12</v>
      </c>
      <c r="K97" t="s">
        <v>79</v>
      </c>
      <c r="L97" s="102"/>
    </row>
    <row r="98" spans="1:12" x14ac:dyDescent="0.25">
      <c r="A98" s="22">
        <v>3</v>
      </c>
      <c r="B98" t="s">
        <v>80</v>
      </c>
      <c r="C98" s="20" t="s">
        <v>81</v>
      </c>
      <c r="D98" s="100">
        <v>3143.2280000000001</v>
      </c>
      <c r="E98" s="100">
        <v>7170.5510000000004</v>
      </c>
      <c r="F98" s="100">
        <v>3143.2280000000001</v>
      </c>
      <c r="G98" s="100">
        <v>7170.5510000000004</v>
      </c>
      <c r="H98" s="100">
        <v>3237.7159999999999</v>
      </c>
      <c r="I98" s="100">
        <v>6995.5510000000004</v>
      </c>
      <c r="J98" s="19" t="s">
        <v>12</v>
      </c>
      <c r="K98" t="s">
        <v>82</v>
      </c>
      <c r="L98" s="102"/>
    </row>
    <row r="99" spans="1:12" x14ac:dyDescent="0.25">
      <c r="A99" s="22">
        <v>3</v>
      </c>
      <c r="B99" t="s">
        <v>83</v>
      </c>
      <c r="C99" s="20" t="s">
        <v>25</v>
      </c>
      <c r="D99" s="100">
        <v>521.45699999999999</v>
      </c>
      <c r="E99" s="100">
        <v>5956.6930000000002</v>
      </c>
      <c r="F99" s="100">
        <v>521.45699999999999</v>
      </c>
      <c r="G99" s="100">
        <v>5956.6930000000002</v>
      </c>
      <c r="H99" s="100">
        <v>521.45699999999999</v>
      </c>
      <c r="I99" s="100">
        <v>5830.7079999999996</v>
      </c>
      <c r="J99" s="19" t="s">
        <v>12</v>
      </c>
      <c r="K99" t="s">
        <v>84</v>
      </c>
      <c r="L99" s="102"/>
    </row>
    <row r="100" spans="1:12" x14ac:dyDescent="0.25">
      <c r="A100" s="93">
        <v>3</v>
      </c>
      <c r="B100" s="27" t="s">
        <v>85</v>
      </c>
      <c r="C100" s="94">
        <v>1206</v>
      </c>
      <c r="D100" s="101">
        <v>1322.902</v>
      </c>
      <c r="E100" s="101">
        <v>6689.2579999999998</v>
      </c>
      <c r="F100" s="101">
        <v>1322.902</v>
      </c>
      <c r="G100" s="101">
        <v>6689.2579999999998</v>
      </c>
      <c r="H100" s="101">
        <v>1267.7840000000001</v>
      </c>
      <c r="I100" s="101">
        <v>6689.2579999999998</v>
      </c>
      <c r="J100" s="95" t="s">
        <v>12</v>
      </c>
      <c r="K100" s="27" t="s">
        <v>30</v>
      </c>
      <c r="L100" s="102"/>
    </row>
    <row r="101" spans="1:12" x14ac:dyDescent="0.25">
      <c r="A101" s="24">
        <v>4</v>
      </c>
      <c r="B101" t="s">
        <v>15</v>
      </c>
      <c r="C101" s="20" t="s">
        <v>16</v>
      </c>
      <c r="D101" s="100">
        <v>4714.37</v>
      </c>
      <c r="E101" s="100">
        <v>1417.3230000000001</v>
      </c>
      <c r="F101" s="100">
        <v>4724.2129999999997</v>
      </c>
      <c r="G101" s="100">
        <v>1417.3230000000001</v>
      </c>
      <c r="H101" s="100">
        <v>4714.37</v>
      </c>
      <c r="I101" s="100">
        <v>1240.1579999999999</v>
      </c>
      <c r="J101" s="19" t="s">
        <v>12</v>
      </c>
      <c r="K101" t="s">
        <v>17</v>
      </c>
      <c r="L101" s="102"/>
    </row>
    <row r="102" spans="1:12" x14ac:dyDescent="0.25">
      <c r="A102" s="24">
        <v>4</v>
      </c>
      <c r="B102" t="s">
        <v>18</v>
      </c>
      <c r="C102" s="20" t="s">
        <v>19</v>
      </c>
      <c r="D102" s="100">
        <v>5243.8969999999999</v>
      </c>
      <c r="E102" s="100">
        <v>1421.26</v>
      </c>
      <c r="F102" s="100">
        <v>5243.8980000000001</v>
      </c>
      <c r="G102" s="100">
        <v>1421.26</v>
      </c>
      <c r="H102" s="100">
        <v>5318.8969999999999</v>
      </c>
      <c r="I102" s="100">
        <v>1519.6849999999999</v>
      </c>
      <c r="J102" s="19" t="s">
        <v>12</v>
      </c>
      <c r="K102" t="s">
        <v>20</v>
      </c>
      <c r="L102" s="102"/>
    </row>
    <row r="103" spans="1:12" x14ac:dyDescent="0.25">
      <c r="A103" s="24">
        <v>4</v>
      </c>
      <c r="B103" t="s">
        <v>21</v>
      </c>
      <c r="C103" s="20" t="s">
        <v>22</v>
      </c>
      <c r="D103" s="100">
        <v>4999.8029999999999</v>
      </c>
      <c r="E103" s="100">
        <v>1417.316</v>
      </c>
      <c r="F103" s="100">
        <v>4999.8029999999999</v>
      </c>
      <c r="G103" s="100">
        <v>1417.3230000000001</v>
      </c>
      <c r="H103" s="100">
        <v>4999.8029999999999</v>
      </c>
      <c r="I103" s="100">
        <v>1496.057</v>
      </c>
      <c r="J103" s="19" t="s">
        <v>12</v>
      </c>
      <c r="K103" t="s">
        <v>23</v>
      </c>
      <c r="L103" s="102"/>
    </row>
    <row r="104" spans="1:12" x14ac:dyDescent="0.25">
      <c r="A104" s="24">
        <v>4</v>
      </c>
      <c r="B104" t="s">
        <v>24</v>
      </c>
      <c r="C104" s="20" t="s">
        <v>25</v>
      </c>
      <c r="D104" s="100">
        <v>5301.6779999999999</v>
      </c>
      <c r="E104" s="100">
        <v>1695.922</v>
      </c>
      <c r="F104" s="100">
        <v>5301.6769999999997</v>
      </c>
      <c r="G104" s="100">
        <v>1695.921</v>
      </c>
      <c r="H104" s="100">
        <v>5427.6620000000003</v>
      </c>
      <c r="I104" s="100">
        <v>1695.922</v>
      </c>
      <c r="J104" s="19" t="s">
        <v>12</v>
      </c>
      <c r="K104" t="s">
        <v>26</v>
      </c>
      <c r="L104" s="102"/>
    </row>
    <row r="105" spans="1:12" x14ac:dyDescent="0.25">
      <c r="A105" s="24">
        <v>4</v>
      </c>
      <c r="B105" t="s">
        <v>29</v>
      </c>
      <c r="C105" s="20">
        <v>1206</v>
      </c>
      <c r="D105" s="100">
        <v>8473.2289999999994</v>
      </c>
      <c r="E105" s="100">
        <v>1559.0550000000001</v>
      </c>
      <c r="F105" s="100">
        <v>8473.2279999999992</v>
      </c>
      <c r="G105" s="100">
        <v>1559.0550000000001</v>
      </c>
      <c r="H105" s="100">
        <v>8473.2289999999994</v>
      </c>
      <c r="I105" s="100">
        <v>1503.9369999999999</v>
      </c>
      <c r="J105" s="19" t="s">
        <v>12</v>
      </c>
      <c r="K105" t="s">
        <v>30</v>
      </c>
      <c r="L105" s="102"/>
    </row>
    <row r="106" spans="1:12" x14ac:dyDescent="0.25">
      <c r="A106" s="24">
        <v>4</v>
      </c>
      <c r="B106" t="s">
        <v>31</v>
      </c>
      <c r="C106" s="20">
        <v>1206</v>
      </c>
      <c r="D106" s="100">
        <v>7785.2359999999999</v>
      </c>
      <c r="E106" s="100">
        <v>1534.4490000000001</v>
      </c>
      <c r="F106" s="100">
        <v>7785.2359999999999</v>
      </c>
      <c r="G106" s="100">
        <v>1534.4490000000001</v>
      </c>
      <c r="H106" s="100">
        <v>7785.2359999999999</v>
      </c>
      <c r="I106" s="100">
        <v>1479.3309999999999</v>
      </c>
      <c r="J106" s="19" t="s">
        <v>12</v>
      </c>
      <c r="K106" t="s">
        <v>30</v>
      </c>
      <c r="L106" s="102"/>
    </row>
    <row r="107" spans="1:12" x14ac:dyDescent="0.25">
      <c r="A107" s="24">
        <v>4</v>
      </c>
      <c r="B107" t="s">
        <v>32</v>
      </c>
      <c r="C107" s="20">
        <v>1206</v>
      </c>
      <c r="D107" s="100">
        <v>8407.6759999999995</v>
      </c>
      <c r="E107" s="100">
        <v>2229.9209999999998</v>
      </c>
      <c r="F107" s="100">
        <v>8407.6769999999997</v>
      </c>
      <c r="G107" s="100">
        <v>2229.9209999999998</v>
      </c>
      <c r="H107" s="100">
        <v>8407.6759999999995</v>
      </c>
      <c r="I107" s="100">
        <v>2285.0390000000002</v>
      </c>
      <c r="J107" s="19" t="s">
        <v>12</v>
      </c>
      <c r="K107" t="s">
        <v>30</v>
      </c>
      <c r="L107" s="102"/>
    </row>
    <row r="108" spans="1:12" x14ac:dyDescent="0.25">
      <c r="A108" s="24">
        <v>4</v>
      </c>
      <c r="B108" t="s">
        <v>33</v>
      </c>
      <c r="C108" s="20">
        <v>1206</v>
      </c>
      <c r="D108" s="100">
        <v>8201.4490000000005</v>
      </c>
      <c r="E108" s="100">
        <v>1022.937</v>
      </c>
      <c r="F108" s="100">
        <v>8201.4490000000005</v>
      </c>
      <c r="G108" s="100">
        <v>1022.937</v>
      </c>
      <c r="H108" s="100">
        <v>8201.4490000000005</v>
      </c>
      <c r="I108" s="100">
        <v>967.81899999999996</v>
      </c>
      <c r="J108" s="19" t="s">
        <v>12</v>
      </c>
      <c r="K108" t="s">
        <v>30</v>
      </c>
      <c r="L108" s="102"/>
    </row>
    <row r="109" spans="1:12" x14ac:dyDescent="0.25">
      <c r="A109" s="24">
        <v>4</v>
      </c>
      <c r="B109" t="s">
        <v>34</v>
      </c>
      <c r="C109" s="20" t="s">
        <v>35</v>
      </c>
      <c r="D109" s="100">
        <v>6633.6610000000001</v>
      </c>
      <c r="E109" s="100">
        <v>2275.59</v>
      </c>
      <c r="F109" s="100">
        <v>6633.6620000000003</v>
      </c>
      <c r="G109" s="100">
        <v>2275.5909999999999</v>
      </c>
      <c r="H109" s="100">
        <v>6596.259</v>
      </c>
      <c r="I109" s="100">
        <v>2231.299</v>
      </c>
      <c r="J109" s="19" t="s">
        <v>12</v>
      </c>
      <c r="K109" t="s">
        <v>36</v>
      </c>
      <c r="L109" s="102"/>
    </row>
    <row r="110" spans="1:12" x14ac:dyDescent="0.25">
      <c r="A110" s="24">
        <v>4</v>
      </c>
      <c r="B110" t="s">
        <v>37</v>
      </c>
      <c r="C110" s="20" t="s">
        <v>35</v>
      </c>
      <c r="D110" s="100">
        <v>6850.1970000000001</v>
      </c>
      <c r="E110" s="100">
        <v>2275.59</v>
      </c>
      <c r="F110" s="100">
        <v>6850.1970000000001</v>
      </c>
      <c r="G110" s="100">
        <v>2275.5909999999999</v>
      </c>
      <c r="H110" s="100">
        <v>6812.7950000000001</v>
      </c>
      <c r="I110" s="100">
        <v>2231.299</v>
      </c>
      <c r="J110" s="19" t="s">
        <v>12</v>
      </c>
      <c r="K110" t="s">
        <v>36</v>
      </c>
      <c r="L110" s="102"/>
    </row>
    <row r="111" spans="1:12" x14ac:dyDescent="0.25">
      <c r="A111" s="24">
        <v>4</v>
      </c>
      <c r="B111" t="s">
        <v>38</v>
      </c>
      <c r="C111" s="20" t="s">
        <v>39</v>
      </c>
      <c r="D111" s="100">
        <v>8103.0780000000004</v>
      </c>
      <c r="E111" s="100">
        <v>1220.921</v>
      </c>
      <c r="F111" s="100">
        <v>8103.0780000000004</v>
      </c>
      <c r="G111" s="100">
        <v>1220.922</v>
      </c>
      <c r="H111" s="100">
        <v>8065.6769999999997</v>
      </c>
      <c r="I111" s="100">
        <v>1220.921</v>
      </c>
      <c r="J111" s="19" t="s">
        <v>12</v>
      </c>
      <c r="K111" t="s">
        <v>40</v>
      </c>
      <c r="L111" s="102"/>
    </row>
    <row r="112" spans="1:12" x14ac:dyDescent="0.25">
      <c r="A112" s="24">
        <v>4</v>
      </c>
      <c r="B112" t="s">
        <v>41</v>
      </c>
      <c r="C112" s="20" t="s">
        <v>42</v>
      </c>
      <c r="D112" s="100">
        <v>8110.0389999999998</v>
      </c>
      <c r="E112" s="100">
        <v>1547.2439999999999</v>
      </c>
      <c r="F112" s="100">
        <v>8110.0389999999998</v>
      </c>
      <c r="G112" s="100">
        <v>1547.2439999999999</v>
      </c>
      <c r="H112" s="100">
        <v>7887.5990000000002</v>
      </c>
      <c r="I112" s="100">
        <v>1704.7249999999999</v>
      </c>
      <c r="J112" s="19" t="s">
        <v>12</v>
      </c>
      <c r="K112" t="s">
        <v>43</v>
      </c>
      <c r="L112" s="102"/>
    </row>
    <row r="113" spans="1:12" x14ac:dyDescent="0.25">
      <c r="A113" s="24">
        <v>4</v>
      </c>
      <c r="B113" t="s">
        <v>44</v>
      </c>
      <c r="C113" s="20" t="s">
        <v>45</v>
      </c>
      <c r="D113" s="100">
        <v>8090.3540000000003</v>
      </c>
      <c r="E113" s="100">
        <v>2204.7240000000002</v>
      </c>
      <c r="F113" s="100">
        <v>8090.3549999999996</v>
      </c>
      <c r="G113" s="100">
        <v>2204.7240000000002</v>
      </c>
      <c r="H113" s="100">
        <v>7895.4719999999998</v>
      </c>
      <c r="I113" s="100">
        <v>2429.7240000000002</v>
      </c>
      <c r="J113" s="19" t="s">
        <v>12</v>
      </c>
      <c r="K113" t="s">
        <v>46</v>
      </c>
      <c r="L113" s="102"/>
    </row>
    <row r="114" spans="1:12" x14ac:dyDescent="0.25">
      <c r="A114" s="24">
        <v>4</v>
      </c>
      <c r="B114" t="s">
        <v>47</v>
      </c>
      <c r="C114" s="20">
        <v>1210</v>
      </c>
      <c r="D114" s="100">
        <v>4729.4489999999996</v>
      </c>
      <c r="E114" s="100">
        <v>2179.819</v>
      </c>
      <c r="F114" s="100">
        <v>4729.4489999999996</v>
      </c>
      <c r="G114" s="100">
        <v>2179.819</v>
      </c>
      <c r="H114" s="100">
        <v>4729.4489999999996</v>
      </c>
      <c r="I114" s="100">
        <v>2124.701</v>
      </c>
      <c r="J114" s="19" t="s">
        <v>12</v>
      </c>
      <c r="K114" t="s">
        <v>48</v>
      </c>
      <c r="L114" s="102"/>
    </row>
    <row r="115" spans="1:12" x14ac:dyDescent="0.25">
      <c r="A115" s="24">
        <v>4</v>
      </c>
      <c r="B115" t="s">
        <v>49</v>
      </c>
      <c r="C115" s="20">
        <v>1206</v>
      </c>
      <c r="D115" s="100">
        <v>5723.45</v>
      </c>
      <c r="E115" s="100">
        <v>2210.819</v>
      </c>
      <c r="F115" s="100">
        <v>5723.4489999999996</v>
      </c>
      <c r="G115" s="100">
        <v>2210.819</v>
      </c>
      <c r="H115" s="100">
        <v>5723.45</v>
      </c>
      <c r="I115" s="100">
        <v>2265.9369999999999</v>
      </c>
      <c r="J115" s="19" t="s">
        <v>12</v>
      </c>
      <c r="K115" t="s">
        <v>30</v>
      </c>
      <c r="L115" s="102"/>
    </row>
    <row r="116" spans="1:12" x14ac:dyDescent="0.25">
      <c r="A116" s="24">
        <v>4</v>
      </c>
      <c r="B116" t="s">
        <v>50</v>
      </c>
      <c r="C116" s="20">
        <v>1206</v>
      </c>
      <c r="D116" s="100">
        <v>4751.7719999999999</v>
      </c>
      <c r="E116" s="100">
        <v>2460.6309999999999</v>
      </c>
      <c r="F116" s="100">
        <v>4751.7719999999999</v>
      </c>
      <c r="G116" s="100">
        <v>2460.63</v>
      </c>
      <c r="H116" s="100">
        <v>4751.7719999999999</v>
      </c>
      <c r="I116" s="100">
        <v>2405.5129999999999</v>
      </c>
      <c r="J116" s="19" t="s">
        <v>12</v>
      </c>
      <c r="K116" t="s">
        <v>51</v>
      </c>
      <c r="L116" s="102"/>
    </row>
    <row r="117" spans="1:12" x14ac:dyDescent="0.25">
      <c r="A117" s="24">
        <v>4</v>
      </c>
      <c r="B117" t="s">
        <v>52</v>
      </c>
      <c r="C117" s="20">
        <v>1206</v>
      </c>
      <c r="D117" s="100">
        <v>5823.4480000000003</v>
      </c>
      <c r="E117" s="100">
        <v>2208.8180000000002</v>
      </c>
      <c r="F117" s="100">
        <v>5823.4489999999996</v>
      </c>
      <c r="G117" s="100">
        <v>2208.819</v>
      </c>
      <c r="H117" s="100">
        <v>5823.4480000000003</v>
      </c>
      <c r="I117" s="100">
        <v>2263.9360000000001</v>
      </c>
      <c r="J117" s="19" t="s">
        <v>12</v>
      </c>
      <c r="K117" t="s">
        <v>30</v>
      </c>
      <c r="L117" s="102"/>
    </row>
    <row r="118" spans="1:12" x14ac:dyDescent="0.25">
      <c r="A118" s="24">
        <v>4</v>
      </c>
      <c r="B118" t="s">
        <v>53</v>
      </c>
      <c r="C118" s="20">
        <v>1206</v>
      </c>
      <c r="D118" s="100">
        <v>5930.4480000000003</v>
      </c>
      <c r="E118" s="100">
        <v>2210.8180000000002</v>
      </c>
      <c r="F118" s="100">
        <v>5930.4489999999996</v>
      </c>
      <c r="G118" s="100">
        <v>2210.819</v>
      </c>
      <c r="H118" s="100">
        <v>5930.4480000000003</v>
      </c>
      <c r="I118" s="100">
        <v>2265.9360000000001</v>
      </c>
      <c r="J118" s="19" t="s">
        <v>12</v>
      </c>
      <c r="K118" t="s">
        <v>30</v>
      </c>
      <c r="L118" s="102"/>
    </row>
    <row r="119" spans="1:12" x14ac:dyDescent="0.25">
      <c r="A119" s="24">
        <v>4</v>
      </c>
      <c r="B119" t="s">
        <v>54</v>
      </c>
      <c r="C119" s="20">
        <v>1206</v>
      </c>
      <c r="D119" s="100">
        <v>4739.4489999999996</v>
      </c>
      <c r="E119" s="100">
        <v>1971.819</v>
      </c>
      <c r="F119" s="100">
        <v>4739.4489999999996</v>
      </c>
      <c r="G119" s="100">
        <v>1971.819</v>
      </c>
      <c r="H119" s="100">
        <v>4739.4489999999996</v>
      </c>
      <c r="I119" s="100">
        <v>1916.701</v>
      </c>
      <c r="J119" s="19" t="s">
        <v>12</v>
      </c>
      <c r="K119" t="s">
        <v>30</v>
      </c>
      <c r="L119" s="102"/>
    </row>
    <row r="120" spans="1:12" x14ac:dyDescent="0.25">
      <c r="A120" s="24">
        <v>4</v>
      </c>
      <c r="B120" t="s">
        <v>55</v>
      </c>
      <c r="C120" s="20" t="s">
        <v>56</v>
      </c>
      <c r="D120" s="100">
        <v>5262.6769999999997</v>
      </c>
      <c r="E120" s="100">
        <v>2042.921</v>
      </c>
      <c r="F120" s="100">
        <v>5262.6769999999997</v>
      </c>
      <c r="G120" s="100">
        <v>2042.921</v>
      </c>
      <c r="H120" s="100">
        <v>5262.6769999999997</v>
      </c>
      <c r="I120" s="100">
        <v>1883.473</v>
      </c>
      <c r="J120" s="19" t="s">
        <v>12</v>
      </c>
      <c r="K120" t="s">
        <v>57</v>
      </c>
      <c r="L120" s="102"/>
    </row>
    <row r="121" spans="1:12" x14ac:dyDescent="0.25">
      <c r="A121" s="24">
        <v>4</v>
      </c>
      <c r="B121" t="s">
        <v>59</v>
      </c>
      <c r="C121" s="20" t="s">
        <v>35</v>
      </c>
      <c r="D121" s="100">
        <v>6417.3230000000003</v>
      </c>
      <c r="E121" s="100">
        <v>2273.7399999999998</v>
      </c>
      <c r="F121" s="100">
        <v>6417.3230000000003</v>
      </c>
      <c r="G121" s="100">
        <v>2273.7399999999998</v>
      </c>
      <c r="H121" s="100">
        <v>6379.9219999999996</v>
      </c>
      <c r="I121" s="100">
        <v>2229.4490000000001</v>
      </c>
      <c r="J121" s="19" t="s">
        <v>12</v>
      </c>
      <c r="K121" t="s">
        <v>36</v>
      </c>
      <c r="L121" s="102"/>
    </row>
    <row r="122" spans="1:12" x14ac:dyDescent="0.25">
      <c r="A122" s="24">
        <v>4</v>
      </c>
      <c r="B122" t="s">
        <v>60</v>
      </c>
      <c r="C122" s="20" t="s">
        <v>35</v>
      </c>
      <c r="D122" s="100">
        <v>6633.6620000000003</v>
      </c>
      <c r="E122" s="100">
        <v>2027.559</v>
      </c>
      <c r="F122" s="100">
        <v>6633.6620000000003</v>
      </c>
      <c r="G122" s="100">
        <v>2027.559</v>
      </c>
      <c r="H122" s="100">
        <v>6671.0630000000001</v>
      </c>
      <c r="I122" s="100">
        <v>2071.8510000000001</v>
      </c>
      <c r="J122" s="19" t="s">
        <v>12</v>
      </c>
      <c r="K122" t="s">
        <v>36</v>
      </c>
      <c r="L122" s="102"/>
    </row>
    <row r="123" spans="1:12" x14ac:dyDescent="0.25">
      <c r="A123" s="24">
        <v>4</v>
      </c>
      <c r="B123" t="s">
        <v>61</v>
      </c>
      <c r="C123" s="20" t="s">
        <v>35</v>
      </c>
      <c r="D123" s="100">
        <v>6417.1260000000002</v>
      </c>
      <c r="E123" s="100">
        <v>2027.559</v>
      </c>
      <c r="F123" s="100">
        <v>6417.1260000000002</v>
      </c>
      <c r="G123" s="100">
        <v>2027.559</v>
      </c>
      <c r="H123" s="100">
        <v>6454.5280000000002</v>
      </c>
      <c r="I123" s="100">
        <v>2071.85</v>
      </c>
      <c r="J123" s="19" t="s">
        <v>12</v>
      </c>
      <c r="K123" t="s">
        <v>36</v>
      </c>
      <c r="L123" s="102"/>
    </row>
    <row r="124" spans="1:12" x14ac:dyDescent="0.25">
      <c r="A124" s="24">
        <v>4</v>
      </c>
      <c r="B124" t="s">
        <v>62</v>
      </c>
      <c r="C124" s="20" t="s">
        <v>35</v>
      </c>
      <c r="D124" s="100">
        <v>6850.1970000000001</v>
      </c>
      <c r="E124" s="100">
        <v>2027.559</v>
      </c>
      <c r="F124" s="100">
        <v>6850.1970000000001</v>
      </c>
      <c r="G124" s="100">
        <v>2027.559</v>
      </c>
      <c r="H124" s="100">
        <v>6887.5990000000002</v>
      </c>
      <c r="I124" s="100">
        <v>2071.8510000000001</v>
      </c>
      <c r="J124" s="19" t="s">
        <v>12</v>
      </c>
      <c r="K124" t="s">
        <v>36</v>
      </c>
      <c r="L124" s="102"/>
    </row>
    <row r="125" spans="1:12" x14ac:dyDescent="0.25">
      <c r="A125" s="24">
        <v>4</v>
      </c>
      <c r="B125" t="s">
        <v>63</v>
      </c>
      <c r="C125" s="20" t="s">
        <v>64</v>
      </c>
      <c r="D125" s="100">
        <v>5176.9679999999998</v>
      </c>
      <c r="E125" s="100">
        <v>2391.732</v>
      </c>
      <c r="F125" s="100">
        <v>5176.9690000000001</v>
      </c>
      <c r="G125" s="100">
        <v>2391.732</v>
      </c>
      <c r="H125" s="100">
        <v>5176.9679999999998</v>
      </c>
      <c r="I125" s="100">
        <v>2336.614</v>
      </c>
      <c r="J125" s="19" t="s">
        <v>12</v>
      </c>
      <c r="K125" t="s">
        <v>65</v>
      </c>
      <c r="L125" s="102"/>
    </row>
    <row r="126" spans="1:12" x14ac:dyDescent="0.25">
      <c r="A126" s="24">
        <v>4</v>
      </c>
      <c r="B126" t="s">
        <v>66</v>
      </c>
      <c r="C126" s="20" t="s">
        <v>64</v>
      </c>
      <c r="D126" s="100">
        <v>5068.7020000000002</v>
      </c>
      <c r="E126" s="100">
        <v>2391.732</v>
      </c>
      <c r="F126" s="100">
        <v>5068.701</v>
      </c>
      <c r="G126" s="100">
        <v>2391.732</v>
      </c>
      <c r="H126" s="100">
        <v>5068.7020000000002</v>
      </c>
      <c r="I126" s="100">
        <v>2446.85</v>
      </c>
      <c r="J126" s="19" t="s">
        <v>12</v>
      </c>
      <c r="K126" t="s">
        <v>67</v>
      </c>
      <c r="L126" s="102"/>
    </row>
    <row r="127" spans="1:12" x14ac:dyDescent="0.25">
      <c r="A127" s="24">
        <v>4</v>
      </c>
      <c r="B127" t="s">
        <v>68</v>
      </c>
      <c r="C127" s="20" t="s">
        <v>39</v>
      </c>
      <c r="D127" s="100">
        <v>6025.4489999999996</v>
      </c>
      <c r="E127" s="100">
        <v>2221.4180000000001</v>
      </c>
      <c r="F127" s="100">
        <v>6025.4489999999996</v>
      </c>
      <c r="G127" s="100">
        <v>2221.4180000000001</v>
      </c>
      <c r="H127" s="100">
        <v>6025.4489999999996</v>
      </c>
      <c r="I127" s="100">
        <v>2184.0169999999998</v>
      </c>
      <c r="J127" s="19" t="s">
        <v>12</v>
      </c>
      <c r="K127" t="s">
        <v>69</v>
      </c>
      <c r="L127" s="102"/>
    </row>
    <row r="128" spans="1:12" x14ac:dyDescent="0.25">
      <c r="A128" s="24">
        <v>4</v>
      </c>
      <c r="B128" t="s">
        <v>70</v>
      </c>
      <c r="C128" s="20" t="s">
        <v>71</v>
      </c>
      <c r="D128" s="100">
        <v>8506.4169999999995</v>
      </c>
      <c r="E128" s="100">
        <v>881.10199999999998</v>
      </c>
      <c r="F128" s="100">
        <v>8667.8349999999991</v>
      </c>
      <c r="G128" s="100">
        <v>711.81100000000004</v>
      </c>
      <c r="H128" s="100">
        <v>8667.8349999999991</v>
      </c>
      <c r="I128" s="100">
        <v>711.81100000000004</v>
      </c>
      <c r="J128" s="19" t="s">
        <v>12</v>
      </c>
      <c r="K128" t="s">
        <v>72</v>
      </c>
      <c r="L128" s="102"/>
    </row>
    <row r="129" spans="1:12" x14ac:dyDescent="0.25">
      <c r="A129" s="24">
        <v>4</v>
      </c>
      <c r="B129" t="s">
        <v>76</v>
      </c>
      <c r="C129" s="20" t="s">
        <v>39</v>
      </c>
      <c r="D129" s="100">
        <v>7657.2839999999997</v>
      </c>
      <c r="E129" s="100">
        <v>1604.3309999999999</v>
      </c>
      <c r="F129" s="100">
        <v>7657.2839999999997</v>
      </c>
      <c r="G129" s="100">
        <v>1604.3309999999999</v>
      </c>
      <c r="H129" s="100">
        <v>7657.2839999999997</v>
      </c>
      <c r="I129" s="100">
        <v>1566.9290000000001</v>
      </c>
      <c r="J129" s="19" t="s">
        <v>12</v>
      </c>
      <c r="K129" t="s">
        <v>40</v>
      </c>
      <c r="L129" s="102"/>
    </row>
    <row r="130" spans="1:12" x14ac:dyDescent="0.25">
      <c r="A130" s="24">
        <v>4</v>
      </c>
      <c r="B130" t="s">
        <v>77</v>
      </c>
      <c r="C130" s="20" t="s">
        <v>78</v>
      </c>
      <c r="D130" s="100">
        <v>7197.6769999999997</v>
      </c>
      <c r="E130" s="100">
        <v>2209.9209999999998</v>
      </c>
      <c r="F130" s="100">
        <v>7197.6769999999997</v>
      </c>
      <c r="G130" s="100">
        <v>2209.9209999999998</v>
      </c>
      <c r="H130" s="100">
        <v>7335.473</v>
      </c>
      <c r="I130" s="100">
        <v>2034.921</v>
      </c>
      <c r="J130" s="19" t="s">
        <v>12</v>
      </c>
      <c r="K130" t="s">
        <v>79</v>
      </c>
      <c r="L130" s="102"/>
    </row>
    <row r="131" spans="1:12" x14ac:dyDescent="0.25">
      <c r="A131" s="24">
        <v>4</v>
      </c>
      <c r="B131" t="s">
        <v>80</v>
      </c>
      <c r="C131" s="20" t="s">
        <v>81</v>
      </c>
      <c r="D131" s="100">
        <v>7552.6769999999997</v>
      </c>
      <c r="E131" s="100">
        <v>2209.9209999999998</v>
      </c>
      <c r="F131" s="100">
        <v>7552.6769999999997</v>
      </c>
      <c r="G131" s="100">
        <v>2209.9209999999998</v>
      </c>
      <c r="H131" s="100">
        <v>7647.1660000000002</v>
      </c>
      <c r="I131" s="100">
        <v>2034.921</v>
      </c>
      <c r="J131" s="19" t="s">
        <v>12</v>
      </c>
      <c r="K131" t="s">
        <v>82</v>
      </c>
      <c r="L131" s="102"/>
    </row>
    <row r="132" spans="1:12" x14ac:dyDescent="0.25">
      <c r="A132" s="24">
        <v>4</v>
      </c>
      <c r="B132" t="s">
        <v>83</v>
      </c>
      <c r="C132" s="20" t="s">
        <v>25</v>
      </c>
      <c r="D132" s="100">
        <v>4930.9059999999999</v>
      </c>
      <c r="E132" s="100">
        <v>996.06299999999999</v>
      </c>
      <c r="F132" s="100">
        <v>4930.9059999999999</v>
      </c>
      <c r="G132" s="100">
        <v>996.06299999999999</v>
      </c>
      <c r="H132" s="100">
        <v>4930.9059999999999</v>
      </c>
      <c r="I132" s="100">
        <v>870.07799999999997</v>
      </c>
      <c r="J132" s="19" t="s">
        <v>12</v>
      </c>
      <c r="K132" t="s">
        <v>84</v>
      </c>
      <c r="L132" s="102"/>
    </row>
    <row r="133" spans="1:12" x14ac:dyDescent="0.25">
      <c r="A133" s="97">
        <v>4</v>
      </c>
      <c r="B133" s="27" t="s">
        <v>85</v>
      </c>
      <c r="C133" s="94">
        <v>1206</v>
      </c>
      <c r="D133" s="101">
        <v>5732.3509999999997</v>
      </c>
      <c r="E133" s="101">
        <v>1728.6279999999999</v>
      </c>
      <c r="F133" s="101">
        <v>5732.3509999999997</v>
      </c>
      <c r="G133" s="101">
        <v>1728.6279999999999</v>
      </c>
      <c r="H133" s="101">
        <v>5677.2330000000002</v>
      </c>
      <c r="I133" s="101">
        <v>1728.6279999999999</v>
      </c>
      <c r="J133" s="95" t="s">
        <v>12</v>
      </c>
      <c r="K133" s="27" t="s">
        <v>30</v>
      </c>
      <c r="L133" s="102"/>
    </row>
    <row r="134" spans="1:12" x14ac:dyDescent="0.25">
      <c r="A134" s="22">
        <v>5</v>
      </c>
      <c r="B134" t="s">
        <v>15</v>
      </c>
      <c r="C134" s="20" t="s">
        <v>16</v>
      </c>
      <c r="D134" s="100">
        <v>4714.37</v>
      </c>
      <c r="E134" s="100">
        <v>3897.6379999999999</v>
      </c>
      <c r="F134" s="100">
        <v>4724.2129999999997</v>
      </c>
      <c r="G134" s="100">
        <v>3897.6379999999999</v>
      </c>
      <c r="H134" s="100">
        <v>4714.37</v>
      </c>
      <c r="I134" s="100">
        <v>3720.4720000000002</v>
      </c>
      <c r="J134" s="19" t="s">
        <v>12</v>
      </c>
      <c r="K134" t="s">
        <v>17</v>
      </c>
      <c r="L134" s="102"/>
    </row>
    <row r="135" spans="1:12" x14ac:dyDescent="0.25">
      <c r="A135" s="22">
        <v>5</v>
      </c>
      <c r="B135" t="s">
        <v>18</v>
      </c>
      <c r="C135" s="20" t="s">
        <v>19</v>
      </c>
      <c r="D135" s="100">
        <v>5243.8969999999999</v>
      </c>
      <c r="E135" s="100">
        <v>3901.5749999999998</v>
      </c>
      <c r="F135" s="100">
        <v>5243.8980000000001</v>
      </c>
      <c r="G135" s="100">
        <v>3901.5749999999998</v>
      </c>
      <c r="H135" s="100">
        <v>5318.8969999999999</v>
      </c>
      <c r="I135" s="100">
        <v>4000</v>
      </c>
      <c r="J135" s="19" t="s">
        <v>12</v>
      </c>
      <c r="K135" t="s">
        <v>20</v>
      </c>
      <c r="L135" s="102"/>
    </row>
    <row r="136" spans="1:12" x14ac:dyDescent="0.25">
      <c r="A136" s="22">
        <v>5</v>
      </c>
      <c r="B136" t="s">
        <v>21</v>
      </c>
      <c r="C136" s="20" t="s">
        <v>22</v>
      </c>
      <c r="D136" s="100">
        <v>4999.8029999999999</v>
      </c>
      <c r="E136" s="100">
        <v>3897.6309999999999</v>
      </c>
      <c r="F136" s="100">
        <v>4999.8029999999999</v>
      </c>
      <c r="G136" s="100">
        <v>3897.6379999999999</v>
      </c>
      <c r="H136" s="100">
        <v>4999.8029999999999</v>
      </c>
      <c r="I136" s="100">
        <v>3976.3719999999998</v>
      </c>
      <c r="J136" s="19" t="s">
        <v>12</v>
      </c>
      <c r="K136" t="s">
        <v>23</v>
      </c>
      <c r="L136" s="102"/>
    </row>
    <row r="137" spans="1:12" x14ac:dyDescent="0.25">
      <c r="A137" s="22">
        <v>5</v>
      </c>
      <c r="B137" t="s">
        <v>24</v>
      </c>
      <c r="C137" s="20" t="s">
        <v>25</v>
      </c>
      <c r="D137" s="100">
        <v>5301.6779999999999</v>
      </c>
      <c r="E137" s="100">
        <v>4176.2370000000001</v>
      </c>
      <c r="F137" s="100">
        <v>5301.6769999999997</v>
      </c>
      <c r="G137" s="100">
        <v>4176.2359999999999</v>
      </c>
      <c r="H137" s="100">
        <v>5427.6620000000003</v>
      </c>
      <c r="I137" s="100">
        <v>4176.2370000000001</v>
      </c>
      <c r="J137" s="19" t="s">
        <v>12</v>
      </c>
      <c r="K137" t="s">
        <v>26</v>
      </c>
      <c r="L137" s="102"/>
    </row>
    <row r="138" spans="1:12" x14ac:dyDescent="0.25">
      <c r="A138" s="22">
        <v>5</v>
      </c>
      <c r="B138" t="s">
        <v>29</v>
      </c>
      <c r="C138" s="20">
        <v>1206</v>
      </c>
      <c r="D138" s="100">
        <v>8473.2289999999994</v>
      </c>
      <c r="E138" s="100">
        <v>4039.37</v>
      </c>
      <c r="F138" s="100">
        <v>8473.2279999999992</v>
      </c>
      <c r="G138" s="100">
        <v>4039.37</v>
      </c>
      <c r="H138" s="100">
        <v>8473.2289999999994</v>
      </c>
      <c r="I138" s="100">
        <v>3984.252</v>
      </c>
      <c r="J138" s="19" t="s">
        <v>12</v>
      </c>
      <c r="K138" t="s">
        <v>30</v>
      </c>
      <c r="L138" s="102"/>
    </row>
    <row r="139" spans="1:12" x14ac:dyDescent="0.25">
      <c r="A139" s="22">
        <v>5</v>
      </c>
      <c r="B139" t="s">
        <v>31</v>
      </c>
      <c r="C139" s="20">
        <v>1206</v>
      </c>
      <c r="D139" s="100">
        <v>7785.2359999999999</v>
      </c>
      <c r="E139" s="100">
        <v>4014.7640000000001</v>
      </c>
      <c r="F139" s="100">
        <v>7785.2359999999999</v>
      </c>
      <c r="G139" s="100">
        <v>4014.7640000000001</v>
      </c>
      <c r="H139" s="100">
        <v>7785.2359999999999</v>
      </c>
      <c r="I139" s="100">
        <v>3959.6460000000002</v>
      </c>
      <c r="J139" s="19" t="s">
        <v>12</v>
      </c>
      <c r="K139" t="s">
        <v>30</v>
      </c>
      <c r="L139" s="102"/>
    </row>
    <row r="140" spans="1:12" x14ac:dyDescent="0.25">
      <c r="A140" s="22">
        <v>5</v>
      </c>
      <c r="B140" t="s">
        <v>32</v>
      </c>
      <c r="C140" s="20">
        <v>1206</v>
      </c>
      <c r="D140" s="100">
        <v>8407.6759999999995</v>
      </c>
      <c r="E140" s="100">
        <v>4710.2359999999999</v>
      </c>
      <c r="F140" s="100">
        <v>8407.6769999999997</v>
      </c>
      <c r="G140" s="100">
        <v>4710.2359999999999</v>
      </c>
      <c r="H140" s="100">
        <v>8407.6759999999995</v>
      </c>
      <c r="I140" s="100">
        <v>4765.3540000000003</v>
      </c>
      <c r="J140" s="19" t="s">
        <v>12</v>
      </c>
      <c r="K140" t="s">
        <v>30</v>
      </c>
      <c r="L140" s="102"/>
    </row>
    <row r="141" spans="1:12" x14ac:dyDescent="0.25">
      <c r="A141" s="22">
        <v>5</v>
      </c>
      <c r="B141" t="s">
        <v>33</v>
      </c>
      <c r="C141" s="20">
        <v>1206</v>
      </c>
      <c r="D141" s="100">
        <v>8201.4490000000005</v>
      </c>
      <c r="E141" s="100">
        <v>3503.252</v>
      </c>
      <c r="F141" s="100">
        <v>8201.4490000000005</v>
      </c>
      <c r="G141" s="100">
        <v>3503.252</v>
      </c>
      <c r="H141" s="100">
        <v>8201.4490000000005</v>
      </c>
      <c r="I141" s="100">
        <v>3448.134</v>
      </c>
      <c r="J141" s="19" t="s">
        <v>12</v>
      </c>
      <c r="K141" t="s">
        <v>30</v>
      </c>
      <c r="L141" s="102"/>
    </row>
    <row r="142" spans="1:12" x14ac:dyDescent="0.25">
      <c r="A142" s="22">
        <v>5</v>
      </c>
      <c r="B142" t="s">
        <v>34</v>
      </c>
      <c r="C142" s="20" t="s">
        <v>35</v>
      </c>
      <c r="D142" s="100">
        <v>6633.6610000000001</v>
      </c>
      <c r="E142" s="100">
        <v>4755.9049999999997</v>
      </c>
      <c r="F142" s="100">
        <v>6633.6620000000003</v>
      </c>
      <c r="G142" s="100">
        <v>4755.9059999999999</v>
      </c>
      <c r="H142" s="100">
        <v>6596.259</v>
      </c>
      <c r="I142" s="100">
        <v>4711.6139999999996</v>
      </c>
      <c r="J142" s="19" t="s">
        <v>12</v>
      </c>
      <c r="K142" t="s">
        <v>36</v>
      </c>
      <c r="L142" s="102"/>
    </row>
    <row r="143" spans="1:12" x14ac:dyDescent="0.25">
      <c r="A143" s="22">
        <v>5</v>
      </c>
      <c r="B143" t="s">
        <v>37</v>
      </c>
      <c r="C143" s="20" t="s">
        <v>35</v>
      </c>
      <c r="D143" s="100">
        <v>6850.1970000000001</v>
      </c>
      <c r="E143" s="100">
        <v>4755.9049999999997</v>
      </c>
      <c r="F143" s="100">
        <v>6850.1970000000001</v>
      </c>
      <c r="G143" s="100">
        <v>4755.9059999999999</v>
      </c>
      <c r="H143" s="100">
        <v>6812.7950000000001</v>
      </c>
      <c r="I143" s="100">
        <v>4711.6139999999996</v>
      </c>
      <c r="J143" s="19" t="s">
        <v>12</v>
      </c>
      <c r="K143" t="s">
        <v>36</v>
      </c>
      <c r="L143" s="102"/>
    </row>
    <row r="144" spans="1:12" x14ac:dyDescent="0.25">
      <c r="A144" s="22">
        <v>5</v>
      </c>
      <c r="B144" t="s">
        <v>38</v>
      </c>
      <c r="C144" s="20" t="s">
        <v>39</v>
      </c>
      <c r="D144" s="100">
        <v>8103.0780000000004</v>
      </c>
      <c r="E144" s="100">
        <v>3701.2359999999999</v>
      </c>
      <c r="F144" s="100">
        <v>8103.0780000000004</v>
      </c>
      <c r="G144" s="100">
        <v>3701.2370000000001</v>
      </c>
      <c r="H144" s="100">
        <v>8065.6769999999997</v>
      </c>
      <c r="I144" s="100">
        <v>3701.2359999999999</v>
      </c>
      <c r="J144" s="19" t="s">
        <v>12</v>
      </c>
      <c r="K144" t="s">
        <v>40</v>
      </c>
      <c r="L144" s="102"/>
    </row>
    <row r="145" spans="1:12" x14ac:dyDescent="0.25">
      <c r="A145" s="22">
        <v>5</v>
      </c>
      <c r="B145" t="s">
        <v>41</v>
      </c>
      <c r="C145" s="20" t="s">
        <v>42</v>
      </c>
      <c r="D145" s="100">
        <v>8110.0389999999998</v>
      </c>
      <c r="E145" s="100">
        <v>4027.5590000000002</v>
      </c>
      <c r="F145" s="100">
        <v>8110.0389999999998</v>
      </c>
      <c r="G145" s="100">
        <v>4027.5590000000002</v>
      </c>
      <c r="H145" s="100">
        <v>7887.5990000000002</v>
      </c>
      <c r="I145" s="100">
        <v>4185.0389999999998</v>
      </c>
      <c r="J145" s="19" t="s">
        <v>12</v>
      </c>
      <c r="K145" t="s">
        <v>43</v>
      </c>
      <c r="L145" s="102"/>
    </row>
    <row r="146" spans="1:12" x14ac:dyDescent="0.25">
      <c r="A146" s="22">
        <v>5</v>
      </c>
      <c r="B146" t="s">
        <v>44</v>
      </c>
      <c r="C146" s="20" t="s">
        <v>45</v>
      </c>
      <c r="D146" s="100">
        <v>8090.3540000000003</v>
      </c>
      <c r="E146" s="100">
        <v>4685.0389999999998</v>
      </c>
      <c r="F146" s="100">
        <v>8090.3549999999996</v>
      </c>
      <c r="G146" s="100">
        <v>4685.0389999999998</v>
      </c>
      <c r="H146" s="100">
        <v>7895.4719999999998</v>
      </c>
      <c r="I146" s="100">
        <v>4910.0389999999998</v>
      </c>
      <c r="J146" s="19" t="s">
        <v>12</v>
      </c>
      <c r="K146" t="s">
        <v>46</v>
      </c>
      <c r="L146" s="102"/>
    </row>
    <row r="147" spans="1:12" x14ac:dyDescent="0.25">
      <c r="A147" s="22">
        <v>5</v>
      </c>
      <c r="B147" t="s">
        <v>47</v>
      </c>
      <c r="C147" s="20">
        <v>1210</v>
      </c>
      <c r="D147" s="100">
        <v>4729.4489999999996</v>
      </c>
      <c r="E147" s="100">
        <v>4660.134</v>
      </c>
      <c r="F147" s="100">
        <v>4729.4489999999996</v>
      </c>
      <c r="G147" s="100">
        <v>4660.134</v>
      </c>
      <c r="H147" s="100">
        <v>4729.4489999999996</v>
      </c>
      <c r="I147" s="100">
        <v>4605.0159999999996</v>
      </c>
      <c r="J147" s="19" t="s">
        <v>12</v>
      </c>
      <c r="K147" t="s">
        <v>48</v>
      </c>
      <c r="L147" s="102"/>
    </row>
    <row r="148" spans="1:12" x14ac:dyDescent="0.25">
      <c r="A148" s="22">
        <v>5</v>
      </c>
      <c r="B148" t="s">
        <v>49</v>
      </c>
      <c r="C148" s="20">
        <v>1206</v>
      </c>
      <c r="D148" s="100">
        <v>5723.45</v>
      </c>
      <c r="E148" s="100">
        <v>4691.134</v>
      </c>
      <c r="F148" s="100">
        <v>5723.4489999999996</v>
      </c>
      <c r="G148" s="100">
        <v>4691.134</v>
      </c>
      <c r="H148" s="100">
        <v>5723.45</v>
      </c>
      <c r="I148" s="100">
        <v>4746.2520000000004</v>
      </c>
      <c r="J148" s="19" t="s">
        <v>12</v>
      </c>
      <c r="K148" t="s">
        <v>30</v>
      </c>
      <c r="L148" s="102"/>
    </row>
    <row r="149" spans="1:12" x14ac:dyDescent="0.25">
      <c r="A149" s="22">
        <v>5</v>
      </c>
      <c r="B149" t="s">
        <v>50</v>
      </c>
      <c r="C149" s="20">
        <v>1206</v>
      </c>
      <c r="D149" s="100">
        <v>4751.7719999999999</v>
      </c>
      <c r="E149" s="100">
        <v>4940.9459999999999</v>
      </c>
      <c r="F149" s="100">
        <v>4751.7719999999999</v>
      </c>
      <c r="G149" s="100">
        <v>4940.9449999999997</v>
      </c>
      <c r="H149" s="100">
        <v>4751.7719999999999</v>
      </c>
      <c r="I149" s="100">
        <v>4885.8280000000004</v>
      </c>
      <c r="J149" s="19" t="s">
        <v>12</v>
      </c>
      <c r="K149" t="s">
        <v>51</v>
      </c>
      <c r="L149" s="102"/>
    </row>
    <row r="150" spans="1:12" x14ac:dyDescent="0.25">
      <c r="A150" s="22">
        <v>5</v>
      </c>
      <c r="B150" t="s">
        <v>52</v>
      </c>
      <c r="C150" s="20">
        <v>1206</v>
      </c>
      <c r="D150" s="100">
        <v>5823.4480000000003</v>
      </c>
      <c r="E150" s="100">
        <v>4689.1329999999998</v>
      </c>
      <c r="F150" s="100">
        <v>5823.4489999999996</v>
      </c>
      <c r="G150" s="100">
        <v>4689.134</v>
      </c>
      <c r="H150" s="100">
        <v>5823.4480000000003</v>
      </c>
      <c r="I150" s="100">
        <v>4744.2520000000004</v>
      </c>
      <c r="J150" s="19" t="s">
        <v>12</v>
      </c>
      <c r="K150" t="s">
        <v>30</v>
      </c>
      <c r="L150" s="102"/>
    </row>
    <row r="151" spans="1:12" x14ac:dyDescent="0.25">
      <c r="A151" s="22">
        <v>5</v>
      </c>
      <c r="B151" t="s">
        <v>53</v>
      </c>
      <c r="C151" s="20">
        <v>1206</v>
      </c>
      <c r="D151" s="100">
        <v>5930.4480000000003</v>
      </c>
      <c r="E151" s="100">
        <v>4691.1329999999998</v>
      </c>
      <c r="F151" s="100">
        <v>5930.4489999999996</v>
      </c>
      <c r="G151" s="100">
        <v>4691.134</v>
      </c>
      <c r="H151" s="100">
        <v>5930.4480000000003</v>
      </c>
      <c r="I151" s="100">
        <v>4746.2520000000004</v>
      </c>
      <c r="J151" s="19" t="s">
        <v>12</v>
      </c>
      <c r="K151" t="s">
        <v>30</v>
      </c>
      <c r="L151" s="102"/>
    </row>
    <row r="152" spans="1:12" x14ac:dyDescent="0.25">
      <c r="A152" s="22">
        <v>5</v>
      </c>
      <c r="B152" t="s">
        <v>54</v>
      </c>
      <c r="C152" s="20">
        <v>1206</v>
      </c>
      <c r="D152" s="100">
        <v>4739.4489999999996</v>
      </c>
      <c r="E152" s="100">
        <v>4452.134</v>
      </c>
      <c r="F152" s="100">
        <v>4739.4489999999996</v>
      </c>
      <c r="G152" s="100">
        <v>4452.134</v>
      </c>
      <c r="H152" s="100">
        <v>4739.4489999999996</v>
      </c>
      <c r="I152" s="100">
        <v>4397.0159999999996</v>
      </c>
      <c r="J152" s="19" t="s">
        <v>12</v>
      </c>
      <c r="K152" t="s">
        <v>30</v>
      </c>
      <c r="L152" s="102"/>
    </row>
    <row r="153" spans="1:12" x14ac:dyDescent="0.25">
      <c r="A153" s="22">
        <v>5</v>
      </c>
      <c r="B153" t="s">
        <v>55</v>
      </c>
      <c r="C153" s="20" t="s">
        <v>56</v>
      </c>
      <c r="D153" s="100">
        <v>5262.6769999999997</v>
      </c>
      <c r="E153" s="100">
        <v>4523.2359999999999</v>
      </c>
      <c r="F153" s="100">
        <v>5262.6769999999997</v>
      </c>
      <c r="G153" s="100">
        <v>4523.2359999999999</v>
      </c>
      <c r="H153" s="100">
        <v>5262.6769999999997</v>
      </c>
      <c r="I153" s="100">
        <v>4363.7879999999996</v>
      </c>
      <c r="J153" s="19" t="s">
        <v>12</v>
      </c>
      <c r="K153" t="s">
        <v>57</v>
      </c>
      <c r="L153" s="102"/>
    </row>
    <row r="154" spans="1:12" x14ac:dyDescent="0.25">
      <c r="A154" s="22">
        <v>5</v>
      </c>
      <c r="B154" t="s">
        <v>59</v>
      </c>
      <c r="C154" s="20" t="s">
        <v>35</v>
      </c>
      <c r="D154" s="100">
        <v>6417.3230000000003</v>
      </c>
      <c r="E154" s="100">
        <v>4754.0550000000003</v>
      </c>
      <c r="F154" s="100">
        <v>6417.3230000000003</v>
      </c>
      <c r="G154" s="100">
        <v>4754.0550000000003</v>
      </c>
      <c r="H154" s="100">
        <v>6379.9219999999996</v>
      </c>
      <c r="I154" s="100">
        <v>4709.7640000000001</v>
      </c>
      <c r="J154" s="19" t="s">
        <v>12</v>
      </c>
      <c r="K154" t="s">
        <v>36</v>
      </c>
      <c r="L154" s="102"/>
    </row>
    <row r="155" spans="1:12" x14ac:dyDescent="0.25">
      <c r="A155" s="22">
        <v>5</v>
      </c>
      <c r="B155" t="s">
        <v>60</v>
      </c>
      <c r="C155" s="20" t="s">
        <v>35</v>
      </c>
      <c r="D155" s="100">
        <v>6633.6620000000003</v>
      </c>
      <c r="E155" s="100">
        <v>4507.8739999999998</v>
      </c>
      <c r="F155" s="100">
        <v>6633.6620000000003</v>
      </c>
      <c r="G155" s="100">
        <v>4507.8739999999998</v>
      </c>
      <c r="H155" s="100">
        <v>6671.0630000000001</v>
      </c>
      <c r="I155" s="100">
        <v>4552.1660000000002</v>
      </c>
      <c r="J155" s="19" t="s">
        <v>12</v>
      </c>
      <c r="K155" t="s">
        <v>36</v>
      </c>
      <c r="L155" s="102"/>
    </row>
    <row r="156" spans="1:12" x14ac:dyDescent="0.25">
      <c r="A156" s="22">
        <v>5</v>
      </c>
      <c r="B156" t="s">
        <v>61</v>
      </c>
      <c r="C156" s="20" t="s">
        <v>35</v>
      </c>
      <c r="D156" s="100">
        <v>6417.1260000000002</v>
      </c>
      <c r="E156" s="100">
        <v>4507.8739999999998</v>
      </c>
      <c r="F156" s="100">
        <v>6417.1260000000002</v>
      </c>
      <c r="G156" s="100">
        <v>4507.8739999999998</v>
      </c>
      <c r="H156" s="100">
        <v>6454.5280000000002</v>
      </c>
      <c r="I156" s="100">
        <v>4552.165</v>
      </c>
      <c r="J156" s="19" t="s">
        <v>12</v>
      </c>
      <c r="K156" t="s">
        <v>36</v>
      </c>
      <c r="L156" s="102"/>
    </row>
    <row r="157" spans="1:12" x14ac:dyDescent="0.25">
      <c r="A157" s="22">
        <v>5</v>
      </c>
      <c r="B157" t="s">
        <v>62</v>
      </c>
      <c r="C157" s="20" t="s">
        <v>35</v>
      </c>
      <c r="D157" s="100">
        <v>6850.1970000000001</v>
      </c>
      <c r="E157" s="100">
        <v>4507.8739999999998</v>
      </c>
      <c r="F157" s="100">
        <v>6850.1970000000001</v>
      </c>
      <c r="G157" s="100">
        <v>4507.8739999999998</v>
      </c>
      <c r="H157" s="100">
        <v>6887.5990000000002</v>
      </c>
      <c r="I157" s="100">
        <v>4552.1660000000002</v>
      </c>
      <c r="J157" s="19" t="s">
        <v>12</v>
      </c>
      <c r="K157" t="s">
        <v>36</v>
      </c>
      <c r="L157" s="102"/>
    </row>
    <row r="158" spans="1:12" x14ac:dyDescent="0.25">
      <c r="A158" s="22">
        <v>5</v>
      </c>
      <c r="B158" t="s">
        <v>63</v>
      </c>
      <c r="C158" s="20" t="s">
        <v>64</v>
      </c>
      <c r="D158" s="100">
        <v>5176.9679999999998</v>
      </c>
      <c r="E158" s="100">
        <v>4872.0469999999996</v>
      </c>
      <c r="F158" s="100">
        <v>5176.9690000000001</v>
      </c>
      <c r="G158" s="100">
        <v>4872.0469999999996</v>
      </c>
      <c r="H158" s="100">
        <v>5176.9679999999998</v>
      </c>
      <c r="I158" s="100">
        <v>4816.9290000000001</v>
      </c>
      <c r="J158" s="19" t="s">
        <v>12</v>
      </c>
      <c r="K158" t="s">
        <v>65</v>
      </c>
      <c r="L158" s="102"/>
    </row>
    <row r="159" spans="1:12" x14ac:dyDescent="0.25">
      <c r="A159" s="22">
        <v>5</v>
      </c>
      <c r="B159" t="s">
        <v>66</v>
      </c>
      <c r="C159" s="20" t="s">
        <v>64</v>
      </c>
      <c r="D159" s="100">
        <v>5068.7020000000002</v>
      </c>
      <c r="E159" s="100">
        <v>4872.0469999999996</v>
      </c>
      <c r="F159" s="100">
        <v>5068.701</v>
      </c>
      <c r="G159" s="100">
        <v>4872.0469999999996</v>
      </c>
      <c r="H159" s="100">
        <v>5068.7020000000002</v>
      </c>
      <c r="I159" s="100">
        <v>4927.165</v>
      </c>
      <c r="J159" s="19" t="s">
        <v>12</v>
      </c>
      <c r="K159" t="s">
        <v>67</v>
      </c>
      <c r="L159" s="102"/>
    </row>
    <row r="160" spans="1:12" x14ac:dyDescent="0.25">
      <c r="A160" s="22">
        <v>5</v>
      </c>
      <c r="B160" t="s">
        <v>68</v>
      </c>
      <c r="C160" s="20" t="s">
        <v>39</v>
      </c>
      <c r="D160" s="100">
        <v>6025.4489999999996</v>
      </c>
      <c r="E160" s="100">
        <v>4701.7330000000002</v>
      </c>
      <c r="F160" s="100">
        <v>6025.4489999999996</v>
      </c>
      <c r="G160" s="100">
        <v>4701.7330000000002</v>
      </c>
      <c r="H160" s="100">
        <v>6025.4489999999996</v>
      </c>
      <c r="I160" s="100">
        <v>4664.3320000000003</v>
      </c>
      <c r="J160" s="19" t="s">
        <v>12</v>
      </c>
      <c r="K160" t="s">
        <v>69</v>
      </c>
      <c r="L160" s="102"/>
    </row>
    <row r="161" spans="1:12" x14ac:dyDescent="0.25">
      <c r="A161" s="22">
        <v>5</v>
      </c>
      <c r="B161" t="s">
        <v>70</v>
      </c>
      <c r="C161" s="20" t="s">
        <v>71</v>
      </c>
      <c r="D161" s="100">
        <v>8506.4169999999995</v>
      </c>
      <c r="E161" s="100">
        <v>3361.4169999999999</v>
      </c>
      <c r="F161" s="100">
        <v>8667.8349999999991</v>
      </c>
      <c r="G161" s="100">
        <v>3192.1260000000002</v>
      </c>
      <c r="H161" s="100">
        <v>8667.8349999999991</v>
      </c>
      <c r="I161" s="100">
        <v>3192.1260000000002</v>
      </c>
      <c r="J161" s="19" t="s">
        <v>12</v>
      </c>
      <c r="K161" t="s">
        <v>72</v>
      </c>
      <c r="L161" s="102"/>
    </row>
    <row r="162" spans="1:12" x14ac:dyDescent="0.25">
      <c r="A162" s="22">
        <v>5</v>
      </c>
      <c r="B162" t="s">
        <v>76</v>
      </c>
      <c r="C162" s="20" t="s">
        <v>39</v>
      </c>
      <c r="D162" s="100">
        <v>7657.2839999999997</v>
      </c>
      <c r="E162" s="100">
        <v>4084.6460000000002</v>
      </c>
      <c r="F162" s="100">
        <v>7657.2839999999997</v>
      </c>
      <c r="G162" s="100">
        <v>4084.6460000000002</v>
      </c>
      <c r="H162" s="100">
        <v>7657.2839999999997</v>
      </c>
      <c r="I162" s="100">
        <v>4047.2440000000001</v>
      </c>
      <c r="J162" s="19" t="s">
        <v>12</v>
      </c>
      <c r="K162" t="s">
        <v>40</v>
      </c>
      <c r="L162" s="102"/>
    </row>
    <row r="163" spans="1:12" x14ac:dyDescent="0.25">
      <c r="A163" s="22">
        <v>5</v>
      </c>
      <c r="B163" t="s">
        <v>77</v>
      </c>
      <c r="C163" s="20" t="s">
        <v>78</v>
      </c>
      <c r="D163" s="100">
        <v>7197.6769999999997</v>
      </c>
      <c r="E163" s="100">
        <v>4690.2359999999999</v>
      </c>
      <c r="F163" s="100">
        <v>7197.6769999999997</v>
      </c>
      <c r="G163" s="100">
        <v>4690.2359999999999</v>
      </c>
      <c r="H163" s="100">
        <v>7335.473</v>
      </c>
      <c r="I163" s="100">
        <v>4515.2359999999999</v>
      </c>
      <c r="J163" s="19" t="s">
        <v>12</v>
      </c>
      <c r="K163" t="s">
        <v>79</v>
      </c>
      <c r="L163" s="102"/>
    </row>
    <row r="164" spans="1:12" x14ac:dyDescent="0.25">
      <c r="A164" s="22">
        <v>5</v>
      </c>
      <c r="B164" t="s">
        <v>80</v>
      </c>
      <c r="C164" s="20" t="s">
        <v>81</v>
      </c>
      <c r="D164" s="100">
        <v>7552.6769999999997</v>
      </c>
      <c r="E164" s="100">
        <v>4690.2359999999999</v>
      </c>
      <c r="F164" s="100">
        <v>7552.6769999999997</v>
      </c>
      <c r="G164" s="100">
        <v>4690.2359999999999</v>
      </c>
      <c r="H164" s="100">
        <v>7647.1660000000002</v>
      </c>
      <c r="I164" s="100">
        <v>4515.2359999999999</v>
      </c>
      <c r="J164" s="19" t="s">
        <v>12</v>
      </c>
      <c r="K164" t="s">
        <v>82</v>
      </c>
      <c r="L164" s="102"/>
    </row>
    <row r="165" spans="1:12" x14ac:dyDescent="0.25">
      <c r="A165" s="22">
        <v>5</v>
      </c>
      <c r="B165" t="s">
        <v>83</v>
      </c>
      <c r="C165" s="20" t="s">
        <v>25</v>
      </c>
      <c r="D165" s="100">
        <v>4930.9059999999999</v>
      </c>
      <c r="E165" s="100">
        <v>3476.3780000000002</v>
      </c>
      <c r="F165" s="100">
        <v>4930.9059999999999</v>
      </c>
      <c r="G165" s="100">
        <v>3476.3780000000002</v>
      </c>
      <c r="H165" s="100">
        <v>4930.9059999999999</v>
      </c>
      <c r="I165" s="100">
        <v>3350.393</v>
      </c>
      <c r="J165" s="19" t="s">
        <v>12</v>
      </c>
      <c r="K165" t="s">
        <v>84</v>
      </c>
      <c r="L165" s="102"/>
    </row>
    <row r="166" spans="1:12" x14ac:dyDescent="0.25">
      <c r="A166" s="93">
        <v>5</v>
      </c>
      <c r="B166" s="27" t="s">
        <v>85</v>
      </c>
      <c r="C166" s="94">
        <v>1206</v>
      </c>
      <c r="D166" s="101">
        <v>5732.3509999999997</v>
      </c>
      <c r="E166" s="101">
        <v>4208.9430000000002</v>
      </c>
      <c r="F166" s="101">
        <v>5732.3509999999997</v>
      </c>
      <c r="G166" s="101">
        <v>4208.9430000000002</v>
      </c>
      <c r="H166" s="101">
        <v>5677.2330000000002</v>
      </c>
      <c r="I166" s="101">
        <v>4208.9430000000002</v>
      </c>
      <c r="J166" s="95" t="s">
        <v>12</v>
      </c>
      <c r="K166" s="27" t="s">
        <v>30</v>
      </c>
      <c r="L166" s="102"/>
    </row>
    <row r="167" spans="1:12" x14ac:dyDescent="0.25">
      <c r="A167" s="24">
        <v>6</v>
      </c>
      <c r="B167" t="s">
        <v>15</v>
      </c>
      <c r="C167" s="20" t="s">
        <v>16</v>
      </c>
      <c r="D167" s="100">
        <v>4714.37</v>
      </c>
      <c r="E167" s="100">
        <v>6377.9530000000004</v>
      </c>
      <c r="F167" s="100">
        <v>4724.2129999999997</v>
      </c>
      <c r="G167" s="100">
        <v>6377.9530000000004</v>
      </c>
      <c r="H167" s="100">
        <v>4714.37</v>
      </c>
      <c r="I167" s="100">
        <v>6200.7879999999996</v>
      </c>
      <c r="J167" s="19" t="s">
        <v>12</v>
      </c>
      <c r="K167" t="s">
        <v>17</v>
      </c>
      <c r="L167" s="102"/>
    </row>
    <row r="168" spans="1:12" x14ac:dyDescent="0.25">
      <c r="A168" s="24">
        <v>6</v>
      </c>
      <c r="B168" t="s">
        <v>18</v>
      </c>
      <c r="C168" s="20" t="s">
        <v>19</v>
      </c>
      <c r="D168" s="100">
        <v>5243.8969999999999</v>
      </c>
      <c r="E168" s="100">
        <v>6381.89</v>
      </c>
      <c r="F168" s="100">
        <v>5243.8980000000001</v>
      </c>
      <c r="G168" s="100">
        <v>6381.89</v>
      </c>
      <c r="H168" s="100">
        <v>5318.8969999999999</v>
      </c>
      <c r="I168" s="100">
        <v>6480.3149999999996</v>
      </c>
      <c r="J168" s="19" t="s">
        <v>12</v>
      </c>
      <c r="K168" t="s">
        <v>20</v>
      </c>
      <c r="L168" s="102"/>
    </row>
    <row r="169" spans="1:12" x14ac:dyDescent="0.25">
      <c r="A169" s="24">
        <v>6</v>
      </c>
      <c r="B169" t="s">
        <v>21</v>
      </c>
      <c r="C169" s="20" t="s">
        <v>22</v>
      </c>
      <c r="D169" s="100">
        <v>4999.8029999999999</v>
      </c>
      <c r="E169" s="100">
        <v>6377.9459999999999</v>
      </c>
      <c r="F169" s="100">
        <v>4999.8029999999999</v>
      </c>
      <c r="G169" s="100">
        <v>6377.9530000000004</v>
      </c>
      <c r="H169" s="100">
        <v>4999.8029999999999</v>
      </c>
      <c r="I169" s="100">
        <v>6456.6869999999999</v>
      </c>
      <c r="J169" s="19" t="s">
        <v>12</v>
      </c>
      <c r="K169" t="s">
        <v>23</v>
      </c>
      <c r="L169" s="102"/>
    </row>
    <row r="170" spans="1:12" x14ac:dyDescent="0.25">
      <c r="A170" s="24">
        <v>6</v>
      </c>
      <c r="B170" t="s">
        <v>24</v>
      </c>
      <c r="C170" s="20" t="s">
        <v>25</v>
      </c>
      <c r="D170" s="100">
        <v>5301.6779999999999</v>
      </c>
      <c r="E170" s="100">
        <v>6656.5519999999997</v>
      </c>
      <c r="F170" s="100">
        <v>5301.6769999999997</v>
      </c>
      <c r="G170" s="100">
        <v>6656.5510000000004</v>
      </c>
      <c r="H170" s="100">
        <v>5427.6620000000003</v>
      </c>
      <c r="I170" s="100">
        <v>6656.5519999999997</v>
      </c>
      <c r="J170" s="19" t="s">
        <v>12</v>
      </c>
      <c r="K170" t="s">
        <v>26</v>
      </c>
      <c r="L170" s="102"/>
    </row>
    <row r="171" spans="1:12" x14ac:dyDescent="0.25">
      <c r="A171" s="24">
        <v>6</v>
      </c>
      <c r="B171" t="s">
        <v>29</v>
      </c>
      <c r="C171" s="20">
        <v>1206</v>
      </c>
      <c r="D171" s="100">
        <v>8473.2289999999994</v>
      </c>
      <c r="E171" s="100">
        <v>6519.6850000000004</v>
      </c>
      <c r="F171" s="100">
        <v>8473.2279999999992</v>
      </c>
      <c r="G171" s="100">
        <v>6519.6850000000004</v>
      </c>
      <c r="H171" s="100">
        <v>8473.2289999999994</v>
      </c>
      <c r="I171" s="100">
        <v>6464.567</v>
      </c>
      <c r="J171" s="19" t="s">
        <v>12</v>
      </c>
      <c r="K171" t="s">
        <v>30</v>
      </c>
      <c r="L171" s="102"/>
    </row>
    <row r="172" spans="1:12" x14ac:dyDescent="0.25">
      <c r="A172" s="24">
        <v>6</v>
      </c>
      <c r="B172" t="s">
        <v>31</v>
      </c>
      <c r="C172" s="20">
        <v>1206</v>
      </c>
      <c r="D172" s="100">
        <v>7785.2359999999999</v>
      </c>
      <c r="E172" s="100">
        <v>6495.0789999999997</v>
      </c>
      <c r="F172" s="100">
        <v>7785.2359999999999</v>
      </c>
      <c r="G172" s="100">
        <v>6495.0789999999997</v>
      </c>
      <c r="H172" s="100">
        <v>7785.2359999999999</v>
      </c>
      <c r="I172" s="100">
        <v>6439.9610000000002</v>
      </c>
      <c r="J172" s="19" t="s">
        <v>12</v>
      </c>
      <c r="K172" t="s">
        <v>30</v>
      </c>
      <c r="L172" s="102"/>
    </row>
    <row r="173" spans="1:12" x14ac:dyDescent="0.25">
      <c r="A173" s="24">
        <v>6</v>
      </c>
      <c r="B173" t="s">
        <v>32</v>
      </c>
      <c r="C173" s="20">
        <v>1206</v>
      </c>
      <c r="D173" s="100">
        <v>8407.6759999999995</v>
      </c>
      <c r="E173" s="100">
        <v>7190.5510000000004</v>
      </c>
      <c r="F173" s="100">
        <v>8407.6769999999997</v>
      </c>
      <c r="G173" s="100">
        <v>7190.5510000000004</v>
      </c>
      <c r="H173" s="100">
        <v>8407.6759999999995</v>
      </c>
      <c r="I173" s="100">
        <v>7245.6689999999999</v>
      </c>
      <c r="J173" s="19" t="s">
        <v>12</v>
      </c>
      <c r="K173" t="s">
        <v>30</v>
      </c>
      <c r="L173" s="102"/>
    </row>
    <row r="174" spans="1:12" x14ac:dyDescent="0.25">
      <c r="A174" s="24">
        <v>6</v>
      </c>
      <c r="B174" t="s">
        <v>33</v>
      </c>
      <c r="C174" s="20">
        <v>1206</v>
      </c>
      <c r="D174" s="100">
        <v>8201.4490000000005</v>
      </c>
      <c r="E174" s="100">
        <v>5983.567</v>
      </c>
      <c r="F174" s="100">
        <v>8201.4490000000005</v>
      </c>
      <c r="G174" s="100">
        <v>5983.567</v>
      </c>
      <c r="H174" s="100">
        <v>8201.4490000000005</v>
      </c>
      <c r="I174" s="100">
        <v>5928.4489999999996</v>
      </c>
      <c r="J174" s="19" t="s">
        <v>12</v>
      </c>
      <c r="K174" t="s">
        <v>30</v>
      </c>
      <c r="L174" s="102"/>
    </row>
    <row r="175" spans="1:12" x14ac:dyDescent="0.25">
      <c r="A175" s="24">
        <v>6</v>
      </c>
      <c r="B175" t="s">
        <v>34</v>
      </c>
      <c r="C175" s="20" t="s">
        <v>35</v>
      </c>
      <c r="D175" s="100">
        <v>6633.6610000000001</v>
      </c>
      <c r="E175" s="100">
        <v>7236.22</v>
      </c>
      <c r="F175" s="100">
        <v>6633.6620000000003</v>
      </c>
      <c r="G175" s="100">
        <v>7236.2209999999995</v>
      </c>
      <c r="H175" s="100">
        <v>6596.259</v>
      </c>
      <c r="I175" s="100">
        <v>7191.9290000000001</v>
      </c>
      <c r="J175" s="19" t="s">
        <v>12</v>
      </c>
      <c r="K175" t="s">
        <v>36</v>
      </c>
      <c r="L175" s="102"/>
    </row>
    <row r="176" spans="1:12" x14ac:dyDescent="0.25">
      <c r="A176" s="24">
        <v>6</v>
      </c>
      <c r="B176" t="s">
        <v>37</v>
      </c>
      <c r="C176" s="20" t="s">
        <v>35</v>
      </c>
      <c r="D176" s="100">
        <v>6850.1970000000001</v>
      </c>
      <c r="E176" s="100">
        <v>7236.22</v>
      </c>
      <c r="F176" s="100">
        <v>6850.1970000000001</v>
      </c>
      <c r="G176" s="100">
        <v>7236.2209999999995</v>
      </c>
      <c r="H176" s="100">
        <v>6812.7950000000001</v>
      </c>
      <c r="I176" s="100">
        <v>7191.9290000000001</v>
      </c>
      <c r="J176" s="19" t="s">
        <v>12</v>
      </c>
      <c r="K176" t="s">
        <v>36</v>
      </c>
      <c r="L176" s="102"/>
    </row>
    <row r="177" spans="1:12" x14ac:dyDescent="0.25">
      <c r="A177" s="24">
        <v>6</v>
      </c>
      <c r="B177" t="s">
        <v>38</v>
      </c>
      <c r="C177" s="20" t="s">
        <v>39</v>
      </c>
      <c r="D177" s="100">
        <v>8103.0780000000004</v>
      </c>
      <c r="E177" s="100">
        <v>6181.5510000000004</v>
      </c>
      <c r="F177" s="100">
        <v>8103.0780000000004</v>
      </c>
      <c r="G177" s="100">
        <v>6181.5519999999997</v>
      </c>
      <c r="H177" s="100">
        <v>8065.6769999999997</v>
      </c>
      <c r="I177" s="100">
        <v>6181.5510000000004</v>
      </c>
      <c r="J177" s="19" t="s">
        <v>12</v>
      </c>
      <c r="K177" t="s">
        <v>40</v>
      </c>
      <c r="L177" s="102"/>
    </row>
    <row r="178" spans="1:12" x14ac:dyDescent="0.25">
      <c r="A178" s="24">
        <v>6</v>
      </c>
      <c r="B178" t="s">
        <v>41</v>
      </c>
      <c r="C178" s="20" t="s">
        <v>42</v>
      </c>
      <c r="D178" s="100">
        <v>8110.0389999999998</v>
      </c>
      <c r="E178" s="100">
        <v>6507.8739999999998</v>
      </c>
      <c r="F178" s="100">
        <v>8110.0389999999998</v>
      </c>
      <c r="G178" s="100">
        <v>6507.8739999999998</v>
      </c>
      <c r="H178" s="100">
        <v>7887.5990000000002</v>
      </c>
      <c r="I178" s="100">
        <v>6665.3549999999996</v>
      </c>
      <c r="J178" s="19" t="s">
        <v>12</v>
      </c>
      <c r="K178" t="s">
        <v>43</v>
      </c>
      <c r="L178" s="102"/>
    </row>
    <row r="179" spans="1:12" x14ac:dyDescent="0.25">
      <c r="A179" s="24">
        <v>6</v>
      </c>
      <c r="B179" t="s">
        <v>44</v>
      </c>
      <c r="C179" s="20" t="s">
        <v>45</v>
      </c>
      <c r="D179" s="100">
        <v>8090.3540000000003</v>
      </c>
      <c r="E179" s="100">
        <v>7165.3540000000003</v>
      </c>
      <c r="F179" s="100">
        <v>8090.3549999999996</v>
      </c>
      <c r="G179" s="100">
        <v>7165.3540000000003</v>
      </c>
      <c r="H179" s="100">
        <v>7895.4719999999998</v>
      </c>
      <c r="I179" s="100">
        <v>7390.3540000000003</v>
      </c>
      <c r="J179" s="19" t="s">
        <v>12</v>
      </c>
      <c r="K179" t="s">
        <v>46</v>
      </c>
      <c r="L179" s="102"/>
    </row>
    <row r="180" spans="1:12" x14ac:dyDescent="0.25">
      <c r="A180" s="24">
        <v>6</v>
      </c>
      <c r="B180" t="s">
        <v>47</v>
      </c>
      <c r="C180" s="20">
        <v>1210</v>
      </c>
      <c r="D180" s="100">
        <v>4729.4489999999996</v>
      </c>
      <c r="E180" s="100">
        <v>7140.4489999999996</v>
      </c>
      <c r="F180" s="100">
        <v>4729.4489999999996</v>
      </c>
      <c r="G180" s="100">
        <v>7140.4489999999996</v>
      </c>
      <c r="H180" s="100">
        <v>4729.4489999999996</v>
      </c>
      <c r="I180" s="100">
        <v>7085.3310000000001</v>
      </c>
      <c r="J180" s="19" t="s">
        <v>12</v>
      </c>
      <c r="K180" t="s">
        <v>48</v>
      </c>
      <c r="L180" s="102"/>
    </row>
    <row r="181" spans="1:12" x14ac:dyDescent="0.25">
      <c r="A181" s="24">
        <v>6</v>
      </c>
      <c r="B181" t="s">
        <v>49</v>
      </c>
      <c r="C181" s="20">
        <v>1206</v>
      </c>
      <c r="D181" s="100">
        <v>5723.45</v>
      </c>
      <c r="E181" s="100">
        <v>7171.4489999999996</v>
      </c>
      <c r="F181" s="100">
        <v>5723.4489999999996</v>
      </c>
      <c r="G181" s="100">
        <v>7171.4489999999996</v>
      </c>
      <c r="H181" s="100">
        <v>5723.45</v>
      </c>
      <c r="I181" s="100">
        <v>7226.567</v>
      </c>
      <c r="J181" s="19" t="s">
        <v>12</v>
      </c>
      <c r="K181" t="s">
        <v>30</v>
      </c>
      <c r="L181" s="102"/>
    </row>
    <row r="182" spans="1:12" x14ac:dyDescent="0.25">
      <c r="A182" s="24">
        <v>6</v>
      </c>
      <c r="B182" t="s">
        <v>50</v>
      </c>
      <c r="C182" s="20">
        <v>1206</v>
      </c>
      <c r="D182" s="100">
        <v>4751.7719999999999</v>
      </c>
      <c r="E182" s="100">
        <v>7421.2610000000004</v>
      </c>
      <c r="F182" s="100">
        <v>4751.7719999999999</v>
      </c>
      <c r="G182" s="100">
        <v>7421.26</v>
      </c>
      <c r="H182" s="100">
        <v>4751.7719999999999</v>
      </c>
      <c r="I182" s="100">
        <v>7366.143</v>
      </c>
      <c r="J182" s="19" t="s">
        <v>12</v>
      </c>
      <c r="K182" t="s">
        <v>51</v>
      </c>
      <c r="L182" s="102"/>
    </row>
    <row r="183" spans="1:12" x14ac:dyDescent="0.25">
      <c r="A183" s="24">
        <v>6</v>
      </c>
      <c r="B183" t="s">
        <v>52</v>
      </c>
      <c r="C183" s="20">
        <v>1206</v>
      </c>
      <c r="D183" s="100">
        <v>5823.4480000000003</v>
      </c>
      <c r="E183" s="100">
        <v>7169.4489999999996</v>
      </c>
      <c r="F183" s="100">
        <v>5823.4489999999996</v>
      </c>
      <c r="G183" s="100">
        <v>7169.4489999999996</v>
      </c>
      <c r="H183" s="100">
        <v>5823.4480000000003</v>
      </c>
      <c r="I183" s="100">
        <v>7224.5659999999998</v>
      </c>
      <c r="J183" s="19" t="s">
        <v>12</v>
      </c>
      <c r="K183" t="s">
        <v>30</v>
      </c>
      <c r="L183" s="102"/>
    </row>
    <row r="184" spans="1:12" x14ac:dyDescent="0.25">
      <c r="A184" s="24">
        <v>6</v>
      </c>
      <c r="B184" t="s">
        <v>53</v>
      </c>
      <c r="C184" s="20">
        <v>1206</v>
      </c>
      <c r="D184" s="100">
        <v>5930.4480000000003</v>
      </c>
      <c r="E184" s="100">
        <v>7171.4489999999996</v>
      </c>
      <c r="F184" s="100">
        <v>5930.4489999999996</v>
      </c>
      <c r="G184" s="100">
        <v>7171.4489999999996</v>
      </c>
      <c r="H184" s="100">
        <v>5930.4480000000003</v>
      </c>
      <c r="I184" s="100">
        <v>7226.5659999999998</v>
      </c>
      <c r="J184" s="19" t="s">
        <v>12</v>
      </c>
      <c r="K184" t="s">
        <v>30</v>
      </c>
      <c r="L184" s="102"/>
    </row>
    <row r="185" spans="1:12" x14ac:dyDescent="0.25">
      <c r="A185" s="24">
        <v>6</v>
      </c>
      <c r="B185" t="s">
        <v>54</v>
      </c>
      <c r="C185" s="20">
        <v>1206</v>
      </c>
      <c r="D185" s="100">
        <v>4739.4489999999996</v>
      </c>
      <c r="E185" s="100">
        <v>6932.4489999999996</v>
      </c>
      <c r="F185" s="100">
        <v>4739.4489999999996</v>
      </c>
      <c r="G185" s="100">
        <v>6932.4489999999996</v>
      </c>
      <c r="H185" s="100">
        <v>4739.4489999999996</v>
      </c>
      <c r="I185" s="100">
        <v>6877.3310000000001</v>
      </c>
      <c r="J185" s="19" t="s">
        <v>12</v>
      </c>
      <c r="K185" t="s">
        <v>30</v>
      </c>
      <c r="L185" s="102"/>
    </row>
    <row r="186" spans="1:12" x14ac:dyDescent="0.25">
      <c r="A186" s="24">
        <v>6</v>
      </c>
      <c r="B186" t="s">
        <v>55</v>
      </c>
      <c r="C186" s="20" t="s">
        <v>56</v>
      </c>
      <c r="D186" s="100">
        <v>5262.6769999999997</v>
      </c>
      <c r="E186" s="100">
        <v>7003.5510000000004</v>
      </c>
      <c r="F186" s="100">
        <v>5262.6769999999997</v>
      </c>
      <c r="G186" s="100">
        <v>7003.5510000000004</v>
      </c>
      <c r="H186" s="100">
        <v>5262.6769999999997</v>
      </c>
      <c r="I186" s="100">
        <v>6844.1019999999999</v>
      </c>
      <c r="J186" s="19" t="s">
        <v>12</v>
      </c>
      <c r="K186" t="s">
        <v>57</v>
      </c>
      <c r="L186" s="102"/>
    </row>
    <row r="187" spans="1:12" x14ac:dyDescent="0.25">
      <c r="A187" s="24">
        <v>6</v>
      </c>
      <c r="B187" t="s">
        <v>59</v>
      </c>
      <c r="C187" s="20" t="s">
        <v>35</v>
      </c>
      <c r="D187" s="100">
        <v>6417.3230000000003</v>
      </c>
      <c r="E187" s="100">
        <v>7234.37</v>
      </c>
      <c r="F187" s="100">
        <v>6417.3230000000003</v>
      </c>
      <c r="G187" s="100">
        <v>7234.37</v>
      </c>
      <c r="H187" s="100">
        <v>6379.9219999999996</v>
      </c>
      <c r="I187" s="100">
        <v>7190.0789999999997</v>
      </c>
      <c r="J187" s="19" t="s">
        <v>12</v>
      </c>
      <c r="K187" t="s">
        <v>36</v>
      </c>
      <c r="L187" s="102"/>
    </row>
    <row r="188" spans="1:12" x14ac:dyDescent="0.25">
      <c r="A188" s="24">
        <v>6</v>
      </c>
      <c r="B188" t="s">
        <v>60</v>
      </c>
      <c r="C188" s="20" t="s">
        <v>35</v>
      </c>
      <c r="D188" s="100">
        <v>6633.6620000000003</v>
      </c>
      <c r="E188" s="100">
        <v>6988.1890000000003</v>
      </c>
      <c r="F188" s="100">
        <v>6633.6620000000003</v>
      </c>
      <c r="G188" s="100">
        <v>6988.1890000000003</v>
      </c>
      <c r="H188" s="100">
        <v>6671.0630000000001</v>
      </c>
      <c r="I188" s="100">
        <v>7032.4809999999998</v>
      </c>
      <c r="J188" s="19" t="s">
        <v>12</v>
      </c>
      <c r="K188" t="s">
        <v>36</v>
      </c>
      <c r="L188" s="102"/>
    </row>
    <row r="189" spans="1:12" x14ac:dyDescent="0.25">
      <c r="A189" s="24">
        <v>6</v>
      </c>
      <c r="B189" t="s">
        <v>61</v>
      </c>
      <c r="C189" s="20" t="s">
        <v>35</v>
      </c>
      <c r="D189" s="100">
        <v>6417.1260000000002</v>
      </c>
      <c r="E189" s="100">
        <v>6988.1890000000003</v>
      </c>
      <c r="F189" s="100">
        <v>6417.1260000000002</v>
      </c>
      <c r="G189" s="100">
        <v>6988.1890000000003</v>
      </c>
      <c r="H189" s="100">
        <v>6454.5280000000002</v>
      </c>
      <c r="I189" s="100">
        <v>7032.48</v>
      </c>
      <c r="J189" s="19" t="s">
        <v>12</v>
      </c>
      <c r="K189" t="s">
        <v>36</v>
      </c>
      <c r="L189" s="102"/>
    </row>
    <row r="190" spans="1:12" x14ac:dyDescent="0.25">
      <c r="A190" s="24">
        <v>6</v>
      </c>
      <c r="B190" t="s">
        <v>62</v>
      </c>
      <c r="C190" s="20" t="s">
        <v>35</v>
      </c>
      <c r="D190" s="100">
        <v>6850.1970000000001</v>
      </c>
      <c r="E190" s="100">
        <v>6988.1890000000003</v>
      </c>
      <c r="F190" s="100">
        <v>6850.1970000000001</v>
      </c>
      <c r="G190" s="100">
        <v>6988.1890000000003</v>
      </c>
      <c r="H190" s="100">
        <v>6887.5990000000002</v>
      </c>
      <c r="I190" s="100">
        <v>7032.4809999999998</v>
      </c>
      <c r="J190" s="19" t="s">
        <v>12</v>
      </c>
      <c r="K190" t="s">
        <v>36</v>
      </c>
      <c r="L190" s="102"/>
    </row>
    <row r="191" spans="1:12" x14ac:dyDescent="0.25">
      <c r="A191" s="24">
        <v>6</v>
      </c>
      <c r="B191" t="s">
        <v>63</v>
      </c>
      <c r="C191" s="20" t="s">
        <v>64</v>
      </c>
      <c r="D191" s="100">
        <v>5176.9679999999998</v>
      </c>
      <c r="E191" s="100">
        <v>7352.3620000000001</v>
      </c>
      <c r="F191" s="100">
        <v>5176.9690000000001</v>
      </c>
      <c r="G191" s="100">
        <v>7352.3620000000001</v>
      </c>
      <c r="H191" s="100">
        <v>5176.9679999999998</v>
      </c>
      <c r="I191" s="100">
        <v>7297.2439999999997</v>
      </c>
      <c r="J191" s="19" t="s">
        <v>12</v>
      </c>
      <c r="K191" t="s">
        <v>65</v>
      </c>
      <c r="L191" s="102"/>
    </row>
    <row r="192" spans="1:12" x14ac:dyDescent="0.25">
      <c r="A192" s="24">
        <v>6</v>
      </c>
      <c r="B192" t="s">
        <v>66</v>
      </c>
      <c r="C192" s="20" t="s">
        <v>64</v>
      </c>
      <c r="D192" s="100">
        <v>5068.7020000000002</v>
      </c>
      <c r="E192" s="100">
        <v>7352.3620000000001</v>
      </c>
      <c r="F192" s="100">
        <v>5068.701</v>
      </c>
      <c r="G192" s="100">
        <v>7352.3620000000001</v>
      </c>
      <c r="H192" s="100">
        <v>5068.7020000000002</v>
      </c>
      <c r="I192" s="100">
        <v>7407.48</v>
      </c>
      <c r="J192" s="19" t="s">
        <v>12</v>
      </c>
      <c r="K192" t="s">
        <v>67</v>
      </c>
      <c r="L192" s="102"/>
    </row>
    <row r="193" spans="1:12" x14ac:dyDescent="0.25">
      <c r="A193" s="24">
        <v>6</v>
      </c>
      <c r="B193" t="s">
        <v>68</v>
      </c>
      <c r="C193" s="20" t="s">
        <v>39</v>
      </c>
      <c r="D193" s="100">
        <v>6025.4489999999996</v>
      </c>
      <c r="E193" s="100">
        <v>7182.0479999999998</v>
      </c>
      <c r="F193" s="100">
        <v>6025.4489999999996</v>
      </c>
      <c r="G193" s="100">
        <v>7182.0469999999996</v>
      </c>
      <c r="H193" s="100">
        <v>6025.4489999999996</v>
      </c>
      <c r="I193" s="100">
        <v>7144.6469999999999</v>
      </c>
      <c r="J193" s="19" t="s">
        <v>12</v>
      </c>
      <c r="K193" t="s">
        <v>69</v>
      </c>
      <c r="L193" s="102"/>
    </row>
    <row r="194" spans="1:12" x14ac:dyDescent="0.25">
      <c r="A194" s="24">
        <v>6</v>
      </c>
      <c r="B194" t="s">
        <v>70</v>
      </c>
      <c r="C194" s="20" t="s">
        <v>71</v>
      </c>
      <c r="D194" s="100">
        <v>8506.4169999999995</v>
      </c>
      <c r="E194" s="100">
        <v>5841.732</v>
      </c>
      <c r="F194" s="100">
        <v>8667.8349999999991</v>
      </c>
      <c r="G194" s="100">
        <v>5672.4409999999998</v>
      </c>
      <c r="H194" s="100">
        <v>8667.8349999999991</v>
      </c>
      <c r="I194" s="100">
        <v>5672.4409999999998</v>
      </c>
      <c r="J194" s="19" t="s">
        <v>12</v>
      </c>
      <c r="K194" t="s">
        <v>72</v>
      </c>
      <c r="L194" s="102"/>
    </row>
    <row r="195" spans="1:12" x14ac:dyDescent="0.25">
      <c r="A195" s="24">
        <v>6</v>
      </c>
      <c r="B195" t="s">
        <v>76</v>
      </c>
      <c r="C195" s="20" t="s">
        <v>39</v>
      </c>
      <c r="D195" s="100">
        <v>7657.2839999999997</v>
      </c>
      <c r="E195" s="100">
        <v>6564.9610000000002</v>
      </c>
      <c r="F195" s="100">
        <v>7657.2839999999997</v>
      </c>
      <c r="G195" s="100">
        <v>6564.9610000000002</v>
      </c>
      <c r="H195" s="100">
        <v>7657.2839999999997</v>
      </c>
      <c r="I195" s="100">
        <v>6527.5590000000002</v>
      </c>
      <c r="J195" s="19" t="s">
        <v>12</v>
      </c>
      <c r="K195" t="s">
        <v>40</v>
      </c>
      <c r="L195" s="102"/>
    </row>
    <row r="196" spans="1:12" x14ac:dyDescent="0.25">
      <c r="A196" s="24">
        <v>6</v>
      </c>
      <c r="B196" t="s">
        <v>77</v>
      </c>
      <c r="C196" s="20" t="s">
        <v>78</v>
      </c>
      <c r="D196" s="100">
        <v>7197.6769999999997</v>
      </c>
      <c r="E196" s="100">
        <v>7170.5510000000004</v>
      </c>
      <c r="F196" s="100">
        <v>7197.6769999999997</v>
      </c>
      <c r="G196" s="100">
        <v>7170.5510000000004</v>
      </c>
      <c r="H196" s="100">
        <v>7335.473</v>
      </c>
      <c r="I196" s="100">
        <v>6995.5510000000004</v>
      </c>
      <c r="J196" s="19" t="s">
        <v>12</v>
      </c>
      <c r="K196" t="s">
        <v>79</v>
      </c>
      <c r="L196" s="102"/>
    </row>
    <row r="197" spans="1:12" x14ac:dyDescent="0.25">
      <c r="A197" s="24">
        <v>6</v>
      </c>
      <c r="B197" t="s">
        <v>80</v>
      </c>
      <c r="C197" s="20" t="s">
        <v>81</v>
      </c>
      <c r="D197" s="100">
        <v>7552.6769999999997</v>
      </c>
      <c r="E197" s="100">
        <v>7170.5510000000004</v>
      </c>
      <c r="F197" s="100">
        <v>7552.6769999999997</v>
      </c>
      <c r="G197" s="100">
        <v>7170.5510000000004</v>
      </c>
      <c r="H197" s="100">
        <v>7647.1660000000002</v>
      </c>
      <c r="I197" s="100">
        <v>6995.5510000000004</v>
      </c>
      <c r="J197" s="19" t="s">
        <v>12</v>
      </c>
      <c r="K197" t="s">
        <v>82</v>
      </c>
      <c r="L197" s="102"/>
    </row>
    <row r="198" spans="1:12" x14ac:dyDescent="0.25">
      <c r="A198" s="24">
        <v>6</v>
      </c>
      <c r="B198" t="s">
        <v>83</v>
      </c>
      <c r="C198" s="20" t="s">
        <v>25</v>
      </c>
      <c r="D198" s="100">
        <v>4930.9059999999999</v>
      </c>
      <c r="E198" s="100">
        <v>5956.6930000000002</v>
      </c>
      <c r="F198" s="100">
        <v>4930.9059999999999</v>
      </c>
      <c r="G198" s="100">
        <v>5956.6930000000002</v>
      </c>
      <c r="H198" s="100">
        <v>4930.9059999999999</v>
      </c>
      <c r="I198" s="100">
        <v>5830.7079999999996</v>
      </c>
      <c r="J198" s="19" t="s">
        <v>12</v>
      </c>
      <c r="K198" t="s">
        <v>84</v>
      </c>
      <c r="L198" s="102"/>
    </row>
    <row r="199" spans="1:12" x14ac:dyDescent="0.25">
      <c r="A199" s="97">
        <v>6</v>
      </c>
      <c r="B199" s="27" t="s">
        <v>85</v>
      </c>
      <c r="C199" s="94">
        <v>1206</v>
      </c>
      <c r="D199" s="101">
        <v>5732.3509999999997</v>
      </c>
      <c r="E199" s="101">
        <v>6689.2579999999998</v>
      </c>
      <c r="F199" s="101">
        <v>5732.3509999999997</v>
      </c>
      <c r="G199" s="101">
        <v>6689.2579999999998</v>
      </c>
      <c r="H199" s="101">
        <v>5677.2330000000002</v>
      </c>
      <c r="I199" s="101">
        <v>6689.2579999999998</v>
      </c>
      <c r="J199" s="95" t="s">
        <v>12</v>
      </c>
      <c r="K199" s="27" t="s">
        <v>30</v>
      </c>
      <c r="L199" s="102"/>
    </row>
    <row r="200" spans="1:12" x14ac:dyDescent="0.25">
      <c r="A200" s="25">
        <v>7</v>
      </c>
      <c r="B200" t="s">
        <v>15</v>
      </c>
      <c r="C200" s="20" t="s">
        <v>16</v>
      </c>
      <c r="D200" s="100">
        <v>9123.8189999999995</v>
      </c>
      <c r="E200" s="100">
        <v>1417.3230000000001</v>
      </c>
      <c r="F200" s="100">
        <v>9133.6620000000003</v>
      </c>
      <c r="G200" s="100">
        <v>1417.3230000000001</v>
      </c>
      <c r="H200" s="100">
        <v>9123.8189999999995</v>
      </c>
      <c r="I200" s="100">
        <v>1240.1579999999999</v>
      </c>
      <c r="J200" s="19" t="s">
        <v>12</v>
      </c>
      <c r="K200" t="s">
        <v>17</v>
      </c>
      <c r="L200" s="102"/>
    </row>
    <row r="201" spans="1:12" x14ac:dyDescent="0.25">
      <c r="A201" s="25">
        <v>7</v>
      </c>
      <c r="B201" t="s">
        <v>18</v>
      </c>
      <c r="C201" s="20" t="s">
        <v>19</v>
      </c>
      <c r="D201" s="100">
        <v>9653.3459999999995</v>
      </c>
      <c r="E201" s="100">
        <v>1421.26</v>
      </c>
      <c r="F201" s="100">
        <v>9653.3469999999998</v>
      </c>
      <c r="G201" s="100">
        <v>1421.26</v>
      </c>
      <c r="H201" s="100">
        <v>9728.3459999999995</v>
      </c>
      <c r="I201" s="100">
        <v>1519.6849999999999</v>
      </c>
      <c r="J201" s="19" t="s">
        <v>12</v>
      </c>
      <c r="K201" t="s">
        <v>20</v>
      </c>
      <c r="L201" s="102"/>
    </row>
    <row r="202" spans="1:12" x14ac:dyDescent="0.25">
      <c r="A202" s="25">
        <v>7</v>
      </c>
      <c r="B202" t="s">
        <v>21</v>
      </c>
      <c r="C202" s="20" t="s">
        <v>22</v>
      </c>
      <c r="D202" s="100">
        <v>9409.2520000000004</v>
      </c>
      <c r="E202" s="100">
        <v>1417.316</v>
      </c>
      <c r="F202" s="100">
        <v>9409.2520000000004</v>
      </c>
      <c r="G202" s="100">
        <v>1417.3230000000001</v>
      </c>
      <c r="H202" s="100">
        <v>9409.2520000000004</v>
      </c>
      <c r="I202" s="100">
        <v>1496.057</v>
      </c>
      <c r="J202" s="19" t="s">
        <v>12</v>
      </c>
      <c r="K202" t="s">
        <v>23</v>
      </c>
      <c r="L202" s="102"/>
    </row>
    <row r="203" spans="1:12" x14ac:dyDescent="0.25">
      <c r="A203" s="25">
        <v>7</v>
      </c>
      <c r="B203" t="s">
        <v>24</v>
      </c>
      <c r="C203" s="20" t="s">
        <v>25</v>
      </c>
      <c r="D203" s="100">
        <v>9711.1270000000004</v>
      </c>
      <c r="E203" s="100">
        <v>1695.922</v>
      </c>
      <c r="F203" s="100">
        <v>9711.1260000000002</v>
      </c>
      <c r="G203" s="100">
        <v>1695.921</v>
      </c>
      <c r="H203" s="100">
        <v>9837.1110000000008</v>
      </c>
      <c r="I203" s="100">
        <v>1695.922</v>
      </c>
      <c r="J203" s="19" t="s">
        <v>12</v>
      </c>
      <c r="K203" t="s">
        <v>26</v>
      </c>
      <c r="L203" s="102"/>
    </row>
    <row r="204" spans="1:12" x14ac:dyDescent="0.25">
      <c r="A204" s="25">
        <v>7</v>
      </c>
      <c r="B204" t="s">
        <v>29</v>
      </c>
      <c r="C204" s="20">
        <v>1206</v>
      </c>
      <c r="D204" s="100">
        <v>12882.678</v>
      </c>
      <c r="E204" s="100">
        <v>1559.0550000000001</v>
      </c>
      <c r="F204" s="100">
        <v>12882.677</v>
      </c>
      <c r="G204" s="100">
        <v>1559.0550000000001</v>
      </c>
      <c r="H204" s="100">
        <v>12882.678</v>
      </c>
      <c r="I204" s="100">
        <v>1503.9369999999999</v>
      </c>
      <c r="J204" s="19" t="s">
        <v>12</v>
      </c>
      <c r="K204" t="s">
        <v>30</v>
      </c>
      <c r="L204" s="102"/>
    </row>
    <row r="205" spans="1:12" x14ac:dyDescent="0.25">
      <c r="A205" s="25">
        <v>7</v>
      </c>
      <c r="B205" t="s">
        <v>31</v>
      </c>
      <c r="C205" s="20">
        <v>1206</v>
      </c>
      <c r="D205" s="100">
        <v>12194.684999999999</v>
      </c>
      <c r="E205" s="100">
        <v>1534.4490000000001</v>
      </c>
      <c r="F205" s="100">
        <v>12194.684999999999</v>
      </c>
      <c r="G205" s="100">
        <v>1534.4490000000001</v>
      </c>
      <c r="H205" s="100">
        <v>12194.684999999999</v>
      </c>
      <c r="I205" s="100">
        <v>1479.3309999999999</v>
      </c>
      <c r="J205" s="19" t="s">
        <v>12</v>
      </c>
      <c r="K205" t="s">
        <v>30</v>
      </c>
      <c r="L205" s="102"/>
    </row>
    <row r="206" spans="1:12" x14ac:dyDescent="0.25">
      <c r="A206" s="25">
        <v>7</v>
      </c>
      <c r="B206" t="s">
        <v>32</v>
      </c>
      <c r="C206" s="20">
        <v>1206</v>
      </c>
      <c r="D206" s="100">
        <v>12817.126</v>
      </c>
      <c r="E206" s="100">
        <v>2229.9209999999998</v>
      </c>
      <c r="F206" s="100">
        <v>12817.126</v>
      </c>
      <c r="G206" s="100">
        <v>2229.9209999999998</v>
      </c>
      <c r="H206" s="100">
        <v>12817.126</v>
      </c>
      <c r="I206" s="100">
        <v>2285.0390000000002</v>
      </c>
      <c r="J206" s="19" t="s">
        <v>12</v>
      </c>
      <c r="K206" t="s">
        <v>30</v>
      </c>
      <c r="L206" s="102"/>
    </row>
    <row r="207" spans="1:12" x14ac:dyDescent="0.25">
      <c r="A207" s="25">
        <v>7</v>
      </c>
      <c r="B207" t="s">
        <v>33</v>
      </c>
      <c r="C207" s="20">
        <v>1206</v>
      </c>
      <c r="D207" s="100">
        <v>12610.897999999999</v>
      </c>
      <c r="E207" s="100">
        <v>1022.937</v>
      </c>
      <c r="F207" s="100">
        <v>12610.897999999999</v>
      </c>
      <c r="G207" s="100">
        <v>1022.937</v>
      </c>
      <c r="H207" s="100">
        <v>12610.897999999999</v>
      </c>
      <c r="I207" s="100">
        <v>967.81899999999996</v>
      </c>
      <c r="J207" s="19" t="s">
        <v>12</v>
      </c>
      <c r="K207" t="s">
        <v>30</v>
      </c>
      <c r="L207" s="102"/>
    </row>
    <row r="208" spans="1:12" x14ac:dyDescent="0.25">
      <c r="A208" s="25">
        <v>7</v>
      </c>
      <c r="B208" t="s">
        <v>34</v>
      </c>
      <c r="C208" s="20" t="s">
        <v>35</v>
      </c>
      <c r="D208" s="100">
        <v>11043.11</v>
      </c>
      <c r="E208" s="100">
        <v>2275.59</v>
      </c>
      <c r="F208" s="100">
        <v>11043.111000000001</v>
      </c>
      <c r="G208" s="100">
        <v>2275.5909999999999</v>
      </c>
      <c r="H208" s="100">
        <v>11005.708000000001</v>
      </c>
      <c r="I208" s="100">
        <v>2231.299</v>
      </c>
      <c r="J208" s="19" t="s">
        <v>12</v>
      </c>
      <c r="K208" t="s">
        <v>36</v>
      </c>
      <c r="L208" s="102"/>
    </row>
    <row r="209" spans="1:12" x14ac:dyDescent="0.25">
      <c r="A209" s="25">
        <v>7</v>
      </c>
      <c r="B209" t="s">
        <v>37</v>
      </c>
      <c r="C209" s="20" t="s">
        <v>35</v>
      </c>
      <c r="D209" s="100">
        <v>11259.646000000001</v>
      </c>
      <c r="E209" s="100">
        <v>2275.59</v>
      </c>
      <c r="F209" s="100">
        <v>11259.646000000001</v>
      </c>
      <c r="G209" s="100">
        <v>2275.5909999999999</v>
      </c>
      <c r="H209" s="100">
        <v>11222.244000000001</v>
      </c>
      <c r="I209" s="100">
        <v>2231.299</v>
      </c>
      <c r="J209" s="19" t="s">
        <v>12</v>
      </c>
      <c r="K209" t="s">
        <v>36</v>
      </c>
      <c r="L209" s="102"/>
    </row>
    <row r="210" spans="1:12" x14ac:dyDescent="0.25">
      <c r="A210" s="25">
        <v>7</v>
      </c>
      <c r="B210" t="s">
        <v>38</v>
      </c>
      <c r="C210" s="20" t="s">
        <v>39</v>
      </c>
      <c r="D210" s="100">
        <v>12512.527</v>
      </c>
      <c r="E210" s="100">
        <v>1220.921</v>
      </c>
      <c r="F210" s="100">
        <v>12512.527</v>
      </c>
      <c r="G210" s="100">
        <v>1220.922</v>
      </c>
      <c r="H210" s="100">
        <v>12475.126</v>
      </c>
      <c r="I210" s="100">
        <v>1220.921</v>
      </c>
      <c r="J210" s="19" t="s">
        <v>12</v>
      </c>
      <c r="K210" t="s">
        <v>40</v>
      </c>
      <c r="L210" s="102"/>
    </row>
    <row r="211" spans="1:12" x14ac:dyDescent="0.25">
      <c r="A211" s="25">
        <v>7</v>
      </c>
      <c r="B211" t="s">
        <v>41</v>
      </c>
      <c r="C211" s="20" t="s">
        <v>42</v>
      </c>
      <c r="D211" s="100">
        <v>12519.487999999999</v>
      </c>
      <c r="E211" s="100">
        <v>1547.2439999999999</v>
      </c>
      <c r="F211" s="100">
        <v>12519.487999999999</v>
      </c>
      <c r="G211" s="100">
        <v>1547.2439999999999</v>
      </c>
      <c r="H211" s="100">
        <v>12297.048000000001</v>
      </c>
      <c r="I211" s="100">
        <v>1704.7249999999999</v>
      </c>
      <c r="J211" s="19" t="s">
        <v>12</v>
      </c>
      <c r="K211" t="s">
        <v>43</v>
      </c>
      <c r="L211" s="102"/>
    </row>
    <row r="212" spans="1:12" x14ac:dyDescent="0.25">
      <c r="A212" s="25">
        <v>7</v>
      </c>
      <c r="B212" t="s">
        <v>44</v>
      </c>
      <c r="C212" s="20" t="s">
        <v>45</v>
      </c>
      <c r="D212" s="100">
        <v>12499.803</v>
      </c>
      <c r="E212" s="100">
        <v>2204.7240000000002</v>
      </c>
      <c r="F212" s="100">
        <v>12499.803</v>
      </c>
      <c r="G212" s="100">
        <v>2204.7240000000002</v>
      </c>
      <c r="H212" s="100">
        <v>12304.921</v>
      </c>
      <c r="I212" s="100">
        <v>2429.7240000000002</v>
      </c>
      <c r="J212" s="19" t="s">
        <v>12</v>
      </c>
      <c r="K212" t="s">
        <v>46</v>
      </c>
      <c r="L212" s="102"/>
    </row>
    <row r="213" spans="1:12" x14ac:dyDescent="0.25">
      <c r="A213" s="25">
        <v>7</v>
      </c>
      <c r="B213" t="s">
        <v>47</v>
      </c>
      <c r="C213" s="20">
        <v>1210</v>
      </c>
      <c r="D213" s="100">
        <v>9138.8979999999992</v>
      </c>
      <c r="E213" s="100">
        <v>2179.819</v>
      </c>
      <c r="F213" s="100">
        <v>9138.8979999999992</v>
      </c>
      <c r="G213" s="100">
        <v>2179.819</v>
      </c>
      <c r="H213" s="100">
        <v>9138.8979999999992</v>
      </c>
      <c r="I213" s="100">
        <v>2124.701</v>
      </c>
      <c r="J213" s="19" t="s">
        <v>12</v>
      </c>
      <c r="K213" t="s">
        <v>48</v>
      </c>
      <c r="L213" s="102"/>
    </row>
    <row r="214" spans="1:12" x14ac:dyDescent="0.25">
      <c r="A214" s="25">
        <v>7</v>
      </c>
      <c r="B214" t="s">
        <v>49</v>
      </c>
      <c r="C214" s="20">
        <v>1206</v>
      </c>
      <c r="D214" s="100">
        <v>10132.898999999999</v>
      </c>
      <c r="E214" s="100">
        <v>2210.819</v>
      </c>
      <c r="F214" s="100">
        <v>10132.897999999999</v>
      </c>
      <c r="G214" s="100">
        <v>2210.819</v>
      </c>
      <c r="H214" s="100">
        <v>10132.898999999999</v>
      </c>
      <c r="I214" s="100">
        <v>2265.9369999999999</v>
      </c>
      <c r="J214" s="19" t="s">
        <v>12</v>
      </c>
      <c r="K214" t="s">
        <v>30</v>
      </c>
      <c r="L214" s="102"/>
    </row>
    <row r="215" spans="1:12" x14ac:dyDescent="0.25">
      <c r="A215" s="25">
        <v>7</v>
      </c>
      <c r="B215" t="s">
        <v>50</v>
      </c>
      <c r="C215" s="20">
        <v>1206</v>
      </c>
      <c r="D215" s="100">
        <v>9161.2209999999995</v>
      </c>
      <c r="E215" s="100">
        <v>2460.6309999999999</v>
      </c>
      <c r="F215" s="100">
        <v>9161.2209999999995</v>
      </c>
      <c r="G215" s="100">
        <v>2460.63</v>
      </c>
      <c r="H215" s="100">
        <v>9161.2209999999995</v>
      </c>
      <c r="I215" s="100">
        <v>2405.5129999999999</v>
      </c>
      <c r="J215" s="19" t="s">
        <v>12</v>
      </c>
      <c r="K215" t="s">
        <v>51</v>
      </c>
      <c r="L215" s="102"/>
    </row>
    <row r="216" spans="1:12" x14ac:dyDescent="0.25">
      <c r="A216" s="25">
        <v>7</v>
      </c>
      <c r="B216" t="s">
        <v>52</v>
      </c>
      <c r="C216" s="20">
        <v>1206</v>
      </c>
      <c r="D216" s="100">
        <v>10232.897000000001</v>
      </c>
      <c r="E216" s="100">
        <v>2208.8180000000002</v>
      </c>
      <c r="F216" s="100">
        <v>10232.897999999999</v>
      </c>
      <c r="G216" s="100">
        <v>2208.819</v>
      </c>
      <c r="H216" s="100">
        <v>10232.897000000001</v>
      </c>
      <c r="I216" s="100">
        <v>2263.9360000000001</v>
      </c>
      <c r="J216" s="19" t="s">
        <v>12</v>
      </c>
      <c r="K216" t="s">
        <v>30</v>
      </c>
      <c r="L216" s="102"/>
    </row>
    <row r="217" spans="1:12" x14ac:dyDescent="0.25">
      <c r="A217" s="25">
        <v>7</v>
      </c>
      <c r="B217" t="s">
        <v>53</v>
      </c>
      <c r="C217" s="20">
        <v>1206</v>
      </c>
      <c r="D217" s="100">
        <v>10339.897000000001</v>
      </c>
      <c r="E217" s="100">
        <v>2210.8180000000002</v>
      </c>
      <c r="F217" s="100">
        <v>10339.897999999999</v>
      </c>
      <c r="G217" s="100">
        <v>2210.819</v>
      </c>
      <c r="H217" s="100">
        <v>10339.897000000001</v>
      </c>
      <c r="I217" s="100">
        <v>2265.9360000000001</v>
      </c>
      <c r="J217" s="19" t="s">
        <v>12</v>
      </c>
      <c r="K217" t="s">
        <v>30</v>
      </c>
      <c r="L217" s="102"/>
    </row>
    <row r="218" spans="1:12" x14ac:dyDescent="0.25">
      <c r="A218" s="25">
        <v>7</v>
      </c>
      <c r="B218" t="s">
        <v>54</v>
      </c>
      <c r="C218" s="20">
        <v>1206</v>
      </c>
      <c r="D218" s="100">
        <v>9148.8979999999992</v>
      </c>
      <c r="E218" s="100">
        <v>1971.819</v>
      </c>
      <c r="F218" s="100">
        <v>9148.8979999999992</v>
      </c>
      <c r="G218" s="100">
        <v>1971.819</v>
      </c>
      <c r="H218" s="100">
        <v>9148.8979999999992</v>
      </c>
      <c r="I218" s="100">
        <v>1916.701</v>
      </c>
      <c r="J218" s="19" t="s">
        <v>12</v>
      </c>
      <c r="K218" t="s">
        <v>30</v>
      </c>
      <c r="L218" s="102"/>
    </row>
    <row r="219" spans="1:12" x14ac:dyDescent="0.25">
      <c r="A219" s="25">
        <v>7</v>
      </c>
      <c r="B219" t="s">
        <v>55</v>
      </c>
      <c r="C219" s="20" t="s">
        <v>56</v>
      </c>
      <c r="D219" s="100">
        <v>9672.1260000000002</v>
      </c>
      <c r="E219" s="100">
        <v>2042.921</v>
      </c>
      <c r="F219" s="100">
        <v>9672.1260000000002</v>
      </c>
      <c r="G219" s="100">
        <v>2042.921</v>
      </c>
      <c r="H219" s="100">
        <v>9672.1260000000002</v>
      </c>
      <c r="I219" s="100">
        <v>1883.473</v>
      </c>
      <c r="J219" s="19" t="s">
        <v>12</v>
      </c>
      <c r="K219" t="s">
        <v>57</v>
      </c>
      <c r="L219" s="102"/>
    </row>
    <row r="220" spans="1:12" x14ac:dyDescent="0.25">
      <c r="A220" s="25">
        <v>7</v>
      </c>
      <c r="B220" t="s">
        <v>59</v>
      </c>
      <c r="C220" s="20" t="s">
        <v>35</v>
      </c>
      <c r="D220" s="100">
        <v>10826.772000000001</v>
      </c>
      <c r="E220" s="100">
        <v>2273.7399999999998</v>
      </c>
      <c r="F220" s="100">
        <v>10826.772000000001</v>
      </c>
      <c r="G220" s="100">
        <v>2273.7399999999998</v>
      </c>
      <c r="H220" s="100">
        <v>10789.370999999999</v>
      </c>
      <c r="I220" s="100">
        <v>2229.4490000000001</v>
      </c>
      <c r="J220" s="19" t="s">
        <v>12</v>
      </c>
      <c r="K220" t="s">
        <v>36</v>
      </c>
      <c r="L220" s="102"/>
    </row>
    <row r="221" spans="1:12" x14ac:dyDescent="0.25">
      <c r="A221" s="25">
        <v>7</v>
      </c>
      <c r="B221" t="s">
        <v>60</v>
      </c>
      <c r="C221" s="20" t="s">
        <v>35</v>
      </c>
      <c r="D221" s="100">
        <v>11043.111000000001</v>
      </c>
      <c r="E221" s="100">
        <v>2027.559</v>
      </c>
      <c r="F221" s="100">
        <v>11043.111000000001</v>
      </c>
      <c r="G221" s="100">
        <v>2027.559</v>
      </c>
      <c r="H221" s="100">
        <v>11080.512000000001</v>
      </c>
      <c r="I221" s="100">
        <v>2071.8510000000001</v>
      </c>
      <c r="J221" s="19" t="s">
        <v>12</v>
      </c>
      <c r="K221" t="s">
        <v>36</v>
      </c>
      <c r="L221" s="102"/>
    </row>
    <row r="222" spans="1:12" x14ac:dyDescent="0.25">
      <c r="A222" s="25">
        <v>7</v>
      </c>
      <c r="B222" t="s">
        <v>61</v>
      </c>
      <c r="C222" s="20" t="s">
        <v>35</v>
      </c>
      <c r="D222" s="100">
        <v>10826.575000000001</v>
      </c>
      <c r="E222" s="100">
        <v>2027.559</v>
      </c>
      <c r="F222" s="100">
        <v>10826.575000000001</v>
      </c>
      <c r="G222" s="100">
        <v>2027.559</v>
      </c>
      <c r="H222" s="100">
        <v>10863.977000000001</v>
      </c>
      <c r="I222" s="100">
        <v>2071.85</v>
      </c>
      <c r="J222" s="19" t="s">
        <v>12</v>
      </c>
      <c r="K222" t="s">
        <v>36</v>
      </c>
      <c r="L222" s="102"/>
    </row>
    <row r="223" spans="1:12" x14ac:dyDescent="0.25">
      <c r="A223" s="25">
        <v>7</v>
      </c>
      <c r="B223" t="s">
        <v>62</v>
      </c>
      <c r="C223" s="20" t="s">
        <v>35</v>
      </c>
      <c r="D223" s="100">
        <v>11259.646000000001</v>
      </c>
      <c r="E223" s="100">
        <v>2027.559</v>
      </c>
      <c r="F223" s="100">
        <v>11259.646000000001</v>
      </c>
      <c r="G223" s="100">
        <v>2027.559</v>
      </c>
      <c r="H223" s="100">
        <v>11297.048000000001</v>
      </c>
      <c r="I223" s="100">
        <v>2071.8510000000001</v>
      </c>
      <c r="J223" s="19" t="s">
        <v>12</v>
      </c>
      <c r="K223" t="s">
        <v>36</v>
      </c>
      <c r="L223" s="102"/>
    </row>
    <row r="224" spans="1:12" x14ac:dyDescent="0.25">
      <c r="A224" s="25">
        <v>7</v>
      </c>
      <c r="B224" t="s">
        <v>63</v>
      </c>
      <c r="C224" s="20" t="s">
        <v>64</v>
      </c>
      <c r="D224" s="100">
        <v>9586.4169999999995</v>
      </c>
      <c r="E224" s="100">
        <v>2391.732</v>
      </c>
      <c r="F224" s="100">
        <v>9586.4179999999997</v>
      </c>
      <c r="G224" s="100">
        <v>2391.732</v>
      </c>
      <c r="H224" s="100">
        <v>9586.4169999999995</v>
      </c>
      <c r="I224" s="100">
        <v>2336.614</v>
      </c>
      <c r="J224" s="19" t="s">
        <v>12</v>
      </c>
      <c r="K224" t="s">
        <v>65</v>
      </c>
      <c r="L224" s="102"/>
    </row>
    <row r="225" spans="1:12" x14ac:dyDescent="0.25">
      <c r="A225" s="25">
        <v>7</v>
      </c>
      <c r="B225" t="s">
        <v>66</v>
      </c>
      <c r="C225" s="20" t="s">
        <v>64</v>
      </c>
      <c r="D225" s="100">
        <v>9478.1509999999998</v>
      </c>
      <c r="E225" s="100">
        <v>2391.732</v>
      </c>
      <c r="F225" s="100">
        <v>9478.15</v>
      </c>
      <c r="G225" s="100">
        <v>2391.732</v>
      </c>
      <c r="H225" s="100">
        <v>9478.1509999999998</v>
      </c>
      <c r="I225" s="100">
        <v>2446.85</v>
      </c>
      <c r="J225" s="19" t="s">
        <v>12</v>
      </c>
      <c r="K225" t="s">
        <v>67</v>
      </c>
      <c r="L225" s="102"/>
    </row>
    <row r="226" spans="1:12" x14ac:dyDescent="0.25">
      <c r="A226" s="25">
        <v>7</v>
      </c>
      <c r="B226" t="s">
        <v>68</v>
      </c>
      <c r="C226" s="20" t="s">
        <v>39</v>
      </c>
      <c r="D226" s="100">
        <v>10434.897999999999</v>
      </c>
      <c r="E226" s="100">
        <v>2221.4180000000001</v>
      </c>
      <c r="F226" s="100">
        <v>10434.897999999999</v>
      </c>
      <c r="G226" s="100">
        <v>2221.4180000000001</v>
      </c>
      <c r="H226" s="100">
        <v>10434.897999999999</v>
      </c>
      <c r="I226" s="100">
        <v>2184.0169999999998</v>
      </c>
      <c r="J226" s="19" t="s">
        <v>12</v>
      </c>
      <c r="K226" t="s">
        <v>69</v>
      </c>
      <c r="L226" s="102"/>
    </row>
    <row r="227" spans="1:12" x14ac:dyDescent="0.25">
      <c r="A227" s="25">
        <v>7</v>
      </c>
      <c r="B227" t="s">
        <v>70</v>
      </c>
      <c r="C227" s="20" t="s">
        <v>71</v>
      </c>
      <c r="D227" s="100">
        <v>12915.867</v>
      </c>
      <c r="E227" s="100">
        <v>881.10199999999998</v>
      </c>
      <c r="F227" s="100">
        <v>13077.284</v>
      </c>
      <c r="G227" s="100">
        <v>711.81100000000004</v>
      </c>
      <c r="H227" s="100">
        <v>13077.284</v>
      </c>
      <c r="I227" s="100">
        <v>711.81100000000004</v>
      </c>
      <c r="J227" s="19" t="s">
        <v>12</v>
      </c>
      <c r="K227" t="s">
        <v>72</v>
      </c>
      <c r="L227" s="102"/>
    </row>
    <row r="228" spans="1:12" x14ac:dyDescent="0.25">
      <c r="A228" s="25">
        <v>7</v>
      </c>
      <c r="B228" t="s">
        <v>76</v>
      </c>
      <c r="C228" s="20" t="s">
        <v>39</v>
      </c>
      <c r="D228" s="100">
        <v>12066.733</v>
      </c>
      <c r="E228" s="100">
        <v>1604.3309999999999</v>
      </c>
      <c r="F228" s="100">
        <v>12066.733</v>
      </c>
      <c r="G228" s="100">
        <v>1604.3309999999999</v>
      </c>
      <c r="H228" s="100">
        <v>12066.733</v>
      </c>
      <c r="I228" s="100">
        <v>1566.9290000000001</v>
      </c>
      <c r="J228" s="19" t="s">
        <v>12</v>
      </c>
      <c r="K228" t="s">
        <v>40</v>
      </c>
      <c r="L228" s="102"/>
    </row>
    <row r="229" spans="1:12" x14ac:dyDescent="0.25">
      <c r="A229" s="25">
        <v>7</v>
      </c>
      <c r="B229" t="s">
        <v>77</v>
      </c>
      <c r="C229" s="20" t="s">
        <v>78</v>
      </c>
      <c r="D229" s="100">
        <v>11607.126</v>
      </c>
      <c r="E229" s="100">
        <v>2209.9209999999998</v>
      </c>
      <c r="F229" s="100">
        <v>11607.126</v>
      </c>
      <c r="G229" s="100">
        <v>2209.9209999999998</v>
      </c>
      <c r="H229" s="100">
        <v>11744.922</v>
      </c>
      <c r="I229" s="100">
        <v>2034.921</v>
      </c>
      <c r="J229" s="19" t="s">
        <v>12</v>
      </c>
      <c r="K229" t="s">
        <v>79</v>
      </c>
      <c r="L229" s="102"/>
    </row>
    <row r="230" spans="1:12" x14ac:dyDescent="0.25">
      <c r="A230" s="25">
        <v>7</v>
      </c>
      <c r="B230" t="s">
        <v>80</v>
      </c>
      <c r="C230" s="20" t="s">
        <v>81</v>
      </c>
      <c r="D230" s="100">
        <v>11962.126</v>
      </c>
      <c r="E230" s="100">
        <v>2209.9209999999998</v>
      </c>
      <c r="F230" s="100">
        <v>11962.126</v>
      </c>
      <c r="G230" s="100">
        <v>2209.9209999999998</v>
      </c>
      <c r="H230" s="100">
        <v>12056.614</v>
      </c>
      <c r="I230" s="100">
        <v>2034.921</v>
      </c>
      <c r="J230" s="19" t="s">
        <v>12</v>
      </c>
      <c r="K230" t="s">
        <v>82</v>
      </c>
      <c r="L230" s="102"/>
    </row>
    <row r="231" spans="1:12" x14ac:dyDescent="0.25">
      <c r="A231" s="25">
        <v>7</v>
      </c>
      <c r="B231" t="s">
        <v>83</v>
      </c>
      <c r="C231" s="20" t="s">
        <v>25</v>
      </c>
      <c r="D231" s="100">
        <v>9340.3549999999996</v>
      </c>
      <c r="E231" s="100">
        <v>996.06299999999999</v>
      </c>
      <c r="F231" s="100">
        <v>9340.3549999999996</v>
      </c>
      <c r="G231" s="100">
        <v>996.06299999999999</v>
      </c>
      <c r="H231" s="100">
        <v>9340.3549999999996</v>
      </c>
      <c r="I231" s="100">
        <v>870.07799999999997</v>
      </c>
      <c r="J231" s="19" t="s">
        <v>12</v>
      </c>
      <c r="K231" t="s">
        <v>84</v>
      </c>
      <c r="L231" s="102"/>
    </row>
    <row r="232" spans="1:12" x14ac:dyDescent="0.25">
      <c r="A232" s="98">
        <v>7</v>
      </c>
      <c r="B232" s="27" t="s">
        <v>85</v>
      </c>
      <c r="C232" s="94">
        <v>1206</v>
      </c>
      <c r="D232" s="101">
        <v>10141.799999999999</v>
      </c>
      <c r="E232" s="101">
        <v>1728.6279999999999</v>
      </c>
      <c r="F232" s="101">
        <v>10141.799999999999</v>
      </c>
      <c r="G232" s="101">
        <v>1728.6279999999999</v>
      </c>
      <c r="H232" s="101">
        <v>10086.682000000001</v>
      </c>
      <c r="I232" s="101">
        <v>1728.6279999999999</v>
      </c>
      <c r="J232" s="95" t="s">
        <v>12</v>
      </c>
      <c r="K232" s="27" t="s">
        <v>30</v>
      </c>
      <c r="L232" s="102"/>
    </row>
    <row r="233" spans="1:12" x14ac:dyDescent="0.25">
      <c r="A233" s="26">
        <v>8</v>
      </c>
      <c r="B233" t="s">
        <v>15</v>
      </c>
      <c r="C233" s="20" t="s">
        <v>16</v>
      </c>
      <c r="D233" s="100">
        <v>9123.8189999999995</v>
      </c>
      <c r="E233" s="100">
        <v>3897.6379999999999</v>
      </c>
      <c r="F233" s="100">
        <v>9133.6620000000003</v>
      </c>
      <c r="G233" s="100">
        <v>3897.6379999999999</v>
      </c>
      <c r="H233" s="100">
        <v>9123.8189999999995</v>
      </c>
      <c r="I233" s="100">
        <v>3720.4720000000002</v>
      </c>
      <c r="J233" s="19" t="s">
        <v>12</v>
      </c>
      <c r="K233" t="s">
        <v>17</v>
      </c>
      <c r="L233" s="102"/>
    </row>
    <row r="234" spans="1:12" x14ac:dyDescent="0.25">
      <c r="A234" s="26">
        <v>8</v>
      </c>
      <c r="B234" t="s">
        <v>18</v>
      </c>
      <c r="C234" s="20" t="s">
        <v>19</v>
      </c>
      <c r="D234" s="100">
        <v>9653.3459999999995</v>
      </c>
      <c r="E234" s="100">
        <v>3901.5749999999998</v>
      </c>
      <c r="F234" s="100">
        <v>9653.3469999999998</v>
      </c>
      <c r="G234" s="100">
        <v>3901.5749999999998</v>
      </c>
      <c r="H234" s="100">
        <v>9728.3459999999995</v>
      </c>
      <c r="I234" s="100">
        <v>4000</v>
      </c>
      <c r="J234" s="19" t="s">
        <v>12</v>
      </c>
      <c r="K234" t="s">
        <v>20</v>
      </c>
      <c r="L234" s="102"/>
    </row>
    <row r="235" spans="1:12" x14ac:dyDescent="0.25">
      <c r="A235" s="26">
        <v>8</v>
      </c>
      <c r="B235" t="s">
        <v>21</v>
      </c>
      <c r="C235" s="20" t="s">
        <v>22</v>
      </c>
      <c r="D235" s="100">
        <v>9409.2520000000004</v>
      </c>
      <c r="E235" s="100">
        <v>3897.6309999999999</v>
      </c>
      <c r="F235" s="100">
        <v>9409.2520000000004</v>
      </c>
      <c r="G235" s="100">
        <v>3897.6379999999999</v>
      </c>
      <c r="H235" s="100">
        <v>9409.2520000000004</v>
      </c>
      <c r="I235" s="100">
        <v>3976.3719999999998</v>
      </c>
      <c r="J235" s="19" t="s">
        <v>12</v>
      </c>
      <c r="K235" t="s">
        <v>23</v>
      </c>
      <c r="L235" s="102"/>
    </row>
    <row r="236" spans="1:12" x14ac:dyDescent="0.25">
      <c r="A236" s="26">
        <v>8</v>
      </c>
      <c r="B236" t="s">
        <v>24</v>
      </c>
      <c r="C236" s="20" t="s">
        <v>25</v>
      </c>
      <c r="D236" s="100">
        <v>9711.1270000000004</v>
      </c>
      <c r="E236" s="100">
        <v>4176.2370000000001</v>
      </c>
      <c r="F236" s="100">
        <v>9711.1260000000002</v>
      </c>
      <c r="G236" s="100">
        <v>4176.2359999999999</v>
      </c>
      <c r="H236" s="100">
        <v>9837.1110000000008</v>
      </c>
      <c r="I236" s="100">
        <v>4176.2370000000001</v>
      </c>
      <c r="J236" s="19" t="s">
        <v>12</v>
      </c>
      <c r="K236" t="s">
        <v>26</v>
      </c>
      <c r="L236" s="102"/>
    </row>
    <row r="237" spans="1:12" x14ac:dyDescent="0.25">
      <c r="A237" s="26">
        <v>8</v>
      </c>
      <c r="B237" t="s">
        <v>29</v>
      </c>
      <c r="C237" s="20">
        <v>1206</v>
      </c>
      <c r="D237" s="100">
        <v>12882.678</v>
      </c>
      <c r="E237" s="100">
        <v>4039.37</v>
      </c>
      <c r="F237" s="100">
        <v>12882.677</v>
      </c>
      <c r="G237" s="100">
        <v>4039.37</v>
      </c>
      <c r="H237" s="100">
        <v>12882.678</v>
      </c>
      <c r="I237" s="100">
        <v>3984.252</v>
      </c>
      <c r="J237" s="19" t="s">
        <v>12</v>
      </c>
      <c r="K237" t="s">
        <v>30</v>
      </c>
      <c r="L237" s="102"/>
    </row>
    <row r="238" spans="1:12" x14ac:dyDescent="0.25">
      <c r="A238" s="26">
        <v>8</v>
      </c>
      <c r="B238" t="s">
        <v>31</v>
      </c>
      <c r="C238" s="20">
        <v>1206</v>
      </c>
      <c r="D238" s="100">
        <v>12194.684999999999</v>
      </c>
      <c r="E238" s="100">
        <v>4014.7640000000001</v>
      </c>
      <c r="F238" s="100">
        <v>12194.684999999999</v>
      </c>
      <c r="G238" s="100">
        <v>4014.7640000000001</v>
      </c>
      <c r="H238" s="100">
        <v>12194.684999999999</v>
      </c>
      <c r="I238" s="100">
        <v>3959.6460000000002</v>
      </c>
      <c r="J238" s="19" t="s">
        <v>12</v>
      </c>
      <c r="K238" t="s">
        <v>30</v>
      </c>
      <c r="L238" s="102"/>
    </row>
    <row r="239" spans="1:12" x14ac:dyDescent="0.25">
      <c r="A239" s="26">
        <v>8</v>
      </c>
      <c r="B239" t="s">
        <v>32</v>
      </c>
      <c r="C239" s="20">
        <v>1206</v>
      </c>
      <c r="D239" s="100">
        <v>12817.126</v>
      </c>
      <c r="E239" s="100">
        <v>4710.2359999999999</v>
      </c>
      <c r="F239" s="100">
        <v>12817.126</v>
      </c>
      <c r="G239" s="100">
        <v>4710.2359999999999</v>
      </c>
      <c r="H239" s="100">
        <v>12817.126</v>
      </c>
      <c r="I239" s="100">
        <v>4765.3540000000003</v>
      </c>
      <c r="J239" s="19" t="s">
        <v>12</v>
      </c>
      <c r="K239" t="s">
        <v>30</v>
      </c>
      <c r="L239" s="102"/>
    </row>
    <row r="240" spans="1:12" x14ac:dyDescent="0.25">
      <c r="A240" s="26">
        <v>8</v>
      </c>
      <c r="B240" t="s">
        <v>33</v>
      </c>
      <c r="C240" s="20">
        <v>1206</v>
      </c>
      <c r="D240" s="100">
        <v>12610.897999999999</v>
      </c>
      <c r="E240" s="100">
        <v>3503.252</v>
      </c>
      <c r="F240" s="100">
        <v>12610.897999999999</v>
      </c>
      <c r="G240" s="100">
        <v>3503.252</v>
      </c>
      <c r="H240" s="100">
        <v>12610.897999999999</v>
      </c>
      <c r="I240" s="100">
        <v>3448.134</v>
      </c>
      <c r="J240" s="19" t="s">
        <v>12</v>
      </c>
      <c r="K240" t="s">
        <v>30</v>
      </c>
      <c r="L240" s="102"/>
    </row>
    <row r="241" spans="1:12" x14ac:dyDescent="0.25">
      <c r="A241" s="26">
        <v>8</v>
      </c>
      <c r="B241" t="s">
        <v>34</v>
      </c>
      <c r="C241" s="20" t="s">
        <v>35</v>
      </c>
      <c r="D241" s="100">
        <v>11043.11</v>
      </c>
      <c r="E241" s="100">
        <v>4755.9049999999997</v>
      </c>
      <c r="F241" s="100">
        <v>11043.111000000001</v>
      </c>
      <c r="G241" s="100">
        <v>4755.9059999999999</v>
      </c>
      <c r="H241" s="100">
        <v>11005.708000000001</v>
      </c>
      <c r="I241" s="100">
        <v>4711.6139999999996</v>
      </c>
      <c r="J241" s="19" t="s">
        <v>12</v>
      </c>
      <c r="K241" t="s">
        <v>36</v>
      </c>
      <c r="L241" s="102"/>
    </row>
    <row r="242" spans="1:12" x14ac:dyDescent="0.25">
      <c r="A242" s="26">
        <v>8</v>
      </c>
      <c r="B242" t="s">
        <v>37</v>
      </c>
      <c r="C242" s="20" t="s">
        <v>35</v>
      </c>
      <c r="D242" s="100">
        <v>11259.646000000001</v>
      </c>
      <c r="E242" s="100">
        <v>4755.9049999999997</v>
      </c>
      <c r="F242" s="100">
        <v>11259.646000000001</v>
      </c>
      <c r="G242" s="100">
        <v>4755.9059999999999</v>
      </c>
      <c r="H242" s="100">
        <v>11222.244000000001</v>
      </c>
      <c r="I242" s="100">
        <v>4711.6139999999996</v>
      </c>
      <c r="J242" s="19" t="s">
        <v>12</v>
      </c>
      <c r="K242" t="s">
        <v>36</v>
      </c>
      <c r="L242" s="102"/>
    </row>
    <row r="243" spans="1:12" x14ac:dyDescent="0.25">
      <c r="A243" s="26">
        <v>8</v>
      </c>
      <c r="B243" t="s">
        <v>38</v>
      </c>
      <c r="C243" s="20" t="s">
        <v>39</v>
      </c>
      <c r="D243" s="100">
        <v>12512.527</v>
      </c>
      <c r="E243" s="100">
        <v>3701.2359999999999</v>
      </c>
      <c r="F243" s="100">
        <v>12512.527</v>
      </c>
      <c r="G243" s="100">
        <v>3701.2370000000001</v>
      </c>
      <c r="H243" s="100">
        <v>12475.126</v>
      </c>
      <c r="I243" s="100">
        <v>3701.2359999999999</v>
      </c>
      <c r="J243" s="19" t="s">
        <v>12</v>
      </c>
      <c r="K243" t="s">
        <v>40</v>
      </c>
      <c r="L243" s="102"/>
    </row>
    <row r="244" spans="1:12" x14ac:dyDescent="0.25">
      <c r="A244" s="26">
        <v>8</v>
      </c>
      <c r="B244" t="s">
        <v>41</v>
      </c>
      <c r="C244" s="20" t="s">
        <v>42</v>
      </c>
      <c r="D244" s="100">
        <v>12519.487999999999</v>
      </c>
      <c r="E244" s="100">
        <v>4027.5590000000002</v>
      </c>
      <c r="F244" s="100">
        <v>12519.487999999999</v>
      </c>
      <c r="G244" s="100">
        <v>4027.5590000000002</v>
      </c>
      <c r="H244" s="100">
        <v>12297.048000000001</v>
      </c>
      <c r="I244" s="100">
        <v>4185.0389999999998</v>
      </c>
      <c r="J244" s="19" t="s">
        <v>12</v>
      </c>
      <c r="K244" t="s">
        <v>43</v>
      </c>
      <c r="L244" s="102"/>
    </row>
    <row r="245" spans="1:12" x14ac:dyDescent="0.25">
      <c r="A245" s="26">
        <v>8</v>
      </c>
      <c r="B245" t="s">
        <v>44</v>
      </c>
      <c r="C245" s="20" t="s">
        <v>45</v>
      </c>
      <c r="D245" s="100">
        <v>12499.803</v>
      </c>
      <c r="E245" s="100">
        <v>4685.0389999999998</v>
      </c>
      <c r="F245" s="100">
        <v>12499.803</v>
      </c>
      <c r="G245" s="100">
        <v>4685.0389999999998</v>
      </c>
      <c r="H245" s="100">
        <v>12304.921</v>
      </c>
      <c r="I245" s="100">
        <v>4910.0389999999998</v>
      </c>
      <c r="J245" s="19" t="s">
        <v>12</v>
      </c>
      <c r="K245" t="s">
        <v>46</v>
      </c>
      <c r="L245" s="102"/>
    </row>
    <row r="246" spans="1:12" x14ac:dyDescent="0.25">
      <c r="A246" s="26">
        <v>8</v>
      </c>
      <c r="B246" t="s">
        <v>47</v>
      </c>
      <c r="C246" s="20">
        <v>1210</v>
      </c>
      <c r="D246" s="100">
        <v>9138.8979999999992</v>
      </c>
      <c r="E246" s="100">
        <v>4660.134</v>
      </c>
      <c r="F246" s="100">
        <v>9138.8979999999992</v>
      </c>
      <c r="G246" s="100">
        <v>4660.134</v>
      </c>
      <c r="H246" s="100">
        <v>9138.8979999999992</v>
      </c>
      <c r="I246" s="100">
        <v>4605.0159999999996</v>
      </c>
      <c r="J246" s="19" t="s">
        <v>12</v>
      </c>
      <c r="K246" t="s">
        <v>48</v>
      </c>
      <c r="L246" s="102"/>
    </row>
    <row r="247" spans="1:12" x14ac:dyDescent="0.25">
      <c r="A247" s="26">
        <v>8</v>
      </c>
      <c r="B247" t="s">
        <v>49</v>
      </c>
      <c r="C247" s="20">
        <v>1206</v>
      </c>
      <c r="D247" s="100">
        <v>10132.898999999999</v>
      </c>
      <c r="E247" s="100">
        <v>4691.134</v>
      </c>
      <c r="F247" s="100">
        <v>10132.897999999999</v>
      </c>
      <c r="G247" s="100">
        <v>4691.134</v>
      </c>
      <c r="H247" s="100">
        <v>10132.898999999999</v>
      </c>
      <c r="I247" s="100">
        <v>4746.2520000000004</v>
      </c>
      <c r="J247" s="19" t="s">
        <v>12</v>
      </c>
      <c r="K247" t="s">
        <v>30</v>
      </c>
      <c r="L247" s="102"/>
    </row>
    <row r="248" spans="1:12" x14ac:dyDescent="0.25">
      <c r="A248" s="26">
        <v>8</v>
      </c>
      <c r="B248" t="s">
        <v>50</v>
      </c>
      <c r="C248" s="20">
        <v>1206</v>
      </c>
      <c r="D248" s="100">
        <v>9161.2209999999995</v>
      </c>
      <c r="E248" s="100">
        <v>4940.9459999999999</v>
      </c>
      <c r="F248" s="100">
        <v>9161.2209999999995</v>
      </c>
      <c r="G248" s="100">
        <v>4940.9449999999997</v>
      </c>
      <c r="H248" s="100">
        <v>9161.2209999999995</v>
      </c>
      <c r="I248" s="100">
        <v>4885.8280000000004</v>
      </c>
      <c r="J248" s="19" t="s">
        <v>12</v>
      </c>
      <c r="K248" t="s">
        <v>51</v>
      </c>
      <c r="L248" s="102"/>
    </row>
    <row r="249" spans="1:12" x14ac:dyDescent="0.25">
      <c r="A249" s="26">
        <v>8</v>
      </c>
      <c r="B249" t="s">
        <v>52</v>
      </c>
      <c r="C249" s="20">
        <v>1206</v>
      </c>
      <c r="D249" s="100">
        <v>10232.897000000001</v>
      </c>
      <c r="E249" s="100">
        <v>4689.1329999999998</v>
      </c>
      <c r="F249" s="100">
        <v>10232.897999999999</v>
      </c>
      <c r="G249" s="100">
        <v>4689.134</v>
      </c>
      <c r="H249" s="100">
        <v>10232.897000000001</v>
      </c>
      <c r="I249" s="100">
        <v>4744.2520000000004</v>
      </c>
      <c r="J249" s="19" t="s">
        <v>12</v>
      </c>
      <c r="K249" t="s">
        <v>30</v>
      </c>
      <c r="L249" s="102"/>
    </row>
    <row r="250" spans="1:12" x14ac:dyDescent="0.25">
      <c r="A250" s="26">
        <v>8</v>
      </c>
      <c r="B250" t="s">
        <v>53</v>
      </c>
      <c r="C250" s="20">
        <v>1206</v>
      </c>
      <c r="D250" s="100">
        <v>10339.897000000001</v>
      </c>
      <c r="E250" s="100">
        <v>4691.1329999999998</v>
      </c>
      <c r="F250" s="100">
        <v>10339.897999999999</v>
      </c>
      <c r="G250" s="100">
        <v>4691.134</v>
      </c>
      <c r="H250" s="100">
        <v>10339.897000000001</v>
      </c>
      <c r="I250" s="100">
        <v>4746.2520000000004</v>
      </c>
      <c r="J250" s="19" t="s">
        <v>12</v>
      </c>
      <c r="K250" t="s">
        <v>30</v>
      </c>
      <c r="L250" s="102"/>
    </row>
    <row r="251" spans="1:12" x14ac:dyDescent="0.25">
      <c r="A251" s="26">
        <v>8</v>
      </c>
      <c r="B251" t="s">
        <v>54</v>
      </c>
      <c r="C251" s="20">
        <v>1206</v>
      </c>
      <c r="D251" s="100">
        <v>9148.8979999999992</v>
      </c>
      <c r="E251" s="100">
        <v>4452.134</v>
      </c>
      <c r="F251" s="100">
        <v>9148.8979999999992</v>
      </c>
      <c r="G251" s="100">
        <v>4452.134</v>
      </c>
      <c r="H251" s="100">
        <v>9148.8979999999992</v>
      </c>
      <c r="I251" s="100">
        <v>4397.0159999999996</v>
      </c>
      <c r="J251" s="19" t="s">
        <v>12</v>
      </c>
      <c r="K251" t="s">
        <v>30</v>
      </c>
      <c r="L251" s="102"/>
    </row>
    <row r="252" spans="1:12" x14ac:dyDescent="0.25">
      <c r="A252" s="26">
        <v>8</v>
      </c>
      <c r="B252" t="s">
        <v>55</v>
      </c>
      <c r="C252" s="20" t="s">
        <v>56</v>
      </c>
      <c r="D252" s="100">
        <v>9672.1260000000002</v>
      </c>
      <c r="E252" s="100">
        <v>4523.2359999999999</v>
      </c>
      <c r="F252" s="100">
        <v>9672.1260000000002</v>
      </c>
      <c r="G252" s="100">
        <v>4523.2359999999999</v>
      </c>
      <c r="H252" s="100">
        <v>9672.1260000000002</v>
      </c>
      <c r="I252" s="100">
        <v>4363.7879999999996</v>
      </c>
      <c r="J252" s="19" t="s">
        <v>12</v>
      </c>
      <c r="K252" t="s">
        <v>57</v>
      </c>
      <c r="L252" s="102"/>
    </row>
    <row r="253" spans="1:12" x14ac:dyDescent="0.25">
      <c r="A253" s="26">
        <v>8</v>
      </c>
      <c r="B253" t="s">
        <v>59</v>
      </c>
      <c r="C253" s="20" t="s">
        <v>35</v>
      </c>
      <c r="D253" s="100">
        <v>10826.772000000001</v>
      </c>
      <c r="E253" s="100">
        <v>4754.0550000000003</v>
      </c>
      <c r="F253" s="100">
        <v>10826.772000000001</v>
      </c>
      <c r="G253" s="100">
        <v>4754.0550000000003</v>
      </c>
      <c r="H253" s="100">
        <v>10789.370999999999</v>
      </c>
      <c r="I253" s="100">
        <v>4709.7640000000001</v>
      </c>
      <c r="J253" s="19" t="s">
        <v>12</v>
      </c>
      <c r="K253" t="s">
        <v>36</v>
      </c>
      <c r="L253" s="102"/>
    </row>
    <row r="254" spans="1:12" x14ac:dyDescent="0.25">
      <c r="A254" s="26">
        <v>8</v>
      </c>
      <c r="B254" t="s">
        <v>60</v>
      </c>
      <c r="C254" s="20" t="s">
        <v>35</v>
      </c>
      <c r="D254" s="100">
        <v>11043.111000000001</v>
      </c>
      <c r="E254" s="100">
        <v>4507.8739999999998</v>
      </c>
      <c r="F254" s="100">
        <v>11043.111000000001</v>
      </c>
      <c r="G254" s="100">
        <v>4507.8739999999998</v>
      </c>
      <c r="H254" s="100">
        <v>11080.512000000001</v>
      </c>
      <c r="I254" s="100">
        <v>4552.1660000000002</v>
      </c>
      <c r="J254" s="19" t="s">
        <v>12</v>
      </c>
      <c r="K254" t="s">
        <v>36</v>
      </c>
      <c r="L254" s="102"/>
    </row>
    <row r="255" spans="1:12" x14ac:dyDescent="0.25">
      <c r="A255" s="26">
        <v>8</v>
      </c>
      <c r="B255" t="s">
        <v>61</v>
      </c>
      <c r="C255" s="20" t="s">
        <v>35</v>
      </c>
      <c r="D255" s="100">
        <v>10826.575000000001</v>
      </c>
      <c r="E255" s="100">
        <v>4507.8739999999998</v>
      </c>
      <c r="F255" s="100">
        <v>10826.575000000001</v>
      </c>
      <c r="G255" s="100">
        <v>4507.8739999999998</v>
      </c>
      <c r="H255" s="100">
        <v>10863.977000000001</v>
      </c>
      <c r="I255" s="100">
        <v>4552.165</v>
      </c>
      <c r="J255" s="19" t="s">
        <v>12</v>
      </c>
      <c r="K255" t="s">
        <v>36</v>
      </c>
      <c r="L255" s="102"/>
    </row>
    <row r="256" spans="1:12" x14ac:dyDescent="0.25">
      <c r="A256" s="26">
        <v>8</v>
      </c>
      <c r="B256" t="s">
        <v>62</v>
      </c>
      <c r="C256" s="20" t="s">
        <v>35</v>
      </c>
      <c r="D256" s="100">
        <v>11259.646000000001</v>
      </c>
      <c r="E256" s="100">
        <v>4507.8739999999998</v>
      </c>
      <c r="F256" s="100">
        <v>11259.646000000001</v>
      </c>
      <c r="G256" s="100">
        <v>4507.8739999999998</v>
      </c>
      <c r="H256" s="100">
        <v>11297.048000000001</v>
      </c>
      <c r="I256" s="100">
        <v>4552.1660000000002</v>
      </c>
      <c r="J256" s="19" t="s">
        <v>12</v>
      </c>
      <c r="K256" t="s">
        <v>36</v>
      </c>
      <c r="L256" s="102"/>
    </row>
    <row r="257" spans="1:12" x14ac:dyDescent="0.25">
      <c r="A257" s="26">
        <v>8</v>
      </c>
      <c r="B257" t="s">
        <v>63</v>
      </c>
      <c r="C257" s="20" t="s">
        <v>64</v>
      </c>
      <c r="D257" s="100">
        <v>9586.4169999999995</v>
      </c>
      <c r="E257" s="100">
        <v>4872.0469999999996</v>
      </c>
      <c r="F257" s="100">
        <v>9586.4179999999997</v>
      </c>
      <c r="G257" s="100">
        <v>4872.0469999999996</v>
      </c>
      <c r="H257" s="100">
        <v>9586.4169999999995</v>
      </c>
      <c r="I257" s="100">
        <v>4816.9290000000001</v>
      </c>
      <c r="J257" s="19" t="s">
        <v>12</v>
      </c>
      <c r="K257" t="s">
        <v>65</v>
      </c>
      <c r="L257" s="102"/>
    </row>
    <row r="258" spans="1:12" x14ac:dyDescent="0.25">
      <c r="A258" s="26">
        <v>8</v>
      </c>
      <c r="B258" t="s">
        <v>66</v>
      </c>
      <c r="C258" s="20" t="s">
        <v>64</v>
      </c>
      <c r="D258" s="100">
        <v>9478.1509999999998</v>
      </c>
      <c r="E258" s="100">
        <v>4872.0469999999996</v>
      </c>
      <c r="F258" s="100">
        <v>9478.15</v>
      </c>
      <c r="G258" s="100">
        <v>4872.0469999999996</v>
      </c>
      <c r="H258" s="100">
        <v>9478.1509999999998</v>
      </c>
      <c r="I258" s="100">
        <v>4927.165</v>
      </c>
      <c r="J258" s="19" t="s">
        <v>12</v>
      </c>
      <c r="K258" t="s">
        <v>67</v>
      </c>
      <c r="L258" s="102"/>
    </row>
    <row r="259" spans="1:12" x14ac:dyDescent="0.25">
      <c r="A259" s="26">
        <v>8</v>
      </c>
      <c r="B259" t="s">
        <v>68</v>
      </c>
      <c r="C259" s="20" t="s">
        <v>39</v>
      </c>
      <c r="D259" s="100">
        <v>10434.897999999999</v>
      </c>
      <c r="E259" s="100">
        <v>4701.7330000000002</v>
      </c>
      <c r="F259" s="100">
        <v>10434.897999999999</v>
      </c>
      <c r="G259" s="100">
        <v>4701.7330000000002</v>
      </c>
      <c r="H259" s="100">
        <v>10434.897999999999</v>
      </c>
      <c r="I259" s="100">
        <v>4664.3320000000003</v>
      </c>
      <c r="J259" s="19" t="s">
        <v>12</v>
      </c>
      <c r="K259" t="s">
        <v>69</v>
      </c>
      <c r="L259" s="102"/>
    </row>
    <row r="260" spans="1:12" x14ac:dyDescent="0.25">
      <c r="A260" s="26">
        <v>8</v>
      </c>
      <c r="B260" t="s">
        <v>70</v>
      </c>
      <c r="C260" s="20" t="s">
        <v>71</v>
      </c>
      <c r="D260" s="100">
        <v>12915.867</v>
      </c>
      <c r="E260" s="100">
        <v>3361.4169999999999</v>
      </c>
      <c r="F260" s="100">
        <v>13077.284</v>
      </c>
      <c r="G260" s="100">
        <v>3192.1260000000002</v>
      </c>
      <c r="H260" s="100">
        <v>13077.284</v>
      </c>
      <c r="I260" s="100">
        <v>3192.1260000000002</v>
      </c>
      <c r="J260" s="19" t="s">
        <v>12</v>
      </c>
      <c r="K260" t="s">
        <v>72</v>
      </c>
      <c r="L260" s="102"/>
    </row>
    <row r="261" spans="1:12" x14ac:dyDescent="0.25">
      <c r="A261" s="26">
        <v>8</v>
      </c>
      <c r="B261" t="s">
        <v>76</v>
      </c>
      <c r="C261" s="20" t="s">
        <v>39</v>
      </c>
      <c r="D261" s="100">
        <v>12066.733</v>
      </c>
      <c r="E261" s="100">
        <v>4084.6460000000002</v>
      </c>
      <c r="F261" s="100">
        <v>12066.733</v>
      </c>
      <c r="G261" s="100">
        <v>4084.6460000000002</v>
      </c>
      <c r="H261" s="100">
        <v>12066.733</v>
      </c>
      <c r="I261" s="100">
        <v>4047.2440000000001</v>
      </c>
      <c r="J261" s="19" t="s">
        <v>12</v>
      </c>
      <c r="K261" t="s">
        <v>40</v>
      </c>
      <c r="L261" s="102"/>
    </row>
    <row r="262" spans="1:12" x14ac:dyDescent="0.25">
      <c r="A262" s="26">
        <v>8</v>
      </c>
      <c r="B262" t="s">
        <v>77</v>
      </c>
      <c r="C262" s="20" t="s">
        <v>78</v>
      </c>
      <c r="D262" s="100">
        <v>11607.126</v>
      </c>
      <c r="E262" s="100">
        <v>4690.2359999999999</v>
      </c>
      <c r="F262" s="100">
        <v>11607.126</v>
      </c>
      <c r="G262" s="100">
        <v>4690.2359999999999</v>
      </c>
      <c r="H262" s="100">
        <v>11744.922</v>
      </c>
      <c r="I262" s="100">
        <v>4515.2359999999999</v>
      </c>
      <c r="J262" s="19" t="s">
        <v>12</v>
      </c>
      <c r="K262" t="s">
        <v>79</v>
      </c>
      <c r="L262" s="102"/>
    </row>
    <row r="263" spans="1:12" x14ac:dyDescent="0.25">
      <c r="A263" s="26">
        <v>8</v>
      </c>
      <c r="B263" t="s">
        <v>80</v>
      </c>
      <c r="C263" s="20" t="s">
        <v>81</v>
      </c>
      <c r="D263" s="100">
        <v>11962.126</v>
      </c>
      <c r="E263" s="100">
        <v>4690.2359999999999</v>
      </c>
      <c r="F263" s="100">
        <v>11962.126</v>
      </c>
      <c r="G263" s="100">
        <v>4690.2359999999999</v>
      </c>
      <c r="H263" s="100">
        <v>12056.614</v>
      </c>
      <c r="I263" s="100">
        <v>4515.2359999999999</v>
      </c>
      <c r="J263" s="19" t="s">
        <v>12</v>
      </c>
      <c r="K263" t="s">
        <v>82</v>
      </c>
      <c r="L263" s="102"/>
    </row>
    <row r="264" spans="1:12" x14ac:dyDescent="0.25">
      <c r="A264" s="26">
        <v>8</v>
      </c>
      <c r="B264" t="s">
        <v>83</v>
      </c>
      <c r="C264" s="20" t="s">
        <v>25</v>
      </c>
      <c r="D264" s="100">
        <v>9340.3549999999996</v>
      </c>
      <c r="E264" s="100">
        <v>3476.3780000000002</v>
      </c>
      <c r="F264" s="100">
        <v>9340.3549999999996</v>
      </c>
      <c r="G264" s="100">
        <v>3476.3780000000002</v>
      </c>
      <c r="H264" s="100">
        <v>9340.3549999999996</v>
      </c>
      <c r="I264" s="100">
        <v>3350.393</v>
      </c>
      <c r="J264" s="19" t="s">
        <v>12</v>
      </c>
      <c r="K264" t="s">
        <v>84</v>
      </c>
      <c r="L264" s="102"/>
    </row>
    <row r="265" spans="1:12" x14ac:dyDescent="0.25">
      <c r="A265" s="99">
        <v>8</v>
      </c>
      <c r="B265" s="27" t="s">
        <v>85</v>
      </c>
      <c r="C265" s="94">
        <v>1206</v>
      </c>
      <c r="D265" s="101">
        <v>10141.799999999999</v>
      </c>
      <c r="E265" s="101">
        <v>4208.9430000000002</v>
      </c>
      <c r="F265" s="101">
        <v>10141.799999999999</v>
      </c>
      <c r="G265" s="101">
        <v>4208.9430000000002</v>
      </c>
      <c r="H265" s="101">
        <v>10086.682000000001</v>
      </c>
      <c r="I265" s="101">
        <v>4208.9430000000002</v>
      </c>
      <c r="J265" s="95" t="s">
        <v>12</v>
      </c>
      <c r="K265" s="27" t="s">
        <v>30</v>
      </c>
      <c r="L265" s="102"/>
    </row>
    <row r="266" spans="1:12" x14ac:dyDescent="0.25">
      <c r="A266" s="25">
        <v>9</v>
      </c>
      <c r="B266" t="s">
        <v>15</v>
      </c>
      <c r="C266" s="20" t="s">
        <v>16</v>
      </c>
      <c r="D266" s="100">
        <v>9123.8189999999995</v>
      </c>
      <c r="E266" s="100">
        <v>6377.9530000000004</v>
      </c>
      <c r="F266" s="100">
        <v>9133.6620000000003</v>
      </c>
      <c r="G266" s="100">
        <v>6377.9530000000004</v>
      </c>
      <c r="H266" s="100">
        <v>9123.8189999999995</v>
      </c>
      <c r="I266" s="100">
        <v>6200.7879999999996</v>
      </c>
      <c r="J266" s="19" t="s">
        <v>12</v>
      </c>
      <c r="K266" t="s">
        <v>17</v>
      </c>
      <c r="L266" s="102"/>
    </row>
    <row r="267" spans="1:12" x14ac:dyDescent="0.25">
      <c r="A267" s="25">
        <v>9</v>
      </c>
      <c r="B267" t="s">
        <v>18</v>
      </c>
      <c r="C267" s="20" t="s">
        <v>19</v>
      </c>
      <c r="D267" s="100">
        <v>9653.3459999999995</v>
      </c>
      <c r="E267" s="100">
        <v>6381.89</v>
      </c>
      <c r="F267" s="100">
        <v>9653.3469999999998</v>
      </c>
      <c r="G267" s="100">
        <v>6381.89</v>
      </c>
      <c r="H267" s="100">
        <v>9728.3459999999995</v>
      </c>
      <c r="I267" s="100">
        <v>6480.3149999999996</v>
      </c>
      <c r="J267" s="19" t="s">
        <v>12</v>
      </c>
      <c r="K267" t="s">
        <v>20</v>
      </c>
      <c r="L267" s="102"/>
    </row>
    <row r="268" spans="1:12" x14ac:dyDescent="0.25">
      <c r="A268" s="25">
        <v>9</v>
      </c>
      <c r="B268" t="s">
        <v>21</v>
      </c>
      <c r="C268" s="20" t="s">
        <v>22</v>
      </c>
      <c r="D268" s="100">
        <v>9409.2520000000004</v>
      </c>
      <c r="E268" s="100">
        <v>6377.9459999999999</v>
      </c>
      <c r="F268" s="100">
        <v>9409.2520000000004</v>
      </c>
      <c r="G268" s="100">
        <v>6377.9530000000004</v>
      </c>
      <c r="H268" s="100">
        <v>9409.2520000000004</v>
      </c>
      <c r="I268" s="100">
        <v>6456.6869999999999</v>
      </c>
      <c r="J268" s="19" t="s">
        <v>12</v>
      </c>
      <c r="K268" t="s">
        <v>23</v>
      </c>
      <c r="L268" s="102"/>
    </row>
    <row r="269" spans="1:12" x14ac:dyDescent="0.25">
      <c r="A269" s="25">
        <v>9</v>
      </c>
      <c r="B269" t="s">
        <v>24</v>
      </c>
      <c r="C269" s="20" t="s">
        <v>25</v>
      </c>
      <c r="D269" s="100">
        <v>9711.1270000000004</v>
      </c>
      <c r="E269" s="100">
        <v>6656.5519999999997</v>
      </c>
      <c r="F269" s="100">
        <v>9711.1260000000002</v>
      </c>
      <c r="G269" s="100">
        <v>6656.5510000000004</v>
      </c>
      <c r="H269" s="100">
        <v>9837.1110000000008</v>
      </c>
      <c r="I269" s="100">
        <v>6656.5519999999997</v>
      </c>
      <c r="J269" s="19" t="s">
        <v>12</v>
      </c>
      <c r="K269" t="s">
        <v>26</v>
      </c>
      <c r="L269" s="102"/>
    </row>
    <row r="270" spans="1:12" x14ac:dyDescent="0.25">
      <c r="A270" s="25">
        <v>9</v>
      </c>
      <c r="B270" t="s">
        <v>29</v>
      </c>
      <c r="C270" s="20">
        <v>1206</v>
      </c>
      <c r="D270" s="100">
        <v>12882.678</v>
      </c>
      <c r="E270" s="100">
        <v>6519.6850000000004</v>
      </c>
      <c r="F270" s="100">
        <v>12882.677</v>
      </c>
      <c r="G270" s="100">
        <v>6519.6850000000004</v>
      </c>
      <c r="H270" s="100">
        <v>12882.678</v>
      </c>
      <c r="I270" s="100">
        <v>6464.567</v>
      </c>
      <c r="J270" s="19" t="s">
        <v>12</v>
      </c>
      <c r="K270" t="s">
        <v>30</v>
      </c>
      <c r="L270" s="102"/>
    </row>
    <row r="271" spans="1:12" x14ac:dyDescent="0.25">
      <c r="A271" s="25">
        <v>9</v>
      </c>
      <c r="B271" t="s">
        <v>31</v>
      </c>
      <c r="C271" s="20">
        <v>1206</v>
      </c>
      <c r="D271" s="100">
        <v>12194.684999999999</v>
      </c>
      <c r="E271" s="100">
        <v>6495.0789999999997</v>
      </c>
      <c r="F271" s="100">
        <v>12194.684999999999</v>
      </c>
      <c r="G271" s="100">
        <v>6495.0789999999997</v>
      </c>
      <c r="H271" s="100">
        <v>12194.684999999999</v>
      </c>
      <c r="I271" s="100">
        <v>6439.9610000000002</v>
      </c>
      <c r="J271" s="19" t="s">
        <v>12</v>
      </c>
      <c r="K271" t="s">
        <v>30</v>
      </c>
      <c r="L271" s="102"/>
    </row>
    <row r="272" spans="1:12" x14ac:dyDescent="0.25">
      <c r="A272" s="25">
        <v>9</v>
      </c>
      <c r="B272" t="s">
        <v>32</v>
      </c>
      <c r="C272" s="20">
        <v>1206</v>
      </c>
      <c r="D272" s="100">
        <v>12817.126</v>
      </c>
      <c r="E272" s="100">
        <v>7190.5510000000004</v>
      </c>
      <c r="F272" s="100">
        <v>12817.126</v>
      </c>
      <c r="G272" s="100">
        <v>7190.5510000000004</v>
      </c>
      <c r="H272" s="100">
        <v>12817.126</v>
      </c>
      <c r="I272" s="100">
        <v>7245.6689999999999</v>
      </c>
      <c r="J272" s="19" t="s">
        <v>12</v>
      </c>
      <c r="K272" t="s">
        <v>30</v>
      </c>
      <c r="L272" s="102"/>
    </row>
    <row r="273" spans="1:12" x14ac:dyDescent="0.25">
      <c r="A273" s="25">
        <v>9</v>
      </c>
      <c r="B273" t="s">
        <v>33</v>
      </c>
      <c r="C273" s="20">
        <v>1206</v>
      </c>
      <c r="D273" s="100">
        <v>12610.897999999999</v>
      </c>
      <c r="E273" s="100">
        <v>5983.567</v>
      </c>
      <c r="F273" s="100">
        <v>12610.897999999999</v>
      </c>
      <c r="G273" s="100">
        <v>5983.567</v>
      </c>
      <c r="H273" s="100">
        <v>12610.897999999999</v>
      </c>
      <c r="I273" s="100">
        <v>5928.4489999999996</v>
      </c>
      <c r="J273" s="19" t="s">
        <v>12</v>
      </c>
      <c r="K273" t="s">
        <v>30</v>
      </c>
      <c r="L273" s="102"/>
    </row>
    <row r="274" spans="1:12" x14ac:dyDescent="0.25">
      <c r="A274" s="25">
        <v>9</v>
      </c>
      <c r="B274" t="s">
        <v>34</v>
      </c>
      <c r="C274" s="20" t="s">
        <v>35</v>
      </c>
      <c r="D274" s="100">
        <v>11043.11</v>
      </c>
      <c r="E274" s="100">
        <v>7236.22</v>
      </c>
      <c r="F274" s="100">
        <v>11043.111000000001</v>
      </c>
      <c r="G274" s="100">
        <v>7236.2209999999995</v>
      </c>
      <c r="H274" s="100">
        <v>11005.708000000001</v>
      </c>
      <c r="I274" s="100">
        <v>7191.9290000000001</v>
      </c>
      <c r="J274" s="19" t="s">
        <v>12</v>
      </c>
      <c r="K274" t="s">
        <v>36</v>
      </c>
      <c r="L274" s="102"/>
    </row>
    <row r="275" spans="1:12" x14ac:dyDescent="0.25">
      <c r="A275" s="25">
        <v>9</v>
      </c>
      <c r="B275" t="s">
        <v>37</v>
      </c>
      <c r="C275" s="20" t="s">
        <v>35</v>
      </c>
      <c r="D275" s="100">
        <v>11259.646000000001</v>
      </c>
      <c r="E275" s="100">
        <v>7236.22</v>
      </c>
      <c r="F275" s="100">
        <v>11259.646000000001</v>
      </c>
      <c r="G275" s="100">
        <v>7236.2209999999995</v>
      </c>
      <c r="H275" s="100">
        <v>11222.244000000001</v>
      </c>
      <c r="I275" s="100">
        <v>7191.9290000000001</v>
      </c>
      <c r="J275" s="19" t="s">
        <v>12</v>
      </c>
      <c r="K275" t="s">
        <v>36</v>
      </c>
      <c r="L275" s="102"/>
    </row>
    <row r="276" spans="1:12" x14ac:dyDescent="0.25">
      <c r="A276" s="25">
        <v>9</v>
      </c>
      <c r="B276" t="s">
        <v>38</v>
      </c>
      <c r="C276" s="20" t="s">
        <v>39</v>
      </c>
      <c r="D276" s="100">
        <v>12512.527</v>
      </c>
      <c r="E276" s="100">
        <v>6181.5510000000004</v>
      </c>
      <c r="F276" s="100">
        <v>12512.527</v>
      </c>
      <c r="G276" s="100">
        <v>6181.5519999999997</v>
      </c>
      <c r="H276" s="100">
        <v>12475.126</v>
      </c>
      <c r="I276" s="100">
        <v>6181.5510000000004</v>
      </c>
      <c r="J276" s="19" t="s">
        <v>12</v>
      </c>
      <c r="K276" t="s">
        <v>40</v>
      </c>
      <c r="L276" s="102"/>
    </row>
    <row r="277" spans="1:12" x14ac:dyDescent="0.25">
      <c r="A277" s="25">
        <v>9</v>
      </c>
      <c r="B277" t="s">
        <v>41</v>
      </c>
      <c r="C277" s="20" t="s">
        <v>42</v>
      </c>
      <c r="D277" s="100">
        <v>12519.487999999999</v>
      </c>
      <c r="E277" s="100">
        <v>6507.8739999999998</v>
      </c>
      <c r="F277" s="100">
        <v>12519.487999999999</v>
      </c>
      <c r="G277" s="100">
        <v>6507.8739999999998</v>
      </c>
      <c r="H277" s="100">
        <v>12297.048000000001</v>
      </c>
      <c r="I277" s="100">
        <v>6665.3549999999996</v>
      </c>
      <c r="J277" s="19" t="s">
        <v>12</v>
      </c>
      <c r="K277" t="s">
        <v>43</v>
      </c>
      <c r="L277" s="102"/>
    </row>
    <row r="278" spans="1:12" x14ac:dyDescent="0.25">
      <c r="A278" s="25">
        <v>9</v>
      </c>
      <c r="B278" t="s">
        <v>44</v>
      </c>
      <c r="C278" s="20" t="s">
        <v>45</v>
      </c>
      <c r="D278" s="100">
        <v>12499.803</v>
      </c>
      <c r="E278" s="100">
        <v>7165.3540000000003</v>
      </c>
      <c r="F278" s="100">
        <v>12499.803</v>
      </c>
      <c r="G278" s="100">
        <v>7165.3540000000003</v>
      </c>
      <c r="H278" s="100">
        <v>12304.921</v>
      </c>
      <c r="I278" s="100">
        <v>7390.3540000000003</v>
      </c>
      <c r="J278" s="19" t="s">
        <v>12</v>
      </c>
      <c r="K278" t="s">
        <v>46</v>
      </c>
      <c r="L278" s="102"/>
    </row>
    <row r="279" spans="1:12" x14ac:dyDescent="0.25">
      <c r="A279" s="25">
        <v>9</v>
      </c>
      <c r="B279" t="s">
        <v>47</v>
      </c>
      <c r="C279" s="20">
        <v>1210</v>
      </c>
      <c r="D279" s="100">
        <v>9138.8979999999992</v>
      </c>
      <c r="E279" s="100">
        <v>7140.4489999999996</v>
      </c>
      <c r="F279" s="100">
        <v>9138.8979999999992</v>
      </c>
      <c r="G279" s="100">
        <v>7140.4489999999996</v>
      </c>
      <c r="H279" s="100">
        <v>9138.8979999999992</v>
      </c>
      <c r="I279" s="100">
        <v>7085.3310000000001</v>
      </c>
      <c r="J279" s="19" t="s">
        <v>12</v>
      </c>
      <c r="K279" t="s">
        <v>48</v>
      </c>
      <c r="L279" s="102"/>
    </row>
    <row r="280" spans="1:12" x14ac:dyDescent="0.25">
      <c r="A280" s="25">
        <v>9</v>
      </c>
      <c r="B280" t="s">
        <v>49</v>
      </c>
      <c r="C280" s="20">
        <v>1206</v>
      </c>
      <c r="D280" s="100">
        <v>10132.898999999999</v>
      </c>
      <c r="E280" s="100">
        <v>7171.4489999999996</v>
      </c>
      <c r="F280" s="100">
        <v>10132.897999999999</v>
      </c>
      <c r="G280" s="100">
        <v>7171.4489999999996</v>
      </c>
      <c r="H280" s="100">
        <v>10132.898999999999</v>
      </c>
      <c r="I280" s="100">
        <v>7226.567</v>
      </c>
      <c r="J280" s="19" t="s">
        <v>12</v>
      </c>
      <c r="K280" t="s">
        <v>30</v>
      </c>
      <c r="L280" s="102"/>
    </row>
    <row r="281" spans="1:12" x14ac:dyDescent="0.25">
      <c r="A281" s="25">
        <v>9</v>
      </c>
      <c r="B281" t="s">
        <v>50</v>
      </c>
      <c r="C281" s="20">
        <v>1206</v>
      </c>
      <c r="D281" s="100">
        <v>9161.2209999999995</v>
      </c>
      <c r="E281" s="100">
        <v>7421.2610000000004</v>
      </c>
      <c r="F281" s="100">
        <v>9161.2209999999995</v>
      </c>
      <c r="G281" s="100">
        <v>7421.26</v>
      </c>
      <c r="H281" s="100">
        <v>9161.2209999999995</v>
      </c>
      <c r="I281" s="100">
        <v>7366.143</v>
      </c>
      <c r="J281" s="19" t="s">
        <v>12</v>
      </c>
      <c r="K281" t="s">
        <v>51</v>
      </c>
      <c r="L281" s="102"/>
    </row>
    <row r="282" spans="1:12" x14ac:dyDescent="0.25">
      <c r="A282" s="25">
        <v>9</v>
      </c>
      <c r="B282" t="s">
        <v>52</v>
      </c>
      <c r="C282" s="20">
        <v>1206</v>
      </c>
      <c r="D282" s="100">
        <v>10232.897000000001</v>
      </c>
      <c r="E282" s="100">
        <v>7169.4489999999996</v>
      </c>
      <c r="F282" s="100">
        <v>10232.897999999999</v>
      </c>
      <c r="G282" s="100">
        <v>7169.4489999999996</v>
      </c>
      <c r="H282" s="100">
        <v>10232.897000000001</v>
      </c>
      <c r="I282" s="100">
        <v>7224.5659999999998</v>
      </c>
      <c r="J282" s="19" t="s">
        <v>12</v>
      </c>
      <c r="K282" t="s">
        <v>30</v>
      </c>
      <c r="L282" s="102"/>
    </row>
    <row r="283" spans="1:12" x14ac:dyDescent="0.25">
      <c r="A283" s="25">
        <v>9</v>
      </c>
      <c r="B283" t="s">
        <v>53</v>
      </c>
      <c r="C283" s="20">
        <v>1206</v>
      </c>
      <c r="D283" s="100">
        <v>10339.897000000001</v>
      </c>
      <c r="E283" s="100">
        <v>7171.4489999999996</v>
      </c>
      <c r="F283" s="100">
        <v>10339.897999999999</v>
      </c>
      <c r="G283" s="100">
        <v>7171.4489999999996</v>
      </c>
      <c r="H283" s="100">
        <v>10339.897000000001</v>
      </c>
      <c r="I283" s="100">
        <v>7226.5659999999998</v>
      </c>
      <c r="J283" s="19" t="s">
        <v>12</v>
      </c>
      <c r="K283" t="s">
        <v>30</v>
      </c>
      <c r="L283" s="102"/>
    </row>
    <row r="284" spans="1:12" x14ac:dyDescent="0.25">
      <c r="A284" s="25">
        <v>9</v>
      </c>
      <c r="B284" t="s">
        <v>54</v>
      </c>
      <c r="C284" s="20">
        <v>1206</v>
      </c>
      <c r="D284" s="100">
        <v>9148.8979999999992</v>
      </c>
      <c r="E284" s="100">
        <v>6932.4489999999996</v>
      </c>
      <c r="F284" s="100">
        <v>9148.8979999999992</v>
      </c>
      <c r="G284" s="100">
        <v>6932.4489999999996</v>
      </c>
      <c r="H284" s="100">
        <v>9148.8979999999992</v>
      </c>
      <c r="I284" s="100">
        <v>6877.3310000000001</v>
      </c>
      <c r="J284" s="19" t="s">
        <v>12</v>
      </c>
      <c r="K284" t="s">
        <v>30</v>
      </c>
      <c r="L284" s="102"/>
    </row>
    <row r="285" spans="1:12" x14ac:dyDescent="0.25">
      <c r="A285" s="25">
        <v>9</v>
      </c>
      <c r="B285" t="s">
        <v>55</v>
      </c>
      <c r="C285" s="20" t="s">
        <v>56</v>
      </c>
      <c r="D285" s="100">
        <v>9672.1260000000002</v>
      </c>
      <c r="E285" s="100">
        <v>7003.5510000000004</v>
      </c>
      <c r="F285" s="100">
        <v>9672.1260000000002</v>
      </c>
      <c r="G285" s="100">
        <v>7003.5510000000004</v>
      </c>
      <c r="H285" s="100">
        <v>9672.1260000000002</v>
      </c>
      <c r="I285" s="100">
        <v>6844.1019999999999</v>
      </c>
      <c r="J285" s="19" t="s">
        <v>12</v>
      </c>
      <c r="K285" t="s">
        <v>57</v>
      </c>
      <c r="L285" s="102"/>
    </row>
    <row r="286" spans="1:12" x14ac:dyDescent="0.25">
      <c r="A286" s="25">
        <v>9</v>
      </c>
      <c r="B286" t="s">
        <v>59</v>
      </c>
      <c r="C286" s="20" t="s">
        <v>35</v>
      </c>
      <c r="D286" s="100">
        <v>10826.772000000001</v>
      </c>
      <c r="E286" s="100">
        <v>7234.37</v>
      </c>
      <c r="F286" s="100">
        <v>10826.772000000001</v>
      </c>
      <c r="G286" s="100">
        <v>7234.37</v>
      </c>
      <c r="H286" s="100">
        <v>10789.370999999999</v>
      </c>
      <c r="I286" s="100">
        <v>7190.0789999999997</v>
      </c>
      <c r="J286" s="19" t="s">
        <v>12</v>
      </c>
      <c r="K286" t="s">
        <v>36</v>
      </c>
      <c r="L286" s="102"/>
    </row>
    <row r="287" spans="1:12" x14ac:dyDescent="0.25">
      <c r="A287" s="25">
        <v>9</v>
      </c>
      <c r="B287" t="s">
        <v>60</v>
      </c>
      <c r="C287" s="20" t="s">
        <v>35</v>
      </c>
      <c r="D287" s="100">
        <v>11043.111000000001</v>
      </c>
      <c r="E287" s="100">
        <v>6988.1890000000003</v>
      </c>
      <c r="F287" s="100">
        <v>11043.111000000001</v>
      </c>
      <c r="G287" s="100">
        <v>6988.1890000000003</v>
      </c>
      <c r="H287" s="100">
        <v>11080.512000000001</v>
      </c>
      <c r="I287" s="100">
        <v>7032.4809999999998</v>
      </c>
      <c r="J287" s="19" t="s">
        <v>12</v>
      </c>
      <c r="K287" t="s">
        <v>36</v>
      </c>
      <c r="L287" s="102"/>
    </row>
    <row r="288" spans="1:12" x14ac:dyDescent="0.25">
      <c r="A288" s="25">
        <v>9</v>
      </c>
      <c r="B288" t="s">
        <v>61</v>
      </c>
      <c r="C288" s="20" t="s">
        <v>35</v>
      </c>
      <c r="D288" s="100">
        <v>10826.575000000001</v>
      </c>
      <c r="E288" s="100">
        <v>6988.1890000000003</v>
      </c>
      <c r="F288" s="100">
        <v>10826.575000000001</v>
      </c>
      <c r="G288" s="100">
        <v>6988.1890000000003</v>
      </c>
      <c r="H288" s="100">
        <v>10863.977000000001</v>
      </c>
      <c r="I288" s="100">
        <v>7032.48</v>
      </c>
      <c r="J288" s="19" t="s">
        <v>12</v>
      </c>
      <c r="K288" t="s">
        <v>36</v>
      </c>
      <c r="L288" s="102"/>
    </row>
    <row r="289" spans="1:12" x14ac:dyDescent="0.25">
      <c r="A289" s="25">
        <v>9</v>
      </c>
      <c r="B289" t="s">
        <v>62</v>
      </c>
      <c r="C289" s="20" t="s">
        <v>35</v>
      </c>
      <c r="D289" s="100">
        <v>11259.646000000001</v>
      </c>
      <c r="E289" s="100">
        <v>6988.1890000000003</v>
      </c>
      <c r="F289" s="100">
        <v>11259.646000000001</v>
      </c>
      <c r="G289" s="100">
        <v>6988.1890000000003</v>
      </c>
      <c r="H289" s="100">
        <v>11297.048000000001</v>
      </c>
      <c r="I289" s="100">
        <v>7032.4809999999998</v>
      </c>
      <c r="J289" s="19" t="s">
        <v>12</v>
      </c>
      <c r="K289" t="s">
        <v>36</v>
      </c>
      <c r="L289" s="102"/>
    </row>
    <row r="290" spans="1:12" x14ac:dyDescent="0.25">
      <c r="A290" s="25">
        <v>9</v>
      </c>
      <c r="B290" t="s">
        <v>63</v>
      </c>
      <c r="C290" s="20" t="s">
        <v>64</v>
      </c>
      <c r="D290" s="100">
        <v>9586.4169999999995</v>
      </c>
      <c r="E290" s="100">
        <v>7352.3620000000001</v>
      </c>
      <c r="F290" s="100">
        <v>9586.4179999999997</v>
      </c>
      <c r="G290" s="100">
        <v>7352.3620000000001</v>
      </c>
      <c r="H290" s="100">
        <v>9586.4169999999995</v>
      </c>
      <c r="I290" s="100">
        <v>7297.2439999999997</v>
      </c>
      <c r="J290" s="19" t="s">
        <v>12</v>
      </c>
      <c r="K290" t="s">
        <v>65</v>
      </c>
      <c r="L290" s="102"/>
    </row>
    <row r="291" spans="1:12" x14ac:dyDescent="0.25">
      <c r="A291" s="25">
        <v>9</v>
      </c>
      <c r="B291" t="s">
        <v>66</v>
      </c>
      <c r="C291" s="20" t="s">
        <v>64</v>
      </c>
      <c r="D291" s="100">
        <v>9478.1509999999998</v>
      </c>
      <c r="E291" s="100">
        <v>7352.3620000000001</v>
      </c>
      <c r="F291" s="100">
        <v>9478.15</v>
      </c>
      <c r="G291" s="100">
        <v>7352.3620000000001</v>
      </c>
      <c r="H291" s="100">
        <v>9478.1509999999998</v>
      </c>
      <c r="I291" s="100">
        <v>7407.48</v>
      </c>
      <c r="J291" s="19" t="s">
        <v>12</v>
      </c>
      <c r="K291" t="s">
        <v>67</v>
      </c>
      <c r="L291" s="102"/>
    </row>
    <row r="292" spans="1:12" x14ac:dyDescent="0.25">
      <c r="A292" s="25">
        <v>9</v>
      </c>
      <c r="B292" t="s">
        <v>68</v>
      </c>
      <c r="C292" s="20" t="s">
        <v>39</v>
      </c>
      <c r="D292" s="100">
        <v>10434.897999999999</v>
      </c>
      <c r="E292" s="100">
        <v>7182.0479999999998</v>
      </c>
      <c r="F292" s="100">
        <v>10434.897999999999</v>
      </c>
      <c r="G292" s="100">
        <v>7182.0469999999996</v>
      </c>
      <c r="H292" s="100">
        <v>10434.897999999999</v>
      </c>
      <c r="I292" s="100">
        <v>7144.6469999999999</v>
      </c>
      <c r="J292" s="19" t="s">
        <v>12</v>
      </c>
      <c r="K292" t="s">
        <v>69</v>
      </c>
      <c r="L292" s="102"/>
    </row>
    <row r="293" spans="1:12" x14ac:dyDescent="0.25">
      <c r="A293" s="25">
        <v>9</v>
      </c>
      <c r="B293" t="s">
        <v>70</v>
      </c>
      <c r="C293" s="20" t="s">
        <v>71</v>
      </c>
      <c r="D293" s="100">
        <v>12915.867</v>
      </c>
      <c r="E293" s="100">
        <v>5841.732</v>
      </c>
      <c r="F293" s="100">
        <v>13077.284</v>
      </c>
      <c r="G293" s="100">
        <v>5672.4409999999998</v>
      </c>
      <c r="H293" s="100">
        <v>13077.284</v>
      </c>
      <c r="I293" s="100">
        <v>5672.4409999999998</v>
      </c>
      <c r="J293" s="19" t="s">
        <v>12</v>
      </c>
      <c r="K293" t="s">
        <v>72</v>
      </c>
      <c r="L293" s="102"/>
    </row>
    <row r="294" spans="1:12" x14ac:dyDescent="0.25">
      <c r="A294" s="25">
        <v>9</v>
      </c>
      <c r="B294" t="s">
        <v>76</v>
      </c>
      <c r="C294" s="20" t="s">
        <v>39</v>
      </c>
      <c r="D294" s="100">
        <v>12066.733</v>
      </c>
      <c r="E294" s="100">
        <v>6564.9610000000002</v>
      </c>
      <c r="F294" s="100">
        <v>12066.733</v>
      </c>
      <c r="G294" s="100">
        <v>6564.9610000000002</v>
      </c>
      <c r="H294" s="100">
        <v>12066.733</v>
      </c>
      <c r="I294" s="100">
        <v>6527.5590000000002</v>
      </c>
      <c r="J294" s="19" t="s">
        <v>12</v>
      </c>
      <c r="K294" t="s">
        <v>40</v>
      </c>
      <c r="L294" s="102"/>
    </row>
    <row r="295" spans="1:12" x14ac:dyDescent="0.25">
      <c r="A295" s="25">
        <v>9</v>
      </c>
      <c r="B295" t="s">
        <v>77</v>
      </c>
      <c r="C295" s="20" t="s">
        <v>78</v>
      </c>
      <c r="D295" s="100">
        <v>11607.126</v>
      </c>
      <c r="E295" s="100">
        <v>7170.5510000000004</v>
      </c>
      <c r="F295" s="100">
        <v>11607.126</v>
      </c>
      <c r="G295" s="100">
        <v>7170.5510000000004</v>
      </c>
      <c r="H295" s="100">
        <v>11744.922</v>
      </c>
      <c r="I295" s="100">
        <v>6995.5510000000004</v>
      </c>
      <c r="J295" s="19" t="s">
        <v>12</v>
      </c>
      <c r="K295" t="s">
        <v>79</v>
      </c>
      <c r="L295" s="102"/>
    </row>
    <row r="296" spans="1:12" x14ac:dyDescent="0.25">
      <c r="A296" s="25">
        <v>9</v>
      </c>
      <c r="B296" t="s">
        <v>80</v>
      </c>
      <c r="C296" s="20" t="s">
        <v>81</v>
      </c>
      <c r="D296" s="100">
        <v>11962.126</v>
      </c>
      <c r="E296" s="100">
        <v>7170.5510000000004</v>
      </c>
      <c r="F296" s="100">
        <v>11962.126</v>
      </c>
      <c r="G296" s="100">
        <v>7170.5510000000004</v>
      </c>
      <c r="H296" s="100">
        <v>12056.614</v>
      </c>
      <c r="I296" s="100">
        <v>6995.5510000000004</v>
      </c>
      <c r="J296" s="19" t="s">
        <v>12</v>
      </c>
      <c r="K296" t="s">
        <v>82</v>
      </c>
      <c r="L296" s="102"/>
    </row>
    <row r="297" spans="1:12" x14ac:dyDescent="0.25">
      <c r="A297" s="25">
        <v>9</v>
      </c>
      <c r="B297" t="s">
        <v>83</v>
      </c>
      <c r="C297" s="20" t="s">
        <v>25</v>
      </c>
      <c r="D297" s="100">
        <v>9340.3549999999996</v>
      </c>
      <c r="E297" s="100">
        <v>5956.6930000000002</v>
      </c>
      <c r="F297" s="100">
        <v>9340.3549999999996</v>
      </c>
      <c r="G297" s="100">
        <v>5956.6930000000002</v>
      </c>
      <c r="H297" s="100">
        <v>9340.3549999999996</v>
      </c>
      <c r="I297" s="100">
        <v>5830.7079999999996</v>
      </c>
      <c r="J297" s="19" t="s">
        <v>12</v>
      </c>
      <c r="K297" t="s">
        <v>84</v>
      </c>
      <c r="L297" s="102"/>
    </row>
    <row r="298" spans="1:12" x14ac:dyDescent="0.25">
      <c r="A298" s="98">
        <v>9</v>
      </c>
      <c r="B298" s="27" t="s">
        <v>85</v>
      </c>
      <c r="C298" s="94">
        <v>1206</v>
      </c>
      <c r="D298" s="101">
        <v>10141.799999999999</v>
      </c>
      <c r="E298" s="101">
        <v>6689.2579999999998</v>
      </c>
      <c r="F298" s="101">
        <v>10141.799999999999</v>
      </c>
      <c r="G298" s="101">
        <v>6689.2579999999998</v>
      </c>
      <c r="H298" s="101">
        <v>10086.682000000001</v>
      </c>
      <c r="I298" s="101">
        <v>6689.2579999999998</v>
      </c>
      <c r="J298" s="95" t="s">
        <v>12</v>
      </c>
      <c r="K298" s="27" t="s">
        <v>30</v>
      </c>
      <c r="L298" s="102"/>
    </row>
  </sheetData>
  <conditionalFormatting sqref="A2:A298">
    <cfRule type="expression" dxfId="1" priority="1">
      <formula>IF(MOD(A2,2),FALSE,TRUE)</formula>
    </cfRule>
    <cfRule type="expression" dxfId="0" priority="2">
      <formula>IF(MOD(A2,2),TRUE,FALSE)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C1" zoomScale="85" zoomScaleNormal="85" workbookViewId="0">
      <selection activeCell="W34" sqref="W34"/>
    </sheetView>
  </sheetViews>
  <sheetFormatPr defaultRowHeight="15" x14ac:dyDescent="0.25"/>
  <cols>
    <col min="1" max="1" width="6.7109375" customWidth="1"/>
    <col min="2" max="2" width="8.28515625" customWidth="1"/>
    <col min="3" max="3" width="35.28515625" customWidth="1"/>
    <col min="4" max="4" width="11.28515625" customWidth="1"/>
    <col min="5" max="5" width="76.28515625" customWidth="1"/>
    <col min="6" max="6" width="31" customWidth="1"/>
    <col min="7" max="7" width="25.42578125" customWidth="1"/>
    <col min="8" max="8" width="25.5703125" bestFit="1" customWidth="1"/>
    <col min="9" max="10" width="13.42578125" customWidth="1"/>
  </cols>
  <sheetData>
    <row r="1" spans="2:18" ht="30.75" thickBot="1" x14ac:dyDescent="0.45">
      <c r="B1" s="32" t="s">
        <v>105</v>
      </c>
      <c r="C1" s="33"/>
      <c r="D1" s="34"/>
      <c r="E1" s="35"/>
      <c r="F1" s="36"/>
      <c r="G1" s="36"/>
      <c r="H1" s="36"/>
      <c r="I1" s="37">
        <v>41225</v>
      </c>
      <c r="J1" s="37"/>
    </row>
    <row r="2" spans="2:18" x14ac:dyDescent="0.25">
      <c r="B2" s="38"/>
      <c r="C2" s="39"/>
      <c r="D2" s="40"/>
      <c r="E2" s="38"/>
      <c r="F2" s="38"/>
      <c r="G2" s="38"/>
      <c r="H2" s="38"/>
      <c r="I2" s="38"/>
      <c r="J2" s="38"/>
    </row>
    <row r="3" spans="2:18" ht="20.25" x14ac:dyDescent="0.3">
      <c r="B3" s="41" t="s">
        <v>106</v>
      </c>
      <c r="C3" s="39"/>
      <c r="D3" s="40"/>
      <c r="E3" s="38">
        <v>250</v>
      </c>
      <c r="F3" s="38"/>
      <c r="G3" s="38"/>
      <c r="H3" s="38"/>
      <c r="I3" s="38"/>
      <c r="J3" s="38"/>
    </row>
    <row r="4" spans="2:18" x14ac:dyDescent="0.25">
      <c r="B4" s="38"/>
      <c r="C4" s="39"/>
      <c r="D4" s="40"/>
      <c r="E4" s="38"/>
      <c r="F4" s="38"/>
      <c r="G4" s="38"/>
      <c r="H4" s="38"/>
      <c r="I4" s="38"/>
      <c r="J4" s="38"/>
      <c r="P4" s="114"/>
    </row>
    <row r="5" spans="2:18" x14ac:dyDescent="0.25">
      <c r="B5" s="42" t="s">
        <v>107</v>
      </c>
      <c r="C5" s="42" t="s">
        <v>0</v>
      </c>
      <c r="D5" s="43" t="s">
        <v>108</v>
      </c>
      <c r="E5" s="42" t="s">
        <v>109</v>
      </c>
      <c r="F5" s="42" t="s">
        <v>1</v>
      </c>
      <c r="G5" s="42" t="s">
        <v>110</v>
      </c>
      <c r="H5" s="42" t="s">
        <v>111</v>
      </c>
      <c r="I5" s="42" t="s">
        <v>112</v>
      </c>
      <c r="J5" s="44" t="s">
        <v>113</v>
      </c>
      <c r="K5" s="111" t="s">
        <v>193</v>
      </c>
      <c r="L5" s="111" t="s">
        <v>194</v>
      </c>
      <c r="M5" s="111" t="s">
        <v>195</v>
      </c>
      <c r="Q5" t="s">
        <v>221</v>
      </c>
      <c r="R5" s="116"/>
    </row>
    <row r="6" spans="2:18" x14ac:dyDescent="0.25">
      <c r="B6" s="45">
        <v>1</v>
      </c>
      <c r="C6" s="46" t="s">
        <v>114</v>
      </c>
      <c r="D6" s="45">
        <v>9</v>
      </c>
      <c r="E6" s="46" t="s">
        <v>115</v>
      </c>
      <c r="F6" s="46" t="s">
        <v>116</v>
      </c>
      <c r="G6" s="46" t="s">
        <v>117</v>
      </c>
      <c r="H6" s="46" t="s">
        <v>30</v>
      </c>
      <c r="I6" s="47" t="s">
        <v>118</v>
      </c>
      <c r="J6" s="46" t="s">
        <v>119</v>
      </c>
      <c r="K6">
        <f>D6*$E$3</f>
        <v>2250</v>
      </c>
      <c r="L6">
        <v>4000</v>
      </c>
      <c r="M6" t="s">
        <v>197</v>
      </c>
      <c r="Q6">
        <f>L6-K6</f>
        <v>1750</v>
      </c>
      <c r="R6" s="114"/>
    </row>
    <row r="7" spans="2:18" x14ac:dyDescent="0.25">
      <c r="B7" s="48">
        <v>2</v>
      </c>
      <c r="C7" s="49" t="s">
        <v>24</v>
      </c>
      <c r="D7" s="48">
        <v>1</v>
      </c>
      <c r="E7" s="49" t="s">
        <v>120</v>
      </c>
      <c r="F7" s="49" t="s">
        <v>25</v>
      </c>
      <c r="G7" s="49" t="s">
        <v>121</v>
      </c>
      <c r="H7" s="49" t="s">
        <v>26</v>
      </c>
      <c r="I7" s="50" t="s">
        <v>118</v>
      </c>
      <c r="J7" s="49" t="s">
        <v>119</v>
      </c>
      <c r="K7">
        <f t="shared" ref="K7:K24" si="0">D7*$E$3</f>
        <v>250</v>
      </c>
      <c r="L7">
        <v>500</v>
      </c>
      <c r="M7" s="113" t="s">
        <v>196</v>
      </c>
      <c r="Q7">
        <f t="shared" ref="Q7:Q24" si="1">L7-K7</f>
        <v>250</v>
      </c>
      <c r="R7" s="114"/>
    </row>
    <row r="8" spans="2:18" x14ac:dyDescent="0.25">
      <c r="B8" s="48">
        <v>3</v>
      </c>
      <c r="C8" s="49" t="s">
        <v>83</v>
      </c>
      <c r="D8" s="48">
        <v>1</v>
      </c>
      <c r="E8" s="49" t="s">
        <v>122</v>
      </c>
      <c r="F8" s="49" t="s">
        <v>25</v>
      </c>
      <c r="G8" s="49" t="s">
        <v>121</v>
      </c>
      <c r="H8" s="49" t="s">
        <v>84</v>
      </c>
      <c r="I8" s="50" t="s">
        <v>118</v>
      </c>
      <c r="J8" s="49" t="s">
        <v>119</v>
      </c>
      <c r="K8">
        <f t="shared" si="0"/>
        <v>250</v>
      </c>
      <c r="L8">
        <v>500</v>
      </c>
      <c r="M8" s="113" t="s">
        <v>196</v>
      </c>
      <c r="Q8">
        <f t="shared" si="1"/>
        <v>250</v>
      </c>
      <c r="R8" s="114"/>
    </row>
    <row r="9" spans="2:18" x14ac:dyDescent="0.25">
      <c r="B9" s="48">
        <v>4</v>
      </c>
      <c r="C9" s="49" t="s">
        <v>47</v>
      </c>
      <c r="D9" s="48">
        <v>1</v>
      </c>
      <c r="E9" s="49" t="s">
        <v>123</v>
      </c>
      <c r="F9" s="49" t="s">
        <v>124</v>
      </c>
      <c r="G9" s="49" t="s">
        <v>117</v>
      </c>
      <c r="H9" s="49" t="s">
        <v>48</v>
      </c>
      <c r="I9" s="51" t="s">
        <v>118</v>
      </c>
      <c r="J9" s="49" t="s">
        <v>119</v>
      </c>
      <c r="K9">
        <f t="shared" si="0"/>
        <v>250</v>
      </c>
      <c r="L9">
        <v>1050</v>
      </c>
      <c r="M9" s="113" t="s">
        <v>198</v>
      </c>
      <c r="Q9">
        <f t="shared" si="1"/>
        <v>800</v>
      </c>
      <c r="R9" s="114"/>
    </row>
    <row r="10" spans="2:18" x14ac:dyDescent="0.25">
      <c r="B10" s="48">
        <v>5</v>
      </c>
      <c r="C10" s="49" t="s">
        <v>50</v>
      </c>
      <c r="D10" s="48">
        <v>1</v>
      </c>
      <c r="E10" s="49" t="s">
        <v>125</v>
      </c>
      <c r="F10" s="49" t="s">
        <v>116</v>
      </c>
      <c r="G10" s="49" t="s">
        <v>117</v>
      </c>
      <c r="H10" s="49" t="s">
        <v>51</v>
      </c>
      <c r="I10" s="51" t="s">
        <v>118</v>
      </c>
      <c r="J10" s="49" t="s">
        <v>119</v>
      </c>
      <c r="K10">
        <f t="shared" si="0"/>
        <v>250</v>
      </c>
      <c r="L10">
        <v>1050</v>
      </c>
      <c r="M10" s="113" t="s">
        <v>198</v>
      </c>
      <c r="Q10">
        <f t="shared" si="1"/>
        <v>800</v>
      </c>
      <c r="R10" s="114"/>
    </row>
    <row r="11" spans="2:18" x14ac:dyDescent="0.25">
      <c r="B11" s="48">
        <v>6</v>
      </c>
      <c r="C11" s="49" t="s">
        <v>55</v>
      </c>
      <c r="D11" s="48">
        <v>1</v>
      </c>
      <c r="E11" s="49" t="s">
        <v>126</v>
      </c>
      <c r="F11" s="49" t="s">
        <v>127</v>
      </c>
      <c r="G11" s="49" t="s">
        <v>128</v>
      </c>
      <c r="H11" s="49" t="s">
        <v>57</v>
      </c>
      <c r="I11" s="50" t="s">
        <v>118</v>
      </c>
      <c r="J11" s="49" t="s">
        <v>119</v>
      </c>
      <c r="K11">
        <f t="shared" si="0"/>
        <v>250</v>
      </c>
      <c r="L11">
        <v>500</v>
      </c>
      <c r="M11" s="113" t="s">
        <v>196</v>
      </c>
      <c r="Q11">
        <f t="shared" si="1"/>
        <v>250</v>
      </c>
      <c r="R11" s="114"/>
    </row>
    <row r="12" spans="2:18" x14ac:dyDescent="0.25">
      <c r="B12" s="48">
        <v>7</v>
      </c>
      <c r="C12" s="49" t="s">
        <v>21</v>
      </c>
      <c r="D12" s="48">
        <v>1</v>
      </c>
      <c r="E12" s="49" t="s">
        <v>129</v>
      </c>
      <c r="F12" s="49" t="s">
        <v>22</v>
      </c>
      <c r="G12" s="49" t="s">
        <v>130</v>
      </c>
      <c r="H12" s="49" t="s">
        <v>23</v>
      </c>
      <c r="I12" s="50" t="s">
        <v>118</v>
      </c>
      <c r="J12" s="49" t="s">
        <v>119</v>
      </c>
      <c r="K12">
        <f t="shared" si="0"/>
        <v>250</v>
      </c>
      <c r="L12">
        <v>1753</v>
      </c>
      <c r="M12" s="113" t="s">
        <v>196</v>
      </c>
      <c r="Q12">
        <f t="shared" si="1"/>
        <v>1503</v>
      </c>
      <c r="R12" s="114"/>
    </row>
    <row r="13" spans="2:18" x14ac:dyDescent="0.25">
      <c r="B13" s="48">
        <v>8</v>
      </c>
      <c r="C13" s="49" t="s">
        <v>15</v>
      </c>
      <c r="D13" s="48">
        <v>1</v>
      </c>
      <c r="E13" s="49" t="s">
        <v>131</v>
      </c>
      <c r="F13" s="49" t="s">
        <v>16</v>
      </c>
      <c r="G13" s="49" t="s">
        <v>132</v>
      </c>
      <c r="H13" s="49" t="s">
        <v>17</v>
      </c>
      <c r="I13" s="50" t="s">
        <v>118</v>
      </c>
      <c r="J13" s="49" t="s">
        <v>119</v>
      </c>
      <c r="K13">
        <f t="shared" si="0"/>
        <v>250</v>
      </c>
      <c r="L13">
        <v>620</v>
      </c>
      <c r="M13" s="113" t="s">
        <v>196</v>
      </c>
      <c r="Q13">
        <f t="shared" si="1"/>
        <v>370</v>
      </c>
      <c r="R13" s="114"/>
    </row>
    <row r="14" spans="2:18" x14ac:dyDescent="0.25">
      <c r="B14" s="48">
        <v>9</v>
      </c>
      <c r="C14" s="49" t="s">
        <v>133</v>
      </c>
      <c r="D14" s="48">
        <v>6</v>
      </c>
      <c r="E14" s="49" t="s">
        <v>134</v>
      </c>
      <c r="F14" s="49" t="s">
        <v>35</v>
      </c>
      <c r="G14" s="49" t="s">
        <v>135</v>
      </c>
      <c r="H14" s="49" t="s">
        <v>36</v>
      </c>
      <c r="I14" s="50" t="s">
        <v>118</v>
      </c>
      <c r="J14" s="49" t="s">
        <v>136</v>
      </c>
      <c r="K14">
        <f t="shared" si="0"/>
        <v>1500</v>
      </c>
      <c r="L14">
        <v>3000</v>
      </c>
      <c r="M14" s="113" t="s">
        <v>199</v>
      </c>
      <c r="Q14">
        <f t="shared" si="1"/>
        <v>1500</v>
      </c>
      <c r="R14" s="114"/>
    </row>
    <row r="15" spans="2:18" x14ac:dyDescent="0.25">
      <c r="B15" s="48">
        <v>10</v>
      </c>
      <c r="C15" s="49" t="s">
        <v>137</v>
      </c>
      <c r="D15" s="48">
        <v>2</v>
      </c>
      <c r="E15" s="49" t="s">
        <v>138</v>
      </c>
      <c r="F15" s="49" t="s">
        <v>39</v>
      </c>
      <c r="G15" s="49" t="s">
        <v>128</v>
      </c>
      <c r="H15" s="49" t="s">
        <v>40</v>
      </c>
      <c r="I15" s="50" t="s">
        <v>118</v>
      </c>
      <c r="J15" s="49" t="s">
        <v>119</v>
      </c>
      <c r="K15">
        <f t="shared" si="0"/>
        <v>500</v>
      </c>
      <c r="L15">
        <v>4000</v>
      </c>
      <c r="M15" s="113" t="s">
        <v>196</v>
      </c>
      <c r="Q15">
        <f t="shared" si="1"/>
        <v>3500</v>
      </c>
      <c r="R15" s="114"/>
    </row>
    <row r="16" spans="2:18" x14ac:dyDescent="0.25">
      <c r="B16" s="52">
        <v>11</v>
      </c>
      <c r="C16" s="53" t="s">
        <v>63</v>
      </c>
      <c r="D16" s="52">
        <v>1</v>
      </c>
      <c r="E16" s="53" t="s">
        <v>200</v>
      </c>
      <c r="F16" s="53" t="s">
        <v>64</v>
      </c>
      <c r="G16" s="53" t="s">
        <v>128</v>
      </c>
      <c r="H16" s="53" t="s">
        <v>201</v>
      </c>
      <c r="I16" s="54" t="s">
        <v>118</v>
      </c>
      <c r="J16" s="53" t="s">
        <v>119</v>
      </c>
      <c r="K16">
        <f t="shared" si="0"/>
        <v>250</v>
      </c>
      <c r="L16" s="115">
        <v>5000</v>
      </c>
      <c r="M16" s="115" t="s">
        <v>202</v>
      </c>
      <c r="N16" s="115"/>
      <c r="Q16">
        <f t="shared" si="1"/>
        <v>4750</v>
      </c>
      <c r="R16" s="114"/>
    </row>
    <row r="17" spans="2:23" x14ac:dyDescent="0.25">
      <c r="B17" s="48">
        <v>12</v>
      </c>
      <c r="C17" s="49" t="s">
        <v>66</v>
      </c>
      <c r="D17" s="48">
        <v>1</v>
      </c>
      <c r="E17" s="49" t="s">
        <v>139</v>
      </c>
      <c r="F17" s="49" t="s">
        <v>64</v>
      </c>
      <c r="G17" s="49" t="s">
        <v>128</v>
      </c>
      <c r="H17" s="49" t="s">
        <v>140</v>
      </c>
      <c r="I17" s="50" t="s">
        <v>118</v>
      </c>
      <c r="J17" s="49" t="s">
        <v>119</v>
      </c>
      <c r="K17">
        <f t="shared" si="0"/>
        <v>250</v>
      </c>
      <c r="L17">
        <v>5000</v>
      </c>
      <c r="M17" t="s">
        <v>196</v>
      </c>
      <c r="Q17">
        <f t="shared" si="1"/>
        <v>4750</v>
      </c>
      <c r="R17" s="114"/>
    </row>
    <row r="18" spans="2:23" x14ac:dyDescent="0.25">
      <c r="B18" s="48">
        <v>13</v>
      </c>
      <c r="C18" s="49" t="s">
        <v>68</v>
      </c>
      <c r="D18" s="48">
        <v>1</v>
      </c>
      <c r="E18" s="49" t="s">
        <v>141</v>
      </c>
      <c r="F18" s="49" t="s">
        <v>39</v>
      </c>
      <c r="G18" s="49" t="s">
        <v>128</v>
      </c>
      <c r="H18" s="49" t="s">
        <v>142</v>
      </c>
      <c r="I18" s="50" t="s">
        <v>118</v>
      </c>
      <c r="J18" s="49" t="s">
        <v>119</v>
      </c>
      <c r="K18">
        <f t="shared" si="0"/>
        <v>250</v>
      </c>
      <c r="L18">
        <v>4000</v>
      </c>
      <c r="M18" t="s">
        <v>196</v>
      </c>
      <c r="Q18">
        <f t="shared" si="1"/>
        <v>3750</v>
      </c>
      <c r="R18" s="114"/>
    </row>
    <row r="19" spans="2:23" x14ac:dyDescent="0.25">
      <c r="B19" s="48">
        <v>14</v>
      </c>
      <c r="C19" s="49" t="s">
        <v>41</v>
      </c>
      <c r="D19" s="48">
        <v>1</v>
      </c>
      <c r="E19" s="49" t="s">
        <v>143</v>
      </c>
      <c r="F19" s="49" t="s">
        <v>42</v>
      </c>
      <c r="G19" s="49" t="s">
        <v>144</v>
      </c>
      <c r="H19" s="49" t="s">
        <v>43</v>
      </c>
      <c r="I19" s="50" t="s">
        <v>118</v>
      </c>
      <c r="J19" s="49" t="s">
        <v>119</v>
      </c>
      <c r="K19">
        <f t="shared" si="0"/>
        <v>250</v>
      </c>
      <c r="L19">
        <f>800+318+182</f>
        <v>1300</v>
      </c>
      <c r="M19" t="s">
        <v>203</v>
      </c>
      <c r="Q19">
        <f t="shared" si="1"/>
        <v>1050</v>
      </c>
      <c r="R19" s="114"/>
    </row>
    <row r="20" spans="2:23" x14ac:dyDescent="0.25">
      <c r="B20" s="48">
        <v>15</v>
      </c>
      <c r="C20" s="49" t="s">
        <v>44</v>
      </c>
      <c r="D20" s="48">
        <v>1</v>
      </c>
      <c r="E20" s="49" t="s">
        <v>145</v>
      </c>
      <c r="F20" s="49" t="s">
        <v>45</v>
      </c>
      <c r="G20" s="49" t="s">
        <v>135</v>
      </c>
      <c r="H20" s="49" t="s">
        <v>146</v>
      </c>
      <c r="I20" s="50" t="s">
        <v>118</v>
      </c>
      <c r="J20" s="49" t="s">
        <v>119</v>
      </c>
      <c r="K20">
        <f t="shared" si="0"/>
        <v>250</v>
      </c>
      <c r="L20">
        <v>1950</v>
      </c>
      <c r="M20" t="s">
        <v>196</v>
      </c>
      <c r="Q20">
        <f t="shared" si="1"/>
        <v>1700</v>
      </c>
      <c r="R20" s="114"/>
    </row>
    <row r="21" spans="2:23" x14ac:dyDescent="0.25">
      <c r="B21" s="48">
        <v>16</v>
      </c>
      <c r="C21" s="49" t="s">
        <v>70</v>
      </c>
      <c r="D21" s="48">
        <v>1</v>
      </c>
      <c r="E21" s="49" t="s">
        <v>147</v>
      </c>
      <c r="F21" s="49" t="s">
        <v>71</v>
      </c>
      <c r="G21" s="49" t="s">
        <v>148</v>
      </c>
      <c r="H21" s="49" t="s">
        <v>149</v>
      </c>
      <c r="I21" s="50" t="s">
        <v>118</v>
      </c>
      <c r="J21" s="49" t="s">
        <v>119</v>
      </c>
      <c r="K21">
        <f t="shared" si="0"/>
        <v>250</v>
      </c>
      <c r="L21">
        <v>500</v>
      </c>
      <c r="M21" t="s">
        <v>204</v>
      </c>
      <c r="Q21">
        <f t="shared" si="1"/>
        <v>250</v>
      </c>
      <c r="R21" s="114"/>
    </row>
    <row r="22" spans="2:23" x14ac:dyDescent="0.25">
      <c r="B22" s="48">
        <v>17</v>
      </c>
      <c r="C22" s="49" t="s">
        <v>18</v>
      </c>
      <c r="D22" s="48">
        <v>1</v>
      </c>
      <c r="E22" s="49" t="s">
        <v>150</v>
      </c>
      <c r="F22" s="49" t="s">
        <v>19</v>
      </c>
      <c r="G22" s="49" t="s">
        <v>151</v>
      </c>
      <c r="H22" s="49" t="s">
        <v>152</v>
      </c>
      <c r="I22" s="50" t="s">
        <v>118</v>
      </c>
      <c r="J22" s="49" t="s">
        <v>119</v>
      </c>
      <c r="K22">
        <f t="shared" si="0"/>
        <v>250</v>
      </c>
      <c r="L22">
        <v>1050</v>
      </c>
      <c r="M22" t="s">
        <v>196</v>
      </c>
      <c r="Q22">
        <f t="shared" si="1"/>
        <v>800</v>
      </c>
      <c r="R22" s="114"/>
    </row>
    <row r="23" spans="2:23" x14ac:dyDescent="0.25">
      <c r="B23" s="48">
        <v>18</v>
      </c>
      <c r="C23" s="49" t="s">
        <v>77</v>
      </c>
      <c r="D23" s="48">
        <v>1</v>
      </c>
      <c r="E23" s="49" t="s">
        <v>153</v>
      </c>
      <c r="F23" s="49" t="s">
        <v>154</v>
      </c>
      <c r="G23" s="49" t="s">
        <v>155</v>
      </c>
      <c r="H23" s="49" t="s">
        <v>79</v>
      </c>
      <c r="I23" s="50" t="s">
        <v>118</v>
      </c>
      <c r="J23" s="49" t="s">
        <v>136</v>
      </c>
      <c r="K23">
        <f t="shared" si="0"/>
        <v>250</v>
      </c>
      <c r="L23">
        <v>500</v>
      </c>
      <c r="M23" t="s">
        <v>205</v>
      </c>
      <c r="Q23">
        <f t="shared" si="1"/>
        <v>250</v>
      </c>
      <c r="R23" s="114"/>
    </row>
    <row r="24" spans="2:23" x14ac:dyDescent="0.25">
      <c r="B24" s="48">
        <v>19</v>
      </c>
      <c r="C24" s="49" t="s">
        <v>80</v>
      </c>
      <c r="D24" s="48">
        <v>1</v>
      </c>
      <c r="E24" s="49" t="s">
        <v>156</v>
      </c>
      <c r="F24" s="49" t="s">
        <v>81</v>
      </c>
      <c r="G24" s="49" t="s">
        <v>157</v>
      </c>
      <c r="H24" s="49" t="s">
        <v>158</v>
      </c>
      <c r="I24" s="50" t="s">
        <v>118</v>
      </c>
      <c r="J24" s="49" t="s">
        <v>119</v>
      </c>
      <c r="K24">
        <f t="shared" si="0"/>
        <v>250</v>
      </c>
      <c r="L24">
        <v>2500</v>
      </c>
      <c r="M24" t="s">
        <v>206</v>
      </c>
      <c r="Q24">
        <f t="shared" si="1"/>
        <v>2250</v>
      </c>
      <c r="R24" s="114"/>
    </row>
    <row r="25" spans="2:23" x14ac:dyDescent="0.25">
      <c r="B25" s="55"/>
      <c r="C25" s="56"/>
      <c r="D25" s="57"/>
      <c r="E25" s="56"/>
      <c r="F25" s="58"/>
      <c r="G25" s="59"/>
      <c r="H25" s="60"/>
      <c r="I25" s="60"/>
      <c r="J25" s="61"/>
      <c r="P25" s="114"/>
    </row>
    <row r="26" spans="2:23" ht="15.75" x14ac:dyDescent="0.25">
      <c r="B26" s="38"/>
      <c r="C26" s="62" t="s">
        <v>159</v>
      </c>
      <c r="D26" s="63">
        <f>COUNT(D6:D24)</f>
        <v>19</v>
      </c>
      <c r="E26" s="38"/>
      <c r="F26" s="38"/>
      <c r="G26" s="38"/>
      <c r="H26" s="38"/>
      <c r="I26" s="38"/>
      <c r="J26" s="38"/>
      <c r="P26" s="114"/>
    </row>
    <row r="27" spans="2:23" ht="15.75" x14ac:dyDescent="0.25">
      <c r="B27" s="38"/>
      <c r="C27" s="62" t="s">
        <v>160</v>
      </c>
      <c r="D27" s="64">
        <f>SUM(D6:D24)</f>
        <v>33</v>
      </c>
      <c r="E27" s="38"/>
      <c r="F27" s="38"/>
      <c r="G27" s="38"/>
      <c r="H27" s="38"/>
      <c r="I27" s="38"/>
      <c r="J27" s="38"/>
    </row>
    <row r="29" spans="2:23" ht="23.25" x14ac:dyDescent="0.35">
      <c r="B29" s="65" t="s">
        <v>161</v>
      </c>
      <c r="C29" s="39"/>
      <c r="D29" s="40"/>
      <c r="E29" s="38"/>
      <c r="F29" s="38"/>
      <c r="G29" s="38"/>
      <c r="H29" s="38"/>
      <c r="I29" s="38"/>
      <c r="J29" s="38"/>
      <c r="K29" s="38"/>
      <c r="L29" s="38"/>
    </row>
    <row r="30" spans="2:23" x14ac:dyDescent="0.25">
      <c r="B30" s="38"/>
      <c r="C30" s="39"/>
      <c r="D30" s="40"/>
      <c r="E30" s="38"/>
      <c r="F30" s="38"/>
      <c r="G30" s="38"/>
      <c r="H30" s="38"/>
      <c r="I30" s="38"/>
      <c r="J30" s="38"/>
      <c r="K30" s="38"/>
      <c r="L30" s="38"/>
    </row>
    <row r="31" spans="2:23" ht="25.5" x14ac:dyDescent="0.25">
      <c r="B31" s="66" t="s">
        <v>107</v>
      </c>
      <c r="C31" s="67" t="s">
        <v>0</v>
      </c>
      <c r="D31" s="68" t="s">
        <v>108</v>
      </c>
      <c r="E31" s="69" t="s">
        <v>109</v>
      </c>
      <c r="F31" s="70" t="s">
        <v>1</v>
      </c>
      <c r="G31" s="70" t="s">
        <v>110</v>
      </c>
      <c r="H31" s="70" t="s">
        <v>111</v>
      </c>
      <c r="I31" s="71" t="s">
        <v>162</v>
      </c>
      <c r="J31" s="71"/>
      <c r="K31" s="71" t="s">
        <v>163</v>
      </c>
      <c r="L31" s="70" t="s">
        <v>112</v>
      </c>
      <c r="M31" s="112" t="s">
        <v>209</v>
      </c>
      <c r="N31" s="112" t="s">
        <v>210</v>
      </c>
      <c r="O31" s="117" t="s">
        <v>211</v>
      </c>
      <c r="P31" s="112" t="s">
        <v>9</v>
      </c>
    </row>
    <row r="32" spans="2:23" ht="25.5" x14ac:dyDescent="0.25">
      <c r="B32" s="72">
        <v>1</v>
      </c>
      <c r="C32" s="73" t="s">
        <v>27</v>
      </c>
      <c r="D32" s="74">
        <v>1</v>
      </c>
      <c r="E32" s="73" t="s">
        <v>164</v>
      </c>
      <c r="F32" s="75" t="s">
        <v>28</v>
      </c>
      <c r="G32" s="76" t="s">
        <v>165</v>
      </c>
      <c r="H32" s="77" t="s">
        <v>28</v>
      </c>
      <c r="I32" s="78">
        <v>3</v>
      </c>
      <c r="J32" s="78"/>
      <c r="K32" s="78">
        <f t="shared" ref="K32:K38" si="2">I32*D32</f>
        <v>3</v>
      </c>
      <c r="L32" s="79" t="s">
        <v>118</v>
      </c>
      <c r="M32" s="56">
        <v>1</v>
      </c>
      <c r="N32" s="56">
        <f>M32*$E$3</f>
        <v>250</v>
      </c>
      <c r="O32" s="19">
        <v>300</v>
      </c>
      <c r="P32" t="s">
        <v>212</v>
      </c>
      <c r="W32">
        <f>O32-N32</f>
        <v>50</v>
      </c>
    </row>
    <row r="33" spans="2:23" x14ac:dyDescent="0.25">
      <c r="B33" s="72">
        <v>2</v>
      </c>
      <c r="C33" s="80" t="s">
        <v>73</v>
      </c>
      <c r="D33" s="74">
        <v>1</v>
      </c>
      <c r="E33" s="80" t="s">
        <v>166</v>
      </c>
      <c r="F33" s="81" t="s">
        <v>167</v>
      </c>
      <c r="G33" s="82" t="s">
        <v>168</v>
      </c>
      <c r="H33" s="82" t="s">
        <v>169</v>
      </c>
      <c r="I33" s="83">
        <v>9</v>
      </c>
      <c r="J33" s="84"/>
      <c r="K33" s="78">
        <f t="shared" si="2"/>
        <v>9</v>
      </c>
      <c r="L33" s="85" t="s">
        <v>118</v>
      </c>
      <c r="M33" s="56">
        <v>1</v>
      </c>
      <c r="N33" s="56">
        <f t="shared" ref="N33:N37" si="3">M33*$E$3</f>
        <v>250</v>
      </c>
      <c r="O33" s="19">
        <v>264</v>
      </c>
      <c r="P33" t="s">
        <v>213</v>
      </c>
      <c r="W33">
        <f t="shared" ref="W33:W38" si="4">O33-N33</f>
        <v>14</v>
      </c>
    </row>
    <row r="34" spans="2:23" x14ac:dyDescent="0.25">
      <c r="B34" s="72">
        <v>3</v>
      </c>
      <c r="C34" s="73" t="s">
        <v>170</v>
      </c>
      <c r="D34" s="74">
        <v>2</v>
      </c>
      <c r="E34" s="73" t="s">
        <v>171</v>
      </c>
      <c r="F34" s="75" t="s">
        <v>75</v>
      </c>
      <c r="G34" s="76" t="s">
        <v>172</v>
      </c>
      <c r="H34" s="76" t="s">
        <v>173</v>
      </c>
      <c r="I34" s="84">
        <v>10</v>
      </c>
      <c r="J34" s="84"/>
      <c r="K34" s="78">
        <f t="shared" si="2"/>
        <v>20</v>
      </c>
      <c r="L34" s="86" t="s">
        <v>118</v>
      </c>
      <c r="M34" s="56">
        <v>2</v>
      </c>
      <c r="N34" s="56">
        <f t="shared" si="3"/>
        <v>500</v>
      </c>
      <c r="O34" s="19">
        <v>150</v>
      </c>
      <c r="P34" s="113" t="s">
        <v>214</v>
      </c>
      <c r="W34">
        <f t="shared" si="4"/>
        <v>-350</v>
      </c>
    </row>
    <row r="35" spans="2:23" x14ac:dyDescent="0.25">
      <c r="B35" s="72">
        <v>4</v>
      </c>
      <c r="C35" s="73" t="s">
        <v>10</v>
      </c>
      <c r="D35" s="74">
        <v>1</v>
      </c>
      <c r="E35" s="73" t="s">
        <v>174</v>
      </c>
      <c r="F35" s="75" t="s">
        <v>11</v>
      </c>
      <c r="G35" s="76" t="s">
        <v>175</v>
      </c>
      <c r="H35" s="76" t="s">
        <v>13</v>
      </c>
      <c r="I35" s="84">
        <v>5</v>
      </c>
      <c r="J35" s="84"/>
      <c r="K35" s="78">
        <f t="shared" si="2"/>
        <v>5</v>
      </c>
      <c r="L35" s="86" t="s">
        <v>118</v>
      </c>
      <c r="M35" s="56">
        <v>1</v>
      </c>
      <c r="N35" s="56">
        <f t="shared" si="3"/>
        <v>250</v>
      </c>
      <c r="O35" s="19">
        <v>1050</v>
      </c>
      <c r="P35" s="113" t="s">
        <v>215</v>
      </c>
      <c r="W35">
        <f t="shared" si="4"/>
        <v>800</v>
      </c>
    </row>
    <row r="36" spans="2:23" x14ac:dyDescent="0.25">
      <c r="B36" s="72">
        <v>5</v>
      </c>
      <c r="C36" s="80" t="s">
        <v>58</v>
      </c>
      <c r="D36" s="74">
        <v>2</v>
      </c>
      <c r="E36" s="80" t="s">
        <v>176</v>
      </c>
      <c r="F36" s="75" t="s">
        <v>177</v>
      </c>
      <c r="G36" s="82" t="s">
        <v>178</v>
      </c>
      <c r="H36" s="76" t="s">
        <v>179</v>
      </c>
      <c r="I36" s="87">
        <v>7</v>
      </c>
      <c r="J36" s="88"/>
      <c r="K36" s="78">
        <f t="shared" si="2"/>
        <v>14</v>
      </c>
      <c r="L36" s="86" t="s">
        <v>118</v>
      </c>
      <c r="M36" s="56">
        <v>1</v>
      </c>
      <c r="N36" s="56">
        <f t="shared" si="3"/>
        <v>250</v>
      </c>
      <c r="O36" s="19">
        <v>130</v>
      </c>
      <c r="P36" t="s">
        <v>216</v>
      </c>
      <c r="W36">
        <f t="shared" si="4"/>
        <v>-120</v>
      </c>
    </row>
    <row r="37" spans="2:23" x14ac:dyDescent="0.25">
      <c r="B37" s="103">
        <v>6</v>
      </c>
      <c r="C37" s="104" t="s">
        <v>74</v>
      </c>
      <c r="D37" s="105">
        <v>1</v>
      </c>
      <c r="E37" s="104" t="s">
        <v>180</v>
      </c>
      <c r="F37" s="106" t="s">
        <v>181</v>
      </c>
      <c r="G37" s="107"/>
      <c r="H37" s="107" t="s">
        <v>182</v>
      </c>
      <c r="I37" s="108">
        <v>16</v>
      </c>
      <c r="J37" s="108"/>
      <c r="K37" s="109">
        <f t="shared" si="2"/>
        <v>16</v>
      </c>
      <c r="L37" s="110"/>
      <c r="M37" s="56">
        <v>2</v>
      </c>
      <c r="N37" s="56">
        <f t="shared" si="3"/>
        <v>500</v>
      </c>
      <c r="O37" s="19">
        <v>600</v>
      </c>
      <c r="P37" t="s">
        <v>217</v>
      </c>
      <c r="W37">
        <f t="shared" si="4"/>
        <v>100</v>
      </c>
    </row>
    <row r="38" spans="2:23" x14ac:dyDescent="0.25">
      <c r="B38" s="72">
        <v>7</v>
      </c>
      <c r="C38" s="73" t="s">
        <v>183</v>
      </c>
      <c r="D38" s="74">
        <v>2</v>
      </c>
      <c r="E38" s="73" t="s">
        <v>184</v>
      </c>
      <c r="F38" s="61" t="s">
        <v>185</v>
      </c>
      <c r="G38" s="76" t="s">
        <v>186</v>
      </c>
      <c r="H38" s="89" t="s">
        <v>14</v>
      </c>
      <c r="I38" s="78">
        <v>2</v>
      </c>
      <c r="J38" s="78"/>
      <c r="K38" s="78">
        <f t="shared" si="2"/>
        <v>4</v>
      </c>
      <c r="L38" s="86" t="s">
        <v>118</v>
      </c>
      <c r="W38">
        <f t="shared" si="4"/>
        <v>0</v>
      </c>
    </row>
    <row r="39" spans="2:23" x14ac:dyDescent="0.25">
      <c r="B39" s="61"/>
      <c r="C39" s="90"/>
      <c r="D39" s="91"/>
      <c r="E39" s="61"/>
      <c r="F39" s="61"/>
      <c r="G39" s="61"/>
      <c r="H39" s="61"/>
      <c r="I39" s="61"/>
      <c r="J39" s="61"/>
      <c r="K39" s="61"/>
      <c r="L39" s="61"/>
    </row>
    <row r="40" spans="2:23" ht="15.75" x14ac:dyDescent="0.25">
      <c r="B40" s="38"/>
      <c r="C40" s="62" t="s">
        <v>187</v>
      </c>
      <c r="D40" s="64">
        <f>SUM(D32:D38)-1</f>
        <v>9</v>
      </c>
      <c r="E40" s="38"/>
      <c r="F40" s="38"/>
      <c r="G40" s="38"/>
      <c r="H40" s="38"/>
      <c r="I40" s="62" t="s">
        <v>188</v>
      </c>
      <c r="J40" s="62"/>
      <c r="K40" s="92">
        <f>SUM(K32:K38)-K37</f>
        <v>55</v>
      </c>
      <c r="L40" s="38"/>
    </row>
    <row r="41" spans="2:23" x14ac:dyDescent="0.25">
      <c r="B41" s="38"/>
      <c r="C41" s="39"/>
      <c r="D41" s="40"/>
      <c r="E41" s="38"/>
      <c r="F41" s="38"/>
      <c r="G41" s="38"/>
      <c r="H41" s="38"/>
      <c r="I41" s="38"/>
      <c r="J41" s="38"/>
      <c r="K41" s="38"/>
      <c r="L41" s="38"/>
    </row>
    <row r="42" spans="2:23" x14ac:dyDescent="0.25">
      <c r="B42" s="122" t="s">
        <v>189</v>
      </c>
      <c r="C42" s="122"/>
      <c r="D42" s="122"/>
      <c r="E42" s="122"/>
      <c r="F42" s="122"/>
      <c r="G42" s="122"/>
      <c r="H42" s="122"/>
      <c r="I42" s="122"/>
      <c r="J42" s="122"/>
      <c r="K42" s="122"/>
      <c r="L42" s="122"/>
    </row>
    <row r="43" spans="2:23" x14ac:dyDescent="0.25"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</row>
  </sheetData>
  <mergeCells count="1">
    <mergeCell ref="B42:L43"/>
  </mergeCells>
  <hyperlinks>
    <hyperlink ref="I6" r:id="rId1"/>
    <hyperlink ref="I7" r:id="rId2"/>
    <hyperlink ref="I8" r:id="rId3"/>
    <hyperlink ref="I9" r:id="rId4"/>
    <hyperlink ref="I10" r:id="rId5"/>
    <hyperlink ref="I11" r:id="rId6"/>
    <hyperlink ref="I12" r:id="rId7"/>
    <hyperlink ref="I13" r:id="rId8"/>
    <hyperlink ref="I14" r:id="rId9"/>
    <hyperlink ref="I15" r:id="rId10"/>
    <hyperlink ref="I16" r:id="rId11"/>
    <hyperlink ref="I17" r:id="rId12"/>
    <hyperlink ref="I18" r:id="rId13"/>
    <hyperlink ref="I19" r:id="rId14"/>
    <hyperlink ref="I20" r:id="rId15"/>
    <hyperlink ref="I21" r:id="rId16"/>
    <hyperlink ref="I22" r:id="rId17"/>
    <hyperlink ref="I23" r:id="rId18"/>
    <hyperlink ref="I24" r:id="rId19"/>
    <hyperlink ref="L38" r:id="rId20"/>
    <hyperlink ref="L36" r:id="rId21"/>
    <hyperlink ref="L32" r:id="rId22"/>
    <hyperlink ref="L33" r:id="rId23"/>
    <hyperlink ref="L35" r:id="rId24"/>
    <hyperlink ref="L34" r:id="rId25"/>
  </hyperlinks>
  <pageMargins left="0.7" right="0.7" top="0.75" bottom="0.75" header="0.3" footer="0.3"/>
  <pageSetup scale="37" orientation="landscape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 Panel Info</vt:lpstr>
      <vt:lpstr>Pick Place for LED_Panel</vt:lpstr>
      <vt:lpstr>LED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2012-12-03T08:55:48Z</cp:lastPrinted>
  <dcterms:created xsi:type="dcterms:W3CDTF">2012-11-28T07:27:23Z</dcterms:created>
  <dcterms:modified xsi:type="dcterms:W3CDTF">2012-12-31T14:29:26Z</dcterms:modified>
</cp:coreProperties>
</file>