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05" windowWidth="27795" windowHeight="1233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45621"/>
</workbook>
</file>

<file path=xl/calcChain.xml><?xml version="1.0" encoding="utf-8"?>
<calcChain xmlns="http://schemas.openxmlformats.org/spreadsheetml/2006/main">
  <c r="G8" i="1" l="1"/>
  <c r="G7" i="1"/>
  <c r="G6" i="1"/>
  <c r="G5" i="1"/>
  <c r="G9" i="1" s="1"/>
  <c r="G11" i="1" s="1"/>
</calcChain>
</file>

<file path=xl/sharedStrings.xml><?xml version="1.0" encoding="utf-8"?>
<sst xmlns="http://schemas.openxmlformats.org/spreadsheetml/2006/main" count="29" uniqueCount="22">
  <si>
    <t>Battery System</t>
  </si>
  <si>
    <t>Item</t>
  </si>
  <si>
    <t>Description</t>
  </si>
  <si>
    <t>Vendor</t>
  </si>
  <si>
    <t>PN</t>
  </si>
  <si>
    <t>Price</t>
  </si>
  <si>
    <t>Qty</t>
  </si>
  <si>
    <t>Cost</t>
  </si>
  <si>
    <t>Link</t>
  </si>
  <si>
    <t>12.8V LiFePO4 100Ah Pack</t>
  </si>
  <si>
    <t>LiFePO4 Prismatic Battery: 12.8V 100Ah (1.28 KWh, 10C Rate) - UN38.3 Passed</t>
  </si>
  <si>
    <t>Battery Space</t>
  </si>
  <si>
    <t>Battery Management Sys</t>
  </si>
  <si>
    <r>
      <t xml:space="preserve">Battery Management System ( BMS) Kit for LiFePO4 Battery Pack. </t>
    </r>
    <r>
      <rPr>
        <b/>
        <sz val="12"/>
        <color rgb="FFFF0000"/>
        <rFont val="Calibri"/>
        <family val="2"/>
        <scheme val="minor"/>
      </rPr>
      <t>Note 1</t>
    </r>
  </si>
  <si>
    <t>Battery Slave Module</t>
  </si>
  <si>
    <r>
      <t xml:space="preserve">Slave Module Expansion Board for LFP BMS Starter Kit. </t>
    </r>
    <r>
      <rPr>
        <b/>
        <sz val="12"/>
        <color rgb="FFFF0000"/>
        <rFont val="Calibri"/>
        <family val="2"/>
        <scheme val="minor"/>
      </rPr>
      <t>Note 2</t>
    </r>
  </si>
  <si>
    <t>15A LiFePO4 Charger</t>
  </si>
  <si>
    <r>
      <t xml:space="preserve">Smart Charger (15A) for 12.8V LiFePO4 Battery Pack - CH-PFC1215. </t>
    </r>
    <r>
      <rPr>
        <b/>
        <sz val="12"/>
        <color rgb="FFFF0000"/>
        <rFont val="Calibri"/>
        <family val="2"/>
        <scheme val="minor"/>
      </rPr>
      <t>Note 3</t>
    </r>
  </si>
  <si>
    <t>Subtotal</t>
  </si>
  <si>
    <t>Purchase List 1 Total:</t>
  </si>
  <si>
    <r>
      <t xml:space="preserve">Notes: 
</t>
    </r>
    <r>
      <rPr>
        <sz val="12"/>
        <rFont val="Calibri"/>
        <family val="2"/>
        <scheme val="minor"/>
      </rPr>
      <t xml:space="preserve">The vendor will ask you for extra information for some products. Use the following values:
</t>
    </r>
    <r>
      <rPr>
        <b/>
        <sz val="12"/>
        <color rgb="FFFF0000"/>
        <rFont val="Calibri"/>
        <family val="2"/>
        <scheme val="minor"/>
      </rPr>
      <t>Note 1:</t>
    </r>
    <r>
      <rPr>
        <sz val="12"/>
        <rFont val="Calibri"/>
        <family val="2"/>
        <scheme val="minor"/>
      </rPr>
      <t xml:space="preserve">
</t>
    </r>
    <r>
      <rPr>
        <b/>
        <sz val="12"/>
        <rFont val="Calibri"/>
        <family val="2"/>
        <scheme val="minor"/>
      </rPr>
      <t xml:space="preserve">Battery Pack Voltage: </t>
    </r>
    <r>
      <rPr>
        <sz val="12"/>
        <rFont val="Calibri"/>
        <family val="2"/>
        <scheme val="minor"/>
      </rPr>
      <t xml:space="preserve">For 12V 4 cells
</t>
    </r>
    <r>
      <rPr>
        <b/>
        <sz val="12"/>
        <rFont val="Calibri"/>
        <family val="2"/>
        <scheme val="minor"/>
      </rPr>
      <t xml:space="preserve">For &gt;32-cells configuration, please input the number cells here: </t>
    </r>
    <r>
      <rPr>
        <sz val="12"/>
        <rFont val="Calibri"/>
        <family val="2"/>
        <scheme val="minor"/>
      </rPr>
      <t xml:space="preserve">Leave Blank
</t>
    </r>
    <r>
      <rPr>
        <b/>
        <sz val="12"/>
        <rFont val="Calibri"/>
        <family val="2"/>
        <scheme val="minor"/>
      </rPr>
      <t>Please choose Battery Capacity:</t>
    </r>
    <r>
      <rPr>
        <sz val="12"/>
        <rFont val="Calibri"/>
        <family val="2"/>
        <scheme val="minor"/>
      </rPr>
      <t xml:space="preserve"> For 200Ah LFP-G200 Batteries
</t>
    </r>
    <r>
      <rPr>
        <b/>
        <sz val="12"/>
        <rFont val="Calibri"/>
        <family val="2"/>
        <scheme val="minor"/>
      </rPr>
      <t xml:space="preserve">CAN communication: </t>
    </r>
    <r>
      <rPr>
        <sz val="12"/>
        <rFont val="Calibri"/>
        <family val="2"/>
        <scheme val="minor"/>
      </rPr>
      <t xml:space="preserve">With CAN
</t>
    </r>
    <r>
      <rPr>
        <b/>
        <sz val="12"/>
        <rFont val="Calibri"/>
        <family val="2"/>
        <scheme val="minor"/>
      </rPr>
      <t xml:space="preserve">Temperature Setting: </t>
    </r>
    <r>
      <rPr>
        <sz val="12"/>
        <rFont val="Calibri"/>
        <family val="2"/>
        <scheme val="minor"/>
      </rPr>
      <t xml:space="preserve">Celsius scale (°C)
</t>
    </r>
    <r>
      <rPr>
        <b/>
        <sz val="12"/>
        <rFont val="Calibri"/>
        <family val="2"/>
        <scheme val="minor"/>
      </rPr>
      <t xml:space="preserve">What is maximum continous discharge current: </t>
    </r>
    <r>
      <rPr>
        <sz val="12"/>
        <rFont val="Calibri"/>
        <family val="2"/>
        <scheme val="minor"/>
      </rPr>
      <t xml:space="preserve">100
</t>
    </r>
    <r>
      <rPr>
        <b/>
        <sz val="12"/>
        <color rgb="FFFF0000"/>
        <rFont val="Calibri"/>
        <family val="2"/>
        <scheme val="minor"/>
      </rPr>
      <t>Note 2:</t>
    </r>
    <r>
      <rPr>
        <sz val="12"/>
        <rFont val="Calibri"/>
        <family val="2"/>
        <scheme val="minor"/>
      </rPr>
      <t xml:space="preserve">
</t>
    </r>
    <r>
      <rPr>
        <b/>
        <sz val="12"/>
        <rFont val="Calibri"/>
        <family val="2"/>
        <scheme val="minor"/>
      </rPr>
      <t xml:space="preserve">For Battery Capacity: </t>
    </r>
    <r>
      <rPr>
        <sz val="12"/>
        <rFont val="Calibri"/>
        <family val="2"/>
        <scheme val="minor"/>
      </rPr>
      <t xml:space="preserve">40/60/100Ah
</t>
    </r>
    <r>
      <rPr>
        <b/>
        <sz val="12"/>
        <color rgb="FFFF0000"/>
        <rFont val="Calibri"/>
        <family val="2"/>
        <scheme val="minor"/>
      </rPr>
      <t>Note 3:</t>
    </r>
    <r>
      <rPr>
        <sz val="12"/>
        <rFont val="Calibri"/>
        <family val="2"/>
        <scheme val="minor"/>
      </rPr>
      <t xml:space="preserve">
</t>
    </r>
    <r>
      <rPr>
        <b/>
        <sz val="12"/>
        <rFont val="Calibri"/>
        <family val="2"/>
        <scheme val="minor"/>
      </rPr>
      <t>Terminals:</t>
    </r>
    <r>
      <rPr>
        <sz val="12"/>
        <rFont val="Calibri"/>
        <family val="2"/>
        <scheme val="minor"/>
      </rPr>
      <t xml:space="preserve"> Anderson SB50</t>
    </r>
  </si>
  <si>
    <t>Paul Sammut for Dr. Marcelo Magnasco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</si>
</sst>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222222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36">
    <xf numFmtId="0" fontId="0" fillId="0" borderId="0" xfId="0"/>
    <xf numFmtId="0" fontId="2" fillId="0" borderId="0" xfId="0" applyFont="1"/>
    <xf numFmtId="0" fontId="3" fillId="0" borderId="0" xfId="0" applyFont="1"/>
    <xf numFmtId="44" fontId="3" fillId="0" borderId="0" xfId="1" applyFont="1"/>
    <xf numFmtId="0" fontId="3" fillId="0" borderId="0" xfId="0" applyFont="1" applyAlignment="1">
      <alignment horizontal="center"/>
    </xf>
    <xf numFmtId="44" fontId="3" fillId="0" borderId="0" xfId="1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left"/>
    </xf>
    <xf numFmtId="44" fontId="4" fillId="0" borderId="0" xfId="1" applyFont="1"/>
    <xf numFmtId="0" fontId="4" fillId="0" borderId="0" xfId="0" applyFont="1" applyAlignment="1">
      <alignment horizontal="center"/>
    </xf>
    <xf numFmtId="44" fontId="4" fillId="0" borderId="0" xfId="1" applyFont="1" applyAlignment="1">
      <alignment horizontal="center"/>
    </xf>
    <xf numFmtId="0" fontId="5" fillId="0" borderId="0" xfId="0" applyFont="1" applyAlignment="1">
      <alignment vertical="top" wrapText="1"/>
    </xf>
    <xf numFmtId="0" fontId="5" fillId="0" borderId="0" xfId="2" applyFont="1" applyAlignment="1">
      <alignment vertical="top" wrapText="1"/>
    </xf>
    <xf numFmtId="0" fontId="7" fillId="0" borderId="0" xfId="0" applyFont="1" applyAlignment="1">
      <alignment vertical="top" wrapText="1"/>
    </xf>
    <xf numFmtId="0" fontId="8" fillId="0" borderId="0" xfId="0" applyFont="1" applyAlignment="1">
      <alignment horizontal="left" vertical="top" wrapText="1"/>
    </xf>
    <xf numFmtId="44" fontId="5" fillId="0" borderId="0" xfId="1" applyFont="1" applyAlignment="1">
      <alignment vertical="top" wrapText="1"/>
    </xf>
    <xf numFmtId="0" fontId="5" fillId="0" borderId="0" xfId="0" applyFont="1" applyAlignment="1">
      <alignment horizontal="center" vertical="top" wrapText="1"/>
    </xf>
    <xf numFmtId="44" fontId="5" fillId="0" borderId="0" xfId="1" applyFont="1" applyAlignment="1">
      <alignment horizontal="center" vertical="top" wrapText="1"/>
    </xf>
    <xf numFmtId="0" fontId="9" fillId="0" borderId="0" xfId="2" applyFont="1" applyAlignment="1">
      <alignment vertical="top"/>
    </xf>
    <xf numFmtId="0" fontId="11" fillId="0" borderId="0" xfId="0" applyFont="1" applyAlignment="1">
      <alignment horizontal="left" vertical="top" wrapText="1"/>
    </xf>
    <xf numFmtId="0" fontId="5" fillId="0" borderId="0" xfId="0" applyFont="1"/>
    <xf numFmtId="0" fontId="11" fillId="0" borderId="0" xfId="0" applyFont="1" applyAlignment="1">
      <alignment horizontal="left"/>
    </xf>
    <xf numFmtId="0" fontId="5" fillId="0" borderId="0" xfId="0" applyNumberFormat="1" applyFont="1"/>
    <xf numFmtId="0" fontId="5" fillId="0" borderId="0" xfId="0" applyFont="1" applyAlignment="1">
      <alignment horizontal="center"/>
    </xf>
    <xf numFmtId="44" fontId="5" fillId="0" borderId="0" xfId="0" applyNumberFormat="1" applyFont="1" applyAlignment="1">
      <alignment horizontal="center"/>
    </xf>
    <xf numFmtId="0" fontId="5" fillId="0" borderId="1" xfId="0" applyFont="1" applyBorder="1"/>
    <xf numFmtId="0" fontId="5" fillId="0" borderId="2" xfId="0" applyFont="1" applyBorder="1"/>
    <xf numFmtId="0" fontId="12" fillId="0" borderId="2" xfId="0" applyFont="1" applyBorder="1" applyAlignment="1">
      <alignment horizontal="left"/>
    </xf>
    <xf numFmtId="0" fontId="13" fillId="0" borderId="2" xfId="0" applyNumberFormat="1" applyFont="1" applyBorder="1"/>
    <xf numFmtId="0" fontId="13" fillId="0" borderId="2" xfId="0" applyFont="1" applyBorder="1" applyAlignment="1">
      <alignment horizontal="center"/>
    </xf>
    <xf numFmtId="44" fontId="13" fillId="0" borderId="2" xfId="1" applyFont="1" applyBorder="1" applyAlignment="1">
      <alignment horizontal="center"/>
    </xf>
    <xf numFmtId="0" fontId="5" fillId="0" borderId="3" xfId="0" applyFont="1" applyBorder="1"/>
    <xf numFmtId="0" fontId="13" fillId="0" borderId="1" xfId="0" applyFont="1" applyBorder="1" applyAlignment="1">
      <alignment horizontal="left" vertical="top" wrapText="1"/>
    </xf>
    <xf numFmtId="0" fontId="13" fillId="0" borderId="2" xfId="0" applyFont="1" applyBorder="1" applyAlignment="1">
      <alignment horizontal="left" vertical="top" wrapText="1"/>
    </xf>
    <xf numFmtId="0" fontId="13" fillId="0" borderId="3" xfId="0" applyFont="1" applyBorder="1" applyAlignment="1">
      <alignment horizontal="left" vertical="top" wrapText="1"/>
    </xf>
    <xf numFmtId="14" fontId="0" fillId="0" borderId="0" xfId="0" applyNumberFormat="1"/>
  </cellXfs>
  <cellStyles count="3">
    <cellStyle name="Currency" xfId="1" builtinId="4"/>
    <cellStyle name="Hyperlink" xfId="2" builtinId="8"/>
    <cellStyle name="Normal" xfId="0" builtinId="0"/>
  </cellStyles>
  <dxfs count="1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34" formatCode="_(&quot;$&quot;* #,##0.00_);_(&quot;$&quot;* \(#,##0.00\);_(&quot;$&quot;* &quot;-&quot;??_);_(@_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22222"/>
        <name val="Calibri"/>
        <scheme val="minor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22222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</dxf>
    <dxf>
      <font>
        <strike val="0"/>
        <outline val="0"/>
        <shadow val="0"/>
        <vertAlign val="baseline"/>
        <sz val="12"/>
        <name val="Calibri"/>
        <scheme val="minor"/>
      </font>
    </dxf>
    <dxf>
      <font>
        <strike val="0"/>
        <outline val="0"/>
        <shadow val="0"/>
        <vertAlign val="baseline"/>
        <sz val="12"/>
        <name val="Calibri"/>
        <scheme val="minor"/>
      </font>
      <alignment vertical="top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Room/AUV-Dolphin/RoboDolf%20Items%20for%20Purch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/>
      <sheetData sheetId="1"/>
      <sheetData sheetId="2"/>
    </sheetDataSet>
  </externalBook>
</externalLink>
</file>

<file path=xl/tables/table1.xml><?xml version="1.0" encoding="utf-8"?>
<table xmlns="http://schemas.openxmlformats.org/spreadsheetml/2006/main" id="2" name="BatterySys_Items" displayName="BatterySys_Items" ref="A4:H9" totalsRowCount="1" headerRowDxfId="18" dataDxfId="17" totalsRowDxfId="16" headerRowCellStyle="Currency">
  <autoFilter ref="A4:H8"/>
  <tableColumns count="8">
    <tableColumn id="1" name="Item" totalsRowLabel="Subtotal" dataDxfId="14" totalsRowDxfId="15"/>
    <tableColumn id="2" name="Description" dataDxfId="12" totalsRowDxfId="13"/>
    <tableColumn id="3" name="Vendor" dataDxfId="10" totalsRowDxfId="11"/>
    <tableColumn id="4" name="PN" dataDxfId="8" totalsRowDxfId="9"/>
    <tableColumn id="5" name="Price" dataDxfId="6" totalsRowDxfId="7" dataCellStyle="Currency"/>
    <tableColumn id="6" name="Qty" dataDxfId="4" totalsRowDxfId="5"/>
    <tableColumn id="7" name="Cost" totalsRowFunction="custom" dataDxfId="2" totalsRowDxfId="3" dataCellStyle="Currency">
      <calculatedColumnFormula>E5*F5</calculatedColumnFormula>
      <totalsRowFormula>SUBTOTAL(9,BatterySys_Items[Cost])</totalsRowFormula>
    </tableColumn>
    <tableColumn id="8" name="Link" dataDxfId="0" totalsRowDxfId="1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batteryspace.com/slave-module-expansion-kit-3-2v-for-lfp-bms-starter-kit-x-4.aspx?variation=7715" TargetMode="External"/><Relationship Id="rId2" Type="http://schemas.openxmlformats.org/officeDocument/2006/relationships/hyperlink" Target="https://www.batteryspace.com/lfp-bms-starter-kit-for-12-8v-lifepo4-prismatic-battery-pack-4-cells-with-lcd-screen-display.aspx" TargetMode="External"/><Relationship Id="rId1" Type="http://schemas.openxmlformats.org/officeDocument/2006/relationships/hyperlink" Target="https://www.batteryspace.com/lifepo4-prismatic-battery-12-8v-100ah-1-28-kwh-10c-rate---un38-3-passed-3-2vx4-dgr.aspx" TargetMode="External"/><Relationship Id="rId6" Type="http://schemas.openxmlformats.org/officeDocument/2006/relationships/table" Target="../tables/table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www.batteryspace.com/smart-charger-15a-for-12-8v-lifepo4-battery-pack.aspx?variation=776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2"/>
  <sheetViews>
    <sheetView tabSelected="1" topLeftCell="A4" workbookViewId="0">
      <selection activeCell="D6" sqref="D6:D8"/>
    </sheetView>
  </sheetViews>
  <sheetFormatPr defaultRowHeight="15" x14ac:dyDescent="0.25"/>
  <cols>
    <col min="1" max="1" width="26.5703125" bestFit="1" customWidth="1"/>
    <col min="2" max="2" width="47.5703125" customWidth="1"/>
    <col min="3" max="3" width="14.140625" customWidth="1"/>
    <col min="4" max="4" width="20" bestFit="1" customWidth="1"/>
    <col min="5" max="5" width="9.85546875" bestFit="1" customWidth="1"/>
    <col min="6" max="6" width="6.28515625" customWidth="1"/>
    <col min="7" max="7" width="11.5703125" bestFit="1" customWidth="1"/>
    <col min="8" max="8" width="5.140625" customWidth="1"/>
  </cols>
  <sheetData>
    <row r="1" spans="1:8" x14ac:dyDescent="0.25">
      <c r="A1" t="s">
        <v>21</v>
      </c>
      <c r="D1" s="35">
        <v>42236</v>
      </c>
    </row>
    <row r="3" spans="1:8" ht="21" x14ac:dyDescent="0.35">
      <c r="A3" s="1" t="s">
        <v>0</v>
      </c>
      <c r="B3" s="2"/>
      <c r="C3" s="2"/>
      <c r="D3" s="2"/>
      <c r="E3" s="3"/>
      <c r="F3" s="4"/>
      <c r="G3" s="5"/>
      <c r="H3" s="2"/>
    </row>
    <row r="4" spans="1:8" ht="15.75" x14ac:dyDescent="0.25">
      <c r="A4" s="6" t="s">
        <v>1</v>
      </c>
      <c r="B4" s="6" t="s">
        <v>2</v>
      </c>
      <c r="C4" s="6" t="s">
        <v>3</v>
      </c>
      <c r="D4" s="7" t="s">
        <v>4</v>
      </c>
      <c r="E4" s="8" t="s">
        <v>5</v>
      </c>
      <c r="F4" s="9" t="s">
        <v>6</v>
      </c>
      <c r="G4" s="10" t="s">
        <v>7</v>
      </c>
      <c r="H4" s="6" t="s">
        <v>8</v>
      </c>
    </row>
    <row r="5" spans="1:8" ht="31.5" x14ac:dyDescent="0.25">
      <c r="A5" s="11" t="s">
        <v>9</v>
      </c>
      <c r="B5" s="12" t="s">
        <v>10</v>
      </c>
      <c r="C5" s="13" t="s">
        <v>11</v>
      </c>
      <c r="D5" s="14">
        <v>6372</v>
      </c>
      <c r="E5" s="15">
        <v>610</v>
      </c>
      <c r="F5" s="16">
        <v>2</v>
      </c>
      <c r="G5" s="17">
        <f>E5*F5</f>
        <v>1220</v>
      </c>
      <c r="H5" s="18" t="s">
        <v>8</v>
      </c>
    </row>
    <row r="6" spans="1:8" ht="31.5" x14ac:dyDescent="0.25">
      <c r="A6" s="11" t="s">
        <v>12</v>
      </c>
      <c r="B6" s="11" t="s">
        <v>13</v>
      </c>
      <c r="C6" s="13" t="s">
        <v>11</v>
      </c>
      <c r="D6" s="14">
        <v>6411</v>
      </c>
      <c r="E6" s="15">
        <v>425</v>
      </c>
      <c r="F6" s="16">
        <v>1</v>
      </c>
      <c r="G6" s="17">
        <f t="shared" ref="G6:G8" si="0">E6*F6</f>
        <v>425</v>
      </c>
      <c r="H6" s="18" t="s">
        <v>8</v>
      </c>
    </row>
    <row r="7" spans="1:8" ht="31.5" x14ac:dyDescent="0.25">
      <c r="A7" s="11" t="s">
        <v>14</v>
      </c>
      <c r="B7" s="11" t="s">
        <v>15</v>
      </c>
      <c r="C7" s="13" t="s">
        <v>11</v>
      </c>
      <c r="D7" s="19">
        <v>6412</v>
      </c>
      <c r="E7" s="15">
        <v>66</v>
      </c>
      <c r="F7" s="16">
        <v>2</v>
      </c>
      <c r="G7" s="17">
        <f t="shared" si="0"/>
        <v>132</v>
      </c>
      <c r="H7" s="18" t="s">
        <v>8</v>
      </c>
    </row>
    <row r="8" spans="1:8" ht="31.5" x14ac:dyDescent="0.25">
      <c r="A8" s="11" t="s">
        <v>16</v>
      </c>
      <c r="B8" s="11" t="s">
        <v>17</v>
      </c>
      <c r="C8" s="13" t="s">
        <v>11</v>
      </c>
      <c r="D8" s="14">
        <v>7648</v>
      </c>
      <c r="E8" s="15">
        <v>126.5</v>
      </c>
      <c r="F8" s="16">
        <v>1</v>
      </c>
      <c r="G8" s="17">
        <f t="shared" si="0"/>
        <v>126.5</v>
      </c>
      <c r="H8" s="18" t="s">
        <v>8</v>
      </c>
    </row>
    <row r="9" spans="1:8" ht="15.75" x14ac:dyDescent="0.25">
      <c r="A9" s="20" t="s">
        <v>18</v>
      </c>
      <c r="B9" s="20"/>
      <c r="C9" s="20"/>
      <c r="D9" s="21"/>
      <c r="E9" s="22"/>
      <c r="F9" s="23"/>
      <c r="G9" s="24">
        <f>SUBTOTAL(9,BatterySys_Items[Cost])</f>
        <v>1903.5</v>
      </c>
      <c r="H9" s="20"/>
    </row>
    <row r="10" spans="1:8" ht="15.75" x14ac:dyDescent="0.25">
      <c r="A10" s="20"/>
      <c r="B10" s="20"/>
      <c r="C10" s="20"/>
      <c r="D10" s="21"/>
      <c r="E10" s="22"/>
      <c r="F10" s="23"/>
      <c r="G10" s="24"/>
      <c r="H10" s="20"/>
    </row>
    <row r="11" spans="1:8" ht="15.75" x14ac:dyDescent="0.25">
      <c r="A11" s="25"/>
      <c r="B11" s="26"/>
      <c r="C11" s="26"/>
      <c r="D11" s="27" t="s">
        <v>19</v>
      </c>
      <c r="E11" s="28"/>
      <c r="F11" s="29"/>
      <c r="G11" s="30">
        <f>SUM(BatterySys_Items[[#Totals],[Cost]],[1]!PropulsionSys_Items[[#Totals],[Cost]],[1]!Ship_Computer_Items[[#Totals],[Cost]])</f>
        <v>3767.88</v>
      </c>
      <c r="H11" s="31"/>
    </row>
    <row r="12" spans="1:8" ht="256.5" customHeight="1" x14ac:dyDescent="0.25">
      <c r="A12" s="32" t="s">
        <v>20</v>
      </c>
      <c r="B12" s="33"/>
      <c r="C12" s="33"/>
      <c r="D12" s="33"/>
      <c r="E12" s="33"/>
      <c r="F12" s="33"/>
      <c r="G12" s="33"/>
      <c r="H12" s="34"/>
    </row>
  </sheetData>
  <mergeCells count="1">
    <mergeCell ref="A12:H12"/>
  </mergeCells>
  <hyperlinks>
    <hyperlink ref="H5" r:id="rId1"/>
    <hyperlink ref="H6" r:id="rId2"/>
    <hyperlink ref="H7" r:id="rId3"/>
    <hyperlink ref="H8" r:id="rId4"/>
  </hyperlinks>
  <pageMargins left="0.7" right="0.7" top="0.75" bottom="0.75" header="0.3" footer="0.3"/>
  <pageSetup scale="65" orientation="portrait" horizontalDpi="1200" verticalDpi="1200" r:id="rId5"/>
  <tableParts count="1"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</dc:creator>
  <cp:lastModifiedBy>paul</cp:lastModifiedBy>
  <cp:lastPrinted>2015-08-20T14:36:11Z</cp:lastPrinted>
  <dcterms:created xsi:type="dcterms:W3CDTF">2015-08-20T14:33:45Z</dcterms:created>
  <dcterms:modified xsi:type="dcterms:W3CDTF">2015-08-27T12:38:00Z</dcterms:modified>
</cp:coreProperties>
</file>