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Robson\Projects\6502-basic\documents\"/>
    </mc:Choice>
  </mc:AlternateContent>
  <xr:revisionPtr revIDLastSave="0" documentId="8_{9D223608-0559-4D37-8E48-EDF1B87DF972}" xr6:coauthVersionLast="46" xr6:coauthVersionMax="46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M18" i="1"/>
  <c r="N15" i="1" s="1"/>
  <c r="M16" i="1"/>
  <c r="N16" i="1" s="1"/>
  <c r="M15" i="1"/>
  <c r="N14" i="1"/>
  <c r="M14" i="1"/>
  <c r="M13" i="1"/>
  <c r="M12" i="1"/>
  <c r="M11" i="1"/>
  <c r="M10" i="1"/>
  <c r="M9" i="1"/>
  <c r="M8" i="1"/>
  <c r="K7" i="1"/>
  <c r="J7" i="1"/>
  <c r="M7" i="1" s="1"/>
  <c r="I7" i="1"/>
  <c r="H7" i="1"/>
  <c r="G7" i="1"/>
  <c r="F7" i="1"/>
  <c r="K6" i="1"/>
  <c r="J6" i="1"/>
  <c r="I6" i="1"/>
  <c r="H6" i="1"/>
  <c r="F6" i="1"/>
  <c r="E6" i="1"/>
  <c r="M6" i="1" s="1"/>
  <c r="M5" i="1"/>
  <c r="M4" i="1"/>
  <c r="N9" i="1" l="1"/>
  <c r="N10" i="1"/>
  <c r="N11" i="1"/>
  <c r="N12" i="1"/>
  <c r="N6" i="1"/>
  <c r="N5" i="1"/>
  <c r="N7" i="1"/>
  <c r="N8" i="1"/>
  <c r="N13" i="1"/>
  <c r="N4" i="1"/>
</calcChain>
</file>

<file path=xl/sharedStrings.xml><?xml version="1.0" encoding="utf-8"?>
<sst xmlns="http://schemas.openxmlformats.org/spreadsheetml/2006/main" count="62" uniqueCount="48">
  <si>
    <t>PCW Benchmark Timings</t>
  </si>
  <si>
    <t>All timings are in seconds.</t>
  </si>
  <si>
    <t>Computer/System</t>
  </si>
  <si>
    <t>Processor &amp; Speed</t>
  </si>
  <si>
    <t>Language</t>
  </si>
  <si>
    <t>Year</t>
  </si>
  <si>
    <t>BM1</t>
  </si>
  <si>
    <t>BM2</t>
  </si>
  <si>
    <t>BM3</t>
  </si>
  <si>
    <t>BM4</t>
  </si>
  <si>
    <t>BM5</t>
  </si>
  <si>
    <t>BM6</t>
  </si>
  <si>
    <t>BM7</t>
  </si>
  <si>
    <t>BM8</t>
  </si>
  <si>
    <t>Mean 1-7</t>
  </si>
  <si>
    <t>% C64</t>
  </si>
  <si>
    <t>Windows PC</t>
  </si>
  <si>
    <t>Celeron / 2400MHz</t>
  </si>
  <si>
    <t>Microsoft QBASIC</t>
  </si>
  <si>
    <t>Acorn A3010</t>
  </si>
  <si>
    <t>ARM250 / 12MHz</t>
  </si>
  <si>
    <t>BBC BASIC V</t>
  </si>
  <si>
    <t>Commander X16</t>
  </si>
  <si>
    <t>65C02 / 8Mhz</t>
  </si>
  <si>
    <t>Atomic Basic</t>
  </si>
  <si>
    <t>N/A</t>
  </si>
  <si>
    <t>6502 Basic</t>
  </si>
  <si>
    <t>Microsoft BASIC</t>
  </si>
  <si>
    <t>Hewlett Packard Integral PC</t>
  </si>
  <si>
    <t>MC68000 / 8MHz</t>
  </si>
  <si>
    <t>HP BASIC</t>
  </si>
  <si>
    <t>Acorn BBC B</t>
  </si>
  <si>
    <t>6502 / 2MHz</t>
  </si>
  <si>
    <t>BBC BASIC</t>
  </si>
  <si>
    <t>Sinclair ZX80</t>
  </si>
  <si>
    <t>Z80A / 3.5MHz</t>
  </si>
  <si>
    <t>Sinclair BASIC</t>
  </si>
  <si>
    <t>ACT Apricot</t>
  </si>
  <si>
    <t>8086 / 5MHz</t>
  </si>
  <si>
    <t>Memotech MTX-500</t>
  </si>
  <si>
    <t>Z80A / 4MHz</t>
  </si>
  <si>
    <t>MTX BASIC</t>
  </si>
  <si>
    <t>Sinclair ZX81 ('Fast' mode)</t>
  </si>
  <si>
    <t>Sinclair Spectrum</t>
  </si>
  <si>
    <t>Atari 800XL</t>
  </si>
  <si>
    <t>BASIC</t>
  </si>
  <si>
    <t>Commodore 64</t>
  </si>
  <si>
    <t>6510 / 1MHz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</si>
</sst>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rgb="FF000000"/>
      <name val="Liberation Sans1"/>
    </font>
    <font>
      <sz val="11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sz val="10"/>
      <color rgb="FF0066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i/>
      <sz val="10"/>
      <color rgb="FF808080"/>
      <name val="Liberation Sans1"/>
    </font>
    <font>
      <b/>
      <sz val="24"/>
      <color rgb="FF000000"/>
      <name val="Liberation Sans1"/>
    </font>
    <font>
      <u/>
      <sz val="10"/>
      <color rgb="FF0000EE"/>
      <name val="Liberation Sans1"/>
    </font>
    <font>
      <b/>
      <i/>
      <u/>
      <sz val="10"/>
      <color rgb="FF000000"/>
      <name val="Liberation Sans1"/>
    </font>
    <font>
      <b/>
      <sz val="18"/>
      <color rgb="FF000000"/>
      <name val="Liberation Serif"/>
    </font>
    <font>
      <sz val="12"/>
      <color rgb="FF000000"/>
      <name val="F"/>
    </font>
    <font>
      <b/>
      <sz val="12"/>
      <color rgb="FF000000"/>
      <name val="Droid Sans"/>
    </font>
    <font>
      <sz val="12"/>
      <color rgb="FF000000"/>
      <name val="Droid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72">
    <xf numFmtId="0" fontId="0" fillId="0" borderId="0"/>
    <xf numFmtId="0" fontId="7" fillId="0" borderId="0"/>
    <xf numFmtId="0" fontId="8" fillId="0" borderId="0"/>
    <xf numFmtId="0" fontId="6" fillId="7" borderId="0"/>
    <xf numFmtId="0" fontId="4" fillId="5" borderId="0"/>
    <xf numFmtId="0" fontId="9" fillId="8" borderId="0"/>
    <xf numFmtId="0" fontId="10" fillId="8" borderId="1"/>
    <xf numFmtId="0" fontId="2" fillId="0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3" borderId="0"/>
    <xf numFmtId="0" fontId="3" fillId="3" borderId="0"/>
    <xf numFmtId="0" fontId="3" fillId="3" borderId="0"/>
    <xf numFmtId="0" fontId="3" fillId="3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0" borderId="0"/>
    <xf numFmtId="0" fontId="2" fillId="0" borderId="0"/>
    <xf numFmtId="0" fontId="2" fillId="0" borderId="0"/>
    <xf numFmtId="0" fontId="5" fillId="6" borderId="0"/>
    <xf numFmtId="0" fontId="5" fillId="6" borderId="0"/>
    <xf numFmtId="0" fontId="5" fillId="6" borderId="0"/>
    <xf numFmtId="0" fontId="5" fillId="6" borderId="0"/>
    <xf numFmtId="0" fontId="4" fillId="5" borderId="0"/>
    <xf numFmtId="0" fontId="4" fillId="5" borderId="0"/>
    <xf numFmtId="0" fontId="4" fillId="5" borderId="0"/>
    <xf numFmtId="0" fontId="6" fillId="7" borderId="0"/>
    <xf numFmtId="0" fontId="6" fillId="7" borderId="0"/>
    <xf numFmtId="0" fontId="6" fillId="7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9" fillId="8" borderId="0"/>
    <xf numFmtId="0" fontId="9" fillId="8" borderId="0"/>
    <xf numFmtId="0" fontId="9" fillId="8" borderId="0"/>
    <xf numFmtId="0" fontId="10" fillId="8" borderId="1"/>
    <xf numFmtId="0" fontId="10" fillId="8" borderId="1"/>
    <xf numFmtId="0" fontId="10" fillId="8" borderId="1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3">
    <xf numFmtId="0" fontId="0" fillId="0" borderId="0" xfId="0"/>
    <xf numFmtId="0" fontId="15" fillId="0" borderId="0" xfId="0" applyFont="1" applyAlignment="1">
      <alignment vertical="center"/>
    </xf>
    <xf numFmtId="0" fontId="16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17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9" fontId="18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</cellXfs>
  <cellStyles count="72">
    <cellStyle name="Accent" xfId="7"/>
    <cellStyle name="Accent 1" xfId="8"/>
    <cellStyle name="Accent 1 5" xfId="9"/>
    <cellStyle name="Accent 1 6" xfId="10"/>
    <cellStyle name="Accent 1 7" xfId="11"/>
    <cellStyle name="Accent 2" xfId="12"/>
    <cellStyle name="Accent 2 6" xfId="13"/>
    <cellStyle name="Accent 2 7" xfId="14"/>
    <cellStyle name="Accent 2 8" xfId="15"/>
    <cellStyle name="Accent 3" xfId="16"/>
    <cellStyle name="Accent 3 7" xfId="17"/>
    <cellStyle name="Accent 3 8" xfId="18"/>
    <cellStyle name="Accent 3 9" xfId="19"/>
    <cellStyle name="Accent 4" xfId="20"/>
    <cellStyle name="Accent 5" xfId="21"/>
    <cellStyle name="Accent 6" xfId="22"/>
    <cellStyle name="Bad" xfId="4" builtinId="27" customBuiltin="1"/>
    <cellStyle name="Error" xfId="23"/>
    <cellStyle name="Error 10" xfId="24"/>
    <cellStyle name="Error 8" xfId="25"/>
    <cellStyle name="Error 9" xfId="26"/>
    <cellStyle name="Excel Built-in Bad" xfId="27"/>
    <cellStyle name="Excel Built-in Bad 10" xfId="28"/>
    <cellStyle name="Excel Built-in Bad 11" xfId="29"/>
    <cellStyle name="Excel Built-in Good" xfId="30"/>
    <cellStyle name="Excel Built-in Good 11" xfId="31"/>
    <cellStyle name="Excel Built-in Good 12" xfId="32"/>
    <cellStyle name="Excel Built-in Heading 1" xfId="33"/>
    <cellStyle name="Excel Built-in Heading 1 12" xfId="34"/>
    <cellStyle name="Excel Built-in Heading 1 13" xfId="35"/>
    <cellStyle name="Excel Built-in Heading 2" xfId="36"/>
    <cellStyle name="Excel Built-in Heading 2 13" xfId="37"/>
    <cellStyle name="Excel Built-in Heading 2 14" xfId="38"/>
    <cellStyle name="Excel Built-in Neutral" xfId="39"/>
    <cellStyle name="Excel Built-in Neutral 14" xfId="40"/>
    <cellStyle name="Excel Built-in Neutral 15" xfId="41"/>
    <cellStyle name="Excel Built-in Note" xfId="42"/>
    <cellStyle name="Excel Built-in Note 15" xfId="43"/>
    <cellStyle name="Excel Built-in Note 16" xfId="44"/>
    <cellStyle name="Footnote" xfId="45"/>
    <cellStyle name="Footnote 16" xfId="46"/>
    <cellStyle name="Footnote 17" xfId="47"/>
    <cellStyle name="Footnote 9" xfId="48"/>
    <cellStyle name="Good" xfId="3" builtinId="26" customBuiltin="1"/>
    <cellStyle name="Heading" xfId="49"/>
    <cellStyle name="Heading 1" xfId="1" builtinId="16" customBuiltin="1"/>
    <cellStyle name="Heading 10" xfId="50"/>
    <cellStyle name="Heading 17" xfId="51"/>
    <cellStyle name="Heading 18" xfId="52"/>
    <cellStyle name="Heading 2" xfId="2" builtinId="17" customBuiltin="1"/>
    <cellStyle name="Hyperlink" xfId="53"/>
    <cellStyle name="Hyperlink 11" xfId="54"/>
    <cellStyle name="Hyperlink 18" xfId="55"/>
    <cellStyle name="Hyperlink 19" xfId="56"/>
    <cellStyle name="Neutral" xfId="5" builtinId="28" customBuiltin="1"/>
    <cellStyle name="Normal" xfId="0" builtinId="0" customBuiltin="1"/>
    <cellStyle name="Note" xfId="6" builtinId="10" customBuiltin="1"/>
    <cellStyle name="Result" xfId="57"/>
    <cellStyle name="Result 19" xfId="58"/>
    <cellStyle name="Result 20" xfId="59"/>
    <cellStyle name="Status" xfId="60"/>
    <cellStyle name="Status 12" xfId="61"/>
    <cellStyle name="Status 20" xfId="62"/>
    <cellStyle name="Status 21" xfId="63"/>
    <cellStyle name="Text" xfId="64"/>
    <cellStyle name="Text 13" xfId="65"/>
    <cellStyle name="Text 21" xfId="66"/>
    <cellStyle name="Text 22" xfId="67"/>
    <cellStyle name="Warning" xfId="68"/>
    <cellStyle name="Warning 14" xfId="69"/>
    <cellStyle name="Warning 22" xfId="70"/>
    <cellStyle name="Warning 23" xfId="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__Anonymous_Sheet_DB__0" displayName="__Anonymous_Sheet_DB__0" ref="A4:AMJ16" headerRowCount="0" totalsRowShown="0">
  <sortState xmlns:xlrd2="http://schemas.microsoft.com/office/spreadsheetml/2017/richdata2" ref="A4:AMJ16">
    <sortCondition descending="1" ref="N4:N16"/>
  </sortState>
  <tableColumns count="102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  <tableColumn id="246" name="Column246"/>
    <tableColumn id="247" name="Column247"/>
    <tableColumn id="248" name="Column248"/>
    <tableColumn id="249" name="Column249"/>
    <tableColumn id="250" name="Column250"/>
    <tableColumn id="251" name="Column251"/>
    <tableColumn id="252" name="Column252"/>
    <tableColumn id="253" name="Column253"/>
    <tableColumn id="254" name="Column254"/>
    <tableColumn id="255" name="Column255"/>
    <tableColumn id="256" name="Column256"/>
    <tableColumn id="257" name="Column257"/>
    <tableColumn id="258" name="Column258"/>
    <tableColumn id="259" name="Column259"/>
    <tableColumn id="260" name="Column260"/>
    <tableColumn id="261" name="Column261"/>
    <tableColumn id="262" name="Column262"/>
    <tableColumn id="263" name="Column263"/>
    <tableColumn id="264" name="Column264"/>
    <tableColumn id="265" name="Column265"/>
    <tableColumn id="266" name="Column266"/>
    <tableColumn id="267" name="Column267"/>
    <tableColumn id="268" name="Column268"/>
    <tableColumn id="269" name="Column269"/>
    <tableColumn id="270" name="Column270"/>
    <tableColumn id="271" name="Column271"/>
    <tableColumn id="272" name="Column272"/>
    <tableColumn id="273" name="Column273"/>
    <tableColumn id="274" name="Column274"/>
    <tableColumn id="275" name="Column275"/>
    <tableColumn id="276" name="Column276"/>
    <tableColumn id="277" name="Column277"/>
    <tableColumn id="278" name="Column278"/>
    <tableColumn id="279" name="Column279"/>
    <tableColumn id="280" name="Column280"/>
    <tableColumn id="281" name="Column281"/>
    <tableColumn id="282" name="Column282"/>
    <tableColumn id="283" name="Column283"/>
    <tableColumn id="284" name="Column284"/>
    <tableColumn id="285" name="Column285"/>
    <tableColumn id="286" name="Column286"/>
    <tableColumn id="287" name="Column287"/>
    <tableColumn id="288" name="Column288"/>
    <tableColumn id="289" name="Column289"/>
    <tableColumn id="290" name="Column290"/>
    <tableColumn id="291" name="Column291"/>
    <tableColumn id="292" name="Column292"/>
    <tableColumn id="293" name="Column293"/>
    <tableColumn id="294" name="Column294"/>
    <tableColumn id="295" name="Column295"/>
    <tableColumn id="296" name="Column296"/>
    <tableColumn id="297" name="Column297"/>
    <tableColumn id="298" name="Column298"/>
    <tableColumn id="299" name="Column299"/>
    <tableColumn id="300" name="Column300"/>
    <tableColumn id="301" name="Column301"/>
    <tableColumn id="302" name="Column302"/>
    <tableColumn id="303" name="Column303"/>
    <tableColumn id="304" name="Column304"/>
    <tableColumn id="305" name="Column305"/>
    <tableColumn id="306" name="Column306"/>
    <tableColumn id="307" name="Column307"/>
    <tableColumn id="308" name="Column308"/>
    <tableColumn id="309" name="Column309"/>
    <tableColumn id="310" name="Column310"/>
    <tableColumn id="311" name="Column311"/>
    <tableColumn id="312" name="Column312"/>
    <tableColumn id="313" name="Column313"/>
    <tableColumn id="314" name="Column314"/>
    <tableColumn id="315" name="Column315"/>
    <tableColumn id="316" name="Column316"/>
    <tableColumn id="317" name="Column317"/>
    <tableColumn id="318" name="Column318"/>
    <tableColumn id="319" name="Column319"/>
    <tableColumn id="320" name="Column320"/>
    <tableColumn id="321" name="Column321"/>
    <tableColumn id="322" name="Column322"/>
    <tableColumn id="323" name="Column323"/>
    <tableColumn id="324" name="Column324"/>
    <tableColumn id="325" name="Column325"/>
    <tableColumn id="326" name="Column326"/>
    <tableColumn id="327" name="Column327"/>
    <tableColumn id="328" name="Column328"/>
    <tableColumn id="329" name="Column329"/>
    <tableColumn id="330" name="Column330"/>
    <tableColumn id="331" name="Column331"/>
    <tableColumn id="332" name="Column332"/>
    <tableColumn id="333" name="Column333"/>
    <tableColumn id="334" name="Column334"/>
    <tableColumn id="335" name="Column335"/>
    <tableColumn id="336" name="Column336"/>
    <tableColumn id="337" name="Column337"/>
    <tableColumn id="338" name="Column338"/>
    <tableColumn id="339" name="Column339"/>
    <tableColumn id="340" name="Column340"/>
    <tableColumn id="341" name="Column341"/>
    <tableColumn id="342" name="Column342"/>
    <tableColumn id="343" name="Column343"/>
    <tableColumn id="344" name="Column344"/>
    <tableColumn id="345" name="Column345"/>
    <tableColumn id="346" name="Column346"/>
    <tableColumn id="347" name="Column347"/>
    <tableColumn id="348" name="Column348"/>
    <tableColumn id="349" name="Column349"/>
    <tableColumn id="350" name="Column350"/>
    <tableColumn id="351" name="Column351"/>
    <tableColumn id="352" name="Column352"/>
    <tableColumn id="353" name="Column353"/>
    <tableColumn id="354" name="Column354"/>
    <tableColumn id="355" name="Column355"/>
    <tableColumn id="356" name="Column356"/>
    <tableColumn id="357" name="Column357"/>
    <tableColumn id="358" name="Column358"/>
    <tableColumn id="359" name="Column359"/>
    <tableColumn id="360" name="Column360"/>
    <tableColumn id="361" name="Column361"/>
    <tableColumn id="362" name="Column362"/>
    <tableColumn id="363" name="Column363"/>
    <tableColumn id="364" name="Column364"/>
    <tableColumn id="365" name="Column365"/>
    <tableColumn id="366" name="Column366"/>
    <tableColumn id="367" name="Column367"/>
    <tableColumn id="368" name="Column368"/>
    <tableColumn id="369" name="Column369"/>
    <tableColumn id="370" name="Column370"/>
    <tableColumn id="371" name="Column371"/>
    <tableColumn id="372" name="Column372"/>
    <tableColumn id="373" name="Column373"/>
    <tableColumn id="374" name="Column374"/>
    <tableColumn id="375" name="Column375"/>
    <tableColumn id="376" name="Column376"/>
    <tableColumn id="377" name="Column377"/>
    <tableColumn id="378" name="Column378"/>
    <tableColumn id="379" name="Column379"/>
    <tableColumn id="380" name="Column380"/>
    <tableColumn id="381" name="Column381"/>
    <tableColumn id="382" name="Column382"/>
    <tableColumn id="383" name="Column383"/>
    <tableColumn id="384" name="Column384"/>
    <tableColumn id="385" name="Column385"/>
    <tableColumn id="386" name="Column386"/>
    <tableColumn id="387" name="Column387"/>
    <tableColumn id="388" name="Column388"/>
    <tableColumn id="389" name="Column389"/>
    <tableColumn id="390" name="Column390"/>
    <tableColumn id="391" name="Column391"/>
    <tableColumn id="392" name="Column392"/>
    <tableColumn id="393" name="Column393"/>
    <tableColumn id="394" name="Column394"/>
    <tableColumn id="395" name="Column395"/>
    <tableColumn id="396" name="Column396"/>
    <tableColumn id="397" name="Column397"/>
    <tableColumn id="398" name="Column398"/>
    <tableColumn id="399" name="Column399"/>
    <tableColumn id="400" name="Column400"/>
    <tableColumn id="401" name="Column401"/>
    <tableColumn id="402" name="Column402"/>
    <tableColumn id="403" name="Column403"/>
    <tableColumn id="404" name="Column404"/>
    <tableColumn id="405" name="Column405"/>
    <tableColumn id="406" name="Column406"/>
    <tableColumn id="407" name="Column407"/>
    <tableColumn id="408" name="Column408"/>
    <tableColumn id="409" name="Column409"/>
    <tableColumn id="410" name="Column410"/>
    <tableColumn id="411" name="Column411"/>
    <tableColumn id="412" name="Column412"/>
    <tableColumn id="413" name="Column413"/>
    <tableColumn id="414" name="Column414"/>
    <tableColumn id="415" name="Column415"/>
    <tableColumn id="416" name="Column416"/>
    <tableColumn id="417" name="Column417"/>
    <tableColumn id="418" name="Column418"/>
    <tableColumn id="419" name="Column419"/>
    <tableColumn id="420" name="Column420"/>
    <tableColumn id="421" name="Column421"/>
    <tableColumn id="422" name="Column422"/>
    <tableColumn id="423" name="Column423"/>
    <tableColumn id="424" name="Column424"/>
    <tableColumn id="425" name="Column425"/>
    <tableColumn id="426" name="Column426"/>
    <tableColumn id="427" name="Column427"/>
    <tableColumn id="428" name="Column428"/>
    <tableColumn id="429" name="Column429"/>
    <tableColumn id="430" name="Column430"/>
    <tableColumn id="431" name="Column431"/>
    <tableColumn id="432" name="Column432"/>
    <tableColumn id="433" name="Column433"/>
    <tableColumn id="434" name="Column434"/>
    <tableColumn id="435" name="Column435"/>
    <tableColumn id="436" name="Column436"/>
    <tableColumn id="437" name="Column437"/>
    <tableColumn id="438" name="Column438"/>
    <tableColumn id="439" name="Column439"/>
    <tableColumn id="440" name="Column440"/>
    <tableColumn id="441" name="Column441"/>
    <tableColumn id="442" name="Column442"/>
    <tableColumn id="443" name="Column443"/>
    <tableColumn id="444" name="Column444"/>
    <tableColumn id="445" name="Column445"/>
    <tableColumn id="446" name="Column446"/>
    <tableColumn id="447" name="Column447"/>
    <tableColumn id="448" name="Column448"/>
    <tableColumn id="449" name="Column449"/>
    <tableColumn id="450" name="Column450"/>
    <tableColumn id="451" name="Column451"/>
    <tableColumn id="452" name="Column452"/>
    <tableColumn id="453" name="Column453"/>
    <tableColumn id="454" name="Column454"/>
    <tableColumn id="455" name="Column455"/>
    <tableColumn id="456" name="Column456"/>
    <tableColumn id="457" name="Column457"/>
    <tableColumn id="458" name="Column458"/>
    <tableColumn id="459" name="Column459"/>
    <tableColumn id="460" name="Column460"/>
    <tableColumn id="461" name="Column461"/>
    <tableColumn id="462" name="Column462"/>
    <tableColumn id="463" name="Column463"/>
    <tableColumn id="464" name="Column464"/>
    <tableColumn id="465" name="Column465"/>
    <tableColumn id="466" name="Column466"/>
    <tableColumn id="467" name="Column467"/>
    <tableColumn id="468" name="Column468"/>
    <tableColumn id="469" name="Column469"/>
    <tableColumn id="470" name="Column470"/>
    <tableColumn id="471" name="Column471"/>
    <tableColumn id="472" name="Column472"/>
    <tableColumn id="473" name="Column473"/>
    <tableColumn id="474" name="Column474"/>
    <tableColumn id="475" name="Column475"/>
    <tableColumn id="476" name="Column476"/>
    <tableColumn id="477" name="Column477"/>
    <tableColumn id="478" name="Column478"/>
    <tableColumn id="479" name="Column479"/>
    <tableColumn id="480" name="Column480"/>
    <tableColumn id="481" name="Column481"/>
    <tableColumn id="482" name="Column482"/>
    <tableColumn id="483" name="Column483"/>
    <tableColumn id="484" name="Column484"/>
    <tableColumn id="485" name="Column485"/>
    <tableColumn id="486" name="Column486"/>
    <tableColumn id="487" name="Column487"/>
    <tableColumn id="488" name="Column488"/>
    <tableColumn id="489" name="Column489"/>
    <tableColumn id="490" name="Column490"/>
    <tableColumn id="491" name="Column491"/>
    <tableColumn id="492" name="Column492"/>
    <tableColumn id="493" name="Column493"/>
    <tableColumn id="494" name="Column494"/>
    <tableColumn id="495" name="Column495"/>
    <tableColumn id="496" name="Column496"/>
    <tableColumn id="497" name="Column497"/>
    <tableColumn id="498" name="Column498"/>
    <tableColumn id="499" name="Column499"/>
    <tableColumn id="500" name="Column500"/>
    <tableColumn id="501" name="Column501"/>
    <tableColumn id="502" name="Column502"/>
    <tableColumn id="503" name="Column503"/>
    <tableColumn id="504" name="Column504"/>
    <tableColumn id="505" name="Column505"/>
    <tableColumn id="506" name="Column506"/>
    <tableColumn id="507" name="Column507"/>
    <tableColumn id="508" name="Column508"/>
    <tableColumn id="509" name="Column509"/>
    <tableColumn id="510" name="Column510"/>
    <tableColumn id="511" name="Column511"/>
    <tableColumn id="512" name="Column512"/>
    <tableColumn id="513" name="Column513"/>
    <tableColumn id="514" name="Column514"/>
    <tableColumn id="515" name="Column515"/>
    <tableColumn id="516" name="Column516"/>
    <tableColumn id="517" name="Column517"/>
    <tableColumn id="518" name="Column518"/>
    <tableColumn id="519" name="Column519"/>
    <tableColumn id="520" name="Column520"/>
    <tableColumn id="521" name="Column521"/>
    <tableColumn id="522" name="Column522"/>
    <tableColumn id="523" name="Column523"/>
    <tableColumn id="524" name="Column524"/>
    <tableColumn id="525" name="Column525"/>
    <tableColumn id="526" name="Column526"/>
    <tableColumn id="527" name="Column527"/>
    <tableColumn id="528" name="Column528"/>
    <tableColumn id="529" name="Column529"/>
    <tableColumn id="530" name="Column530"/>
    <tableColumn id="531" name="Column531"/>
    <tableColumn id="532" name="Column532"/>
    <tableColumn id="533" name="Column533"/>
    <tableColumn id="534" name="Column534"/>
    <tableColumn id="535" name="Column535"/>
    <tableColumn id="536" name="Column536"/>
    <tableColumn id="537" name="Column537"/>
    <tableColumn id="538" name="Column538"/>
    <tableColumn id="539" name="Column539"/>
    <tableColumn id="540" name="Column540"/>
    <tableColumn id="541" name="Column541"/>
    <tableColumn id="542" name="Column542"/>
    <tableColumn id="543" name="Column543"/>
    <tableColumn id="544" name="Column544"/>
    <tableColumn id="545" name="Column545"/>
    <tableColumn id="546" name="Column546"/>
    <tableColumn id="547" name="Column547"/>
    <tableColumn id="548" name="Column548"/>
    <tableColumn id="549" name="Column549"/>
    <tableColumn id="550" name="Column550"/>
    <tableColumn id="551" name="Column551"/>
    <tableColumn id="552" name="Column552"/>
    <tableColumn id="553" name="Column553"/>
    <tableColumn id="554" name="Column554"/>
    <tableColumn id="555" name="Column555"/>
    <tableColumn id="556" name="Column556"/>
    <tableColumn id="557" name="Column557"/>
    <tableColumn id="558" name="Column558"/>
    <tableColumn id="559" name="Column559"/>
    <tableColumn id="560" name="Column560"/>
    <tableColumn id="561" name="Column561"/>
    <tableColumn id="562" name="Column562"/>
    <tableColumn id="563" name="Column563"/>
    <tableColumn id="564" name="Column564"/>
    <tableColumn id="565" name="Column565"/>
    <tableColumn id="566" name="Column566"/>
    <tableColumn id="567" name="Column567"/>
    <tableColumn id="568" name="Column568"/>
    <tableColumn id="569" name="Column569"/>
    <tableColumn id="570" name="Column570"/>
    <tableColumn id="571" name="Column571"/>
    <tableColumn id="572" name="Column572"/>
    <tableColumn id="573" name="Column573"/>
    <tableColumn id="574" name="Column574"/>
    <tableColumn id="575" name="Column575"/>
    <tableColumn id="576" name="Column576"/>
    <tableColumn id="577" name="Column577"/>
    <tableColumn id="578" name="Column578"/>
    <tableColumn id="579" name="Column579"/>
    <tableColumn id="580" name="Column580"/>
    <tableColumn id="581" name="Column581"/>
    <tableColumn id="582" name="Column582"/>
    <tableColumn id="583" name="Column583"/>
    <tableColumn id="584" name="Column584"/>
    <tableColumn id="585" name="Column585"/>
    <tableColumn id="586" name="Column586"/>
    <tableColumn id="587" name="Column587"/>
    <tableColumn id="588" name="Column588"/>
    <tableColumn id="589" name="Column589"/>
    <tableColumn id="590" name="Column590"/>
    <tableColumn id="591" name="Column591"/>
    <tableColumn id="592" name="Column592"/>
    <tableColumn id="593" name="Column593"/>
    <tableColumn id="594" name="Column594"/>
    <tableColumn id="595" name="Column595"/>
    <tableColumn id="596" name="Column596"/>
    <tableColumn id="597" name="Column597"/>
    <tableColumn id="598" name="Column598"/>
    <tableColumn id="599" name="Column599"/>
    <tableColumn id="600" name="Column600"/>
    <tableColumn id="601" name="Column601"/>
    <tableColumn id="602" name="Column602"/>
    <tableColumn id="603" name="Column603"/>
    <tableColumn id="604" name="Column604"/>
    <tableColumn id="605" name="Column605"/>
    <tableColumn id="606" name="Column606"/>
    <tableColumn id="607" name="Column607"/>
    <tableColumn id="608" name="Column608"/>
    <tableColumn id="609" name="Column609"/>
    <tableColumn id="610" name="Column610"/>
    <tableColumn id="611" name="Column611"/>
    <tableColumn id="612" name="Column612"/>
    <tableColumn id="613" name="Column613"/>
    <tableColumn id="614" name="Column614"/>
    <tableColumn id="615" name="Column615"/>
    <tableColumn id="616" name="Column616"/>
    <tableColumn id="617" name="Column617"/>
    <tableColumn id="618" name="Column618"/>
    <tableColumn id="619" name="Column619"/>
    <tableColumn id="620" name="Column620"/>
    <tableColumn id="621" name="Column621"/>
    <tableColumn id="622" name="Column622"/>
    <tableColumn id="623" name="Column623"/>
    <tableColumn id="624" name="Column624"/>
    <tableColumn id="625" name="Column625"/>
    <tableColumn id="626" name="Column626"/>
    <tableColumn id="627" name="Column627"/>
    <tableColumn id="628" name="Column628"/>
    <tableColumn id="629" name="Column629"/>
    <tableColumn id="630" name="Column630"/>
    <tableColumn id="631" name="Column631"/>
    <tableColumn id="632" name="Column632"/>
    <tableColumn id="633" name="Column633"/>
    <tableColumn id="634" name="Column634"/>
    <tableColumn id="635" name="Column635"/>
    <tableColumn id="636" name="Column636"/>
    <tableColumn id="637" name="Column637"/>
    <tableColumn id="638" name="Column638"/>
    <tableColumn id="639" name="Column639"/>
    <tableColumn id="640" name="Column640"/>
    <tableColumn id="641" name="Column641"/>
    <tableColumn id="642" name="Column642"/>
    <tableColumn id="643" name="Column643"/>
    <tableColumn id="644" name="Column644"/>
    <tableColumn id="645" name="Column645"/>
    <tableColumn id="646" name="Column646"/>
    <tableColumn id="647" name="Column647"/>
    <tableColumn id="648" name="Column648"/>
    <tableColumn id="649" name="Column649"/>
    <tableColumn id="650" name="Column650"/>
    <tableColumn id="651" name="Column651"/>
    <tableColumn id="652" name="Column652"/>
    <tableColumn id="653" name="Column653"/>
    <tableColumn id="654" name="Column654"/>
    <tableColumn id="655" name="Column655"/>
    <tableColumn id="656" name="Column656"/>
    <tableColumn id="657" name="Column657"/>
    <tableColumn id="658" name="Column658"/>
    <tableColumn id="659" name="Column659"/>
    <tableColumn id="660" name="Column660"/>
    <tableColumn id="661" name="Column661"/>
    <tableColumn id="662" name="Column662"/>
    <tableColumn id="663" name="Column663"/>
    <tableColumn id="664" name="Column664"/>
    <tableColumn id="665" name="Column665"/>
    <tableColumn id="666" name="Column666"/>
    <tableColumn id="667" name="Column667"/>
    <tableColumn id="668" name="Column668"/>
    <tableColumn id="669" name="Column669"/>
    <tableColumn id="670" name="Column670"/>
    <tableColumn id="671" name="Column671"/>
    <tableColumn id="672" name="Column672"/>
    <tableColumn id="673" name="Column673"/>
    <tableColumn id="674" name="Column674"/>
    <tableColumn id="675" name="Column675"/>
    <tableColumn id="676" name="Column676"/>
    <tableColumn id="677" name="Column677"/>
    <tableColumn id="678" name="Column678"/>
    <tableColumn id="679" name="Column679"/>
    <tableColumn id="680" name="Column680"/>
    <tableColumn id="681" name="Column681"/>
    <tableColumn id="682" name="Column682"/>
    <tableColumn id="683" name="Column683"/>
    <tableColumn id="684" name="Column684"/>
    <tableColumn id="685" name="Column685"/>
    <tableColumn id="686" name="Column686"/>
    <tableColumn id="687" name="Column687"/>
    <tableColumn id="688" name="Column688"/>
    <tableColumn id="689" name="Column689"/>
    <tableColumn id="690" name="Column690"/>
    <tableColumn id="691" name="Column691"/>
    <tableColumn id="692" name="Column692"/>
    <tableColumn id="693" name="Column693"/>
    <tableColumn id="694" name="Column694"/>
    <tableColumn id="695" name="Column695"/>
    <tableColumn id="696" name="Column696"/>
    <tableColumn id="697" name="Column697"/>
    <tableColumn id="698" name="Column698"/>
    <tableColumn id="699" name="Column699"/>
    <tableColumn id="700" name="Column700"/>
    <tableColumn id="701" name="Column701"/>
    <tableColumn id="702" name="Column702"/>
    <tableColumn id="703" name="Column703"/>
    <tableColumn id="704" name="Column704"/>
    <tableColumn id="705" name="Column705"/>
    <tableColumn id="706" name="Column706"/>
    <tableColumn id="707" name="Column707"/>
    <tableColumn id="708" name="Column708"/>
    <tableColumn id="709" name="Column709"/>
    <tableColumn id="710" name="Column710"/>
    <tableColumn id="711" name="Column711"/>
    <tableColumn id="712" name="Column712"/>
    <tableColumn id="713" name="Column713"/>
    <tableColumn id="714" name="Column714"/>
    <tableColumn id="715" name="Column715"/>
    <tableColumn id="716" name="Column716"/>
    <tableColumn id="717" name="Column717"/>
    <tableColumn id="718" name="Column718"/>
    <tableColumn id="719" name="Column719"/>
    <tableColumn id="720" name="Column720"/>
    <tableColumn id="721" name="Column721"/>
    <tableColumn id="722" name="Column722"/>
    <tableColumn id="723" name="Column723"/>
    <tableColumn id="724" name="Column724"/>
    <tableColumn id="725" name="Column725"/>
    <tableColumn id="726" name="Column726"/>
    <tableColumn id="727" name="Column727"/>
    <tableColumn id="728" name="Column728"/>
    <tableColumn id="729" name="Column729"/>
    <tableColumn id="730" name="Column730"/>
    <tableColumn id="731" name="Column731"/>
    <tableColumn id="732" name="Column732"/>
    <tableColumn id="733" name="Column733"/>
    <tableColumn id="734" name="Column734"/>
    <tableColumn id="735" name="Column735"/>
    <tableColumn id="736" name="Column736"/>
    <tableColumn id="737" name="Column737"/>
    <tableColumn id="738" name="Column738"/>
    <tableColumn id="739" name="Column739"/>
    <tableColumn id="740" name="Column740"/>
    <tableColumn id="741" name="Column741"/>
    <tableColumn id="742" name="Column742"/>
    <tableColumn id="743" name="Column743"/>
    <tableColumn id="744" name="Column744"/>
    <tableColumn id="745" name="Column745"/>
    <tableColumn id="746" name="Column746"/>
    <tableColumn id="747" name="Column747"/>
    <tableColumn id="748" name="Column748"/>
    <tableColumn id="749" name="Column749"/>
    <tableColumn id="750" name="Column750"/>
    <tableColumn id="751" name="Column751"/>
    <tableColumn id="752" name="Column752"/>
    <tableColumn id="753" name="Column753"/>
    <tableColumn id="754" name="Column754"/>
    <tableColumn id="755" name="Column755"/>
    <tableColumn id="756" name="Column756"/>
    <tableColumn id="757" name="Column757"/>
    <tableColumn id="758" name="Column758"/>
    <tableColumn id="759" name="Column759"/>
    <tableColumn id="760" name="Column760"/>
    <tableColumn id="761" name="Column761"/>
    <tableColumn id="762" name="Column762"/>
    <tableColumn id="763" name="Column763"/>
    <tableColumn id="764" name="Column764"/>
    <tableColumn id="765" name="Column765"/>
    <tableColumn id="766" name="Column766"/>
    <tableColumn id="767" name="Column767"/>
    <tableColumn id="768" name="Column768"/>
    <tableColumn id="769" name="Column769"/>
    <tableColumn id="770" name="Column770"/>
    <tableColumn id="771" name="Column771"/>
    <tableColumn id="772" name="Column772"/>
    <tableColumn id="773" name="Column773"/>
    <tableColumn id="774" name="Column774"/>
    <tableColumn id="775" name="Column775"/>
    <tableColumn id="776" name="Column776"/>
    <tableColumn id="777" name="Column777"/>
    <tableColumn id="778" name="Column778"/>
    <tableColumn id="779" name="Column779"/>
    <tableColumn id="780" name="Column780"/>
    <tableColumn id="781" name="Column781"/>
    <tableColumn id="782" name="Column782"/>
    <tableColumn id="783" name="Column783"/>
    <tableColumn id="784" name="Column784"/>
    <tableColumn id="785" name="Column785"/>
    <tableColumn id="786" name="Column786"/>
    <tableColumn id="787" name="Column787"/>
    <tableColumn id="788" name="Column788"/>
    <tableColumn id="789" name="Column789"/>
    <tableColumn id="790" name="Column790"/>
    <tableColumn id="791" name="Column791"/>
    <tableColumn id="792" name="Column792"/>
    <tableColumn id="793" name="Column793"/>
    <tableColumn id="794" name="Column794"/>
    <tableColumn id="795" name="Column795"/>
    <tableColumn id="796" name="Column796"/>
    <tableColumn id="797" name="Column797"/>
    <tableColumn id="798" name="Column798"/>
    <tableColumn id="799" name="Column799"/>
    <tableColumn id="800" name="Column800"/>
    <tableColumn id="801" name="Column801"/>
    <tableColumn id="802" name="Column802"/>
    <tableColumn id="803" name="Column803"/>
    <tableColumn id="804" name="Column804"/>
    <tableColumn id="805" name="Column805"/>
    <tableColumn id="806" name="Column806"/>
    <tableColumn id="807" name="Column807"/>
    <tableColumn id="808" name="Column808"/>
    <tableColumn id="809" name="Column809"/>
    <tableColumn id="810" name="Column810"/>
    <tableColumn id="811" name="Column811"/>
    <tableColumn id="812" name="Column812"/>
    <tableColumn id="813" name="Column813"/>
    <tableColumn id="814" name="Column814"/>
    <tableColumn id="815" name="Column815"/>
    <tableColumn id="816" name="Column816"/>
    <tableColumn id="817" name="Column817"/>
    <tableColumn id="818" name="Column818"/>
    <tableColumn id="819" name="Column819"/>
    <tableColumn id="820" name="Column820"/>
    <tableColumn id="821" name="Column821"/>
    <tableColumn id="822" name="Column822"/>
    <tableColumn id="823" name="Column823"/>
    <tableColumn id="824" name="Column824"/>
    <tableColumn id="825" name="Column825"/>
    <tableColumn id="826" name="Column826"/>
    <tableColumn id="827" name="Column827"/>
    <tableColumn id="828" name="Column828"/>
    <tableColumn id="829" name="Column829"/>
    <tableColumn id="830" name="Column830"/>
    <tableColumn id="831" name="Column831"/>
    <tableColumn id="832" name="Column832"/>
    <tableColumn id="833" name="Column833"/>
    <tableColumn id="834" name="Column834"/>
    <tableColumn id="835" name="Column835"/>
    <tableColumn id="836" name="Column836"/>
    <tableColumn id="837" name="Column837"/>
    <tableColumn id="838" name="Column838"/>
    <tableColumn id="839" name="Column839"/>
    <tableColumn id="840" name="Column840"/>
    <tableColumn id="841" name="Column841"/>
    <tableColumn id="842" name="Column842"/>
    <tableColumn id="843" name="Column843"/>
    <tableColumn id="844" name="Column844"/>
    <tableColumn id="845" name="Column845"/>
    <tableColumn id="846" name="Column846"/>
    <tableColumn id="847" name="Column847"/>
    <tableColumn id="848" name="Column848"/>
    <tableColumn id="849" name="Column849"/>
    <tableColumn id="850" name="Column850"/>
    <tableColumn id="851" name="Column851"/>
    <tableColumn id="852" name="Column852"/>
    <tableColumn id="853" name="Column853"/>
    <tableColumn id="854" name="Column854"/>
    <tableColumn id="855" name="Column855"/>
    <tableColumn id="856" name="Column856"/>
    <tableColumn id="857" name="Column857"/>
    <tableColumn id="858" name="Column858"/>
    <tableColumn id="859" name="Column859"/>
    <tableColumn id="860" name="Column860"/>
    <tableColumn id="861" name="Column861"/>
    <tableColumn id="862" name="Column862"/>
    <tableColumn id="863" name="Column863"/>
    <tableColumn id="864" name="Column864"/>
    <tableColumn id="865" name="Column865"/>
    <tableColumn id="866" name="Column866"/>
    <tableColumn id="867" name="Column867"/>
    <tableColumn id="868" name="Column868"/>
    <tableColumn id="869" name="Column869"/>
    <tableColumn id="870" name="Column870"/>
    <tableColumn id="871" name="Column871"/>
    <tableColumn id="872" name="Column872"/>
    <tableColumn id="873" name="Column873"/>
    <tableColumn id="874" name="Column874"/>
    <tableColumn id="875" name="Column875"/>
    <tableColumn id="876" name="Column876"/>
    <tableColumn id="877" name="Column877"/>
    <tableColumn id="878" name="Column878"/>
    <tableColumn id="879" name="Column879"/>
    <tableColumn id="880" name="Column880"/>
    <tableColumn id="881" name="Column881"/>
    <tableColumn id="882" name="Column882"/>
    <tableColumn id="883" name="Column883"/>
    <tableColumn id="884" name="Column884"/>
    <tableColumn id="885" name="Column885"/>
    <tableColumn id="886" name="Column886"/>
    <tableColumn id="887" name="Column887"/>
    <tableColumn id="888" name="Column888"/>
    <tableColumn id="889" name="Column889"/>
    <tableColumn id="890" name="Column890"/>
    <tableColumn id="891" name="Column891"/>
    <tableColumn id="892" name="Column892"/>
    <tableColumn id="893" name="Column893"/>
    <tableColumn id="894" name="Column894"/>
    <tableColumn id="895" name="Column895"/>
    <tableColumn id="896" name="Column896"/>
    <tableColumn id="897" name="Column897"/>
    <tableColumn id="898" name="Column898"/>
    <tableColumn id="899" name="Column899"/>
    <tableColumn id="900" name="Column900"/>
    <tableColumn id="901" name="Column901"/>
    <tableColumn id="902" name="Column902"/>
    <tableColumn id="903" name="Column903"/>
    <tableColumn id="904" name="Column904"/>
    <tableColumn id="905" name="Column905"/>
    <tableColumn id="906" name="Column906"/>
    <tableColumn id="907" name="Column907"/>
    <tableColumn id="908" name="Column908"/>
    <tableColumn id="909" name="Column909"/>
    <tableColumn id="910" name="Column910"/>
    <tableColumn id="911" name="Column911"/>
    <tableColumn id="912" name="Column912"/>
    <tableColumn id="913" name="Column913"/>
    <tableColumn id="914" name="Column914"/>
    <tableColumn id="915" name="Column915"/>
    <tableColumn id="916" name="Column916"/>
    <tableColumn id="917" name="Column917"/>
    <tableColumn id="918" name="Column918"/>
    <tableColumn id="919" name="Column919"/>
    <tableColumn id="920" name="Column920"/>
    <tableColumn id="921" name="Column921"/>
    <tableColumn id="922" name="Column922"/>
    <tableColumn id="923" name="Column923"/>
    <tableColumn id="924" name="Column924"/>
    <tableColumn id="925" name="Column925"/>
    <tableColumn id="926" name="Column926"/>
    <tableColumn id="927" name="Column927"/>
    <tableColumn id="928" name="Column928"/>
    <tableColumn id="929" name="Column929"/>
    <tableColumn id="930" name="Column930"/>
    <tableColumn id="931" name="Column931"/>
    <tableColumn id="932" name="Column932"/>
    <tableColumn id="933" name="Column933"/>
    <tableColumn id="934" name="Column934"/>
    <tableColumn id="935" name="Column935"/>
    <tableColumn id="936" name="Column936"/>
    <tableColumn id="937" name="Column937"/>
    <tableColumn id="938" name="Column938"/>
    <tableColumn id="939" name="Column939"/>
    <tableColumn id="940" name="Column940"/>
    <tableColumn id="941" name="Column941"/>
    <tableColumn id="942" name="Column942"/>
    <tableColumn id="943" name="Column943"/>
    <tableColumn id="944" name="Column944"/>
    <tableColumn id="945" name="Column945"/>
    <tableColumn id="946" name="Column946"/>
    <tableColumn id="947" name="Column947"/>
    <tableColumn id="948" name="Column948"/>
    <tableColumn id="949" name="Column949"/>
    <tableColumn id="950" name="Column950"/>
    <tableColumn id="951" name="Column951"/>
    <tableColumn id="952" name="Column952"/>
    <tableColumn id="953" name="Column953"/>
    <tableColumn id="954" name="Column954"/>
    <tableColumn id="955" name="Column955"/>
    <tableColumn id="956" name="Column956"/>
    <tableColumn id="957" name="Column957"/>
    <tableColumn id="958" name="Column958"/>
    <tableColumn id="959" name="Column959"/>
    <tableColumn id="960" name="Column960"/>
    <tableColumn id="961" name="Column961"/>
    <tableColumn id="962" name="Column962"/>
    <tableColumn id="963" name="Column963"/>
    <tableColumn id="964" name="Column964"/>
    <tableColumn id="965" name="Column965"/>
    <tableColumn id="966" name="Column966"/>
    <tableColumn id="967" name="Column967"/>
    <tableColumn id="968" name="Column968"/>
    <tableColumn id="969" name="Column969"/>
    <tableColumn id="970" name="Column970"/>
    <tableColumn id="971" name="Column971"/>
    <tableColumn id="972" name="Column972"/>
    <tableColumn id="973" name="Column973"/>
    <tableColumn id="974" name="Column974"/>
    <tableColumn id="975" name="Column975"/>
    <tableColumn id="976" name="Column976"/>
    <tableColumn id="977" name="Column977"/>
    <tableColumn id="978" name="Column978"/>
    <tableColumn id="979" name="Column979"/>
    <tableColumn id="980" name="Column980"/>
    <tableColumn id="981" name="Column981"/>
    <tableColumn id="982" name="Column982"/>
    <tableColumn id="983" name="Column983"/>
    <tableColumn id="984" name="Column984"/>
    <tableColumn id="985" name="Column985"/>
    <tableColumn id="986" name="Column986"/>
    <tableColumn id="987" name="Column987"/>
    <tableColumn id="988" name="Column988"/>
    <tableColumn id="989" name="Column989"/>
    <tableColumn id="990" name="Column990"/>
    <tableColumn id="991" name="Column991"/>
    <tableColumn id="992" name="Column992"/>
    <tableColumn id="993" name="Column993"/>
    <tableColumn id="994" name="Column994"/>
    <tableColumn id="995" name="Column995"/>
    <tableColumn id="996" name="Column996"/>
    <tableColumn id="997" name="Column997"/>
    <tableColumn id="998" name="Column998"/>
    <tableColumn id="999" name="Column999"/>
    <tableColumn id="1000" name="Column1000"/>
    <tableColumn id="1001" name="Column1001"/>
    <tableColumn id="1002" name="Column1002"/>
    <tableColumn id="1003" name="Column1003"/>
    <tableColumn id="1004" name="Column1004"/>
    <tableColumn id="1005" name="Column1005"/>
    <tableColumn id="1006" name="Column1006"/>
    <tableColumn id="1007" name="Column1007"/>
    <tableColumn id="1008" name="Column1008"/>
    <tableColumn id="1009" name="Column1009"/>
    <tableColumn id="1010" name="Column1010"/>
    <tableColumn id="1011" name="Column1011"/>
    <tableColumn id="1012" name="Column1012"/>
    <tableColumn id="1013" name="Column1013"/>
    <tableColumn id="1014" name="Column1014"/>
    <tableColumn id="1015" name="Column1015"/>
    <tableColumn id="1016" name="Column1016"/>
    <tableColumn id="1017" name="Column1017"/>
    <tableColumn id="1018" name="Column1018"/>
    <tableColumn id="1019" name="Column1019"/>
    <tableColumn id="1020" name="Column1020"/>
    <tableColumn id="1021" name="Column1021"/>
    <tableColumn id="1022" name="Column1022"/>
    <tableColumn id="1023" name="Column1023"/>
    <tableColumn id="1024" name="Column10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/>
  </sheetViews>
  <sheetFormatPr defaultRowHeight="13.9"/>
  <cols>
    <col min="1" max="1" width="30.5" customWidth="1"/>
    <col min="2" max="2" width="21.375" customWidth="1"/>
    <col min="3" max="3" width="18.75" customWidth="1"/>
    <col min="4" max="14" width="10.125" customWidth="1"/>
    <col min="15" max="64" width="12" customWidth="1"/>
    <col min="65" max="1024" width="11.625" customWidth="1"/>
  </cols>
  <sheetData>
    <row r="1" spans="1:14" ht="29.1" customHeight="1">
      <c r="A1" s="1" t="s">
        <v>0</v>
      </c>
    </row>
    <row r="2" spans="1:14" ht="23.1" customHeight="1">
      <c r="A2" s="2" t="s">
        <v>1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15.75">
      <c r="A3" s="5" t="s">
        <v>2</v>
      </c>
      <c r="B3" s="5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</row>
    <row r="4" spans="1:14" s="11" customFormat="1" ht="15">
      <c r="A4" s="7" t="s">
        <v>16</v>
      </c>
      <c r="B4" s="7" t="s">
        <v>17</v>
      </c>
      <c r="C4" s="8" t="s">
        <v>18</v>
      </c>
      <c r="D4" s="8">
        <v>2003</v>
      </c>
      <c r="E4" s="8">
        <v>7.0000000000000001E-3</v>
      </c>
      <c r="F4" s="8">
        <v>1.0999999999999999E-2</v>
      </c>
      <c r="G4" s="8">
        <v>2.4E-2</v>
      </c>
      <c r="H4" s="8">
        <v>2.4E-2</v>
      </c>
      <c r="I4" s="8">
        <v>2.5000000000000001E-2</v>
      </c>
      <c r="J4" s="8">
        <v>7.1999999999999995E-2</v>
      </c>
      <c r="K4" s="8">
        <v>9.6000000000000002E-2</v>
      </c>
      <c r="L4" s="8">
        <v>0.12</v>
      </c>
      <c r="M4" s="9">
        <f t="shared" ref="M4:M16" si="0">AVERAGE(E4:K4)</f>
        <v>3.6999999999999998E-2</v>
      </c>
      <c r="N4" s="10">
        <f t="shared" ref="N4:N16" si="1">$M$18/M4</f>
        <v>562.16216216216219</v>
      </c>
    </row>
    <row r="5" spans="1:14" ht="15">
      <c r="A5" s="7" t="s">
        <v>19</v>
      </c>
      <c r="B5" s="7" t="s">
        <v>20</v>
      </c>
      <c r="C5" s="8" t="s">
        <v>21</v>
      </c>
      <c r="D5" s="8">
        <v>1993</v>
      </c>
      <c r="E5" s="8">
        <v>0.05</v>
      </c>
      <c r="F5" s="8">
        <v>0.15</v>
      </c>
      <c r="G5" s="8">
        <v>0.37</v>
      </c>
      <c r="H5" s="8">
        <v>0.33</v>
      </c>
      <c r="I5" s="8">
        <v>0.35</v>
      </c>
      <c r="J5" s="8">
        <v>0.66</v>
      </c>
      <c r="K5" s="8">
        <v>1.04</v>
      </c>
      <c r="L5" s="8">
        <v>0.85</v>
      </c>
      <c r="M5" s="9">
        <f t="shared" si="0"/>
        <v>0.42142857142857143</v>
      </c>
      <c r="N5" s="10">
        <f t="shared" si="1"/>
        <v>49.355932203389834</v>
      </c>
    </row>
    <row r="6" spans="1:14" ht="15">
      <c r="A6" s="7" t="s">
        <v>22</v>
      </c>
      <c r="B6" s="7" t="s">
        <v>23</v>
      </c>
      <c r="C6" s="8" t="s">
        <v>24</v>
      </c>
      <c r="D6" s="8">
        <v>2020</v>
      </c>
      <c r="E6" s="9">
        <f>11.5/200</f>
        <v>5.7500000000000002E-2</v>
      </c>
      <c r="F6" s="9">
        <f>14/50</f>
        <v>0.28000000000000003</v>
      </c>
      <c r="G6" s="9">
        <v>1</v>
      </c>
      <c r="H6" s="9">
        <f>21/20</f>
        <v>1.05</v>
      </c>
      <c r="I6" s="9">
        <f>23.5/20</f>
        <v>1.175</v>
      </c>
      <c r="J6" s="8">
        <f>16.4/10</f>
        <v>1.64</v>
      </c>
      <c r="K6" s="8">
        <f>25.5/10</f>
        <v>2.5499999999999998</v>
      </c>
      <c r="L6" s="8" t="s">
        <v>25</v>
      </c>
      <c r="M6" s="9">
        <f t="shared" si="0"/>
        <v>1.1074999999999999</v>
      </c>
      <c r="N6" s="10">
        <f t="shared" si="1"/>
        <v>18.781038374717834</v>
      </c>
    </row>
    <row r="7" spans="1:14" ht="15">
      <c r="A7" s="7" t="s">
        <v>22</v>
      </c>
      <c r="B7" s="7" t="s">
        <v>23</v>
      </c>
      <c r="C7" s="8" t="s">
        <v>26</v>
      </c>
      <c r="D7" s="8">
        <v>2021</v>
      </c>
      <c r="E7" s="9">
        <v>8.5000000000000006E-2</v>
      </c>
      <c r="F7" s="9">
        <f>22.2/50</f>
        <v>0.44400000000000001</v>
      </c>
      <c r="G7" s="9">
        <f>84/50</f>
        <v>1.68</v>
      </c>
      <c r="H7" s="9">
        <f>67.8/50</f>
        <v>1.3559999999999999</v>
      </c>
      <c r="I7" s="9">
        <f>75.1/50</f>
        <v>1.5019999999999998</v>
      </c>
      <c r="J7" s="9">
        <f>1108/600</f>
        <v>1.8466666666666667</v>
      </c>
      <c r="K7" s="9">
        <f>1724/600</f>
        <v>2.8733333333333335</v>
      </c>
      <c r="L7" s="8" t="s">
        <v>25</v>
      </c>
      <c r="M7" s="9">
        <f t="shared" si="0"/>
        <v>1.3981428571428574</v>
      </c>
      <c r="N7" s="10">
        <f t="shared" si="1"/>
        <v>14.876877490548685</v>
      </c>
    </row>
    <row r="8" spans="1:14" ht="15">
      <c r="A8" s="7" t="s">
        <v>22</v>
      </c>
      <c r="B8" s="7" t="s">
        <v>23</v>
      </c>
      <c r="C8" s="8" t="s">
        <v>27</v>
      </c>
      <c r="D8" s="8">
        <v>2020</v>
      </c>
      <c r="E8" s="8">
        <v>0.15</v>
      </c>
      <c r="F8" s="8">
        <v>1.1599999999999999</v>
      </c>
      <c r="G8" s="8">
        <v>2.2000000000000002</v>
      </c>
      <c r="H8" s="8">
        <v>2.4300000000000002</v>
      </c>
      <c r="I8" s="8">
        <v>2.63</v>
      </c>
      <c r="J8" s="8">
        <v>3.69</v>
      </c>
      <c r="K8" s="8">
        <v>5.94</v>
      </c>
      <c r="L8" s="8">
        <v>14.91</v>
      </c>
      <c r="M8" s="9">
        <f t="shared" si="0"/>
        <v>2.6</v>
      </c>
      <c r="N8" s="10">
        <f t="shared" si="1"/>
        <v>8</v>
      </c>
    </row>
    <row r="9" spans="1:14" ht="15">
      <c r="A9" s="7" t="s">
        <v>28</v>
      </c>
      <c r="B9" s="7" t="s">
        <v>29</v>
      </c>
      <c r="C9" s="8" t="s">
        <v>30</v>
      </c>
      <c r="D9" s="8">
        <v>1985</v>
      </c>
      <c r="E9" s="8">
        <v>1.9</v>
      </c>
      <c r="F9" s="8">
        <v>3.5</v>
      </c>
      <c r="G9" s="8">
        <v>6.9</v>
      </c>
      <c r="H9" s="8">
        <v>7.1</v>
      </c>
      <c r="I9" s="8">
        <v>8.8000000000000007</v>
      </c>
      <c r="J9" s="8">
        <v>18.3</v>
      </c>
      <c r="K9" s="8">
        <v>27.3</v>
      </c>
      <c r="L9" s="8">
        <v>21.9</v>
      </c>
      <c r="M9" s="9">
        <f t="shared" si="0"/>
        <v>10.542857142857143</v>
      </c>
      <c r="N9" s="10">
        <f t="shared" si="1"/>
        <v>1.97289972899729</v>
      </c>
    </row>
    <row r="10" spans="1:14" ht="15">
      <c r="A10" s="7" t="s">
        <v>31</v>
      </c>
      <c r="B10" s="7" t="s">
        <v>32</v>
      </c>
      <c r="C10" s="8" t="s">
        <v>33</v>
      </c>
      <c r="D10" s="8">
        <v>1982</v>
      </c>
      <c r="E10" s="8">
        <v>0.8</v>
      </c>
      <c r="F10" s="8">
        <v>3.1</v>
      </c>
      <c r="G10" s="8">
        <v>8.1</v>
      </c>
      <c r="H10" s="8">
        <v>8.6999999999999993</v>
      </c>
      <c r="I10" s="8">
        <v>9</v>
      </c>
      <c r="J10" s="8">
        <v>13.9</v>
      </c>
      <c r="K10" s="8">
        <v>21.2</v>
      </c>
      <c r="L10" s="8">
        <v>49.9</v>
      </c>
      <c r="M10" s="9">
        <f t="shared" si="0"/>
        <v>9.2571428571428562</v>
      </c>
      <c r="N10" s="10">
        <f t="shared" si="1"/>
        <v>2.2469135802469138</v>
      </c>
    </row>
    <row r="11" spans="1:14" ht="15">
      <c r="A11" s="7" t="s">
        <v>34</v>
      </c>
      <c r="B11" s="7" t="s">
        <v>35</v>
      </c>
      <c r="C11" s="8" t="s">
        <v>36</v>
      </c>
      <c r="D11" s="8">
        <v>1980</v>
      </c>
      <c r="E11" s="8">
        <v>1.5</v>
      </c>
      <c r="F11" s="8">
        <v>4.7</v>
      </c>
      <c r="G11" s="8">
        <v>9.1999999999999993</v>
      </c>
      <c r="H11" s="8">
        <v>9</v>
      </c>
      <c r="I11" s="8">
        <v>12.7</v>
      </c>
      <c r="J11" s="8">
        <v>25.9</v>
      </c>
      <c r="K11" s="8">
        <v>39.200000000000003</v>
      </c>
      <c r="L11" s="8" t="s">
        <v>25</v>
      </c>
      <c r="M11" s="9">
        <f t="shared" si="0"/>
        <v>14.599999999999998</v>
      </c>
      <c r="N11" s="10">
        <f t="shared" si="1"/>
        <v>1.4246575342465757</v>
      </c>
    </row>
    <row r="12" spans="1:14" ht="15">
      <c r="A12" s="7" t="s">
        <v>37</v>
      </c>
      <c r="B12" s="7" t="s">
        <v>38</v>
      </c>
      <c r="C12" s="8" t="s">
        <v>27</v>
      </c>
      <c r="D12" s="8">
        <v>1983</v>
      </c>
      <c r="E12" s="8">
        <v>1.6</v>
      </c>
      <c r="F12" s="8">
        <v>5.2</v>
      </c>
      <c r="G12" s="8">
        <v>10.6</v>
      </c>
      <c r="H12" s="8">
        <v>11</v>
      </c>
      <c r="I12" s="8">
        <v>12.4</v>
      </c>
      <c r="J12" s="8">
        <v>22.9</v>
      </c>
      <c r="K12" s="8">
        <v>35.4</v>
      </c>
      <c r="L12" s="8">
        <v>34.4</v>
      </c>
      <c r="M12" s="9">
        <f t="shared" si="0"/>
        <v>14.157142857142857</v>
      </c>
      <c r="N12" s="10">
        <f t="shared" si="1"/>
        <v>1.4692230070635723</v>
      </c>
    </row>
    <row r="13" spans="1:14" ht="15">
      <c r="A13" s="7" t="s">
        <v>39</v>
      </c>
      <c r="B13" s="7" t="s">
        <v>40</v>
      </c>
      <c r="C13" s="8" t="s">
        <v>41</v>
      </c>
      <c r="D13" s="8">
        <v>1983</v>
      </c>
      <c r="E13" s="8">
        <v>1.6</v>
      </c>
      <c r="F13" s="8">
        <v>4.8</v>
      </c>
      <c r="G13" s="8">
        <v>11.3</v>
      </c>
      <c r="H13" s="8">
        <v>11</v>
      </c>
      <c r="I13" s="8">
        <v>13.2</v>
      </c>
      <c r="J13" s="8">
        <v>23.9</v>
      </c>
      <c r="K13" s="8">
        <v>43.3</v>
      </c>
      <c r="L13" s="8">
        <v>44.9</v>
      </c>
      <c r="M13" s="9">
        <f t="shared" si="0"/>
        <v>15.585714285714287</v>
      </c>
      <c r="N13" s="10">
        <f t="shared" si="1"/>
        <v>1.3345554537121906</v>
      </c>
    </row>
    <row r="14" spans="1:14" ht="15">
      <c r="A14" s="7" t="s">
        <v>42</v>
      </c>
      <c r="B14" s="7" t="s">
        <v>35</v>
      </c>
      <c r="C14" s="8" t="s">
        <v>36</v>
      </c>
      <c r="D14" s="8">
        <v>1981</v>
      </c>
      <c r="E14" s="8">
        <v>4.5</v>
      </c>
      <c r="F14" s="8">
        <v>6.9</v>
      </c>
      <c r="G14" s="8">
        <v>16.399999999999999</v>
      </c>
      <c r="H14" s="8">
        <v>15.8</v>
      </c>
      <c r="I14" s="8">
        <v>18.600000000000001</v>
      </c>
      <c r="J14" s="8">
        <v>49.7</v>
      </c>
      <c r="K14" s="8">
        <v>68.5</v>
      </c>
      <c r="L14" s="8">
        <v>162</v>
      </c>
      <c r="M14" s="9">
        <f t="shared" si="0"/>
        <v>25.771428571428572</v>
      </c>
      <c r="N14" s="10">
        <f t="shared" si="1"/>
        <v>0.80709534368070956</v>
      </c>
    </row>
    <row r="15" spans="1:14" ht="15">
      <c r="A15" s="7" t="s">
        <v>43</v>
      </c>
      <c r="B15" s="7" t="s">
        <v>35</v>
      </c>
      <c r="C15" s="8" t="s">
        <v>36</v>
      </c>
      <c r="D15" s="8">
        <v>1982</v>
      </c>
      <c r="E15" s="8">
        <v>4.4000000000000004</v>
      </c>
      <c r="F15" s="8">
        <v>8.1999999999999993</v>
      </c>
      <c r="G15" s="8">
        <v>20</v>
      </c>
      <c r="H15" s="8">
        <v>19.2</v>
      </c>
      <c r="I15" s="8">
        <v>23.1</v>
      </c>
      <c r="J15" s="8">
        <v>53.4</v>
      </c>
      <c r="K15" s="8">
        <v>77.599999999999994</v>
      </c>
      <c r="L15" s="8">
        <v>239.1</v>
      </c>
      <c r="M15" s="9">
        <f t="shared" si="0"/>
        <v>29.414285714285715</v>
      </c>
      <c r="N15" s="10">
        <f t="shared" si="1"/>
        <v>0.70713938805245269</v>
      </c>
    </row>
    <row r="16" spans="1:14" ht="15">
      <c r="A16" s="7" t="s">
        <v>44</v>
      </c>
      <c r="B16" s="7" t="s">
        <v>32</v>
      </c>
      <c r="C16" s="8" t="s">
        <v>45</v>
      </c>
      <c r="D16" s="8">
        <v>1984</v>
      </c>
      <c r="E16" s="8">
        <v>2.2000000000000002</v>
      </c>
      <c r="F16" s="8">
        <v>7.3</v>
      </c>
      <c r="G16" s="8">
        <v>19.7</v>
      </c>
      <c r="H16" s="8">
        <v>24.1</v>
      </c>
      <c r="I16" s="8">
        <v>26.3</v>
      </c>
      <c r="J16" s="8">
        <v>40.299999999999997</v>
      </c>
      <c r="K16" s="8">
        <v>60.1</v>
      </c>
      <c r="L16" s="8" t="s">
        <v>25</v>
      </c>
      <c r="M16" s="9">
        <f t="shared" si="0"/>
        <v>25.714285714285715</v>
      </c>
      <c r="N16" s="10">
        <f t="shared" si="1"/>
        <v>0.80888888888888888</v>
      </c>
    </row>
    <row r="17" spans="1:14" ht="14.25">
      <c r="N17" s="12"/>
    </row>
    <row r="18" spans="1:14" ht="15">
      <c r="A18" s="7" t="s">
        <v>46</v>
      </c>
      <c r="B18" s="7" t="s">
        <v>47</v>
      </c>
      <c r="C18" s="8" t="s">
        <v>45</v>
      </c>
      <c r="D18" s="8">
        <v>1983</v>
      </c>
      <c r="E18" s="8">
        <v>1.2</v>
      </c>
      <c r="F18" s="8">
        <v>9.3000000000000007</v>
      </c>
      <c r="G18" s="8">
        <v>17.600000000000001</v>
      </c>
      <c r="H18" s="8">
        <v>19.5</v>
      </c>
      <c r="I18" s="8">
        <v>21</v>
      </c>
      <c r="J18" s="8">
        <v>29.5</v>
      </c>
      <c r="K18" s="8">
        <v>47.5</v>
      </c>
      <c r="L18" s="8">
        <v>119.3</v>
      </c>
      <c r="M18" s="9">
        <f>AVERAGE(E18:K18)</f>
        <v>20.8</v>
      </c>
      <c r="N18" s="10">
        <f>M18/M18</f>
        <v>1</v>
      </c>
    </row>
  </sheetData>
  <pageMargins left="0" right="0" top="2.0803149606299209" bottom="2.0803149606299209" header="0" footer="0"/>
  <pageSetup paperSize="0" fitToWidth="0" fitToHeight="0" orientation="portrait" horizontalDpi="0" verticalDpi="0" copies="0"/>
  <headerFooter>
    <oddHeader>&amp;C&amp;"Liberation Sans2,Regular"&amp;A</oddHeader>
    <oddFooter>&amp;C&amp;"Liberation Sans2,Regular"Page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Robson</cp:lastModifiedBy>
  <cp:revision>26</cp:revision>
  <dcterms:created xsi:type="dcterms:W3CDTF">2020-01-11T08:27:20Z</dcterms:created>
  <dcterms:modified xsi:type="dcterms:W3CDTF">2021-04-08T15:57:01Z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