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Robson\Projects\atomic-basic\documents\"/>
    </mc:Choice>
  </mc:AlternateContent>
  <xr:revisionPtr revIDLastSave="0" documentId="8_{5AEBFF53-EDC8-4431-85CA-57CAE0EB5CF2}" xr6:coauthVersionLast="45" xr6:coauthVersionMax="45" xr10:uidLastSave="{00000000-0000-0000-0000-000000000000}"/>
  <bookViews>
    <workbookView xWindow="-120" yWindow="-120" windowWidth="29040" windowHeight="15840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1" l="1"/>
  <c r="N17" i="1" s="1"/>
  <c r="M15" i="1"/>
  <c r="M14" i="1"/>
  <c r="M13" i="1"/>
  <c r="M12" i="1"/>
  <c r="M11" i="1"/>
  <c r="M10" i="1"/>
  <c r="M9" i="1"/>
  <c r="M8" i="1"/>
  <c r="M7" i="1"/>
  <c r="M6" i="1"/>
  <c r="K6" i="1"/>
  <c r="I6" i="1"/>
  <c r="H6" i="1"/>
  <c r="G6" i="1"/>
  <c r="F6" i="1"/>
  <c r="E6" i="1"/>
  <c r="M5" i="1"/>
  <c r="M4" i="1"/>
  <c r="N9" i="1" l="1"/>
  <c r="N4" i="1"/>
  <c r="N10" i="1"/>
  <c r="N6" i="1"/>
  <c r="N11" i="1"/>
  <c r="N12" i="1"/>
  <c r="N5" i="1"/>
  <c r="N13" i="1"/>
  <c r="N14" i="1"/>
  <c r="N7" i="1"/>
  <c r="N15" i="1"/>
  <c r="N8" i="1"/>
</calcChain>
</file>

<file path=xl/sharedStrings.xml><?xml version="1.0" encoding="utf-8"?>
<sst xmlns="http://schemas.openxmlformats.org/spreadsheetml/2006/main" count="58" uniqueCount="47">
  <si>
    <t>PCW Benchmark Timings</t>
  </si>
  <si>
    <t>All timings are in seconds.</t>
  </si>
  <si>
    <t>Computer/System</t>
  </si>
  <si>
    <t>Processor &amp; Speed</t>
  </si>
  <si>
    <t>Language</t>
  </si>
  <si>
    <t>Year</t>
  </si>
  <si>
    <t>BM1</t>
  </si>
  <si>
    <t>BM2</t>
  </si>
  <si>
    <t>BM3</t>
  </si>
  <si>
    <t>BM4</t>
  </si>
  <si>
    <t>BM5</t>
  </si>
  <si>
    <t>BM6</t>
  </si>
  <si>
    <t>BM7</t>
  </si>
  <si>
    <t>BM8</t>
  </si>
  <si>
    <t>Mean 1-6</t>
  </si>
  <si>
    <t>% C64</t>
  </si>
  <si>
    <t>Windows PC</t>
  </si>
  <si>
    <t>Celeron / 2400MHz</t>
  </si>
  <si>
    <t>Microsoft QBASIC</t>
  </si>
  <si>
    <t>Acorn A3010</t>
  </si>
  <si>
    <t>ARM250 / 12MHz</t>
  </si>
  <si>
    <t>BBC BASIC V</t>
  </si>
  <si>
    <t>Commander X16</t>
  </si>
  <si>
    <t>65C02 / 8Mhz</t>
  </si>
  <si>
    <t>Atomic Basic</t>
  </si>
  <si>
    <t>N/A</t>
  </si>
  <si>
    <t>Microsoft BASIC</t>
  </si>
  <si>
    <t>Acorn BBC B</t>
  </si>
  <si>
    <t>6502 / 2MHz</t>
  </si>
  <si>
    <t>BBC BASIC</t>
  </si>
  <si>
    <t>Hewlett Packard Integral PC</t>
  </si>
  <si>
    <t>MC68000 / 8MHz</t>
  </si>
  <si>
    <t>HP BASIC</t>
  </si>
  <si>
    <t>Sinclair ZX80</t>
  </si>
  <si>
    <t>Z80A / 3.5MHz</t>
  </si>
  <si>
    <t>Sinclair BASIC</t>
  </si>
  <si>
    <t>ACT Apricot</t>
  </si>
  <si>
    <t>8086 / 5MHz</t>
  </si>
  <si>
    <t>Memotech MTX-500</t>
  </si>
  <si>
    <t>Z80A / 4MHz</t>
  </si>
  <si>
    <t>MTX BASIC</t>
  </si>
  <si>
    <t>Sinclair ZX81 ('Fast' mode)</t>
  </si>
  <si>
    <t>Atari 800XL</t>
  </si>
  <si>
    <t>BASIC</t>
  </si>
  <si>
    <t>Sinclair Spectrum</t>
  </si>
  <si>
    <t>Commodore 64</t>
  </si>
  <si>
    <t>6510 / 1MHz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</si>
</sst>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rgb="FF000000"/>
      <name val="Liberation Sans1"/>
    </font>
    <font>
      <sz val="11"/>
      <color rgb="FF000000"/>
      <name val="Liberation Sans1"/>
    </font>
    <font>
      <b/>
      <sz val="10"/>
      <color rgb="FF000000"/>
      <name val="Liberation Sans1"/>
    </font>
    <font>
      <sz val="10"/>
      <color rgb="FFFFFFFF"/>
      <name val="Liberation Sans1"/>
    </font>
    <font>
      <sz val="10"/>
      <color rgb="FFCC0000"/>
      <name val="Liberation Sans1"/>
    </font>
    <font>
      <b/>
      <sz val="10"/>
      <color rgb="FFFFFFFF"/>
      <name val="Liberation Sans1"/>
    </font>
    <font>
      <sz val="10"/>
      <color rgb="FF006600"/>
      <name val="Liberation Sans1"/>
    </font>
    <font>
      <sz val="18"/>
      <color rgb="FF000000"/>
      <name val="Liberation Sans1"/>
    </font>
    <font>
      <sz val="12"/>
      <color rgb="FF000000"/>
      <name val="Liberation Sans1"/>
    </font>
    <font>
      <sz val="10"/>
      <color rgb="FF996600"/>
      <name val="Liberation Sans1"/>
    </font>
    <font>
      <sz val="10"/>
      <color rgb="FF333333"/>
      <name val="Liberation Sans1"/>
    </font>
    <font>
      <i/>
      <sz val="10"/>
      <color rgb="FF808080"/>
      <name val="Liberation Sans1"/>
    </font>
    <font>
      <b/>
      <sz val="24"/>
      <color rgb="FF000000"/>
      <name val="Liberation Sans1"/>
    </font>
    <font>
      <u/>
      <sz val="10"/>
      <color rgb="FF0000EE"/>
      <name val="Liberation Sans1"/>
    </font>
    <font>
      <b/>
      <i/>
      <u/>
      <sz val="10"/>
      <color rgb="FF000000"/>
      <name val="Liberation Sans1"/>
    </font>
    <font>
      <b/>
      <sz val="18"/>
      <color rgb="FF000000"/>
      <name val="Liberation Serif"/>
    </font>
    <font>
      <sz val="12"/>
      <color rgb="FF000000"/>
      <name val="F"/>
    </font>
    <font>
      <b/>
      <sz val="12"/>
      <color rgb="FF000000"/>
      <name val="Droid Sans"/>
    </font>
    <font>
      <sz val="12"/>
      <color rgb="FF000000"/>
      <name val="Droid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72">
    <xf numFmtId="0" fontId="0" fillId="0" borderId="0"/>
    <xf numFmtId="0" fontId="7" fillId="0" borderId="0"/>
    <xf numFmtId="0" fontId="8" fillId="0" borderId="0"/>
    <xf numFmtId="0" fontId="6" fillId="7" borderId="0"/>
    <xf numFmtId="0" fontId="4" fillId="5" borderId="0"/>
    <xf numFmtId="0" fontId="9" fillId="8" borderId="0"/>
    <xf numFmtId="0" fontId="10" fillId="8" borderId="1"/>
    <xf numFmtId="0" fontId="2" fillId="0" borderId="0"/>
    <xf numFmtId="0" fontId="3" fillId="2" borderId="0"/>
    <xf numFmtId="0" fontId="3" fillId="2" borderId="0"/>
    <xf numFmtId="0" fontId="3" fillId="2" borderId="0"/>
    <xf numFmtId="0" fontId="3" fillId="2" borderId="0"/>
    <xf numFmtId="0" fontId="3" fillId="3" borderId="0"/>
    <xf numFmtId="0" fontId="3" fillId="3" borderId="0"/>
    <xf numFmtId="0" fontId="3" fillId="3" borderId="0"/>
    <xf numFmtId="0" fontId="3" fillId="3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0" borderId="0"/>
    <xf numFmtId="0" fontId="2" fillId="0" borderId="0"/>
    <xf numFmtId="0" fontId="2" fillId="0" borderId="0"/>
    <xf numFmtId="0" fontId="5" fillId="6" borderId="0"/>
    <xf numFmtId="0" fontId="5" fillId="6" borderId="0"/>
    <xf numFmtId="0" fontId="5" fillId="6" borderId="0"/>
    <xf numFmtId="0" fontId="5" fillId="6" borderId="0"/>
    <xf numFmtId="0" fontId="4" fillId="5" borderId="0"/>
    <xf numFmtId="0" fontId="4" fillId="5" borderId="0"/>
    <xf numFmtId="0" fontId="4" fillId="5" borderId="0"/>
    <xf numFmtId="0" fontId="6" fillId="7" borderId="0"/>
    <xf numFmtId="0" fontId="6" fillId="7" borderId="0"/>
    <xf numFmtId="0" fontId="6" fillId="7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9" fillId="8" borderId="0"/>
    <xf numFmtId="0" fontId="9" fillId="8" borderId="0"/>
    <xf numFmtId="0" fontId="9" fillId="8" borderId="0"/>
    <xf numFmtId="0" fontId="10" fillId="8" borderId="1"/>
    <xf numFmtId="0" fontId="10" fillId="8" borderId="1"/>
    <xf numFmtId="0" fontId="10" fillId="8" borderId="1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3">
    <xf numFmtId="0" fontId="0" fillId="0" borderId="0" xfId="0"/>
    <xf numFmtId="0" fontId="15" fillId="0" borderId="0" xfId="0" applyFont="1" applyAlignment="1">
      <alignment vertical="center"/>
    </xf>
    <xf numFmtId="0" fontId="16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17" fillId="0" borderId="0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18" fillId="0" borderId="0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2" fontId="18" fillId="0" borderId="0" xfId="0" applyNumberFormat="1" applyFont="1" applyBorder="1" applyAlignment="1">
      <alignment horizontal="center"/>
    </xf>
    <xf numFmtId="9" fontId="18" fillId="0" borderId="0" xfId="0" applyNumberFormat="1" applyFont="1" applyBorder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</cellXfs>
  <cellStyles count="72">
    <cellStyle name="Accent" xfId="7"/>
    <cellStyle name="Accent 1" xfId="8"/>
    <cellStyle name="Accent 1 5" xfId="9"/>
    <cellStyle name="Accent 1 6" xfId="10"/>
    <cellStyle name="Accent 1 7" xfId="11"/>
    <cellStyle name="Accent 2" xfId="12"/>
    <cellStyle name="Accent 2 6" xfId="13"/>
    <cellStyle name="Accent 2 7" xfId="14"/>
    <cellStyle name="Accent 2 8" xfId="15"/>
    <cellStyle name="Accent 3" xfId="16"/>
    <cellStyle name="Accent 3 7" xfId="17"/>
    <cellStyle name="Accent 3 8" xfId="18"/>
    <cellStyle name="Accent 3 9" xfId="19"/>
    <cellStyle name="Accent 4" xfId="20"/>
    <cellStyle name="Accent 5" xfId="21"/>
    <cellStyle name="Accent 6" xfId="22"/>
    <cellStyle name="Bad" xfId="4" builtinId="27" customBuiltin="1"/>
    <cellStyle name="Error" xfId="23"/>
    <cellStyle name="Error 10" xfId="24"/>
    <cellStyle name="Error 8" xfId="25"/>
    <cellStyle name="Error 9" xfId="26"/>
    <cellStyle name="Excel Built-in Bad" xfId="27"/>
    <cellStyle name="Excel Built-in Bad 10" xfId="28"/>
    <cellStyle name="Excel Built-in Bad 11" xfId="29"/>
    <cellStyle name="Excel Built-in Good" xfId="30"/>
    <cellStyle name="Excel Built-in Good 11" xfId="31"/>
    <cellStyle name="Excel Built-in Good 12" xfId="32"/>
    <cellStyle name="Excel Built-in Heading 1" xfId="33"/>
    <cellStyle name="Excel Built-in Heading 1 12" xfId="34"/>
    <cellStyle name="Excel Built-in Heading 1 13" xfId="35"/>
    <cellStyle name="Excel Built-in Heading 2" xfId="36"/>
    <cellStyle name="Excel Built-in Heading 2 13" xfId="37"/>
    <cellStyle name="Excel Built-in Heading 2 14" xfId="38"/>
    <cellStyle name="Excel Built-in Neutral" xfId="39"/>
    <cellStyle name="Excel Built-in Neutral 14" xfId="40"/>
    <cellStyle name="Excel Built-in Neutral 15" xfId="41"/>
    <cellStyle name="Excel Built-in Note" xfId="42"/>
    <cellStyle name="Excel Built-in Note 15" xfId="43"/>
    <cellStyle name="Excel Built-in Note 16" xfId="44"/>
    <cellStyle name="Footnote" xfId="45"/>
    <cellStyle name="Footnote 16" xfId="46"/>
    <cellStyle name="Footnote 17" xfId="47"/>
    <cellStyle name="Footnote 9" xfId="48"/>
    <cellStyle name="Good" xfId="3" builtinId="26" customBuiltin="1"/>
    <cellStyle name="Heading" xfId="49"/>
    <cellStyle name="Heading 1" xfId="1" builtinId="16" customBuiltin="1"/>
    <cellStyle name="Heading 10" xfId="50"/>
    <cellStyle name="Heading 17" xfId="51"/>
    <cellStyle name="Heading 18" xfId="52"/>
    <cellStyle name="Heading 2" xfId="2" builtinId="17" customBuiltin="1"/>
    <cellStyle name="Hyperlink" xfId="53"/>
    <cellStyle name="Hyperlink 11" xfId="54"/>
    <cellStyle name="Hyperlink 18" xfId="55"/>
    <cellStyle name="Hyperlink 19" xfId="56"/>
    <cellStyle name="Neutral" xfId="5" builtinId="28" customBuiltin="1"/>
    <cellStyle name="Normal" xfId="0" builtinId="0" customBuiltin="1"/>
    <cellStyle name="Note" xfId="6" builtinId="10" customBuiltin="1"/>
    <cellStyle name="Result" xfId="57"/>
    <cellStyle name="Result 19" xfId="58"/>
    <cellStyle name="Result 20" xfId="59"/>
    <cellStyle name="Status" xfId="60"/>
    <cellStyle name="Status 12" xfId="61"/>
    <cellStyle name="Status 20" xfId="62"/>
    <cellStyle name="Status 21" xfId="63"/>
    <cellStyle name="Text" xfId="64"/>
    <cellStyle name="Text 13" xfId="65"/>
    <cellStyle name="Text 21" xfId="66"/>
    <cellStyle name="Text 22" xfId="67"/>
    <cellStyle name="Warning" xfId="68"/>
    <cellStyle name="Warning 14" xfId="69"/>
    <cellStyle name="Warning 22" xfId="70"/>
    <cellStyle name="Warning 23" xfId="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/>
  </sheetViews>
  <sheetFormatPr defaultRowHeight="13.9"/>
  <cols>
    <col min="1" max="1" width="38.625" customWidth="1"/>
    <col min="2" max="2" width="29.625" customWidth="1"/>
    <col min="3" max="3" width="24.375" customWidth="1"/>
    <col min="4" max="14" width="14.625" customWidth="1"/>
    <col min="15" max="64" width="12" customWidth="1"/>
    <col min="65" max="1024" width="11.625" customWidth="1"/>
  </cols>
  <sheetData>
    <row r="1" spans="1:14" ht="29.1" customHeight="1">
      <c r="A1" s="1" t="s">
        <v>0</v>
      </c>
    </row>
    <row r="2" spans="1:14" ht="23.1" customHeight="1">
      <c r="A2" s="2" t="s">
        <v>1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ht="15.75">
      <c r="A3" s="5" t="s">
        <v>2</v>
      </c>
      <c r="B3" s="5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15</v>
      </c>
    </row>
    <row r="4" spans="1:14" s="11" customFormat="1" ht="15">
      <c r="A4" s="7" t="s">
        <v>16</v>
      </c>
      <c r="B4" s="7" t="s">
        <v>17</v>
      </c>
      <c r="C4" s="8" t="s">
        <v>18</v>
      </c>
      <c r="D4" s="8">
        <v>2003</v>
      </c>
      <c r="E4" s="8">
        <v>7.0000000000000001E-3</v>
      </c>
      <c r="F4" s="8">
        <v>1.0999999999999999E-2</v>
      </c>
      <c r="G4" s="8">
        <v>2.4E-2</v>
      </c>
      <c r="H4" s="8">
        <v>2.4E-2</v>
      </c>
      <c r="I4" s="8">
        <v>2.5000000000000001E-2</v>
      </c>
      <c r="J4" s="8">
        <v>7.1999999999999995E-2</v>
      </c>
      <c r="K4" s="8">
        <v>9.6000000000000002E-2</v>
      </c>
      <c r="L4" s="8">
        <v>0.12</v>
      </c>
      <c r="M4" s="9">
        <f t="shared" ref="M4:M15" si="0">AVERAGE(E4:J4)</f>
        <v>2.7166666666666662E-2</v>
      </c>
      <c r="N4" s="10">
        <f t="shared" ref="N4:N15" si="1">$M$17/M4</f>
        <v>601.84049079754607</v>
      </c>
    </row>
    <row r="5" spans="1:14" ht="15">
      <c r="A5" s="7" t="s">
        <v>19</v>
      </c>
      <c r="B5" s="7" t="s">
        <v>20</v>
      </c>
      <c r="C5" s="8" t="s">
        <v>21</v>
      </c>
      <c r="D5" s="8">
        <v>1993</v>
      </c>
      <c r="E5" s="8">
        <v>0.05</v>
      </c>
      <c r="F5" s="8">
        <v>0.15</v>
      </c>
      <c r="G5" s="8">
        <v>0.37</v>
      </c>
      <c r="H5" s="8">
        <v>0.33</v>
      </c>
      <c r="I5" s="8">
        <v>0.35</v>
      </c>
      <c r="J5" s="8">
        <v>0.66</v>
      </c>
      <c r="K5" s="9"/>
      <c r="L5" s="8"/>
      <c r="M5" s="9">
        <f t="shared" si="0"/>
        <v>0.31833333333333336</v>
      </c>
      <c r="N5" s="10">
        <f t="shared" si="1"/>
        <v>51.361256544502609</v>
      </c>
    </row>
    <row r="6" spans="1:14" ht="15">
      <c r="A6" s="7" t="s">
        <v>22</v>
      </c>
      <c r="B6" s="7" t="s">
        <v>23</v>
      </c>
      <c r="C6" s="8" t="s">
        <v>24</v>
      </c>
      <c r="D6" s="8">
        <v>2020</v>
      </c>
      <c r="E6" s="9">
        <f>0.106*5/6</f>
        <v>8.8333333333333333E-2</v>
      </c>
      <c r="F6" s="9">
        <f>0.39*5/6</f>
        <v>0.32500000000000001</v>
      </c>
      <c r="G6" s="9">
        <f>1.67*5/6</f>
        <v>1.3916666666666666</v>
      </c>
      <c r="H6" s="9">
        <f>1.67*5/6*5/6</f>
        <v>1.1597222222222221</v>
      </c>
      <c r="I6" s="9">
        <f>1.308</f>
        <v>1.3080000000000001</v>
      </c>
      <c r="J6" s="9">
        <v>1.903</v>
      </c>
      <c r="K6" s="8">
        <f>25.5/10</f>
        <v>2.5499999999999998</v>
      </c>
      <c r="L6" s="8" t="s">
        <v>25</v>
      </c>
      <c r="M6" s="9">
        <f t="shared" si="0"/>
        <v>1.0292870370370368</v>
      </c>
      <c r="N6" s="10">
        <f t="shared" si="1"/>
        <v>15.88478180689618</v>
      </c>
    </row>
    <row r="7" spans="1:14" ht="15">
      <c r="A7" s="7" t="s">
        <v>22</v>
      </c>
      <c r="B7" s="7" t="s">
        <v>23</v>
      </c>
      <c r="C7" s="8" t="s">
        <v>26</v>
      </c>
      <c r="D7" s="8">
        <v>2020</v>
      </c>
      <c r="E7" s="8">
        <v>0.15</v>
      </c>
      <c r="F7" s="8">
        <v>1.1599999999999999</v>
      </c>
      <c r="G7" s="8">
        <v>2.2000000000000002</v>
      </c>
      <c r="H7" s="8">
        <v>2.4300000000000002</v>
      </c>
      <c r="I7" s="8">
        <v>2.63</v>
      </c>
      <c r="J7" s="8">
        <v>3.69</v>
      </c>
      <c r="K7" s="8">
        <v>5.94</v>
      </c>
      <c r="L7" s="8">
        <v>14.91</v>
      </c>
      <c r="M7" s="9">
        <f t="shared" si="0"/>
        <v>2.0433333333333334</v>
      </c>
      <c r="N7" s="10">
        <f t="shared" si="1"/>
        <v>8.0016313213703079</v>
      </c>
    </row>
    <row r="8" spans="1:14" ht="15">
      <c r="A8" s="7" t="s">
        <v>27</v>
      </c>
      <c r="B8" s="7" t="s">
        <v>28</v>
      </c>
      <c r="C8" s="8" t="s">
        <v>29</v>
      </c>
      <c r="D8" s="8">
        <v>1982</v>
      </c>
      <c r="E8" s="8">
        <v>0.8</v>
      </c>
      <c r="F8" s="8">
        <v>3.1</v>
      </c>
      <c r="G8" s="8">
        <v>8.1</v>
      </c>
      <c r="H8" s="8">
        <v>8.6999999999999993</v>
      </c>
      <c r="I8" s="8">
        <v>9</v>
      </c>
      <c r="J8" s="8">
        <v>13.9</v>
      </c>
      <c r="K8" s="8">
        <v>21.2</v>
      </c>
      <c r="L8" s="8">
        <v>49.9</v>
      </c>
      <c r="M8" s="9">
        <f t="shared" si="0"/>
        <v>7.2666666666666666</v>
      </c>
      <c r="N8" s="10">
        <f t="shared" si="1"/>
        <v>2.2499999999999996</v>
      </c>
    </row>
    <row r="9" spans="1:14" ht="15">
      <c r="A9" s="7" t="s">
        <v>30</v>
      </c>
      <c r="B9" s="7" t="s">
        <v>31</v>
      </c>
      <c r="C9" s="8" t="s">
        <v>32</v>
      </c>
      <c r="D9" s="8">
        <v>1985</v>
      </c>
      <c r="E9" s="8">
        <v>1.9</v>
      </c>
      <c r="F9" s="8">
        <v>3.5</v>
      </c>
      <c r="G9" s="8">
        <v>6.9</v>
      </c>
      <c r="H9" s="8">
        <v>7.1</v>
      </c>
      <c r="I9" s="8">
        <v>8.8000000000000007</v>
      </c>
      <c r="J9" s="8">
        <v>18.3</v>
      </c>
      <c r="K9" s="8">
        <v>27.3</v>
      </c>
      <c r="L9" s="8">
        <v>21.9</v>
      </c>
      <c r="M9" s="9">
        <f t="shared" si="0"/>
        <v>7.75</v>
      </c>
      <c r="N9" s="10">
        <f t="shared" si="1"/>
        <v>2.1096774193548384</v>
      </c>
    </row>
    <row r="10" spans="1:14" ht="15">
      <c r="A10" s="7" t="s">
        <v>33</v>
      </c>
      <c r="B10" s="7" t="s">
        <v>34</v>
      </c>
      <c r="C10" s="8" t="s">
        <v>35</v>
      </c>
      <c r="D10" s="8">
        <v>1980</v>
      </c>
      <c r="E10" s="8">
        <v>1.5</v>
      </c>
      <c r="F10" s="8">
        <v>4.7</v>
      </c>
      <c r="G10" s="8">
        <v>9.1999999999999993</v>
      </c>
      <c r="H10" s="8">
        <v>9</v>
      </c>
      <c r="I10" s="8">
        <v>12.7</v>
      </c>
      <c r="J10" s="8">
        <v>25.9</v>
      </c>
      <c r="K10" s="8">
        <v>39.200000000000003</v>
      </c>
      <c r="L10" s="8" t="s">
        <v>25</v>
      </c>
      <c r="M10" s="9">
        <f t="shared" si="0"/>
        <v>10.499999999999998</v>
      </c>
      <c r="N10" s="10">
        <f t="shared" si="1"/>
        <v>1.5571428571428572</v>
      </c>
    </row>
    <row r="11" spans="1:14" ht="15">
      <c r="A11" s="7" t="s">
        <v>36</v>
      </c>
      <c r="B11" s="7" t="s">
        <v>37</v>
      </c>
      <c r="C11" s="8" t="s">
        <v>26</v>
      </c>
      <c r="D11" s="8">
        <v>1983</v>
      </c>
      <c r="E11" s="8">
        <v>1.6</v>
      </c>
      <c r="F11" s="8">
        <v>5.2</v>
      </c>
      <c r="G11" s="8">
        <v>10.6</v>
      </c>
      <c r="H11" s="8">
        <v>11</v>
      </c>
      <c r="I11" s="8">
        <v>12.4</v>
      </c>
      <c r="J11" s="8">
        <v>22.9</v>
      </c>
      <c r="K11" s="8">
        <v>35.4</v>
      </c>
      <c r="L11" s="8">
        <v>34.4</v>
      </c>
      <c r="M11" s="9">
        <f t="shared" si="0"/>
        <v>10.616666666666665</v>
      </c>
      <c r="N11" s="10">
        <f t="shared" si="1"/>
        <v>1.5400313971742543</v>
      </c>
    </row>
    <row r="12" spans="1:14" ht="15">
      <c r="A12" s="7" t="s">
        <v>38</v>
      </c>
      <c r="B12" s="7" t="s">
        <v>39</v>
      </c>
      <c r="C12" s="8" t="s">
        <v>40</v>
      </c>
      <c r="D12" s="8">
        <v>1983</v>
      </c>
      <c r="E12" s="8">
        <v>1.6</v>
      </c>
      <c r="F12" s="8">
        <v>4.8</v>
      </c>
      <c r="G12" s="8">
        <v>11.3</v>
      </c>
      <c r="H12" s="8">
        <v>11</v>
      </c>
      <c r="I12" s="8">
        <v>13.2</v>
      </c>
      <c r="J12" s="8">
        <v>23.9</v>
      </c>
      <c r="K12" s="8">
        <v>43.3</v>
      </c>
      <c r="L12" s="8">
        <v>44.9</v>
      </c>
      <c r="M12" s="9">
        <f t="shared" si="0"/>
        <v>10.966666666666669</v>
      </c>
      <c r="N12" s="10">
        <f t="shared" si="1"/>
        <v>1.4908814589665649</v>
      </c>
    </row>
    <row r="13" spans="1:14" ht="15">
      <c r="A13" s="7" t="s">
        <v>41</v>
      </c>
      <c r="B13" s="7" t="s">
        <v>34</v>
      </c>
      <c r="C13" s="8" t="s">
        <v>35</v>
      </c>
      <c r="D13" s="8">
        <v>1981</v>
      </c>
      <c r="E13" s="8">
        <v>4.5</v>
      </c>
      <c r="F13" s="8">
        <v>6.9</v>
      </c>
      <c r="G13" s="8">
        <v>16.399999999999999</v>
      </c>
      <c r="H13" s="8">
        <v>15.8</v>
      </c>
      <c r="I13" s="8">
        <v>18.600000000000001</v>
      </c>
      <c r="J13" s="8">
        <v>49.7</v>
      </c>
      <c r="K13" s="8">
        <v>68.5</v>
      </c>
      <c r="L13" s="8">
        <v>162</v>
      </c>
      <c r="M13" s="9">
        <f t="shared" si="0"/>
        <v>18.650000000000002</v>
      </c>
      <c r="N13" s="10">
        <f t="shared" si="1"/>
        <v>0.87667560321715798</v>
      </c>
    </row>
    <row r="14" spans="1:14" ht="15">
      <c r="A14" s="7" t="s">
        <v>42</v>
      </c>
      <c r="B14" s="7" t="s">
        <v>28</v>
      </c>
      <c r="C14" s="8" t="s">
        <v>43</v>
      </c>
      <c r="D14" s="8">
        <v>1984</v>
      </c>
      <c r="E14" s="8">
        <v>2.2000000000000002</v>
      </c>
      <c r="F14" s="8">
        <v>7.3</v>
      </c>
      <c r="G14" s="8">
        <v>19.7</v>
      </c>
      <c r="H14" s="8">
        <v>24.1</v>
      </c>
      <c r="I14" s="8">
        <v>26.3</v>
      </c>
      <c r="J14" s="8">
        <v>40.299999999999997</v>
      </c>
      <c r="K14" s="8">
        <v>60.1</v>
      </c>
      <c r="L14" s="8" t="s">
        <v>25</v>
      </c>
      <c r="M14" s="9">
        <f t="shared" si="0"/>
        <v>19.983333333333331</v>
      </c>
      <c r="N14" s="10">
        <f t="shared" si="1"/>
        <v>0.81818181818181823</v>
      </c>
    </row>
    <row r="15" spans="1:14" ht="15">
      <c r="A15" s="7" t="s">
        <v>44</v>
      </c>
      <c r="B15" s="7" t="s">
        <v>34</v>
      </c>
      <c r="C15" s="8" t="s">
        <v>35</v>
      </c>
      <c r="D15" s="8">
        <v>1982</v>
      </c>
      <c r="E15" s="8">
        <v>4.4000000000000004</v>
      </c>
      <c r="F15" s="8">
        <v>8.1999999999999993</v>
      </c>
      <c r="G15" s="8">
        <v>20</v>
      </c>
      <c r="H15" s="8">
        <v>19.2</v>
      </c>
      <c r="I15" s="8">
        <v>23.1</v>
      </c>
      <c r="J15" s="8">
        <v>53.4</v>
      </c>
      <c r="K15" s="8">
        <v>77.599999999999994</v>
      </c>
      <c r="L15" s="8">
        <v>239.1</v>
      </c>
      <c r="M15" s="9">
        <f t="shared" si="0"/>
        <v>21.383333333333336</v>
      </c>
      <c r="N15" s="10">
        <f t="shared" si="1"/>
        <v>0.76461418550272775</v>
      </c>
    </row>
    <row r="16" spans="1:14" ht="14.25">
      <c r="N16" s="12"/>
    </row>
    <row r="17" spans="1:14" ht="15">
      <c r="A17" s="7" t="s">
        <v>45</v>
      </c>
      <c r="B17" s="7" t="s">
        <v>46</v>
      </c>
      <c r="C17" s="8" t="s">
        <v>43</v>
      </c>
      <c r="D17" s="8">
        <v>1983</v>
      </c>
      <c r="E17" s="8">
        <v>1.2</v>
      </c>
      <c r="F17" s="8">
        <v>9.3000000000000007</v>
      </c>
      <c r="G17" s="8">
        <v>17.600000000000001</v>
      </c>
      <c r="H17" s="8">
        <v>19.5</v>
      </c>
      <c r="I17" s="8">
        <v>21</v>
      </c>
      <c r="J17" s="8">
        <v>29.5</v>
      </c>
      <c r="K17" s="8">
        <v>47.5</v>
      </c>
      <c r="L17" s="8">
        <v>119.3</v>
      </c>
      <c r="M17" s="9">
        <f>AVERAGE(E17:J17)</f>
        <v>16.349999999999998</v>
      </c>
      <c r="N17" s="10">
        <f>M17/M17</f>
        <v>1</v>
      </c>
    </row>
  </sheetData>
  <pageMargins left="0" right="0" top="2.0803149606299209" bottom="2.0803149606299209" header="0" footer="0"/>
  <pageSetup paperSize="0" fitToWidth="0" fitToHeight="0" orientation="portrait" horizontalDpi="0" verticalDpi="0" copies="0"/>
  <headerFooter>
    <oddHeader>&amp;C&amp;"Liberation Sans2,Regular"&amp;A</oddHeader>
    <oddFooter>&amp;C&amp;"Liberation Sans2,Regular"Page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Robson</cp:lastModifiedBy>
  <cp:revision>26</cp:revision>
  <dcterms:created xsi:type="dcterms:W3CDTF">2020-01-11T08:27:20Z</dcterms:created>
  <dcterms:modified xsi:type="dcterms:W3CDTF">2020-12-13T18:48:44Z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