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8_{1F1F866A-894D-4D59-A361-DB7727A7F31E}" xr6:coauthVersionLast="47" xr6:coauthVersionMax="47" xr10:uidLastSave="{00000000-0000-0000-0000-000000000000}"/>
  <bookViews>
    <workbookView xWindow="3105" yWindow="1905" windowWidth="24180" windowHeight="15165" tabRatio="86" xr2:uid="{D2E91AFD-137F-448B-BF32-8207C6793F06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2" i="1" l="1"/>
  <c r="J3" i="1"/>
  <c r="J5" i="1"/>
  <c r="J6" i="1"/>
  <c r="J7" i="1"/>
  <c r="J8" i="1"/>
  <c r="J9" i="1"/>
  <c r="I10" i="1"/>
  <c r="J10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 l="1"/>
</calcChain>
</file>

<file path=xl/sharedStrings.xml><?xml version="1.0" encoding="utf-8"?>
<sst xmlns="http://schemas.openxmlformats.org/spreadsheetml/2006/main" count="278" uniqueCount="183">
  <si>
    <t>RefDes</t>
  </si>
  <si>
    <t>Value</t>
  </si>
  <si>
    <t>Name</t>
  </si>
  <si>
    <t>Pattern</t>
  </si>
  <si>
    <t>Quantity</t>
  </si>
  <si>
    <t>Tolerance/Rating</t>
  </si>
  <si>
    <t>Type</t>
  </si>
  <si>
    <t>Manufacturer</t>
  </si>
  <si>
    <t>Unit Price</t>
  </si>
  <si>
    <t>Extended Cost</t>
  </si>
  <si>
    <t>Comment</t>
  </si>
  <si>
    <t>Source</t>
  </si>
  <si>
    <t>C1, C2, C3, C4, C14, C15, C16, C17</t>
  </si>
  <si>
    <t>10p</t>
  </si>
  <si>
    <t>CAP_0603</t>
  </si>
  <si>
    <t>1%/200V</t>
  </si>
  <si>
    <t>NP0</t>
  </si>
  <si>
    <t>AVX</t>
  </si>
  <si>
    <t>https://www.digikey.com/product-detail/en/06032U100FAT2A/478-10250-1-ND/6797247/?itemSeq=316589565</t>
  </si>
  <si>
    <t>C5, C10 (Note1,Note2)</t>
  </si>
  <si>
    <t>2-10p</t>
  </si>
  <si>
    <t>JR100</t>
  </si>
  <si>
    <t>-0%, +100%/125v</t>
  </si>
  <si>
    <t>3mm ½ Turn Trimmer Cap</t>
  </si>
  <si>
    <t>Knowles Voltronics</t>
  </si>
  <si>
    <t>300ppm/°C</t>
  </si>
  <si>
    <t>https://www.digikey.com/product-detail/en/JR100/1674-1017-1-ND/6021656/?itemSeq=313961650</t>
  </si>
  <si>
    <t>C7, C12 (Note1)</t>
  </si>
  <si>
    <t>22p</t>
  </si>
  <si>
    <t>2%/50V</t>
  </si>
  <si>
    <t>NP0/C0G</t>
  </si>
  <si>
    <t>Murata</t>
  </si>
  <si>
    <t>In my Inventory</t>
  </si>
  <si>
    <t>https://www.digikey.com/product-detail/en/murata-electronics/GRM0335C1H220GA01D/490-9662-1-ND/4934764</t>
  </si>
  <si>
    <t>C6, C11 (Note1)</t>
  </si>
  <si>
    <t>330p</t>
  </si>
  <si>
    <t>CAP_0805</t>
  </si>
  <si>
    <t>1%/50V</t>
  </si>
  <si>
    <t>Yageo</t>
  </si>
  <si>
    <t>https://www.digikey.com/product-detail/en/yageo/CC0805FRNPO9BN331/311-4176-1-ND/8025265</t>
  </si>
  <si>
    <t>C8, C13 (Note1)</t>
  </si>
  <si>
    <t>220p</t>
  </si>
  <si>
    <t>https://www.digikey.com/product-detail/en/yageo/CC0805FRNPO9BN221/311-4172-1-ND/8025261</t>
  </si>
  <si>
    <t>C9, C18</t>
  </si>
  <si>
    <t>0.2p</t>
  </si>
  <si>
    <t>CAP_0402</t>
  </si>
  <si>
    <t>±0.05pF/50V</t>
  </si>
  <si>
    <t>https://www.digikey.com/product-detail/en/murata-electronics/GJM1555C1HR20WB01D/490-11247-1-ND/5333087</t>
  </si>
  <si>
    <t>C19</t>
  </si>
  <si>
    <t>0.5p</t>
  </si>
  <si>
    <t>https://www.digikey.com/product-detail/en/GJM1555C1HR50WB01D/490-11250-1-ND/5333090/?itemSeq=313716655</t>
  </si>
  <si>
    <t>C20, C22, C38 (Note4)</t>
  </si>
  <si>
    <t>10u</t>
  </si>
  <si>
    <t>CAPM_3.5x2.8h2.1</t>
  </si>
  <si>
    <t>10%/25V</t>
  </si>
  <si>
    <t>3528 Tantalum</t>
  </si>
  <si>
    <t>generic</t>
  </si>
  <si>
    <t>2.5Ω ESR</t>
  </si>
  <si>
    <t>https://lcsc.com/product-detail/Tantalum-Capacitors_Hunan-Xiangyee-in-S-T-CA45-B025K106T_C119050.html</t>
  </si>
  <si>
    <t>C23, C35</t>
  </si>
  <si>
    <t>1u</t>
  </si>
  <si>
    <t>20%/50V</t>
  </si>
  <si>
    <t>X5R</t>
  </si>
  <si>
    <t>4.7u</t>
  </si>
  <si>
    <t>10%/16V</t>
  </si>
  <si>
    <t>https://www.aliexpress.com/item/4000333577465.html?spm=a2g0s.9042311.0.0.27424c4d2C8HWk</t>
  </si>
  <si>
    <t>C25, C26, C27, C30</t>
  </si>
  <si>
    <t>100p</t>
  </si>
  <si>
    <t>C28, C29, C36, C37</t>
  </si>
  <si>
    <t>100n</t>
  </si>
  <si>
    <t>C32, C34</t>
  </si>
  <si>
    <t>D1, D2</t>
  </si>
  <si>
    <t>BAV199TP</t>
  </si>
  <si>
    <t>SOT23</t>
  </si>
  <si>
    <t>MCC</t>
  </si>
  <si>
    <t>low leakage</t>
  </si>
  <si>
    <t>https://www.digikey.com/product-detail/en/BAV199-TP/BAV199-TPMSCT-ND/2345687/?itemSeq=316592309</t>
  </si>
  <si>
    <t>J1</t>
  </si>
  <si>
    <t>644456-2</t>
  </si>
  <si>
    <t>HDR-1x2T/2.54/5x2</t>
  </si>
  <si>
    <t>right angle dupont male header 2.54mm (0.1inch)</t>
  </si>
  <si>
    <t>L1, L2, L3</t>
  </si>
  <si>
    <t>IND_FERRITE_BEAD</t>
  </si>
  <si>
    <t>IND_0603</t>
  </si>
  <si>
    <t>1kΩ@100MHz</t>
  </si>
  <si>
    <t>Ferrite</t>
  </si>
  <si>
    <t>TDK</t>
  </si>
  <si>
    <t>DCR=300mΩ</t>
  </si>
  <si>
    <t>https://www.digikey.com/product-detail/en/MPZ1608S102ATA00/445-8694-1-ND/3078632/?itemSeq=313936277</t>
  </si>
  <si>
    <t>M1 (Note5)</t>
  </si>
  <si>
    <t>AO3401</t>
  </si>
  <si>
    <t>30V</t>
  </si>
  <si>
    <t>Alpha Omega</t>
  </si>
  <si>
    <t>R1, R20</t>
  </si>
  <si>
    <t>36k</t>
  </si>
  <si>
    <t>RES_0603</t>
  </si>
  <si>
    <t>R2, R3, R4, R16, R17, R18</t>
  </si>
  <si>
    <t>3.3Meg</t>
  </si>
  <si>
    <t>1%/350V</t>
  </si>
  <si>
    <t>R5, R19</t>
  </si>
  <si>
    <t>62k</t>
  </si>
  <si>
    <t>R6, R13</t>
  </si>
  <si>
    <t>3k</t>
  </si>
  <si>
    <t>R7, R22</t>
  </si>
  <si>
    <t>3.92k</t>
  </si>
  <si>
    <t>TCR = 25ppm/°C</t>
  </si>
  <si>
    <t>Panasonic</t>
  </si>
  <si>
    <t>Use 6.8K</t>
  </si>
  <si>
    <t>https://www.digikey.com/product-detail/en/ERA-3AEB3921V/P3.92KDBCT-ND/3075953/?itemSeq=316813515</t>
  </si>
  <si>
    <t>R10, R14</t>
  </si>
  <si>
    <t>1.27k</t>
  </si>
  <si>
    <t>https://www.digikey.com/product-detail/en/ERA-3AEB1271V/P1.27KDBCT-ND/3075776/?itemSeq=316645870</t>
  </si>
  <si>
    <t>R8, R21</t>
  </si>
  <si>
    <t>1.02k</t>
  </si>
  <si>
    <t>https://www.digikey.com/product-detail/en/ERA-3AEB1021V/P1.02KDBCT-ND/3075722/?itemSeq=316644993</t>
  </si>
  <si>
    <t>R9</t>
  </si>
  <si>
    <t>R11</t>
  </si>
  <si>
    <t>2K</t>
  </si>
  <si>
    <t>3314J</t>
  </si>
  <si>
    <t>4mm x 4mm j-lead pot, ½ Turn</t>
  </si>
  <si>
    <t>Bourns</t>
  </si>
  <si>
    <t>or 3224j 2k/10%</t>
  </si>
  <si>
    <t>https://www.digikey.com/product-detail/en/bourns-inc/3314J-1-202E/3314J-202ECT-ND/86522</t>
  </si>
  <si>
    <t>R12</t>
  </si>
  <si>
    <t>https://www.digikey.com/product-detail/en/ERA-3AEB4120V/P412DBCT-ND/3075958/?itemSeq=316813363</t>
  </si>
  <si>
    <t>R23, R24</t>
  </si>
  <si>
    <t>1.5k</t>
  </si>
  <si>
    <t>R25, R26</t>
  </si>
  <si>
    <t>10k</t>
  </si>
  <si>
    <t>SMA (Note6)</t>
  </si>
  <si>
    <t>73171-1900</t>
  </si>
  <si>
    <t>SMA_F_BRDEDGE</t>
  </si>
  <si>
    <t>8x9mm</t>
  </si>
  <si>
    <t>1.6mm Board Edge Female SMA</t>
  </si>
  <si>
    <t>https://www.aliexpress.com/item/1244363365.html?spm=a2g0o.productlist.0.0.ba525a33CVFYki&amp;algo_pvid=6c9a9cd7-eed2-4022-a1a9-81fa5ae34ec1&amp;algo_expid=6c9a9cd7-eed2-4022-a1a9-81fa5ae34ec1-30&amp;btsid=0ab6fb8815819773795477452e81ac&amp;ws_ab_test=searchweb0_0,searchweb201602_,searchweb201603_</t>
  </si>
  <si>
    <t>U1</t>
  </si>
  <si>
    <t>LTC6269IMSE8-10</t>
  </si>
  <si>
    <t>MSOP-8EP</t>
  </si>
  <si>
    <t>ADI</t>
  </si>
  <si>
    <t>https://www.digikey.com/product-detail/en/LTC6269IMS8E-10%23PBF/LTC6269IMS8E-10%23PBF-ND/5253547/?itemSeq=313715661</t>
  </si>
  <si>
    <t>U2</t>
  </si>
  <si>
    <t>LTC6268IS6</t>
  </si>
  <si>
    <t>SOT23-6</t>
  </si>
  <si>
    <t>https://www.digikey.com/product-detail/en/LTC6268IS6%23TRMPBF/LTC6268IS6%23TRMPBFCT-ND/5030351/?itemSeq=313584120</t>
  </si>
  <si>
    <t>U3 (Note3)</t>
  </si>
  <si>
    <t>LM7301</t>
  </si>
  <si>
    <t>SOT23-5</t>
  </si>
  <si>
    <t>TI</t>
  </si>
  <si>
    <t>https://www.aliexpress.com/item/32284040280.html?spm=a2g0s.9042311.0.0.27424c4duj6KC4</t>
  </si>
  <si>
    <t>Total</t>
  </si>
  <si>
    <t>Note2: Can use JR200 a 4.5-20pF trimmer to get more range, but poorer tempco.</t>
  </si>
  <si>
    <t>Note3: Can use any SOT23-5 opamp with same pinout and Vos &lt;5mV and operates with 5.0V supply</t>
  </si>
  <si>
    <t>Note4: Must have ESR = 2.5Ω. Alternate source: https://www.digikey.com/product-detail/en/avx-corporation/TAJB106K025RNJ/478-5257-1-ND/1950924</t>
  </si>
  <si>
    <t>Note5: Can use any logic level PCH FET with RDSon &lt; 1Ω</t>
  </si>
  <si>
    <t>Note6: Alternate source - https://www.digikey.com/product-detail/en/mueller-electric-co/BU-1420701801/314-1702-ND/9950116</t>
  </si>
  <si>
    <t>C21</t>
  </si>
  <si>
    <t>100nF</t>
  </si>
  <si>
    <t>JR200</t>
  </si>
  <si>
    <t>500ppm/°C</t>
  </si>
  <si>
    <t>4.5-20p</t>
  </si>
  <si>
    <t>C24, C31 (Note7)</t>
  </si>
  <si>
    <t>GRM1885C1H270GA01D</t>
  </si>
  <si>
    <t>Murata Electronics</t>
  </si>
  <si>
    <t>490-11455-1-ND</t>
  </si>
  <si>
    <t>extra for tuning C7, C12</t>
  </si>
  <si>
    <t>€  0,36</t>
  </si>
  <si>
    <t>CAP CER 27PF 50V C0G/NP0 0603</t>
  </si>
  <si>
    <t>GRM1885C1H180GA01D</t>
  </si>
  <si>
    <t>490-11449-1-ND</t>
  </si>
  <si>
    <t>CAP CER 18PF 50V C0G/NP0 0603</t>
  </si>
  <si>
    <t>GJM1555C1HR30WB01D</t>
  </si>
  <si>
    <t>490-11248-1-ND</t>
  </si>
  <si>
    <t>extra for tuning C19</t>
  </si>
  <si>
    <t>€  0,54</t>
  </si>
  <si>
    <t>CAP CER 0.3PF 50V C0G/NP0 0402</t>
  </si>
  <si>
    <t>GJM1555C1HR20WB01D</t>
  </si>
  <si>
    <t>490-11247-1-ND</t>
  </si>
  <si>
    <t>€  1,08</t>
  </si>
  <si>
    <t>CAP CER 0.2PF 50V C0G/NP0 0402</t>
  </si>
  <si>
    <t>Order extra for tuning:</t>
  </si>
  <si>
    <t>I strongly suggest you order a few extras for all the 0402 parts when you're using a heatgun. They have the nasty habbit to dissapear without a trace.</t>
  </si>
  <si>
    <t xml:space="preserve">Note1: The sum of these capacitors should be 575pF if using my source for 10pF input caps.. Be prepared to change C7/C12 value if the AC gain can't be adjusted to the correct value with C5 and C10. </t>
  </si>
  <si>
    <t>Note7: 4.7uF in a 0402 package seems to be unavailable, you can use the largest 0402 size capacitor. I found this one on DigiKey: 298D225X0010K2T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</si>
</sst>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0.0%"/>
    <numFmt numFmtId="166" formatCode="_ [$€-2]\ * #,##0.00_ ;_ [$€-2]\ * \-#,##0.00_ ;_ [$€-2]\ * &quot;-&quot;??_ ;_ @_ "/>
  </numFmts>
  <fonts count="7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164" fontId="1" fillId="0" borderId="0" xfId="1" applyNumberFormat="1"/>
    <xf numFmtId="9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/>
    <xf numFmtId="0" fontId="4" fillId="0" borderId="0" xfId="2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164" fontId="1" fillId="0" borderId="0" xfId="1" applyNumberFormat="1" applyAlignment="1">
      <alignment horizontal="right"/>
    </xf>
  </cellXfs>
  <cellStyles count="3">
    <cellStyle name="Excel Built-in Normal" xfId="1" xr:uid="{71693559-24B1-4116-9B0C-DAF9C9055B3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ntalum-Capacitors_Hunan-Xiangyee-in-S-T-CA45-B025K106T_C119050.html" TargetMode="External"/><Relationship Id="rId13" Type="http://schemas.openxmlformats.org/officeDocument/2006/relationships/hyperlink" Target="https://www.digikey.com/product-detail/en/ERA-3AEB1021V/P1.02KDBCT-ND/3075722/?itemSeq=316644993" TargetMode="External"/><Relationship Id="rId18" Type="http://schemas.openxmlformats.org/officeDocument/2006/relationships/hyperlink" Target="https://www.digikey.com/product-detail/en/06032U100FAT2A/478-10250-1-ND/6797247/?itemSeq=316589565" TargetMode="External"/><Relationship Id="rId3" Type="http://schemas.openxmlformats.org/officeDocument/2006/relationships/hyperlink" Target="https://www.digikey.com/product-detail/en/murata-electronics/GRM0335C1H220GA01D/490-9662-1-ND/4934764" TargetMode="External"/><Relationship Id="rId7" Type="http://schemas.openxmlformats.org/officeDocument/2006/relationships/hyperlink" Target="https://www.digikey.com/product-detail/en/GJM1555C1HR50WB01D/490-11250-1-ND/5333090/?itemSeq=313716655" TargetMode="External"/><Relationship Id="rId12" Type="http://schemas.openxmlformats.org/officeDocument/2006/relationships/hyperlink" Target="https://www.digikey.com/product-detail/en/ERA-3AEB1271V/P1.27KDBCT-ND/3075776/?itemSeq=316645870" TargetMode="External"/><Relationship Id="rId17" Type="http://schemas.openxmlformats.org/officeDocument/2006/relationships/hyperlink" Target="https://www.digikey.com/product-detail/en/LTC6268IS6%23TRMPBF/LTC6268IS6%23TRMPBFCT-ND/5030351/?itemSeq=313584120" TargetMode="External"/><Relationship Id="rId2" Type="http://schemas.openxmlformats.org/officeDocument/2006/relationships/hyperlink" Target="https://www.digikey.com/product-detail/en/JR100/1674-1017-1-ND/6021656/?itemSeq=313961650" TargetMode="External"/><Relationship Id="rId16" Type="http://schemas.openxmlformats.org/officeDocument/2006/relationships/hyperlink" Target="https://www.digikey.com/product-detail/en/LTC6269IMS8E-10%23PBF/LTC6269IMS8E-10%23PBF-ND/5253547/?itemSeq=313715661" TargetMode="External"/><Relationship Id="rId1" Type="http://schemas.openxmlformats.org/officeDocument/2006/relationships/hyperlink" Target="https://www.digikey.com/product-detail/en/mueller-electric-co/BU-1420701801/314-1702-ND/9950116" TargetMode="External"/><Relationship Id="rId6" Type="http://schemas.openxmlformats.org/officeDocument/2006/relationships/hyperlink" Target="https://www.digikey.com/product-detail/en/murata-electronics/GJM1555C1HR20WB01D/490-11247-1-ND/5333087" TargetMode="External"/><Relationship Id="rId11" Type="http://schemas.openxmlformats.org/officeDocument/2006/relationships/hyperlink" Target="https://www.digikey.com/product-detail/en/ERA-3AEB3921V/P3.92KDBCT-ND/3075953/?itemSeq=316813515" TargetMode="External"/><Relationship Id="rId5" Type="http://schemas.openxmlformats.org/officeDocument/2006/relationships/hyperlink" Target="https://www.digikey.com/product-detail/en/yageo/CC0805FRNPO9BN221/311-4172-1-ND/8025261" TargetMode="External"/><Relationship Id="rId15" Type="http://schemas.openxmlformats.org/officeDocument/2006/relationships/hyperlink" Target="https://www.aliexpress.com/item/1244363365.html?spm=a2g0o.productlist.0.0.ba525a33CVFYki&amp;algo_pvid=6c9a9cd7-eed2-4022-a1a9-81fa5ae34ec1&amp;algo_expid=6c9a9cd7-eed2-4022-a1a9-81fa5ae34ec1-30&amp;btsid=0ab6fb8815819773795477452e81ac&amp;ws_ab_test=searchweb0_0,searchweb201602_,searchweb201603_" TargetMode="External"/><Relationship Id="rId10" Type="http://schemas.openxmlformats.org/officeDocument/2006/relationships/hyperlink" Target="https://www.digikey.com/product-detail/en/MPZ1608S102ATA00/445-8694-1-ND/3078632/?itemSeq=313936277" TargetMode="External"/><Relationship Id="rId4" Type="http://schemas.openxmlformats.org/officeDocument/2006/relationships/hyperlink" Target="https://www.digikey.com/product-detail/en/yageo/CC0805FRNPO9BN331/311-4176-1-ND/8025265" TargetMode="External"/><Relationship Id="rId9" Type="http://schemas.openxmlformats.org/officeDocument/2006/relationships/hyperlink" Target="https://www.aliexpress.com/item/4000333577465.html?spm=a2g0s.9042311.0.0.27424c4d2C8HWk" TargetMode="External"/><Relationship Id="rId14" Type="http://schemas.openxmlformats.org/officeDocument/2006/relationships/hyperlink" Target="https://www.digikey.com/product-detail/en/ERA-3AEB4120V/P412DBCT-ND/3075958/?itemSeq=316813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035D-F6FC-4700-B033-E27555D62382}">
  <dimension ref="A1:L98"/>
  <sheetViews>
    <sheetView tabSelected="1" workbookViewId="0">
      <selection activeCell="F69" sqref="F69"/>
    </sheetView>
  </sheetViews>
  <sheetFormatPr defaultColWidth="14.42578125" defaultRowHeight="15" customHeight="1" x14ac:dyDescent="0.2"/>
  <cols>
    <col min="1" max="1" width="33.7109375" style="1" customWidth="1"/>
    <col min="2" max="2" width="7.5703125" style="1" customWidth="1"/>
    <col min="3" max="3" width="19.28515625" style="1" customWidth="1"/>
    <col min="4" max="4" width="21.85546875" style="1" bestFit="1" customWidth="1"/>
    <col min="5" max="5" width="8.28515625" style="1" customWidth="1"/>
    <col min="6" max="6" width="17.28515625" style="1" customWidth="1"/>
    <col min="7" max="7" width="32.42578125" style="1" bestFit="1" customWidth="1"/>
    <col min="8" max="8" width="17.5703125" style="1" customWidth="1"/>
    <col min="9" max="9" width="9.140625" style="1" bestFit="1" customWidth="1"/>
    <col min="10" max="10" width="13.42578125" style="1" bestFit="1" customWidth="1"/>
    <col min="11" max="11" width="17.42578125" style="1" customWidth="1"/>
    <col min="12" max="12" width="11.5703125" style="1" customWidth="1"/>
    <col min="13" max="13" width="11" style="1" customWidth="1"/>
    <col min="14" max="16384" width="14.42578125" style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ht="12.75" customHeight="1" x14ac:dyDescent="0.2">
      <c r="A2" s="1" t="s">
        <v>12</v>
      </c>
      <c r="B2" s="3" t="s">
        <v>13</v>
      </c>
      <c r="C2" s="1" t="s">
        <v>14</v>
      </c>
      <c r="D2" s="1" t="s">
        <v>14</v>
      </c>
      <c r="E2" s="1">
        <v>8</v>
      </c>
      <c r="F2" s="2" t="s">
        <v>15</v>
      </c>
      <c r="G2" s="2" t="s">
        <v>16</v>
      </c>
      <c r="H2" s="1" t="s">
        <v>17</v>
      </c>
      <c r="I2" s="4">
        <v>0.26</v>
      </c>
      <c r="J2" s="4">
        <f t="shared" ref="J2:J35" si="0">E2*I2</f>
        <v>2.08</v>
      </c>
      <c r="L2" s="8" t="s">
        <v>18</v>
      </c>
    </row>
    <row r="3" spans="1:12" ht="12.75" customHeight="1" x14ac:dyDescent="0.2">
      <c r="A3" s="1" t="s">
        <v>19</v>
      </c>
      <c r="B3" s="3" t="s">
        <v>20</v>
      </c>
      <c r="C3" s="1" t="s">
        <v>21</v>
      </c>
      <c r="D3" s="1" t="s">
        <v>21</v>
      </c>
      <c r="E3" s="1">
        <v>2</v>
      </c>
      <c r="F3" s="2" t="s">
        <v>22</v>
      </c>
      <c r="G3" s="2" t="s">
        <v>23</v>
      </c>
      <c r="H3" s="1" t="s">
        <v>24</v>
      </c>
      <c r="I3" s="4">
        <v>2.02</v>
      </c>
      <c r="J3" s="4">
        <f t="shared" si="0"/>
        <v>4.04</v>
      </c>
      <c r="K3" s="1" t="s">
        <v>25</v>
      </c>
      <c r="L3" s="8" t="s">
        <v>26</v>
      </c>
    </row>
    <row r="4" spans="1:12" ht="12.75" customHeight="1" x14ac:dyDescent="0.2">
      <c r="B4" s="3" t="s">
        <v>159</v>
      </c>
      <c r="C4" s="1" t="s">
        <v>157</v>
      </c>
      <c r="D4" s="1" t="s">
        <v>157</v>
      </c>
      <c r="E4" s="1">
        <v>2</v>
      </c>
      <c r="F4" s="2" t="s">
        <v>22</v>
      </c>
      <c r="G4" s="2" t="s">
        <v>23</v>
      </c>
      <c r="H4" s="1" t="s">
        <v>24</v>
      </c>
      <c r="I4" s="4"/>
      <c r="J4" s="4"/>
      <c r="K4" s="1" t="s">
        <v>158</v>
      </c>
      <c r="L4" s="8"/>
    </row>
    <row r="5" spans="1:12" ht="12.75" customHeight="1" x14ac:dyDescent="0.2">
      <c r="A5" s="1" t="s">
        <v>27</v>
      </c>
      <c r="B5" s="3" t="s">
        <v>28</v>
      </c>
      <c r="C5" s="1" t="s">
        <v>14</v>
      </c>
      <c r="D5" s="1" t="s">
        <v>14</v>
      </c>
      <c r="E5" s="1">
        <v>2</v>
      </c>
      <c r="F5" s="2" t="s">
        <v>29</v>
      </c>
      <c r="G5" s="2" t="s">
        <v>30</v>
      </c>
      <c r="H5" s="1" t="s">
        <v>31</v>
      </c>
      <c r="I5" s="4">
        <v>0.1</v>
      </c>
      <c r="J5" s="4">
        <f t="shared" si="0"/>
        <v>0.2</v>
      </c>
      <c r="K5" s="1" t="s">
        <v>32</v>
      </c>
      <c r="L5" s="8" t="s">
        <v>33</v>
      </c>
    </row>
    <row r="6" spans="1:12" ht="12.75" customHeight="1" x14ac:dyDescent="0.2">
      <c r="A6" s="1" t="s">
        <v>34</v>
      </c>
      <c r="B6" s="3" t="s">
        <v>35</v>
      </c>
      <c r="C6" s="1" t="s">
        <v>36</v>
      </c>
      <c r="D6" s="1" t="s">
        <v>36</v>
      </c>
      <c r="E6" s="1">
        <v>2</v>
      </c>
      <c r="F6" s="2" t="s">
        <v>37</v>
      </c>
      <c r="G6" s="2" t="s">
        <v>16</v>
      </c>
      <c r="H6" s="1" t="s">
        <v>38</v>
      </c>
      <c r="I6" s="4">
        <v>0.31</v>
      </c>
      <c r="J6" s="4">
        <f t="shared" si="0"/>
        <v>0.62</v>
      </c>
      <c r="L6" s="8" t="s">
        <v>39</v>
      </c>
    </row>
    <row r="7" spans="1:12" ht="12.75" customHeight="1" x14ac:dyDescent="0.2">
      <c r="A7" s="1" t="s">
        <v>40</v>
      </c>
      <c r="B7" s="3" t="s">
        <v>41</v>
      </c>
      <c r="C7" s="1" t="s">
        <v>36</v>
      </c>
      <c r="D7" s="1" t="s">
        <v>36</v>
      </c>
      <c r="E7" s="1">
        <v>2</v>
      </c>
      <c r="F7" s="2" t="s">
        <v>37</v>
      </c>
      <c r="G7" s="2" t="s">
        <v>16</v>
      </c>
      <c r="H7" s="1" t="s">
        <v>38</v>
      </c>
      <c r="I7" s="4">
        <v>0.31</v>
      </c>
      <c r="J7" s="4">
        <f t="shared" si="0"/>
        <v>0.62</v>
      </c>
      <c r="L7" s="8" t="s">
        <v>42</v>
      </c>
    </row>
    <row r="8" spans="1:12" ht="12.75" customHeight="1" x14ac:dyDescent="0.2">
      <c r="A8" s="1" t="s">
        <v>43</v>
      </c>
      <c r="B8" s="3" t="s">
        <v>44</v>
      </c>
      <c r="C8" s="1" t="s">
        <v>45</v>
      </c>
      <c r="D8" s="1" t="s">
        <v>45</v>
      </c>
      <c r="E8" s="1">
        <v>2</v>
      </c>
      <c r="F8" s="2" t="s">
        <v>46</v>
      </c>
      <c r="G8" s="2" t="s">
        <v>16</v>
      </c>
      <c r="H8" s="1" t="s">
        <v>31</v>
      </c>
      <c r="I8" s="4">
        <v>0.27</v>
      </c>
      <c r="J8" s="4">
        <f t="shared" si="0"/>
        <v>0.54</v>
      </c>
      <c r="L8" s="8" t="s">
        <v>47</v>
      </c>
    </row>
    <row r="9" spans="1:12" ht="12.75" customHeight="1" x14ac:dyDescent="0.2">
      <c r="A9" s="1" t="s">
        <v>48</v>
      </c>
      <c r="B9" s="3" t="s">
        <v>49</v>
      </c>
      <c r="C9" s="1" t="s">
        <v>45</v>
      </c>
      <c r="D9" s="1" t="s">
        <v>45</v>
      </c>
      <c r="E9" s="1">
        <v>1</v>
      </c>
      <c r="F9" s="2" t="s">
        <v>46</v>
      </c>
      <c r="G9" s="2" t="s">
        <v>16</v>
      </c>
      <c r="H9" s="1" t="s">
        <v>31</v>
      </c>
      <c r="I9" s="4">
        <v>0.3</v>
      </c>
      <c r="J9" s="4">
        <f t="shared" si="0"/>
        <v>0.3</v>
      </c>
      <c r="L9" s="8" t="s">
        <v>50</v>
      </c>
    </row>
    <row r="10" spans="1:12" ht="12.75" customHeight="1" x14ac:dyDescent="0.2">
      <c r="A10" s="1" t="s">
        <v>51</v>
      </c>
      <c r="B10" s="3" t="s">
        <v>52</v>
      </c>
      <c r="C10" s="1" t="s">
        <v>53</v>
      </c>
      <c r="D10" s="1" t="s">
        <v>53</v>
      </c>
      <c r="E10" s="1">
        <v>3</v>
      </c>
      <c r="F10" s="2" t="s">
        <v>54</v>
      </c>
      <c r="G10" s="2" t="s">
        <v>55</v>
      </c>
      <c r="H10" s="1" t="s">
        <v>56</v>
      </c>
      <c r="I10" s="4">
        <f>0.43/5</f>
        <v>8.5999999999999993E-2</v>
      </c>
      <c r="J10" s="4">
        <f t="shared" si="0"/>
        <v>0.25800000000000001</v>
      </c>
      <c r="K10" s="1" t="s">
        <v>57</v>
      </c>
      <c r="L10" s="8" t="s">
        <v>58</v>
      </c>
    </row>
    <row r="11" spans="1:12" ht="12.75" customHeight="1" x14ac:dyDescent="0.2">
      <c r="A11" s="1" t="s">
        <v>59</v>
      </c>
      <c r="B11" s="3" t="s">
        <v>60</v>
      </c>
      <c r="C11" s="1" t="s">
        <v>36</v>
      </c>
      <c r="D11" s="1" t="s">
        <v>36</v>
      </c>
      <c r="E11" s="1">
        <v>2</v>
      </c>
      <c r="F11" s="2" t="s">
        <v>61</v>
      </c>
      <c r="G11" s="2" t="s">
        <v>62</v>
      </c>
      <c r="H11" s="1" t="s">
        <v>56</v>
      </c>
      <c r="I11" s="4">
        <v>0.01</v>
      </c>
      <c r="J11" s="4">
        <f t="shared" si="0"/>
        <v>0.02</v>
      </c>
    </row>
    <row r="12" spans="1:12" ht="12.75" customHeight="1" x14ac:dyDescent="0.2">
      <c r="A12" s="1" t="s">
        <v>160</v>
      </c>
      <c r="B12" s="3" t="s">
        <v>63</v>
      </c>
      <c r="C12" s="1" t="s">
        <v>45</v>
      </c>
      <c r="D12" s="1" t="s">
        <v>45</v>
      </c>
      <c r="E12" s="1">
        <v>2</v>
      </c>
      <c r="F12" s="2" t="s">
        <v>64</v>
      </c>
      <c r="G12" s="2" t="s">
        <v>62</v>
      </c>
      <c r="H12" s="1" t="s">
        <v>56</v>
      </c>
      <c r="I12" s="4">
        <v>0.02</v>
      </c>
      <c r="J12" s="4">
        <f t="shared" si="0"/>
        <v>0.04</v>
      </c>
      <c r="L12" s="8" t="s">
        <v>65</v>
      </c>
    </row>
    <row r="13" spans="1:12" ht="12.75" customHeight="1" x14ac:dyDescent="0.2">
      <c r="A13" s="1" t="s">
        <v>66</v>
      </c>
      <c r="B13" s="3" t="s">
        <v>67</v>
      </c>
      <c r="C13" s="1" t="s">
        <v>45</v>
      </c>
      <c r="D13" s="1" t="s">
        <v>45</v>
      </c>
      <c r="E13" s="1">
        <v>4</v>
      </c>
      <c r="F13" s="2" t="s">
        <v>61</v>
      </c>
      <c r="G13" s="2" t="s">
        <v>16</v>
      </c>
      <c r="H13" s="1" t="s">
        <v>56</v>
      </c>
      <c r="I13" s="4">
        <v>0.01</v>
      </c>
      <c r="J13" s="4">
        <f t="shared" si="0"/>
        <v>0.04</v>
      </c>
    </row>
    <row r="14" spans="1:12" ht="12.75" customHeight="1" x14ac:dyDescent="0.2">
      <c r="A14" s="1" t="s">
        <v>68</v>
      </c>
      <c r="B14" s="3" t="s">
        <v>69</v>
      </c>
      <c r="C14" s="1" t="s">
        <v>45</v>
      </c>
      <c r="D14" s="1" t="s">
        <v>45</v>
      </c>
      <c r="E14" s="1">
        <v>4</v>
      </c>
      <c r="F14" s="2" t="s">
        <v>61</v>
      </c>
      <c r="G14" s="2" t="s">
        <v>62</v>
      </c>
      <c r="H14" s="1" t="s">
        <v>56</v>
      </c>
      <c r="I14" s="4">
        <v>0.01</v>
      </c>
      <c r="J14" s="4">
        <f t="shared" si="0"/>
        <v>0.04</v>
      </c>
    </row>
    <row r="15" spans="1:12" ht="12.75" customHeight="1" x14ac:dyDescent="0.2">
      <c r="A15" s="1" t="s">
        <v>70</v>
      </c>
      <c r="B15" s="3" t="s">
        <v>69</v>
      </c>
      <c r="C15" s="1" t="s">
        <v>36</v>
      </c>
      <c r="D15" s="1" t="s">
        <v>36</v>
      </c>
      <c r="E15" s="1">
        <v>2</v>
      </c>
      <c r="F15" s="2" t="s">
        <v>61</v>
      </c>
      <c r="G15" s="2" t="s">
        <v>62</v>
      </c>
      <c r="H15" s="1" t="s">
        <v>56</v>
      </c>
      <c r="I15" s="4">
        <v>0.01</v>
      </c>
      <c r="J15" s="4">
        <f t="shared" si="0"/>
        <v>0.02</v>
      </c>
    </row>
    <row r="16" spans="1:12" ht="12.75" customHeight="1" x14ac:dyDescent="0.2">
      <c r="A16" s="1" t="s">
        <v>71</v>
      </c>
      <c r="C16" s="1" t="s">
        <v>72</v>
      </c>
      <c r="D16" s="1" t="s">
        <v>73</v>
      </c>
      <c r="E16" s="1">
        <v>2</v>
      </c>
      <c r="F16" s="2"/>
      <c r="G16" s="2"/>
      <c r="H16" s="1" t="s">
        <v>74</v>
      </c>
      <c r="I16" s="4">
        <v>0.27</v>
      </c>
      <c r="J16" s="4">
        <f t="shared" si="0"/>
        <v>0.54</v>
      </c>
      <c r="K16" s="1" t="s">
        <v>75</v>
      </c>
      <c r="L16" s="1" t="s">
        <v>76</v>
      </c>
    </row>
    <row r="17" spans="1:12" ht="12.75" customHeight="1" x14ac:dyDescent="0.2">
      <c r="A17" s="1" t="s">
        <v>77</v>
      </c>
      <c r="C17" s="1" t="s">
        <v>78</v>
      </c>
      <c r="D17" s="1" t="s">
        <v>79</v>
      </c>
      <c r="E17" s="1">
        <v>1</v>
      </c>
      <c r="F17" s="2"/>
      <c r="G17" s="2"/>
      <c r="H17" s="1" t="s">
        <v>56</v>
      </c>
      <c r="I17" s="4"/>
      <c r="J17" s="4">
        <f t="shared" si="0"/>
        <v>0</v>
      </c>
      <c r="K17" s="1" t="s">
        <v>80</v>
      </c>
    </row>
    <row r="18" spans="1:12" ht="12.75" customHeight="1" x14ac:dyDescent="0.2">
      <c r="A18" s="1" t="s">
        <v>81</v>
      </c>
      <c r="C18" s="1" t="s">
        <v>82</v>
      </c>
      <c r="D18" s="1" t="s">
        <v>83</v>
      </c>
      <c r="E18" s="1">
        <v>3</v>
      </c>
      <c r="F18" s="2" t="s">
        <v>84</v>
      </c>
      <c r="G18" s="2" t="s">
        <v>85</v>
      </c>
      <c r="H18" s="1" t="s">
        <v>86</v>
      </c>
      <c r="I18" s="4">
        <v>0.1</v>
      </c>
      <c r="J18" s="4">
        <f t="shared" si="0"/>
        <v>0.30000000000000004</v>
      </c>
      <c r="K18" s="1" t="s">
        <v>87</v>
      </c>
      <c r="L18" s="8" t="s">
        <v>88</v>
      </c>
    </row>
    <row r="19" spans="1:12" ht="12.75" customHeight="1" x14ac:dyDescent="0.2">
      <c r="A19" s="1" t="s">
        <v>89</v>
      </c>
      <c r="C19" s="1" t="s">
        <v>90</v>
      </c>
      <c r="D19" s="1" t="s">
        <v>73</v>
      </c>
      <c r="E19" s="1">
        <v>1</v>
      </c>
      <c r="F19" s="2" t="s">
        <v>91</v>
      </c>
      <c r="G19" s="2"/>
      <c r="H19" s="1" t="s">
        <v>92</v>
      </c>
      <c r="I19" s="4">
        <v>2.5000000000000001E-2</v>
      </c>
      <c r="J19" s="4">
        <f t="shared" si="0"/>
        <v>2.5000000000000001E-2</v>
      </c>
    </row>
    <row r="20" spans="1:12" ht="12.75" customHeight="1" x14ac:dyDescent="0.2">
      <c r="A20" s="1" t="s">
        <v>93</v>
      </c>
      <c r="B20" s="3" t="s">
        <v>94</v>
      </c>
      <c r="C20" s="1" t="s">
        <v>95</v>
      </c>
      <c r="D20" s="1" t="s">
        <v>95</v>
      </c>
      <c r="E20" s="1">
        <v>2</v>
      </c>
      <c r="F20" s="5">
        <v>0.01</v>
      </c>
      <c r="G20" s="2"/>
      <c r="H20" s="1" t="s">
        <v>56</v>
      </c>
      <c r="I20" s="4">
        <v>0.01</v>
      </c>
      <c r="J20" s="4">
        <f t="shared" si="0"/>
        <v>0.02</v>
      </c>
    </row>
    <row r="21" spans="1:12" ht="12.75" customHeight="1" x14ac:dyDescent="0.2">
      <c r="A21" s="1" t="s">
        <v>96</v>
      </c>
      <c r="B21" s="3" t="s">
        <v>97</v>
      </c>
      <c r="C21" s="1" t="s">
        <v>95</v>
      </c>
      <c r="D21" s="1" t="s">
        <v>95</v>
      </c>
      <c r="E21" s="1">
        <v>6</v>
      </c>
      <c r="F21" s="2" t="s">
        <v>98</v>
      </c>
      <c r="G21" s="2"/>
      <c r="H21" s="1" t="s">
        <v>56</v>
      </c>
      <c r="I21" s="4">
        <v>0.01</v>
      </c>
      <c r="J21" s="4">
        <f t="shared" si="0"/>
        <v>0.06</v>
      </c>
    </row>
    <row r="22" spans="1:12" ht="12.75" customHeight="1" x14ac:dyDescent="0.2">
      <c r="A22" s="1" t="s">
        <v>99</v>
      </c>
      <c r="B22" s="3" t="s">
        <v>100</v>
      </c>
      <c r="C22" s="1" t="s">
        <v>95</v>
      </c>
      <c r="D22" s="1" t="s">
        <v>95</v>
      </c>
      <c r="E22" s="1">
        <v>2</v>
      </c>
      <c r="F22" s="5">
        <v>0.01</v>
      </c>
      <c r="G22" s="2"/>
      <c r="H22" s="1" t="s">
        <v>56</v>
      </c>
      <c r="I22" s="4">
        <v>0.01</v>
      </c>
      <c r="J22" s="4">
        <f t="shared" si="0"/>
        <v>0.02</v>
      </c>
    </row>
    <row r="23" spans="1:12" ht="12.75" customHeight="1" x14ac:dyDescent="0.2">
      <c r="A23" s="1" t="s">
        <v>101</v>
      </c>
      <c r="B23" s="3" t="s">
        <v>102</v>
      </c>
      <c r="C23" s="1" t="s">
        <v>95</v>
      </c>
      <c r="D23" s="1" t="s">
        <v>95</v>
      </c>
      <c r="E23" s="1">
        <v>2</v>
      </c>
      <c r="F23" s="5">
        <v>0.01</v>
      </c>
      <c r="G23" s="2"/>
      <c r="H23" s="1" t="s">
        <v>56</v>
      </c>
      <c r="I23" s="4">
        <v>0.01</v>
      </c>
      <c r="J23" s="4">
        <f t="shared" si="0"/>
        <v>0.02</v>
      </c>
    </row>
    <row r="24" spans="1:12" ht="12.75" customHeight="1" x14ac:dyDescent="0.2">
      <c r="A24" s="1" t="s">
        <v>103</v>
      </c>
      <c r="B24" s="3" t="s">
        <v>104</v>
      </c>
      <c r="C24" s="1" t="s">
        <v>95</v>
      </c>
      <c r="D24" s="1" t="s">
        <v>95</v>
      </c>
      <c r="E24" s="1">
        <v>2</v>
      </c>
      <c r="F24" s="6">
        <v>1E-3</v>
      </c>
      <c r="G24" s="2" t="s">
        <v>105</v>
      </c>
      <c r="H24" s="1" t="s">
        <v>106</v>
      </c>
      <c r="I24" s="4">
        <v>0.35</v>
      </c>
      <c r="J24" s="4">
        <f t="shared" si="0"/>
        <v>0.7</v>
      </c>
      <c r="K24" s="1" t="s">
        <v>107</v>
      </c>
      <c r="L24" s="8" t="s">
        <v>108</v>
      </c>
    </row>
    <row r="25" spans="1:12" ht="12.75" customHeight="1" x14ac:dyDescent="0.2">
      <c r="A25" s="1" t="s">
        <v>109</v>
      </c>
      <c r="B25" s="3" t="s">
        <v>110</v>
      </c>
      <c r="C25" s="1" t="s">
        <v>95</v>
      </c>
      <c r="D25" s="1" t="s">
        <v>95</v>
      </c>
      <c r="E25" s="1">
        <v>2</v>
      </c>
      <c r="F25" s="6">
        <v>1E-3</v>
      </c>
      <c r="G25" s="2" t="s">
        <v>105</v>
      </c>
      <c r="H25" s="1" t="s">
        <v>106</v>
      </c>
      <c r="I25" s="4">
        <v>0.3</v>
      </c>
      <c r="J25" s="4">
        <f t="shared" si="0"/>
        <v>0.6</v>
      </c>
      <c r="L25" s="8" t="s">
        <v>111</v>
      </c>
    </row>
    <row r="26" spans="1:12" ht="12.75" customHeight="1" x14ac:dyDescent="0.2">
      <c r="A26" s="1" t="s">
        <v>112</v>
      </c>
      <c r="B26" s="3" t="s">
        <v>113</v>
      </c>
      <c r="C26" s="1" t="s">
        <v>95</v>
      </c>
      <c r="D26" s="1" t="s">
        <v>95</v>
      </c>
      <c r="E26" s="1">
        <v>2</v>
      </c>
      <c r="F26" s="6">
        <v>1E-3</v>
      </c>
      <c r="G26" s="2" t="s">
        <v>105</v>
      </c>
      <c r="H26" s="1" t="s">
        <v>106</v>
      </c>
      <c r="I26" s="4">
        <v>0.3</v>
      </c>
      <c r="J26" s="4">
        <f t="shared" si="0"/>
        <v>0.6</v>
      </c>
      <c r="L26" s="8" t="s">
        <v>114</v>
      </c>
    </row>
    <row r="27" spans="1:12" ht="12.75" customHeight="1" x14ac:dyDescent="0.2">
      <c r="A27" s="1" t="s">
        <v>115</v>
      </c>
      <c r="B27" s="3">
        <v>51</v>
      </c>
      <c r="C27" s="1" t="s">
        <v>95</v>
      </c>
      <c r="D27" s="1" t="s">
        <v>95</v>
      </c>
      <c r="E27" s="1">
        <v>1</v>
      </c>
      <c r="F27" s="5">
        <v>0.01</v>
      </c>
      <c r="G27" s="2"/>
      <c r="H27" s="1" t="s">
        <v>56</v>
      </c>
      <c r="I27" s="4">
        <v>0.01</v>
      </c>
      <c r="J27" s="4">
        <f t="shared" si="0"/>
        <v>0.01</v>
      </c>
    </row>
    <row r="28" spans="1:12" ht="12.75" customHeight="1" x14ac:dyDescent="0.2">
      <c r="A28" s="1" t="s">
        <v>116</v>
      </c>
      <c r="B28" s="3" t="s">
        <v>117</v>
      </c>
      <c r="C28" s="1" t="s">
        <v>118</v>
      </c>
      <c r="D28" s="7" t="s">
        <v>118</v>
      </c>
      <c r="E28" s="1">
        <v>1</v>
      </c>
      <c r="F28" s="5">
        <v>0.2</v>
      </c>
      <c r="G28" s="2" t="s">
        <v>119</v>
      </c>
      <c r="H28" s="1" t="s">
        <v>120</v>
      </c>
      <c r="I28" s="4">
        <v>2.1800000000000002</v>
      </c>
      <c r="J28" s="4">
        <f t="shared" si="0"/>
        <v>2.1800000000000002</v>
      </c>
      <c r="K28" s="1" t="s">
        <v>121</v>
      </c>
      <c r="L28" s="1" t="s">
        <v>122</v>
      </c>
    </row>
    <row r="29" spans="1:12" ht="12.75" customHeight="1" x14ac:dyDescent="0.2">
      <c r="A29" s="1" t="s">
        <v>123</v>
      </c>
      <c r="B29" s="3">
        <v>412</v>
      </c>
      <c r="C29" s="1" t="s">
        <v>95</v>
      </c>
      <c r="D29" s="1" t="s">
        <v>95</v>
      </c>
      <c r="E29" s="1">
        <v>1</v>
      </c>
      <c r="F29" s="6">
        <v>1E-3</v>
      </c>
      <c r="G29" s="2" t="s">
        <v>105</v>
      </c>
      <c r="H29" s="1" t="s">
        <v>106</v>
      </c>
      <c r="I29" s="4">
        <v>0.35</v>
      </c>
      <c r="J29" s="4">
        <f t="shared" si="0"/>
        <v>0.35</v>
      </c>
      <c r="L29" s="8" t="s">
        <v>124</v>
      </c>
    </row>
    <row r="30" spans="1:12" ht="12.75" customHeight="1" x14ac:dyDescent="0.2">
      <c r="A30" s="1" t="s">
        <v>125</v>
      </c>
      <c r="B30" s="3" t="s">
        <v>126</v>
      </c>
      <c r="C30" s="1" t="s">
        <v>95</v>
      </c>
      <c r="D30" s="1" t="s">
        <v>95</v>
      </c>
      <c r="E30" s="1">
        <v>2</v>
      </c>
      <c r="F30" s="5">
        <v>0.05</v>
      </c>
      <c r="G30" s="2"/>
      <c r="H30" s="1" t="s">
        <v>56</v>
      </c>
      <c r="I30" s="4">
        <v>0.01</v>
      </c>
      <c r="J30" s="4">
        <f t="shared" si="0"/>
        <v>0.02</v>
      </c>
    </row>
    <row r="31" spans="1:12" ht="12.75" customHeight="1" x14ac:dyDescent="0.2">
      <c r="A31" s="1" t="s">
        <v>127</v>
      </c>
      <c r="B31" s="3" t="s">
        <v>128</v>
      </c>
      <c r="C31" s="1" t="s">
        <v>95</v>
      </c>
      <c r="D31" s="1" t="s">
        <v>95</v>
      </c>
      <c r="E31" s="1">
        <v>2</v>
      </c>
      <c r="F31" s="5">
        <v>0.01</v>
      </c>
      <c r="G31" s="2"/>
      <c r="H31" s="1" t="s">
        <v>56</v>
      </c>
      <c r="I31" s="4">
        <v>0.01</v>
      </c>
      <c r="J31" s="4">
        <f t="shared" si="0"/>
        <v>0.02</v>
      </c>
    </row>
    <row r="32" spans="1:12" ht="12.75" customHeight="1" x14ac:dyDescent="0.2">
      <c r="A32" s="1" t="s">
        <v>129</v>
      </c>
      <c r="C32" s="1" t="s">
        <v>130</v>
      </c>
      <c r="D32" s="1" t="s">
        <v>131</v>
      </c>
      <c r="E32" s="1">
        <v>1</v>
      </c>
      <c r="F32" s="2" t="s">
        <v>132</v>
      </c>
      <c r="G32" s="2" t="s">
        <v>133</v>
      </c>
      <c r="H32" s="1" t="s">
        <v>56</v>
      </c>
      <c r="I32" s="4">
        <v>0.85</v>
      </c>
      <c r="J32" s="4">
        <f t="shared" si="0"/>
        <v>0.85</v>
      </c>
      <c r="L32" s="8" t="s">
        <v>134</v>
      </c>
    </row>
    <row r="33" spans="1:12" ht="12.75" customHeight="1" x14ac:dyDescent="0.2">
      <c r="A33" s="1" t="s">
        <v>135</v>
      </c>
      <c r="C33" s="1" t="s">
        <v>136</v>
      </c>
      <c r="D33" s="1" t="s">
        <v>137</v>
      </c>
      <c r="E33" s="1">
        <v>1</v>
      </c>
      <c r="F33" s="2"/>
      <c r="G33" s="2"/>
      <c r="H33" s="1" t="s">
        <v>138</v>
      </c>
      <c r="I33" s="4">
        <v>13.69</v>
      </c>
      <c r="J33" s="4">
        <f t="shared" si="0"/>
        <v>13.69</v>
      </c>
      <c r="L33" s="8" t="s">
        <v>139</v>
      </c>
    </row>
    <row r="34" spans="1:12" ht="12.75" customHeight="1" x14ac:dyDescent="0.2">
      <c r="A34" s="1" t="s">
        <v>140</v>
      </c>
      <c r="C34" s="1" t="s">
        <v>141</v>
      </c>
      <c r="D34" s="1" t="s">
        <v>142</v>
      </c>
      <c r="E34" s="1">
        <v>1</v>
      </c>
      <c r="F34" s="2"/>
      <c r="G34" s="2"/>
      <c r="H34" s="1" t="s">
        <v>138</v>
      </c>
      <c r="I34" s="4">
        <v>8.69</v>
      </c>
      <c r="J34" s="4">
        <f t="shared" si="0"/>
        <v>8.69</v>
      </c>
      <c r="L34" s="8" t="s">
        <v>143</v>
      </c>
    </row>
    <row r="35" spans="1:12" ht="12.75" customHeight="1" x14ac:dyDescent="0.2">
      <c r="A35" s="1" t="s">
        <v>144</v>
      </c>
      <c r="C35" s="1" t="s">
        <v>145</v>
      </c>
      <c r="D35" s="1" t="s">
        <v>146</v>
      </c>
      <c r="E35" s="1">
        <v>1</v>
      </c>
      <c r="F35" s="2"/>
      <c r="G35" s="2"/>
      <c r="H35" s="1" t="s">
        <v>147</v>
      </c>
      <c r="I35" s="4">
        <v>0.11</v>
      </c>
      <c r="J35" s="4">
        <f t="shared" si="0"/>
        <v>0.11</v>
      </c>
      <c r="L35" s="1" t="s">
        <v>148</v>
      </c>
    </row>
    <row r="36" spans="1:12" ht="12.75" customHeight="1" x14ac:dyDescent="0.2">
      <c r="A36" s="1" t="s">
        <v>155</v>
      </c>
      <c r="B36" s="1" t="s">
        <v>156</v>
      </c>
      <c r="D36" s="1" t="s">
        <v>14</v>
      </c>
      <c r="E36" s="1">
        <v>1</v>
      </c>
      <c r="F36" s="2"/>
      <c r="G36" s="2"/>
    </row>
    <row r="37" spans="1:12" ht="12.75" customHeight="1" x14ac:dyDescent="0.2">
      <c r="F37" s="2"/>
      <c r="G37" s="2"/>
      <c r="I37" s="1" t="s">
        <v>149</v>
      </c>
      <c r="J37" s="4">
        <f>SUM(J2:J35)</f>
        <v>37.62299999999999</v>
      </c>
    </row>
    <row r="38" spans="1:12" ht="12.75" customHeight="1" x14ac:dyDescent="0.2">
      <c r="F38" s="2"/>
      <c r="G38" s="2"/>
    </row>
    <row r="39" spans="1:12" ht="12.75" customHeight="1" x14ac:dyDescent="0.2">
      <c r="A39" s="1" t="s">
        <v>181</v>
      </c>
      <c r="F39" s="2"/>
      <c r="G39" s="2"/>
    </row>
    <row r="40" spans="1:12" ht="12.75" customHeight="1" x14ac:dyDescent="0.2">
      <c r="A40" s="1" t="s">
        <v>150</v>
      </c>
      <c r="F40" s="2"/>
      <c r="G40" s="2"/>
    </row>
    <row r="41" spans="1:12" ht="12.75" customHeight="1" x14ac:dyDescent="0.2">
      <c r="A41" s="1" t="s">
        <v>151</v>
      </c>
      <c r="F41" s="2"/>
      <c r="G41" s="2"/>
    </row>
    <row r="42" spans="1:12" ht="12.75" customHeight="1" x14ac:dyDescent="0.2">
      <c r="A42" s="1" t="s">
        <v>152</v>
      </c>
      <c r="F42" s="2"/>
      <c r="G42" s="2"/>
    </row>
    <row r="43" spans="1:12" ht="12.75" customHeight="1" x14ac:dyDescent="0.2">
      <c r="A43" s="1" t="s">
        <v>153</v>
      </c>
      <c r="F43" s="2"/>
      <c r="G43" s="2"/>
    </row>
    <row r="44" spans="1:12" ht="12.75" customHeight="1" x14ac:dyDescent="0.2">
      <c r="A44" s="1" t="s">
        <v>154</v>
      </c>
      <c r="F44" s="2"/>
      <c r="G44" s="2"/>
    </row>
    <row r="45" spans="1:12" ht="12.75" customHeight="1" x14ac:dyDescent="0.2">
      <c r="A45" s="1" t="s">
        <v>182</v>
      </c>
      <c r="F45" s="2"/>
      <c r="G45" s="2"/>
    </row>
    <row r="46" spans="1:12" ht="12.75" customHeight="1" x14ac:dyDescent="0.2">
      <c r="F46" s="2"/>
      <c r="G46" s="2"/>
    </row>
    <row r="47" spans="1:12" ht="12.75" customHeight="1" x14ac:dyDescent="0.2">
      <c r="F47" s="2"/>
      <c r="G47" s="2"/>
    </row>
    <row r="48" spans="1:12" ht="12.75" customHeight="1" x14ac:dyDescent="0.2">
      <c r="A48" s="1" t="s">
        <v>179</v>
      </c>
      <c r="F48" s="2"/>
      <c r="G48" s="2"/>
    </row>
    <row r="49" spans="1:11" ht="12.75" customHeight="1" x14ac:dyDescent="0.2">
      <c r="F49" s="2"/>
      <c r="G49" s="2"/>
    </row>
    <row r="50" spans="1:11" customFormat="1" x14ac:dyDescent="0.25">
      <c r="A50" s="9" t="s">
        <v>161</v>
      </c>
      <c r="B50" t="s">
        <v>162</v>
      </c>
      <c r="C50" s="9" t="s">
        <v>163</v>
      </c>
      <c r="D50" s="9" t="s">
        <v>164</v>
      </c>
      <c r="E50" s="10">
        <v>2</v>
      </c>
      <c r="F50" s="1"/>
      <c r="G50" t="s">
        <v>166</v>
      </c>
      <c r="H50" s="11"/>
      <c r="I50" s="4">
        <v>0.09</v>
      </c>
      <c r="J50" s="14" t="s">
        <v>165</v>
      </c>
      <c r="K50" s="1"/>
    </row>
    <row r="51" spans="1:11" customFormat="1" x14ac:dyDescent="0.25">
      <c r="A51" s="9" t="s">
        <v>167</v>
      </c>
      <c r="B51" t="s">
        <v>162</v>
      </c>
      <c r="C51" s="9" t="s">
        <v>168</v>
      </c>
      <c r="D51" s="9" t="s">
        <v>164</v>
      </c>
      <c r="E51" s="10">
        <v>2</v>
      </c>
      <c r="F51" s="1"/>
      <c r="G51" t="s">
        <v>169</v>
      </c>
      <c r="H51" s="11"/>
      <c r="I51" s="4">
        <v>0.09</v>
      </c>
      <c r="J51" s="14" t="s">
        <v>165</v>
      </c>
      <c r="K51" s="1"/>
    </row>
    <row r="52" spans="1:11" customFormat="1" ht="12.75" x14ac:dyDescent="0.2">
      <c r="A52" t="s">
        <v>170</v>
      </c>
      <c r="B52" t="s">
        <v>162</v>
      </c>
      <c r="C52" t="s">
        <v>171</v>
      </c>
      <c r="D52" t="s">
        <v>172</v>
      </c>
      <c r="E52" s="10">
        <v>1</v>
      </c>
      <c r="F52" s="1"/>
      <c r="G52" t="s">
        <v>174</v>
      </c>
      <c r="H52" s="11"/>
      <c r="I52" s="4">
        <v>0.27</v>
      </c>
      <c r="J52" s="14" t="s">
        <v>173</v>
      </c>
      <c r="K52" s="1"/>
    </row>
    <row r="53" spans="1:11" customFormat="1" ht="12.75" x14ac:dyDescent="0.2">
      <c r="A53" t="s">
        <v>175</v>
      </c>
      <c r="B53" t="s">
        <v>162</v>
      </c>
      <c r="C53" t="s">
        <v>176</v>
      </c>
      <c r="D53" t="s">
        <v>172</v>
      </c>
      <c r="E53" s="10">
        <v>1</v>
      </c>
      <c r="F53" s="1"/>
      <c r="G53" t="s">
        <v>178</v>
      </c>
      <c r="H53" s="11"/>
      <c r="I53" s="4">
        <v>0.27</v>
      </c>
      <c r="J53" s="14" t="s">
        <v>177</v>
      </c>
      <c r="K53" s="1"/>
    </row>
    <row r="54" spans="1:11" customFormat="1" ht="12.75" x14ac:dyDescent="0.2">
      <c r="E54" s="10"/>
      <c r="F54" s="11"/>
      <c r="G54" s="12"/>
    </row>
    <row r="55" spans="1:11" customFormat="1" ht="12.75" x14ac:dyDescent="0.2">
      <c r="A55" t="s">
        <v>180</v>
      </c>
      <c r="E55" s="10"/>
      <c r="G55" s="12"/>
    </row>
    <row r="56" spans="1:11" customFormat="1" ht="12.75" x14ac:dyDescent="0.2">
      <c r="E56" s="10"/>
      <c r="G56" s="12"/>
    </row>
    <row r="57" spans="1:11" customFormat="1" ht="12.75" x14ac:dyDescent="0.2">
      <c r="E57" s="10"/>
      <c r="G57" s="12"/>
    </row>
    <row r="58" spans="1:11" customFormat="1" ht="12.75" x14ac:dyDescent="0.2">
      <c r="E58" s="10"/>
      <c r="G58" s="12"/>
    </row>
    <row r="59" spans="1:11" customFormat="1" x14ac:dyDescent="0.25">
      <c r="A59" s="9" t="s">
        <v>161</v>
      </c>
      <c r="B59" s="13" t="s">
        <v>166</v>
      </c>
      <c r="E59" s="10"/>
      <c r="G59" s="12"/>
    </row>
    <row r="60" spans="1:11" ht="12.75" customHeight="1" x14ac:dyDescent="0.2">
      <c r="F60" s="2"/>
      <c r="G60" s="2"/>
    </row>
    <row r="61" spans="1:11" ht="12.75" customHeight="1" x14ac:dyDescent="0.2">
      <c r="F61" s="2"/>
      <c r="G61" s="2"/>
    </row>
    <row r="62" spans="1:11" ht="12.75" customHeight="1" x14ac:dyDescent="0.2">
      <c r="F62" s="2"/>
      <c r="G62" s="2"/>
    </row>
    <row r="63" spans="1:11" ht="12.75" customHeight="1" x14ac:dyDescent="0.2">
      <c r="F63" s="2"/>
      <c r="G63" s="2"/>
    </row>
    <row r="64" spans="1:11" ht="12.75" customHeight="1" x14ac:dyDescent="0.2">
      <c r="F64" s="2"/>
      <c r="G64" s="2"/>
    </row>
    <row r="65" spans="6:7" ht="12.75" customHeight="1" x14ac:dyDescent="0.2">
      <c r="F65" s="2"/>
      <c r="G65" s="2"/>
    </row>
    <row r="66" spans="6:7" ht="12.75" customHeight="1" x14ac:dyDescent="0.2">
      <c r="F66" s="2"/>
      <c r="G66" s="2"/>
    </row>
    <row r="67" spans="6:7" ht="12.75" customHeight="1" x14ac:dyDescent="0.2">
      <c r="F67" s="2"/>
      <c r="G67" s="2"/>
    </row>
    <row r="68" spans="6:7" ht="12.75" customHeight="1" x14ac:dyDescent="0.2">
      <c r="F68" s="2"/>
      <c r="G68" s="2"/>
    </row>
    <row r="69" spans="6:7" ht="12.75" customHeight="1" x14ac:dyDescent="0.2">
      <c r="F69" s="2"/>
      <c r="G69" s="2"/>
    </row>
    <row r="70" spans="6:7" ht="12.75" customHeight="1" x14ac:dyDescent="0.2">
      <c r="F70" s="2"/>
      <c r="G70" s="2"/>
    </row>
    <row r="71" spans="6:7" ht="12.75" customHeight="1" x14ac:dyDescent="0.2">
      <c r="F71" s="2"/>
      <c r="G71" s="2"/>
    </row>
    <row r="72" spans="6:7" ht="12.75" customHeight="1" x14ac:dyDescent="0.2">
      <c r="F72" s="2"/>
      <c r="G72" s="2"/>
    </row>
    <row r="73" spans="6:7" ht="12.75" customHeight="1" x14ac:dyDescent="0.2">
      <c r="F73" s="2"/>
      <c r="G73" s="2"/>
    </row>
    <row r="74" spans="6:7" ht="12.75" customHeight="1" x14ac:dyDescent="0.2">
      <c r="F74" s="2"/>
      <c r="G74" s="2"/>
    </row>
    <row r="75" spans="6:7" ht="12.75" customHeight="1" x14ac:dyDescent="0.2">
      <c r="F75" s="2"/>
      <c r="G75" s="2"/>
    </row>
    <row r="76" spans="6:7" ht="12.75" customHeight="1" x14ac:dyDescent="0.2">
      <c r="F76" s="2"/>
      <c r="G76" s="2"/>
    </row>
    <row r="77" spans="6:7" ht="12.75" customHeight="1" x14ac:dyDescent="0.2">
      <c r="F77" s="2"/>
      <c r="G77" s="2"/>
    </row>
    <row r="78" spans="6:7" ht="12.75" customHeight="1" x14ac:dyDescent="0.2">
      <c r="F78" s="2"/>
      <c r="G78" s="2"/>
    </row>
    <row r="79" spans="6:7" ht="12.75" customHeight="1" x14ac:dyDescent="0.2">
      <c r="F79" s="2"/>
      <c r="G79" s="2"/>
    </row>
    <row r="80" spans="6:7" ht="12.75" customHeight="1" x14ac:dyDescent="0.2">
      <c r="F80" s="2"/>
      <c r="G80" s="2"/>
    </row>
    <row r="81" spans="6:7" ht="12.75" customHeight="1" x14ac:dyDescent="0.2">
      <c r="F81" s="2"/>
      <c r="G81" s="2"/>
    </row>
    <row r="82" spans="6:7" ht="12.75" customHeight="1" x14ac:dyDescent="0.2">
      <c r="F82" s="2"/>
      <c r="G82" s="2"/>
    </row>
    <row r="83" spans="6:7" ht="12.75" customHeight="1" x14ac:dyDescent="0.2">
      <c r="F83" s="2"/>
      <c r="G83" s="2"/>
    </row>
    <row r="84" spans="6:7" ht="12.75" customHeight="1" x14ac:dyDescent="0.2">
      <c r="F84" s="2"/>
      <c r="G84" s="2"/>
    </row>
    <row r="85" spans="6:7" ht="12.75" customHeight="1" x14ac:dyDescent="0.2">
      <c r="F85" s="2"/>
      <c r="G85" s="2"/>
    </row>
    <row r="86" spans="6:7" ht="12.75" customHeight="1" x14ac:dyDescent="0.2">
      <c r="F86" s="2"/>
      <c r="G86" s="2"/>
    </row>
    <row r="87" spans="6:7" ht="12.75" customHeight="1" x14ac:dyDescent="0.2">
      <c r="F87" s="2"/>
      <c r="G87" s="2"/>
    </row>
    <row r="88" spans="6:7" ht="12.75" customHeight="1" x14ac:dyDescent="0.2">
      <c r="F88" s="2"/>
      <c r="G88" s="2"/>
    </row>
    <row r="89" spans="6:7" ht="12.75" customHeight="1" x14ac:dyDescent="0.2">
      <c r="F89" s="2"/>
      <c r="G89" s="2"/>
    </row>
    <row r="90" spans="6:7" ht="12.75" customHeight="1" x14ac:dyDescent="0.2">
      <c r="F90" s="2"/>
      <c r="G90" s="2"/>
    </row>
    <row r="91" spans="6:7" ht="12.75" customHeight="1" x14ac:dyDescent="0.2">
      <c r="F91" s="2"/>
      <c r="G91" s="2"/>
    </row>
    <row r="92" spans="6:7" ht="12.75" customHeight="1" x14ac:dyDescent="0.2">
      <c r="F92" s="2"/>
      <c r="G92" s="2"/>
    </row>
    <row r="93" spans="6:7" ht="12.75" customHeight="1" x14ac:dyDescent="0.2">
      <c r="F93" s="2"/>
      <c r="G93" s="2"/>
    </row>
    <row r="94" spans="6:7" ht="12.75" customHeight="1" x14ac:dyDescent="0.2">
      <c r="F94" s="2"/>
      <c r="G94" s="2"/>
    </row>
    <row r="95" spans="6:7" ht="12.75" customHeight="1" x14ac:dyDescent="0.2">
      <c r="F95" s="2"/>
      <c r="G95" s="2"/>
    </row>
    <row r="96" spans="6:7" ht="12.75" customHeight="1" x14ac:dyDescent="0.2">
      <c r="F96" s="2"/>
      <c r="G96" s="2"/>
    </row>
    <row r="97" spans="6:7" ht="12.75" customHeight="1" x14ac:dyDescent="0.2">
      <c r="F97" s="2"/>
      <c r="G97" s="2"/>
    </row>
    <row r="98" spans="6:7" ht="12.75" customHeight="1" x14ac:dyDescent="0.2">
      <c r="F98" s="2"/>
      <c r="G98" s="2"/>
    </row>
  </sheetData>
  <sheetProtection selectLockedCells="1" selectUnlockedCells="1"/>
  <phoneticPr fontId="3" type="noConversion"/>
  <hyperlinks>
    <hyperlink ref="A44" r:id="rId1" display="https://www.digikey.com/product-detail/en/mueller-electric-co/BU-1420701801/314-1702-ND/9950116" xr:uid="{B5CB08E4-F448-4681-803B-C1E31826C6D9}"/>
    <hyperlink ref="L3" r:id="rId2" xr:uid="{A1034095-06B0-44CA-AC54-44D2A874A765}"/>
    <hyperlink ref="L5" r:id="rId3" xr:uid="{0C9EAD75-4834-4396-B04F-5FA8709E17A6}"/>
    <hyperlink ref="L6" r:id="rId4" xr:uid="{91FD3BCB-C71A-47FB-8A26-7EB14E8F0E87}"/>
    <hyperlink ref="L7" r:id="rId5" xr:uid="{F34C89BC-45D1-4C93-BAAF-61ED48E9A6E6}"/>
    <hyperlink ref="L8" r:id="rId6" xr:uid="{724642E1-36F3-4DD1-AEF2-A53535250288}"/>
    <hyperlink ref="L9" r:id="rId7" xr:uid="{27A05107-7FE6-4A55-9E29-EE0DEAD3C85F}"/>
    <hyperlink ref="L10" r:id="rId8" xr:uid="{181BC74A-56EE-42C1-A36A-138B3A8C63CC}"/>
    <hyperlink ref="L12" r:id="rId9" xr:uid="{ED156B39-3CDA-4C2A-99ED-8BE7F6FD8DB2}"/>
    <hyperlink ref="L18" r:id="rId10" xr:uid="{C74D84BA-4DAE-4F43-9AD1-231E9F4E089F}"/>
    <hyperlink ref="L24" r:id="rId11" xr:uid="{C5FC282E-59B2-43B0-AB84-0431DE321E68}"/>
    <hyperlink ref="L25" r:id="rId12" xr:uid="{DFCA738B-B94E-44E6-95D3-23689B600302}"/>
    <hyperlink ref="L26" r:id="rId13" xr:uid="{B13EF778-4163-4E2E-97AF-36533D125F60}"/>
    <hyperlink ref="L29" r:id="rId14" xr:uid="{2D6DB45D-0121-4D16-8C9B-92D65A512EC4}"/>
    <hyperlink ref="L32" r:id="rId15" display="https://www.aliexpress.com/item/1244363365.html?spm=a2g0o.productlist.0.0.ba525a33CVFYki&amp;algo_pvid=6c9a9cd7-eed2-4022-a1a9-81fa5ae34ec1&amp;algo_expid=6c9a9cd7-eed2-4022-a1a9-81fa5ae34ec1-30&amp;btsid=0ab6fb8815819773795477452e81ac&amp;ws_ab_test=searchweb0_0,searchweb201602_,searchweb201603_" xr:uid="{17C2119F-788D-4241-A898-E1474C43237E}"/>
    <hyperlink ref="L33" r:id="rId16" xr:uid="{DB2BA17E-7C61-44CF-9A36-A24EB5AA71A4}"/>
    <hyperlink ref="L34" r:id="rId17" xr:uid="{9A205A27-6496-4380-9E2A-4D1D78131F8F}"/>
    <hyperlink ref="L2" r:id="rId18" xr:uid="{31822A41-ACA1-4395-B5F3-5454FDA0F292}"/>
  </hyperlinks>
  <pageMargins left="0.7" right="0.7" top="0.75" bottom="0.75" header="0" footer="0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dcterms:created xsi:type="dcterms:W3CDTF">2020-04-03T14:24:49Z</dcterms:created>
  <dcterms:modified xsi:type="dcterms:W3CDTF">2024-10-06T13:38:51Z</dcterms:modified>
</cp:coreProperties>
</file>