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300\"/>
    </mc:Choice>
  </mc:AlternateContent>
  <xr:revisionPtr revIDLastSave="0" documentId="13_ncr:1_{ACB5356D-2339-4749-8399-8501EEFE0C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Sheet1!$A$1:$AG$37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2" i="1" s="1"/>
  <c r="O33" i="1" s="1"/>
  <c r="O34" i="1" s="1"/>
  <c r="O35" i="1" s="1"/>
  <c r="O36" i="1" s="1"/>
  <c r="O22" i="1"/>
  <c r="O23" i="1" s="1"/>
  <c r="O24" i="1" s="1"/>
  <c r="O25" i="1" s="1"/>
  <c r="O26" i="1" s="1"/>
  <c r="O27" i="1" s="1"/>
  <c r="O28" i="1" s="1"/>
  <c r="O13" i="1"/>
  <c r="O14" i="1" s="1"/>
  <c r="O15" i="1" s="1"/>
  <c r="O16" i="1" s="1"/>
  <c r="O17" i="1" s="1"/>
  <c r="O18" i="1" s="1"/>
  <c r="O19" i="1" s="1"/>
  <c r="O3" i="1"/>
  <c r="O4" i="1" s="1"/>
  <c r="O5" i="1" s="1"/>
  <c r="O6" i="1" s="1"/>
  <c r="O7" i="1" s="1"/>
  <c r="O8" i="1" s="1"/>
  <c r="O9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<sst xmlns="http://schemas.openxmlformats.org/spreadsheetml/2006/main" count="259" uniqueCount="46">
  <si>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</si>
  <si>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</si>
  <si>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</si>
  <si>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</si>
  <si>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</si>
  <si>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</si>
  <si>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</si>
  <si>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</si>
  <si>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Temp</t>
  </si>
  <si>
    <t>QNH</t>
  </si>
  <si>
    <t>Weight</t>
  </si>
  <si>
    <t>VREF Additive</t>
  </si>
  <si>
    <t>Flaps</t>
  </si>
  <si>
    <t>Ice protection</t>
  </si>
  <si>
    <t>Length</t>
  </si>
  <si>
    <t>NTOP</t>
  </si>
  <si>
    <t>MTOP</t>
  </si>
  <si>
    <t>ULD</t>
  </si>
  <si>
    <t>LDR</t>
  </si>
  <si>
    <t>Vapp</t>
  </si>
  <si>
    <t>Notes</t>
  </si>
  <si>
    <t>YSSY</t>
  </si>
  <si>
    <t>Sydney</t>
  </si>
  <si>
    <t>34L</t>
  </si>
  <si>
    <t>Grooved</t>
  </si>
  <si>
    <t>On</t>
  </si>
  <si>
    <t>Off</t>
  </si>
  <si>
    <t>YSCB</t>
  </si>
  <si>
    <t>Canberra</t>
  </si>
  <si>
    <t>YARM</t>
  </si>
  <si>
    <t>Armidale</t>
  </si>
  <si>
    <t>Ungrooved</t>
  </si>
  <si>
    <t>Wind Direction</t>
  </si>
  <si>
    <t>Wind Speed</t>
  </si>
  <si>
    <t>HW (+) / 
TW (-) Comp</t>
  </si>
  <si>
    <t>Dry/Wet</t>
  </si>
  <si>
    <t>Bleeds</t>
  </si>
  <si>
    <t>LDW</t>
  </si>
  <si>
    <t>MLDW</t>
  </si>
  <si>
    <t>LDR Ice</t>
  </si>
  <si>
    <t>VREF</t>
  </si>
  <si>
    <t>VREF ICE</t>
  </si>
  <si>
    <t>Dry</t>
  </si>
  <si>
    <t>Wet</t>
  </si>
  <si>
    <t>YHID</t>
  </si>
  <si>
    <t>Horn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</si>
</sst>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6" borderId="1" xfId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abSelected="1" workbookViewId="0">
      <selection activeCell="A2" sqref="A2:XFD2"/>
    </sheetView>
  </sheetViews>
  <sheetFormatPr defaultRowHeight="14.5" x14ac:dyDescent="0.35"/>
  <cols>
    <col min="1" max="1" width="12.7265625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10" width="22.54296875" customWidth="1"/>
    <col min="11" max="11" width="28.1796875" bestFit="1" customWidth="1"/>
    <col min="14" max="14" width="13.26953125" bestFit="1" customWidth="1"/>
    <col min="16" max="16" width="12.7265625" bestFit="1" customWidth="1"/>
    <col min="19" max="19" width="11.26953125" customWidth="1"/>
    <col min="21" max="21" width="24.81640625" bestFit="1" customWidth="1"/>
    <col min="22" max="22" width="24.81640625" customWidth="1"/>
    <col min="33" max="33" width="21.7265625" customWidth="1"/>
  </cols>
  <sheetData>
    <row r="1" spans="1:33" ht="3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32</v>
      </c>
      <c r="J1" s="6" t="s">
        <v>33</v>
      </c>
      <c r="K1" s="5" t="s">
        <v>34</v>
      </c>
      <c r="L1" s="6" t="s">
        <v>8</v>
      </c>
      <c r="M1" s="7" t="s">
        <v>9</v>
      </c>
      <c r="N1" s="18" t="s">
        <v>35</v>
      </c>
      <c r="O1" s="7" t="s">
        <v>10</v>
      </c>
      <c r="P1" s="7" t="s">
        <v>11</v>
      </c>
      <c r="Q1" s="8" t="s">
        <v>12</v>
      </c>
      <c r="R1" s="8" t="s">
        <v>36</v>
      </c>
      <c r="S1" s="8" t="s">
        <v>13</v>
      </c>
      <c r="T1" s="9" t="s">
        <v>14</v>
      </c>
      <c r="U1" s="9" t="s">
        <v>7</v>
      </c>
      <c r="V1" s="9" t="s">
        <v>6</v>
      </c>
      <c r="W1" s="9" t="s">
        <v>37</v>
      </c>
      <c r="X1" s="9" t="s">
        <v>38</v>
      </c>
      <c r="Y1" s="9" t="s">
        <v>17</v>
      </c>
      <c r="Z1" s="9" t="s">
        <v>18</v>
      </c>
      <c r="AA1" s="9" t="s">
        <v>39</v>
      </c>
      <c r="AB1" s="9" t="s">
        <v>19</v>
      </c>
      <c r="AC1" s="9" t="s">
        <v>40</v>
      </c>
      <c r="AD1" s="9" t="s">
        <v>41</v>
      </c>
      <c r="AE1" s="9" t="s">
        <v>15</v>
      </c>
      <c r="AF1" s="9" t="s">
        <v>16</v>
      </c>
      <c r="AG1" s="9" t="s">
        <v>20</v>
      </c>
    </row>
    <row r="2" spans="1:33" x14ac:dyDescent="0.35">
      <c r="A2" s="10">
        <v>1</v>
      </c>
      <c r="B2" s="11" t="s">
        <v>21</v>
      </c>
      <c r="C2" s="11" t="s">
        <v>22</v>
      </c>
      <c r="D2" s="12" t="s">
        <v>23</v>
      </c>
      <c r="E2" s="10">
        <v>21</v>
      </c>
      <c r="F2" s="10">
        <v>3962</v>
      </c>
      <c r="G2" s="13">
        <v>-0.2</v>
      </c>
      <c r="H2" s="13" t="s">
        <v>24</v>
      </c>
      <c r="I2" s="10">
        <v>315</v>
      </c>
      <c r="J2" s="10">
        <v>10</v>
      </c>
      <c r="K2" s="10">
        <v>9</v>
      </c>
      <c r="L2" s="14">
        <v>5</v>
      </c>
      <c r="M2" s="15">
        <v>990</v>
      </c>
      <c r="N2" s="15" t="s">
        <v>42</v>
      </c>
      <c r="O2" s="15">
        <v>13625</v>
      </c>
      <c r="P2" s="15">
        <v>0</v>
      </c>
      <c r="Q2" s="15">
        <v>15</v>
      </c>
      <c r="R2" s="15" t="s">
        <v>25</v>
      </c>
      <c r="S2" s="15" t="s">
        <v>25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5">
      <c r="A3" s="10">
        <f>A2+1</f>
        <v>2</v>
      </c>
      <c r="B3" s="11" t="s">
        <v>21</v>
      </c>
      <c r="C3" s="11" t="s">
        <v>22</v>
      </c>
      <c r="D3" s="12" t="s">
        <v>23</v>
      </c>
      <c r="E3" s="10">
        <v>21</v>
      </c>
      <c r="F3" s="10">
        <v>3962</v>
      </c>
      <c r="G3" s="13">
        <v>-0.2</v>
      </c>
      <c r="H3" s="13" t="s">
        <v>24</v>
      </c>
      <c r="I3" s="10">
        <v>295</v>
      </c>
      <c r="J3" s="10">
        <v>10</v>
      </c>
      <c r="K3" s="10">
        <v>8</v>
      </c>
      <c r="L3" s="16">
        <v>15</v>
      </c>
      <c r="M3" s="10">
        <f>M2+5</f>
        <v>995</v>
      </c>
      <c r="N3" s="10" t="s">
        <v>43</v>
      </c>
      <c r="O3" s="10">
        <f>O2+600</f>
        <v>14225</v>
      </c>
      <c r="P3" s="10">
        <v>5</v>
      </c>
      <c r="Q3" s="10">
        <v>35</v>
      </c>
      <c r="R3" s="10" t="s">
        <v>26</v>
      </c>
      <c r="S3" s="10" t="s">
        <v>26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5">
      <c r="A4" s="10">
        <f t="shared" ref="A4:A37" si="0">A3+1</f>
        <v>3</v>
      </c>
      <c r="B4" s="11" t="s">
        <v>21</v>
      </c>
      <c r="C4" s="11" t="s">
        <v>22</v>
      </c>
      <c r="D4" s="12" t="s">
        <v>23</v>
      </c>
      <c r="E4" s="10">
        <v>21</v>
      </c>
      <c r="F4" s="10">
        <v>3962</v>
      </c>
      <c r="G4" s="13">
        <v>-0.2</v>
      </c>
      <c r="H4" s="13" t="s">
        <v>24</v>
      </c>
      <c r="I4" s="10">
        <v>295</v>
      </c>
      <c r="J4" s="10">
        <v>15</v>
      </c>
      <c r="K4" s="10">
        <v>11</v>
      </c>
      <c r="L4" s="16">
        <v>18</v>
      </c>
      <c r="M4" s="10">
        <f t="shared" ref="M4:M11" si="1">M3+5</f>
        <v>1000</v>
      </c>
      <c r="N4" s="15" t="s">
        <v>42</v>
      </c>
      <c r="O4" s="10">
        <f t="shared" ref="O4:O9" si="2">O3+600</f>
        <v>14825</v>
      </c>
      <c r="P4" s="10">
        <v>6</v>
      </c>
      <c r="Q4" s="10">
        <v>15</v>
      </c>
      <c r="R4" s="15" t="s">
        <v>25</v>
      </c>
      <c r="S4" s="19" t="s">
        <v>26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5">
      <c r="A5" s="10">
        <f t="shared" si="0"/>
        <v>4</v>
      </c>
      <c r="B5" s="11" t="s">
        <v>21</v>
      </c>
      <c r="C5" s="11" t="s">
        <v>22</v>
      </c>
      <c r="D5" s="12" t="s">
        <v>23</v>
      </c>
      <c r="E5" s="10">
        <v>21</v>
      </c>
      <c r="F5" s="10">
        <v>3962</v>
      </c>
      <c r="G5" s="13">
        <v>-0.2</v>
      </c>
      <c r="H5" s="13" t="s">
        <v>24</v>
      </c>
      <c r="I5" s="10">
        <v>0</v>
      </c>
      <c r="J5" s="10">
        <v>0</v>
      </c>
      <c r="K5" s="10">
        <v>0</v>
      </c>
      <c r="L5" s="16">
        <v>0</v>
      </c>
      <c r="M5" s="10">
        <f t="shared" si="1"/>
        <v>1005</v>
      </c>
      <c r="N5" s="10" t="s">
        <v>43</v>
      </c>
      <c r="O5" s="10">
        <f t="shared" si="2"/>
        <v>15425</v>
      </c>
      <c r="P5" s="10">
        <v>0</v>
      </c>
      <c r="Q5" s="10">
        <v>35</v>
      </c>
      <c r="R5" s="10" t="s">
        <v>26</v>
      </c>
      <c r="S5" s="10" t="s">
        <v>25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10">
        <f t="shared" si="0"/>
        <v>5</v>
      </c>
      <c r="B6" s="11" t="s">
        <v>21</v>
      </c>
      <c r="C6" s="11" t="s">
        <v>22</v>
      </c>
      <c r="D6" s="12" t="s">
        <v>23</v>
      </c>
      <c r="E6" s="10">
        <v>21</v>
      </c>
      <c r="F6" s="10">
        <v>3962</v>
      </c>
      <c r="G6" s="13">
        <v>-0.2</v>
      </c>
      <c r="H6" s="13" t="s">
        <v>24</v>
      </c>
      <c r="I6" s="10">
        <v>305</v>
      </c>
      <c r="J6" s="10">
        <v>10</v>
      </c>
      <c r="K6" s="10">
        <v>9</v>
      </c>
      <c r="L6" s="16">
        <v>5</v>
      </c>
      <c r="M6" s="10">
        <f t="shared" si="1"/>
        <v>1010</v>
      </c>
      <c r="N6" s="15" t="s">
        <v>42</v>
      </c>
      <c r="O6" s="10">
        <f t="shared" si="2"/>
        <v>16025</v>
      </c>
      <c r="P6" s="10">
        <v>0</v>
      </c>
      <c r="Q6" s="10">
        <v>15</v>
      </c>
      <c r="R6" s="15" t="s">
        <v>25</v>
      </c>
      <c r="S6" s="10" t="s">
        <v>25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10">
        <f t="shared" si="0"/>
        <v>6</v>
      </c>
      <c r="B7" s="11" t="s">
        <v>21</v>
      </c>
      <c r="C7" s="11" t="s">
        <v>22</v>
      </c>
      <c r="D7" s="12" t="s">
        <v>23</v>
      </c>
      <c r="E7" s="10">
        <v>21</v>
      </c>
      <c r="F7" s="10">
        <v>3962</v>
      </c>
      <c r="G7" s="13">
        <v>-0.2</v>
      </c>
      <c r="H7" s="13" t="s">
        <v>24</v>
      </c>
      <c r="I7" s="10">
        <v>305</v>
      </c>
      <c r="J7" s="10">
        <v>15</v>
      </c>
      <c r="K7" s="10">
        <v>13</v>
      </c>
      <c r="L7" s="16">
        <v>17</v>
      </c>
      <c r="M7" s="10">
        <f t="shared" si="1"/>
        <v>1015</v>
      </c>
      <c r="N7" s="10" t="s">
        <v>43</v>
      </c>
      <c r="O7" s="10">
        <f t="shared" si="2"/>
        <v>16625</v>
      </c>
      <c r="P7" s="10">
        <v>7</v>
      </c>
      <c r="Q7" s="10">
        <v>35</v>
      </c>
      <c r="R7" s="10" t="s">
        <v>26</v>
      </c>
      <c r="S7" s="10" t="s">
        <v>26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5">
      <c r="A8" s="10">
        <f t="shared" si="0"/>
        <v>7</v>
      </c>
      <c r="B8" s="11" t="s">
        <v>21</v>
      </c>
      <c r="C8" s="11" t="s">
        <v>22</v>
      </c>
      <c r="D8" s="12" t="s">
        <v>23</v>
      </c>
      <c r="E8" s="10">
        <v>21</v>
      </c>
      <c r="F8" s="10">
        <v>3962</v>
      </c>
      <c r="G8" s="13">
        <v>-0.2</v>
      </c>
      <c r="H8" s="13" t="s">
        <v>24</v>
      </c>
      <c r="I8" s="10">
        <v>105</v>
      </c>
      <c r="J8" s="10">
        <v>20</v>
      </c>
      <c r="K8" s="10">
        <v>-13</v>
      </c>
      <c r="L8" s="16">
        <v>32</v>
      </c>
      <c r="M8" s="10">
        <f t="shared" si="1"/>
        <v>1020</v>
      </c>
      <c r="N8" s="15" t="s">
        <v>42</v>
      </c>
      <c r="O8" s="10">
        <f t="shared" si="2"/>
        <v>17225</v>
      </c>
      <c r="P8" s="10">
        <v>0</v>
      </c>
      <c r="Q8" s="10">
        <v>35</v>
      </c>
      <c r="R8" s="10" t="s">
        <v>26</v>
      </c>
      <c r="S8" s="10" t="s">
        <v>26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10">
        <f t="shared" si="0"/>
        <v>8</v>
      </c>
      <c r="B9" s="11" t="s">
        <v>21</v>
      </c>
      <c r="C9" s="11" t="s">
        <v>22</v>
      </c>
      <c r="D9" s="12" t="s">
        <v>23</v>
      </c>
      <c r="E9" s="10">
        <v>21</v>
      </c>
      <c r="F9" s="10">
        <v>3962</v>
      </c>
      <c r="G9" s="13">
        <v>-0.2</v>
      </c>
      <c r="H9" s="13" t="s">
        <v>24</v>
      </c>
      <c r="I9" s="10">
        <v>105</v>
      </c>
      <c r="J9" s="10">
        <v>25</v>
      </c>
      <c r="K9" s="10">
        <v>-16</v>
      </c>
      <c r="L9" s="16">
        <v>21</v>
      </c>
      <c r="M9" s="10">
        <f t="shared" si="1"/>
        <v>1025</v>
      </c>
      <c r="N9" s="10" t="s">
        <v>43</v>
      </c>
      <c r="O9" s="10">
        <f t="shared" si="2"/>
        <v>17825</v>
      </c>
      <c r="P9" s="10">
        <v>11</v>
      </c>
      <c r="Q9" s="10">
        <v>35</v>
      </c>
      <c r="R9" s="10" t="s">
        <v>26</v>
      </c>
      <c r="S9" s="10" t="s">
        <v>26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10">
        <f t="shared" si="0"/>
        <v>9</v>
      </c>
      <c r="B10" s="11" t="s">
        <v>21</v>
      </c>
      <c r="C10" s="11" t="s">
        <v>22</v>
      </c>
      <c r="D10" s="12" t="s">
        <v>23</v>
      </c>
      <c r="E10" s="10">
        <v>21</v>
      </c>
      <c r="F10" s="10">
        <v>3962</v>
      </c>
      <c r="G10" s="13">
        <v>-0.2</v>
      </c>
      <c r="H10" s="13" t="s">
        <v>24</v>
      </c>
      <c r="I10" s="10">
        <v>295</v>
      </c>
      <c r="J10" s="10">
        <v>10</v>
      </c>
      <c r="K10" s="10">
        <v>8</v>
      </c>
      <c r="L10" s="16">
        <v>42</v>
      </c>
      <c r="M10" s="10">
        <f t="shared" si="1"/>
        <v>1030</v>
      </c>
      <c r="N10" s="15" t="s">
        <v>42</v>
      </c>
      <c r="O10" s="10">
        <v>18700</v>
      </c>
      <c r="P10" s="10">
        <v>12</v>
      </c>
      <c r="Q10" s="10">
        <v>15</v>
      </c>
      <c r="R10" s="10" t="s">
        <v>25</v>
      </c>
      <c r="S10" s="10" t="s">
        <v>26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10">
        <f t="shared" si="0"/>
        <v>10</v>
      </c>
      <c r="B11" s="11" t="s">
        <v>21</v>
      </c>
      <c r="C11" s="11" t="s">
        <v>22</v>
      </c>
      <c r="D11" s="12" t="s">
        <v>23</v>
      </c>
      <c r="E11" s="10">
        <v>21</v>
      </c>
      <c r="F11" s="10">
        <v>3962</v>
      </c>
      <c r="G11" s="13">
        <v>-0.2</v>
      </c>
      <c r="H11" s="13" t="s">
        <v>24</v>
      </c>
      <c r="I11" s="10">
        <v>295</v>
      </c>
      <c r="J11" s="10">
        <v>15</v>
      </c>
      <c r="K11" s="10">
        <v>11</v>
      </c>
      <c r="L11" s="16">
        <v>2</v>
      </c>
      <c r="M11" s="10">
        <f t="shared" si="1"/>
        <v>1035</v>
      </c>
      <c r="N11" s="10" t="s">
        <v>43</v>
      </c>
      <c r="O11" s="10">
        <v>19051</v>
      </c>
      <c r="P11" s="10">
        <v>0</v>
      </c>
      <c r="Q11" s="10">
        <v>35</v>
      </c>
      <c r="R11" s="10" t="s">
        <v>25</v>
      </c>
      <c r="S11" s="10" t="s">
        <v>25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10">
        <f t="shared" si="0"/>
        <v>11</v>
      </c>
      <c r="B12" s="10" t="s">
        <v>27</v>
      </c>
      <c r="C12" s="10" t="s">
        <v>28</v>
      </c>
      <c r="D12" s="10">
        <v>35</v>
      </c>
      <c r="E12" s="10">
        <v>1886</v>
      </c>
      <c r="F12" s="10">
        <v>2683</v>
      </c>
      <c r="G12" s="13">
        <v>0.1</v>
      </c>
      <c r="H12" s="13" t="s">
        <v>24</v>
      </c>
      <c r="I12" s="10">
        <v>340</v>
      </c>
      <c r="J12" s="10">
        <v>15</v>
      </c>
      <c r="K12" s="10">
        <v>15</v>
      </c>
      <c r="L12" s="16">
        <v>31</v>
      </c>
      <c r="M12" s="10">
        <f>M11-5</f>
        <v>1030</v>
      </c>
      <c r="N12" s="15" t="s">
        <v>42</v>
      </c>
      <c r="O12" s="15">
        <v>13625</v>
      </c>
      <c r="P12" s="10">
        <v>0</v>
      </c>
      <c r="Q12" s="10">
        <v>15</v>
      </c>
      <c r="R12" s="10" t="s">
        <v>26</v>
      </c>
      <c r="S12" s="10" t="s">
        <v>26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10">
        <f t="shared" si="0"/>
        <v>12</v>
      </c>
      <c r="B13" s="10" t="s">
        <v>27</v>
      </c>
      <c r="C13" s="10" t="s">
        <v>28</v>
      </c>
      <c r="D13" s="10">
        <v>35</v>
      </c>
      <c r="E13" s="10">
        <v>1886</v>
      </c>
      <c r="F13" s="10">
        <v>2683</v>
      </c>
      <c r="G13" s="13">
        <v>0.1</v>
      </c>
      <c r="H13" s="13" t="s">
        <v>24</v>
      </c>
      <c r="I13" s="10">
        <v>340</v>
      </c>
      <c r="J13" s="10">
        <v>20</v>
      </c>
      <c r="K13" s="10">
        <v>20</v>
      </c>
      <c r="L13" s="16">
        <v>15.2</v>
      </c>
      <c r="M13" s="10">
        <f t="shared" ref="M13:M20" si="3">M12-5</f>
        <v>1025</v>
      </c>
      <c r="N13" s="10" t="s">
        <v>43</v>
      </c>
      <c r="O13" s="10">
        <f>O12+600</f>
        <v>14225</v>
      </c>
      <c r="P13" s="10">
        <v>9</v>
      </c>
      <c r="Q13" s="10">
        <v>35</v>
      </c>
      <c r="R13" s="10" t="s">
        <v>25</v>
      </c>
      <c r="S13" s="10" t="s">
        <v>26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10">
        <f t="shared" si="0"/>
        <v>13</v>
      </c>
      <c r="B14" s="10" t="s">
        <v>27</v>
      </c>
      <c r="C14" s="10" t="s">
        <v>28</v>
      </c>
      <c r="D14" s="10">
        <v>35</v>
      </c>
      <c r="E14" s="10">
        <v>1886</v>
      </c>
      <c r="F14" s="10">
        <v>2683</v>
      </c>
      <c r="G14" s="13">
        <v>0.1</v>
      </c>
      <c r="H14" s="13" t="s">
        <v>24</v>
      </c>
      <c r="I14" s="10">
        <v>0</v>
      </c>
      <c r="J14" s="10">
        <v>0</v>
      </c>
      <c r="K14" s="10">
        <v>0</v>
      </c>
      <c r="L14" s="16">
        <v>41</v>
      </c>
      <c r="M14" s="10">
        <f t="shared" si="3"/>
        <v>1020</v>
      </c>
      <c r="N14" s="15" t="s">
        <v>42</v>
      </c>
      <c r="O14" s="10">
        <f t="shared" ref="O14:O19" si="4">O13+600</f>
        <v>14825</v>
      </c>
      <c r="P14" s="10">
        <v>10</v>
      </c>
      <c r="Q14" s="10">
        <v>15</v>
      </c>
      <c r="R14" s="10" t="s">
        <v>26</v>
      </c>
      <c r="S14" s="10" t="s">
        <v>26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10">
        <f t="shared" si="0"/>
        <v>14</v>
      </c>
      <c r="B15" s="10" t="s">
        <v>27</v>
      </c>
      <c r="C15" s="10" t="s">
        <v>28</v>
      </c>
      <c r="D15" s="10">
        <v>35</v>
      </c>
      <c r="E15" s="10">
        <v>1886</v>
      </c>
      <c r="F15" s="10">
        <v>2683</v>
      </c>
      <c r="G15" s="13">
        <v>0.1</v>
      </c>
      <c r="H15" s="13" t="s">
        <v>24</v>
      </c>
      <c r="I15" s="10">
        <v>330</v>
      </c>
      <c r="J15" s="10">
        <v>10</v>
      </c>
      <c r="K15" s="10">
        <v>10</v>
      </c>
      <c r="L15" s="16">
        <v>-6</v>
      </c>
      <c r="M15" s="10">
        <f t="shared" si="3"/>
        <v>1015</v>
      </c>
      <c r="N15" s="10" t="s">
        <v>43</v>
      </c>
      <c r="O15" s="10">
        <f t="shared" si="4"/>
        <v>15425</v>
      </c>
      <c r="P15" s="10">
        <v>0</v>
      </c>
      <c r="Q15" s="10">
        <v>15</v>
      </c>
      <c r="R15" s="10" t="s">
        <v>25</v>
      </c>
      <c r="S15" s="10" t="s">
        <v>25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10">
        <f t="shared" si="0"/>
        <v>15</v>
      </c>
      <c r="B16" s="10" t="s">
        <v>27</v>
      </c>
      <c r="C16" s="10" t="s">
        <v>28</v>
      </c>
      <c r="D16" s="10">
        <v>35</v>
      </c>
      <c r="E16" s="10">
        <v>1886</v>
      </c>
      <c r="F16" s="10">
        <v>2683</v>
      </c>
      <c r="G16" s="13">
        <v>0.1</v>
      </c>
      <c r="H16" s="13" t="s">
        <v>24</v>
      </c>
      <c r="I16" s="10">
        <v>350</v>
      </c>
      <c r="J16" s="10">
        <v>5</v>
      </c>
      <c r="K16" s="10">
        <v>5</v>
      </c>
      <c r="L16" s="16">
        <v>17.2</v>
      </c>
      <c r="M16" s="10">
        <f t="shared" si="3"/>
        <v>1010</v>
      </c>
      <c r="N16" s="15" t="s">
        <v>42</v>
      </c>
      <c r="O16" s="10">
        <f t="shared" si="4"/>
        <v>16025</v>
      </c>
      <c r="P16" s="10">
        <v>11</v>
      </c>
      <c r="Q16" s="10">
        <v>35</v>
      </c>
      <c r="R16" s="10" t="s">
        <v>26</v>
      </c>
      <c r="S16" s="10" t="s">
        <v>26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10">
        <f t="shared" si="0"/>
        <v>16</v>
      </c>
      <c r="B17" s="10" t="s">
        <v>27</v>
      </c>
      <c r="C17" s="10" t="s">
        <v>28</v>
      </c>
      <c r="D17" s="10">
        <v>35</v>
      </c>
      <c r="E17" s="10">
        <v>1886</v>
      </c>
      <c r="F17" s="10">
        <v>2683</v>
      </c>
      <c r="G17" s="13">
        <v>0.1</v>
      </c>
      <c r="H17" s="13" t="s">
        <v>24</v>
      </c>
      <c r="I17" s="10">
        <v>120</v>
      </c>
      <c r="J17" s="10">
        <v>10</v>
      </c>
      <c r="K17" s="10">
        <v>-7</v>
      </c>
      <c r="L17" s="16">
        <v>10</v>
      </c>
      <c r="M17" s="10">
        <f t="shared" si="3"/>
        <v>1005</v>
      </c>
      <c r="N17" s="10" t="s">
        <v>43</v>
      </c>
      <c r="O17" s="10">
        <f t="shared" si="4"/>
        <v>16625</v>
      </c>
      <c r="P17" s="10">
        <v>0</v>
      </c>
      <c r="Q17" s="10">
        <v>15</v>
      </c>
      <c r="R17" s="10" t="s">
        <v>25</v>
      </c>
      <c r="S17" s="10" t="s">
        <v>25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10">
        <f t="shared" si="0"/>
        <v>17</v>
      </c>
      <c r="B18" s="10" t="s">
        <v>27</v>
      </c>
      <c r="C18" s="10" t="s">
        <v>28</v>
      </c>
      <c r="D18" s="10">
        <v>35</v>
      </c>
      <c r="E18" s="10">
        <v>1886</v>
      </c>
      <c r="F18" s="10">
        <v>2683</v>
      </c>
      <c r="G18" s="13">
        <v>0.1</v>
      </c>
      <c r="H18" s="13" t="s">
        <v>24</v>
      </c>
      <c r="I18" s="10">
        <v>110</v>
      </c>
      <c r="J18" s="10">
        <v>40</v>
      </c>
      <c r="K18" s="10">
        <v>-21</v>
      </c>
      <c r="L18" s="16">
        <v>19.2</v>
      </c>
      <c r="M18" s="10">
        <f t="shared" si="3"/>
        <v>1000</v>
      </c>
      <c r="N18" s="15" t="s">
        <v>42</v>
      </c>
      <c r="O18" s="10">
        <f t="shared" si="4"/>
        <v>17225</v>
      </c>
      <c r="P18" s="10">
        <v>13</v>
      </c>
      <c r="Q18" s="10">
        <v>35</v>
      </c>
      <c r="R18" s="10" t="s">
        <v>26</v>
      </c>
      <c r="S18" s="10" t="s">
        <v>26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10">
        <f t="shared" si="0"/>
        <v>18</v>
      </c>
      <c r="B19" s="10" t="s">
        <v>27</v>
      </c>
      <c r="C19" s="10" t="s">
        <v>28</v>
      </c>
      <c r="D19" s="10">
        <v>35</v>
      </c>
      <c r="E19" s="10">
        <v>1886</v>
      </c>
      <c r="F19" s="10">
        <v>2683</v>
      </c>
      <c r="G19" s="13">
        <v>0.1</v>
      </c>
      <c r="H19" s="13" t="s">
        <v>24</v>
      </c>
      <c r="I19" s="10">
        <v>100</v>
      </c>
      <c r="J19" s="10">
        <v>25</v>
      </c>
      <c r="K19" s="10">
        <v>-9</v>
      </c>
      <c r="L19" s="16">
        <v>20.2</v>
      </c>
      <c r="M19" s="10">
        <f t="shared" si="3"/>
        <v>995</v>
      </c>
      <c r="N19" s="10" t="s">
        <v>43</v>
      </c>
      <c r="O19" s="10">
        <f t="shared" si="4"/>
        <v>17825</v>
      </c>
      <c r="P19" s="10">
        <v>14</v>
      </c>
      <c r="Q19" s="10">
        <v>15</v>
      </c>
      <c r="R19" s="10" t="s">
        <v>25</v>
      </c>
      <c r="S19" s="10" t="s">
        <v>26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10">
        <f t="shared" si="0"/>
        <v>19</v>
      </c>
      <c r="B20" s="10" t="s">
        <v>27</v>
      </c>
      <c r="C20" s="10" t="s">
        <v>28</v>
      </c>
      <c r="D20" s="10">
        <v>35</v>
      </c>
      <c r="E20" s="10">
        <v>1886</v>
      </c>
      <c r="F20" s="10">
        <v>2683</v>
      </c>
      <c r="G20" s="13">
        <v>0.1</v>
      </c>
      <c r="H20" s="13" t="s">
        <v>24</v>
      </c>
      <c r="I20" s="10">
        <v>120</v>
      </c>
      <c r="J20" s="10">
        <v>5</v>
      </c>
      <c r="K20" s="10">
        <v>-3</v>
      </c>
      <c r="L20" s="16">
        <v>8</v>
      </c>
      <c r="M20" s="10">
        <f t="shared" si="3"/>
        <v>990</v>
      </c>
      <c r="N20" s="15" t="s">
        <v>42</v>
      </c>
      <c r="O20" s="10">
        <v>19051</v>
      </c>
      <c r="P20" s="10">
        <v>0</v>
      </c>
      <c r="Q20" s="10">
        <v>35</v>
      </c>
      <c r="R20" s="10" t="s">
        <v>26</v>
      </c>
      <c r="S20" s="10" t="s">
        <v>25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10">
        <f t="shared" si="0"/>
        <v>20</v>
      </c>
      <c r="B21" s="11" t="s">
        <v>29</v>
      </c>
      <c r="C21" s="11" t="s">
        <v>30</v>
      </c>
      <c r="D21" s="11">
        <v>23</v>
      </c>
      <c r="E21" s="10">
        <v>3556</v>
      </c>
      <c r="F21" s="10">
        <v>1738</v>
      </c>
      <c r="G21" s="13">
        <v>-0.5</v>
      </c>
      <c r="H21" s="13" t="s">
        <v>31</v>
      </c>
      <c r="I21" s="10">
        <v>0</v>
      </c>
      <c r="J21" s="10">
        <v>0</v>
      </c>
      <c r="K21" s="10">
        <v>0</v>
      </c>
      <c r="L21" s="16">
        <v>-2.0999999999999996</v>
      </c>
      <c r="M21" s="10">
        <f>M20+5</f>
        <v>995</v>
      </c>
      <c r="N21" s="10" t="s">
        <v>43</v>
      </c>
      <c r="O21" s="15">
        <v>13625</v>
      </c>
      <c r="P21" s="10">
        <v>0</v>
      </c>
      <c r="Q21" s="10">
        <v>15</v>
      </c>
      <c r="R21" s="10" t="s">
        <v>25</v>
      </c>
      <c r="S21" s="10" t="s">
        <v>25</v>
      </c>
      <c r="T21" s="10"/>
      <c r="U21" s="10"/>
      <c r="V21" s="10"/>
      <c r="W21" s="10"/>
      <c r="X21" s="10"/>
      <c r="Y21" s="17"/>
      <c r="Z21" s="17"/>
      <c r="AA21" s="17"/>
      <c r="AB21" s="17"/>
      <c r="AC21" s="17"/>
      <c r="AD21" s="17"/>
      <c r="AE21" s="17"/>
      <c r="AF21" s="17"/>
      <c r="AG21" s="10"/>
    </row>
    <row r="22" spans="1:33" x14ac:dyDescent="0.35">
      <c r="A22" s="10">
        <f t="shared" si="0"/>
        <v>21</v>
      </c>
      <c r="B22" s="11" t="s">
        <v>29</v>
      </c>
      <c r="C22" s="11" t="s">
        <v>30</v>
      </c>
      <c r="D22" s="11">
        <v>23</v>
      </c>
      <c r="E22" s="10">
        <v>3556</v>
      </c>
      <c r="F22" s="10">
        <v>1738</v>
      </c>
      <c r="G22" s="13">
        <v>-0.5</v>
      </c>
      <c r="H22" s="13" t="s">
        <v>31</v>
      </c>
      <c r="I22" s="10">
        <v>228</v>
      </c>
      <c r="J22" s="10">
        <v>5</v>
      </c>
      <c r="K22" s="10">
        <v>5</v>
      </c>
      <c r="L22" s="16">
        <v>7.9</v>
      </c>
      <c r="M22" s="10">
        <f t="shared" ref="M22:M29" si="5">M21+5</f>
        <v>1000</v>
      </c>
      <c r="N22" s="15" t="s">
        <v>42</v>
      </c>
      <c r="O22" s="10">
        <f>O21+600</f>
        <v>14225</v>
      </c>
      <c r="P22" s="10">
        <v>5</v>
      </c>
      <c r="Q22" s="10">
        <v>35</v>
      </c>
      <c r="R22" s="10" t="s">
        <v>26</v>
      </c>
      <c r="S22" s="10" t="s">
        <v>25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10">
        <f t="shared" si="0"/>
        <v>22</v>
      </c>
      <c r="B23" s="11" t="s">
        <v>29</v>
      </c>
      <c r="C23" s="11" t="s">
        <v>30</v>
      </c>
      <c r="D23" s="11">
        <v>23</v>
      </c>
      <c r="E23" s="10">
        <v>3556</v>
      </c>
      <c r="F23" s="10">
        <v>1738</v>
      </c>
      <c r="G23" s="13">
        <v>-0.5</v>
      </c>
      <c r="H23" s="13" t="s">
        <v>31</v>
      </c>
      <c r="I23" s="10">
        <v>228</v>
      </c>
      <c r="J23" s="10">
        <v>10</v>
      </c>
      <c r="K23" s="10">
        <v>10</v>
      </c>
      <c r="L23" s="16">
        <v>8.9</v>
      </c>
      <c r="M23" s="10">
        <f t="shared" si="5"/>
        <v>1005</v>
      </c>
      <c r="N23" s="10" t="s">
        <v>43</v>
      </c>
      <c r="O23" s="10">
        <f t="shared" ref="O23:O28" si="6">O22+600</f>
        <v>14825</v>
      </c>
      <c r="P23" s="10">
        <v>6</v>
      </c>
      <c r="Q23" s="10">
        <v>15</v>
      </c>
      <c r="R23" s="10" t="s">
        <v>25</v>
      </c>
      <c r="S23" s="10" t="s">
        <v>25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10">
        <f t="shared" si="0"/>
        <v>23</v>
      </c>
      <c r="B24" s="11" t="s">
        <v>29</v>
      </c>
      <c r="C24" s="11" t="s">
        <v>30</v>
      </c>
      <c r="D24" s="11">
        <v>23</v>
      </c>
      <c r="E24" s="10">
        <v>3556</v>
      </c>
      <c r="F24" s="10">
        <v>1738</v>
      </c>
      <c r="G24" s="13">
        <v>-0.5</v>
      </c>
      <c r="H24" s="13" t="s">
        <v>31</v>
      </c>
      <c r="I24" s="10">
        <v>118</v>
      </c>
      <c r="J24" s="10">
        <v>30</v>
      </c>
      <c r="K24" s="10">
        <v>-9</v>
      </c>
      <c r="L24" s="16">
        <v>16</v>
      </c>
      <c r="M24" s="10">
        <f t="shared" si="5"/>
        <v>1010</v>
      </c>
      <c r="N24" s="15" t="s">
        <v>42</v>
      </c>
      <c r="O24" s="10">
        <f t="shared" si="6"/>
        <v>15425</v>
      </c>
      <c r="P24" s="10">
        <v>0</v>
      </c>
      <c r="Q24" s="10">
        <v>35</v>
      </c>
      <c r="R24" s="10" t="s">
        <v>26</v>
      </c>
      <c r="S24" s="10" t="s">
        <v>26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10">
        <f t="shared" si="0"/>
        <v>24</v>
      </c>
      <c r="B25" s="11" t="s">
        <v>29</v>
      </c>
      <c r="C25" s="11" t="s">
        <v>30</v>
      </c>
      <c r="D25" s="11">
        <v>23</v>
      </c>
      <c r="E25" s="10">
        <v>3556</v>
      </c>
      <c r="F25" s="10">
        <v>1738</v>
      </c>
      <c r="G25" s="13">
        <v>-0.5</v>
      </c>
      <c r="H25" s="13" t="s">
        <v>31</v>
      </c>
      <c r="I25" s="10">
        <v>118</v>
      </c>
      <c r="J25" s="10">
        <v>35</v>
      </c>
      <c r="K25" s="10">
        <v>-11</v>
      </c>
      <c r="L25" s="16">
        <v>28</v>
      </c>
      <c r="M25" s="10">
        <f t="shared" si="5"/>
        <v>1015</v>
      </c>
      <c r="N25" s="10" t="s">
        <v>43</v>
      </c>
      <c r="O25" s="10">
        <f t="shared" si="6"/>
        <v>16025</v>
      </c>
      <c r="P25" s="10">
        <v>0</v>
      </c>
      <c r="Q25" s="10">
        <v>35</v>
      </c>
      <c r="R25" s="10" t="s">
        <v>26</v>
      </c>
      <c r="S25" s="10" t="s">
        <v>26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10">
        <f t="shared" si="0"/>
        <v>25</v>
      </c>
      <c r="B26" s="11" t="s">
        <v>29</v>
      </c>
      <c r="C26" s="11" t="s">
        <v>30</v>
      </c>
      <c r="D26" s="11">
        <v>23</v>
      </c>
      <c r="E26" s="10">
        <v>3556</v>
      </c>
      <c r="F26" s="10">
        <v>1738</v>
      </c>
      <c r="G26" s="13">
        <v>-0.5</v>
      </c>
      <c r="H26" s="13" t="s">
        <v>31</v>
      </c>
      <c r="I26" s="10">
        <v>198</v>
      </c>
      <c r="J26" s="10">
        <v>25</v>
      </c>
      <c r="K26" s="10">
        <v>22</v>
      </c>
      <c r="L26" s="16">
        <v>9.9</v>
      </c>
      <c r="M26" s="10">
        <f t="shared" si="5"/>
        <v>1020</v>
      </c>
      <c r="N26" s="15" t="s">
        <v>42</v>
      </c>
      <c r="O26" s="10">
        <f t="shared" si="6"/>
        <v>16625</v>
      </c>
      <c r="P26" s="10">
        <v>7</v>
      </c>
      <c r="Q26" s="10">
        <v>35</v>
      </c>
      <c r="R26" s="10" t="s">
        <v>25</v>
      </c>
      <c r="S26" s="10" t="s">
        <v>25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10">
        <f t="shared" si="0"/>
        <v>26</v>
      </c>
      <c r="B27" s="11" t="s">
        <v>29</v>
      </c>
      <c r="C27" s="11" t="s">
        <v>30</v>
      </c>
      <c r="D27" s="11">
        <v>23</v>
      </c>
      <c r="E27" s="10">
        <v>3556</v>
      </c>
      <c r="F27" s="10">
        <v>1738</v>
      </c>
      <c r="G27" s="13">
        <v>-0.5</v>
      </c>
      <c r="H27" s="13" t="s">
        <v>31</v>
      </c>
      <c r="I27" s="10">
        <v>208</v>
      </c>
      <c r="J27" s="10">
        <v>15</v>
      </c>
      <c r="K27" s="10">
        <v>14</v>
      </c>
      <c r="L27" s="16">
        <v>10.9</v>
      </c>
      <c r="M27" s="10">
        <f t="shared" si="5"/>
        <v>1025</v>
      </c>
      <c r="N27" s="10" t="s">
        <v>43</v>
      </c>
      <c r="O27" s="10">
        <f t="shared" si="6"/>
        <v>17225</v>
      </c>
      <c r="P27" s="10">
        <v>8</v>
      </c>
      <c r="Q27" s="10">
        <v>15</v>
      </c>
      <c r="R27" s="10" t="s">
        <v>26</v>
      </c>
      <c r="S27" s="10" t="s">
        <v>26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0">
        <f t="shared" si="0"/>
        <v>27</v>
      </c>
      <c r="B28" s="11" t="s">
        <v>29</v>
      </c>
      <c r="C28" s="11" t="s">
        <v>30</v>
      </c>
      <c r="D28" s="11">
        <v>23</v>
      </c>
      <c r="E28" s="10">
        <v>3556</v>
      </c>
      <c r="F28" s="10">
        <v>1738</v>
      </c>
      <c r="G28" s="13">
        <v>-0.5</v>
      </c>
      <c r="H28" s="13" t="s">
        <v>31</v>
      </c>
      <c r="I28" s="10">
        <v>128</v>
      </c>
      <c r="J28" s="10">
        <v>15</v>
      </c>
      <c r="K28" s="10">
        <v>-2</v>
      </c>
      <c r="L28" s="16">
        <v>-9</v>
      </c>
      <c r="M28" s="10">
        <f t="shared" si="5"/>
        <v>1030</v>
      </c>
      <c r="N28" s="15" t="s">
        <v>42</v>
      </c>
      <c r="O28" s="10">
        <f t="shared" si="6"/>
        <v>17825</v>
      </c>
      <c r="P28" s="10">
        <v>0</v>
      </c>
      <c r="Q28" s="10">
        <v>15</v>
      </c>
      <c r="R28" s="10" t="s">
        <v>25</v>
      </c>
      <c r="S28" s="10" t="s">
        <v>25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10">
        <f t="shared" si="0"/>
        <v>28</v>
      </c>
      <c r="B29" s="11" t="s">
        <v>29</v>
      </c>
      <c r="C29" s="11" t="s">
        <v>30</v>
      </c>
      <c r="D29" s="11">
        <v>23</v>
      </c>
      <c r="E29" s="10">
        <v>3556</v>
      </c>
      <c r="F29" s="10">
        <v>1738</v>
      </c>
      <c r="G29" s="13">
        <v>-0.5</v>
      </c>
      <c r="H29" s="13" t="s">
        <v>31</v>
      </c>
      <c r="I29" s="10">
        <v>118</v>
      </c>
      <c r="J29" s="10">
        <v>20</v>
      </c>
      <c r="K29" s="10">
        <v>-6</v>
      </c>
      <c r="L29" s="16">
        <v>13.9</v>
      </c>
      <c r="M29" s="10">
        <f t="shared" si="5"/>
        <v>1035</v>
      </c>
      <c r="N29" s="10" t="s">
        <v>43</v>
      </c>
      <c r="O29" s="10">
        <v>19051</v>
      </c>
      <c r="P29" s="10">
        <v>11</v>
      </c>
      <c r="Q29" s="10">
        <v>35</v>
      </c>
      <c r="R29" s="10" t="s">
        <v>26</v>
      </c>
      <c r="S29" s="10" t="s">
        <v>26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10">
        <f t="shared" si="0"/>
        <v>29</v>
      </c>
      <c r="B30" s="10" t="s">
        <v>44</v>
      </c>
      <c r="C30" s="10" t="s">
        <v>45</v>
      </c>
      <c r="D30" s="10">
        <v>26</v>
      </c>
      <c r="E30" s="10">
        <v>43</v>
      </c>
      <c r="F30" s="10">
        <v>1389</v>
      </c>
      <c r="G30" s="13">
        <v>-0.2</v>
      </c>
      <c r="H30" s="13" t="s">
        <v>24</v>
      </c>
      <c r="I30" s="10">
        <v>0</v>
      </c>
      <c r="J30" s="10">
        <v>0</v>
      </c>
      <c r="K30" s="15">
        <v>0</v>
      </c>
      <c r="L30" s="16">
        <v>15</v>
      </c>
      <c r="M30" s="10">
        <v>1001</v>
      </c>
      <c r="N30" s="20" t="s">
        <v>42</v>
      </c>
      <c r="O30" s="15">
        <v>13625</v>
      </c>
      <c r="P30" s="15">
        <v>5</v>
      </c>
      <c r="Q30" s="10">
        <v>35</v>
      </c>
      <c r="R30" s="10" t="s">
        <v>26</v>
      </c>
      <c r="S30" s="10" t="s">
        <v>26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10">
        <f t="shared" si="0"/>
        <v>30</v>
      </c>
      <c r="B31" s="10" t="s">
        <v>44</v>
      </c>
      <c r="C31" s="10" t="s">
        <v>45</v>
      </c>
      <c r="D31" s="10">
        <v>26</v>
      </c>
      <c r="E31" s="10">
        <v>43</v>
      </c>
      <c r="F31" s="10">
        <v>1389</v>
      </c>
      <c r="G31" s="13">
        <v>-0.2</v>
      </c>
      <c r="H31" s="13" t="s">
        <v>24</v>
      </c>
      <c r="I31" s="10">
        <v>270</v>
      </c>
      <c r="J31" s="10">
        <v>15</v>
      </c>
      <c r="K31" s="15">
        <v>15</v>
      </c>
      <c r="L31" s="16">
        <v>17</v>
      </c>
      <c r="M31" s="10">
        <v>1005</v>
      </c>
      <c r="N31" s="20" t="s">
        <v>42</v>
      </c>
      <c r="O31" s="10">
        <f>O30+700</f>
        <v>14325</v>
      </c>
      <c r="P31" s="15">
        <v>7</v>
      </c>
      <c r="Q31" s="10">
        <v>35</v>
      </c>
      <c r="R31" s="10" t="s">
        <v>26</v>
      </c>
      <c r="S31" s="10" t="s">
        <v>26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10">
        <f t="shared" si="0"/>
        <v>31</v>
      </c>
      <c r="B32" s="10" t="s">
        <v>44</v>
      </c>
      <c r="C32" s="10" t="s">
        <v>45</v>
      </c>
      <c r="D32" s="10">
        <v>26</v>
      </c>
      <c r="E32" s="10">
        <v>43</v>
      </c>
      <c r="F32" s="10">
        <v>1389</v>
      </c>
      <c r="G32" s="13">
        <v>-0.2</v>
      </c>
      <c r="H32" s="13" t="s">
        <v>24</v>
      </c>
      <c r="I32" s="10">
        <v>260</v>
      </c>
      <c r="J32" s="10">
        <v>15</v>
      </c>
      <c r="K32" s="15">
        <v>15</v>
      </c>
      <c r="L32" s="16">
        <v>10</v>
      </c>
      <c r="M32" s="10">
        <v>1009</v>
      </c>
      <c r="N32" s="20" t="s">
        <v>43</v>
      </c>
      <c r="O32" s="10">
        <f t="shared" ref="O32:O36" si="7">O31+700</f>
        <v>15025</v>
      </c>
      <c r="P32" s="15">
        <v>9</v>
      </c>
      <c r="Q32" s="10">
        <v>35</v>
      </c>
      <c r="R32" s="10" t="s">
        <v>26</v>
      </c>
      <c r="S32" s="10" t="s">
        <v>25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10">
        <f t="shared" si="0"/>
        <v>32</v>
      </c>
      <c r="B33" s="10" t="s">
        <v>44</v>
      </c>
      <c r="C33" s="10" t="s">
        <v>45</v>
      </c>
      <c r="D33" s="10">
        <v>26</v>
      </c>
      <c r="E33" s="10">
        <v>43</v>
      </c>
      <c r="F33" s="10">
        <v>1389</v>
      </c>
      <c r="G33" s="13">
        <v>-0.2</v>
      </c>
      <c r="H33" s="13" t="s">
        <v>24</v>
      </c>
      <c r="I33" s="10">
        <v>250</v>
      </c>
      <c r="J33" s="10">
        <v>10</v>
      </c>
      <c r="K33" s="15">
        <v>10</v>
      </c>
      <c r="L33" s="16">
        <v>0</v>
      </c>
      <c r="M33" s="10">
        <v>1012</v>
      </c>
      <c r="N33" s="20" t="s">
        <v>42</v>
      </c>
      <c r="O33" s="10">
        <f t="shared" si="7"/>
        <v>15725</v>
      </c>
      <c r="P33" s="15">
        <v>11</v>
      </c>
      <c r="Q33" s="10">
        <v>35</v>
      </c>
      <c r="R33" s="10" t="s">
        <v>26</v>
      </c>
      <c r="S33" s="10" t="s">
        <v>26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10">
        <f t="shared" si="0"/>
        <v>33</v>
      </c>
      <c r="B34" s="10" t="s">
        <v>44</v>
      </c>
      <c r="C34" s="10" t="s">
        <v>45</v>
      </c>
      <c r="D34" s="10">
        <v>26</v>
      </c>
      <c r="E34" s="10">
        <v>43</v>
      </c>
      <c r="F34" s="10">
        <v>1389</v>
      </c>
      <c r="G34" s="13">
        <v>-0.2</v>
      </c>
      <c r="H34" s="13" t="s">
        <v>24</v>
      </c>
      <c r="I34" s="10">
        <v>240</v>
      </c>
      <c r="J34" s="10">
        <v>10</v>
      </c>
      <c r="K34" s="15">
        <v>9</v>
      </c>
      <c r="L34" s="16">
        <v>23</v>
      </c>
      <c r="M34" s="10">
        <v>1015</v>
      </c>
      <c r="N34" s="20" t="s">
        <v>42</v>
      </c>
      <c r="O34" s="10">
        <f t="shared" si="7"/>
        <v>16425</v>
      </c>
      <c r="P34" s="15">
        <v>13</v>
      </c>
      <c r="Q34" s="10">
        <v>35</v>
      </c>
      <c r="R34" s="10" t="s">
        <v>26</v>
      </c>
      <c r="S34" s="10" t="s">
        <v>26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10">
        <f t="shared" si="0"/>
        <v>34</v>
      </c>
      <c r="B35" s="10" t="s">
        <v>44</v>
      </c>
      <c r="C35" s="10" t="s">
        <v>45</v>
      </c>
      <c r="D35" s="10">
        <v>26</v>
      </c>
      <c r="E35" s="10">
        <v>43</v>
      </c>
      <c r="F35" s="10">
        <v>1389</v>
      </c>
      <c r="G35" s="13">
        <v>-0.2</v>
      </c>
      <c r="H35" s="13" t="s">
        <v>24</v>
      </c>
      <c r="I35" s="10">
        <v>240</v>
      </c>
      <c r="J35" s="10">
        <v>25</v>
      </c>
      <c r="K35" s="15">
        <v>23</v>
      </c>
      <c r="L35" s="16">
        <v>43</v>
      </c>
      <c r="M35" s="10">
        <v>1018</v>
      </c>
      <c r="N35" s="20" t="s">
        <v>42</v>
      </c>
      <c r="O35" s="10">
        <f t="shared" si="7"/>
        <v>17125</v>
      </c>
      <c r="P35" s="15">
        <v>0</v>
      </c>
      <c r="Q35" s="10">
        <v>15</v>
      </c>
      <c r="R35" s="15" t="s">
        <v>25</v>
      </c>
      <c r="S35" s="15" t="s">
        <v>25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10">
        <f t="shared" si="0"/>
        <v>35</v>
      </c>
      <c r="B36" s="10" t="s">
        <v>44</v>
      </c>
      <c r="C36" s="10" t="s">
        <v>45</v>
      </c>
      <c r="D36" s="10">
        <v>26</v>
      </c>
      <c r="E36" s="10">
        <v>43</v>
      </c>
      <c r="F36" s="10">
        <v>1389</v>
      </c>
      <c r="G36" s="13">
        <v>-0.2</v>
      </c>
      <c r="H36" s="13" t="s">
        <v>24</v>
      </c>
      <c r="I36" s="10">
        <v>230</v>
      </c>
      <c r="J36" s="10">
        <v>15</v>
      </c>
      <c r="K36" s="15">
        <v>13</v>
      </c>
      <c r="L36" s="16">
        <v>5</v>
      </c>
      <c r="M36" s="10">
        <v>1020</v>
      </c>
      <c r="N36" s="21" t="s">
        <v>42</v>
      </c>
      <c r="O36" s="10">
        <f t="shared" si="7"/>
        <v>17825</v>
      </c>
      <c r="P36" s="15">
        <v>0</v>
      </c>
      <c r="Q36" s="15">
        <v>15</v>
      </c>
      <c r="R36" s="15" t="s">
        <v>25</v>
      </c>
      <c r="S36" s="15" t="s">
        <v>25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10">
        <f t="shared" si="0"/>
        <v>36</v>
      </c>
      <c r="B37" s="10" t="s">
        <v>44</v>
      </c>
      <c r="C37" s="10" t="s">
        <v>45</v>
      </c>
      <c r="D37" s="10">
        <v>26</v>
      </c>
      <c r="E37" s="10">
        <v>43</v>
      </c>
      <c r="F37" s="10">
        <v>1389</v>
      </c>
      <c r="G37" s="13">
        <v>-0.2</v>
      </c>
      <c r="H37" s="13" t="s">
        <v>24</v>
      </c>
      <c r="I37" s="10">
        <v>30</v>
      </c>
      <c r="J37" s="10">
        <v>10</v>
      </c>
      <c r="K37" s="15">
        <v>-6</v>
      </c>
      <c r="L37" s="16">
        <v>33</v>
      </c>
      <c r="M37" s="10">
        <v>999</v>
      </c>
      <c r="N37" s="20" t="s">
        <v>42</v>
      </c>
      <c r="O37" s="10">
        <v>19051</v>
      </c>
      <c r="P37" s="15">
        <v>7</v>
      </c>
      <c r="Q37" s="10">
        <v>35</v>
      </c>
      <c r="R37" s="10" t="s">
        <v>26</v>
      </c>
      <c r="S37" s="10" t="s">
        <v>26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</sheetData>
  <autoFilter ref="A1:AG37" xr:uid="{9E1A09EB-A646-46FF-B38B-FE86546AAC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2023-11-30T00:03:48Z</dcterms:modified>
</cp:coreProperties>
</file>