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d USB schematic v46" sheetId="1" r:id="rId4"/>
  </sheets>
  <definedNames/>
  <calcPr/>
</workbook>
</file>

<file path=xl/sharedStrings.xml><?xml version="1.0" encoding="utf-8"?>
<sst xmlns="http://schemas.openxmlformats.org/spreadsheetml/2006/main" count="327" uniqueCount="134">
  <si>
    <t>Part</t>
  </si>
  <si>
    <t>Value</t>
  </si>
  <si>
    <t>Device</t>
  </si>
  <si>
    <t>Package</t>
  </si>
  <si>
    <t>Description</t>
  </si>
  <si>
    <t>CATEGORY</t>
  </si>
  <si>
    <t>Link</t>
  </si>
  <si>
    <t>Quantity</t>
  </si>
  <si>
    <t>Cost per 1</t>
  </si>
  <si>
    <t>Cost per 10</t>
  </si>
  <si>
    <t>Cost per 100</t>
  </si>
  <si>
    <t>Cost per 1 * quantity</t>
  </si>
  <si>
    <t>Cost per 10 * quantity</t>
  </si>
  <si>
    <t>Cost per 100 * quantity</t>
  </si>
  <si>
    <t>C1</t>
  </si>
  <si>
    <t>10uF</t>
  </si>
  <si>
    <t>CAP_CERAMIC0805-NOOUTLINE</t>
  </si>
  <si>
    <t>0805-NO</t>
  </si>
  <si>
    <t>Ceramic Capacitors</t>
  </si>
  <si>
    <t>link</t>
  </si>
  <si>
    <t>C2</t>
  </si>
  <si>
    <t>1uF</t>
  </si>
  <si>
    <t>CAP_CERAMIC0603_NO</t>
  </si>
  <si>
    <t>0603-NO</t>
  </si>
  <si>
    <t>C3</t>
  </si>
  <si>
    <t>C4</t>
  </si>
  <si>
    <t>22 pF</t>
  </si>
  <si>
    <t>C_CHIP-0402(1005-METRIC)</t>
  </si>
  <si>
    <t>CAPC1005X60</t>
  </si>
  <si>
    <t>Capacitor - Generic</t>
  </si>
  <si>
    <t>Capacitor</t>
  </si>
  <si>
    <t>C5</t>
  </si>
  <si>
    <t>C6</t>
  </si>
  <si>
    <t>C7</t>
  </si>
  <si>
    <t>C8</t>
  </si>
  <si>
    <t>C9</t>
  </si>
  <si>
    <t>C10</t>
  </si>
  <si>
    <t>C11</t>
  </si>
  <si>
    <t>C-POL_TANTALUM-1206(3216-METRIC)</t>
  </si>
  <si>
    <t>CAPMP3216X180N</t>
  </si>
  <si>
    <t>Capacitor Polarised - Generic</t>
  </si>
  <si>
    <t>C12</t>
  </si>
  <si>
    <t>C13</t>
  </si>
  <si>
    <t>C14</t>
  </si>
  <si>
    <t>D2</t>
  </si>
  <si>
    <t>SCHOTTKY</t>
  </si>
  <si>
    <t>DIODE_SOD-123FL</t>
  </si>
  <si>
    <t>SOD-123FL</t>
  </si>
  <si>
    <t>Diode</t>
  </si>
  <si>
    <r>
      <rPr>
        <color rgb="FF1155CC"/>
        <u/>
      </rPr>
      <t>link</t>
    </r>
    <r>
      <rPr>
        <color rgb="FF000000"/>
        <u/>
      </rPr>
      <t xml:space="preserve"> or </t>
    </r>
    <r>
      <rPr>
        <color rgb="FF1155CC"/>
        <u/>
      </rPr>
      <t>link</t>
    </r>
  </si>
  <si>
    <t>L</t>
  </si>
  <si>
    <t>red</t>
  </si>
  <si>
    <t>LED0603_NOOUTLINE</t>
  </si>
  <si>
    <t>CHIPLED_0603_NOOUTLINE</t>
  </si>
  <si>
    <t>LED</t>
  </si>
  <si>
    <t>LED1</t>
  </si>
  <si>
    <t>AP102-2020</t>
  </si>
  <si>
    <t>APA1022020</t>
  </si>
  <si>
    <t>APA102_2020</t>
  </si>
  <si>
    <t>APA102/DotStar Pixels</t>
  </si>
  <si>
    <t>MALE_USB</t>
  </si>
  <si>
    <t>USB(2.0) Type-A, PLUG, 4POS, SMD-THT-R/A</t>
  </si>
  <si>
    <t>Connector</t>
  </si>
  <si>
    <t>PWR</t>
  </si>
  <si>
    <t>green</t>
  </si>
  <si>
    <t>R1</t>
  </si>
  <si>
    <t>1.5K</t>
  </si>
  <si>
    <t>RESISTOR_0603_NOOUT</t>
  </si>
  <si>
    <t>Resistors</t>
  </si>
  <si>
    <t>R2</t>
  </si>
  <si>
    <t>10K</t>
  </si>
  <si>
    <t>R_CHIP-0603(1608-METRIC)</t>
  </si>
  <si>
    <t>RESC1608X60</t>
  </si>
  <si>
    <t>Resistor Fixed - Generic</t>
  </si>
  <si>
    <t>Resistor</t>
  </si>
  <si>
    <t>R3</t>
  </si>
  <si>
    <t>R4</t>
  </si>
  <si>
    <t>R5</t>
  </si>
  <si>
    <t>R6</t>
  </si>
  <si>
    <t>R7</t>
  </si>
  <si>
    <t>R8</t>
  </si>
  <si>
    <t>1.5 kOhm</t>
  </si>
  <si>
    <t>R_CHIP-0402(1005-METRIC)</t>
  </si>
  <si>
    <t>RESC1005X40</t>
  </si>
  <si>
    <t>R9</t>
  </si>
  <si>
    <t>27 ohm</t>
  </si>
  <si>
    <t>R10</t>
  </si>
  <si>
    <t>R11</t>
  </si>
  <si>
    <t>R12</t>
  </si>
  <si>
    <t>R13</t>
  </si>
  <si>
    <t>R14</t>
  </si>
  <si>
    <t>R15</t>
  </si>
  <si>
    <t>15 kOhm</t>
  </si>
  <si>
    <t>R16</t>
  </si>
  <si>
    <t>R17</t>
  </si>
  <si>
    <t>R18</t>
  </si>
  <si>
    <t>R19</t>
  </si>
  <si>
    <t>10 kOhm</t>
  </si>
  <si>
    <t>U$1</t>
  </si>
  <si>
    <t>H10S-6.000-20-3050-TR</t>
  </si>
  <si>
    <t>H10S-6.000-20-3050-TR__PACKAGE</t>
  </si>
  <si>
    <t>6mHz crystal</t>
  </si>
  <si>
    <t>U1</t>
  </si>
  <si>
    <t>TLV74311PDBVRDBV0005A_M</t>
  </si>
  <si>
    <t>DBV0005A_M</t>
  </si>
  <si>
    <t>vReg</t>
  </si>
  <si>
    <t>U2</t>
  </si>
  <si>
    <t>TUSB2036VFRVF32-M</t>
  </si>
  <si>
    <t>VF32-M</t>
  </si>
  <si>
    <t>USB hub</t>
  </si>
  <si>
    <t>U3</t>
  </si>
  <si>
    <t>SN75240PWPW8-M</t>
  </si>
  <si>
    <t>PW8-M</t>
  </si>
  <si>
    <t>Analog ESD protection</t>
  </si>
  <si>
    <t>U4</t>
  </si>
  <si>
    <t>U5</t>
  </si>
  <si>
    <t>TLV853MDBZRDBZ0003A_M</t>
  </si>
  <si>
    <t>DBZ0003A_M</t>
  </si>
  <si>
    <t>Reset IC</t>
  </si>
  <si>
    <t>U6</t>
  </si>
  <si>
    <t>ATSAMD21E17A-AFTQFP32_MC_MCH-M</t>
  </si>
  <si>
    <t>TQFP32_MC_MCH-M</t>
  </si>
  <si>
    <t>Adafruit cortex M0 chip</t>
  </si>
  <si>
    <t>Alternate ^</t>
  </si>
  <si>
    <t>https://www.digikey.com/en/products/detail/microchip-technology/ATSAMD21E17D-MUT/9695511</t>
  </si>
  <si>
    <t>Change package from TQFP to VQFN</t>
  </si>
  <si>
    <t>X1</t>
  </si>
  <si>
    <t>ESP-12-THROUGH-HOLE</t>
  </si>
  <si>
    <t>ESP-12THROUGH-HOLE</t>
  </si>
  <si>
    <t>ESP-12F</t>
  </si>
  <si>
    <t>USB Flash</t>
  </si>
  <si>
    <t>PCB</t>
  </si>
  <si>
    <t>SUMS:</t>
  </si>
  <si>
    <t>Cost per unit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</si>
</sst>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0.0"/>
      <color rgb="FF000000"/>
      <name val="Arial"/>
      <scheme val="minor"/>
    </font>
    <font>
      <color theme="1"/>
      <name val="Arial"/>
      <scheme val="minor"/>
    </font>
    <font>
      <u/>
      <color rgb="FF1155CC"/>
    </font>
    <font>
      <color rgb="FF000000"/>
      <name val="Arial"/>
    </font>
    <font>
      <u/>
      <color rgb="FF1155CC"/>
    </font>
  </fonts>
  <fills count="12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AD1DC"/>
        <bgColor rgb="FFEAD1DC"/>
      </patternFill>
    </fill>
    <fill>
      <patternFill patternType="solid">
        <fgColor rgb="FFEA9999"/>
        <bgColor rgb="FFEA9999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FF0000"/>
        <bgColor rgb="FFFF0000"/>
      </patternFill>
    </fill>
    <fill>
      <patternFill patternType="solid">
        <fgColor rgb="FF0B5394"/>
        <bgColor rgb="FF0B5394"/>
      </patternFill>
    </fill>
    <fill>
      <patternFill patternType="solid">
        <fgColor rgb="FFB6D7A8"/>
        <bgColor rgb="FFB6D7A8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1" fillId="0" fontId="1" numFmtId="0" xfId="0" applyBorder="1" applyFont="1"/>
    <xf borderId="0" fillId="2" fontId="1" numFmtId="0" xfId="0" applyAlignment="1" applyFill="1" applyFont="1">
      <alignment readingOrder="0"/>
    </xf>
    <xf borderId="0" fillId="2" fontId="1" numFmtId="0" xfId="0" applyFont="1"/>
    <xf borderId="0" fillId="0" fontId="2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3" fontId="1" numFmtId="0" xfId="0" applyAlignment="1" applyFill="1" applyFont="1">
      <alignment readingOrder="0"/>
    </xf>
    <xf borderId="0" fillId="4" fontId="1" numFmtId="0" xfId="0" applyAlignment="1" applyFill="1" applyFont="1">
      <alignment readingOrder="0"/>
    </xf>
    <xf borderId="0" fillId="5" fontId="1" numFmtId="164" xfId="0" applyAlignment="1" applyFill="1" applyFont="1" applyNumberForma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5" fontId="1" numFmtId="0" xfId="0" applyFont="1"/>
    <xf borderId="0" fillId="0" fontId="1" numFmtId="164" xfId="0" applyAlignment="1" applyFont="1" applyNumberFormat="1">
      <alignment readingOrder="0"/>
    </xf>
    <xf borderId="0" fillId="0" fontId="1" numFmtId="164" xfId="0" applyFont="1" applyNumberFormat="1"/>
    <xf borderId="0" fillId="8" fontId="1" numFmtId="0" xfId="0" applyAlignment="1" applyFill="1" applyFont="1">
      <alignment readingOrder="0"/>
    </xf>
    <xf borderId="0" fillId="8" fontId="3" numFmtId="0" xfId="0" applyAlignment="1" applyFont="1">
      <alignment horizontal="left" readingOrder="0"/>
    </xf>
    <xf borderId="0" fillId="8" fontId="1" numFmtId="0" xfId="0" applyFont="1"/>
    <xf borderId="0" fillId="9" fontId="1" numFmtId="0" xfId="0" applyAlignment="1" applyFill="1" applyFont="1">
      <alignment readingOrder="0"/>
    </xf>
    <xf borderId="0" fillId="9" fontId="1" numFmtId="0" xfId="0" applyFont="1"/>
    <xf borderId="0" fillId="10" fontId="1" numFmtId="0" xfId="0" applyAlignment="1" applyFill="1" applyFont="1">
      <alignment readingOrder="0"/>
    </xf>
    <xf borderId="0" fillId="10" fontId="4" numFmtId="0" xfId="0" applyAlignment="1" applyFont="1">
      <alignment readingOrder="0"/>
    </xf>
    <xf borderId="0" fillId="10" fontId="1" numFmtId="0" xfId="0" applyFont="1"/>
    <xf borderId="0" fillId="5" fontId="1" numFmtId="164" xfId="0" applyAlignment="1" applyFont="1" applyNumberFormat="1">
      <alignment readingOrder="0"/>
    </xf>
    <xf borderId="0" fillId="11" fontId="1" numFmtId="0" xfId="0" applyAlignment="1" applyFill="1" applyFont="1">
      <alignment readingOrder="0"/>
    </xf>
    <xf borderId="0" fillId="11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digikey.com/en/products/detail/texas-instruments/TLV74311PDBVR/7593919" TargetMode="External"/><Relationship Id="rId42" Type="http://schemas.openxmlformats.org/officeDocument/2006/relationships/hyperlink" Target="https://www.digikey.com/en/products/detail/texas-instruments/SN75240PWR/373185" TargetMode="External"/><Relationship Id="rId41" Type="http://schemas.openxmlformats.org/officeDocument/2006/relationships/hyperlink" Target="https://www.digikey.com/en/products/detail/texas-instruments/TUSB2036VFR/1910069" TargetMode="External"/><Relationship Id="rId44" Type="http://schemas.openxmlformats.org/officeDocument/2006/relationships/hyperlink" Target="https://www.mouser.com/ProductDetail/Texas-Instruments/TLV803EB42VDBZR?qs=T94vaHKWudTTKvNJKRTXMw%3D%3D" TargetMode="External"/><Relationship Id="rId43" Type="http://schemas.openxmlformats.org/officeDocument/2006/relationships/hyperlink" Target="https://www.digikey.com/en/products/detail/texas-instruments/SN75240PWR/373185" TargetMode="External"/><Relationship Id="rId46" Type="http://schemas.openxmlformats.org/officeDocument/2006/relationships/hyperlink" Target="https://www.digikey.com/en/products/detail/microchip-technology/ATSAMD21E17D-MUT/9695511" TargetMode="External"/><Relationship Id="rId45" Type="http://schemas.openxmlformats.org/officeDocument/2006/relationships/hyperlink" Target="https://www.mouser.com/ProductDetail/Microchip-Technology/ATSAMD21E17A-AF?qs=9KdFJXLqUo%252B5kvVp3px%252B0w%3D%3D" TargetMode="External"/><Relationship Id="rId1" Type="http://schemas.openxmlformats.org/officeDocument/2006/relationships/hyperlink" Target="https://www.digikey.com/en/products/detail/yageo/CC0805KRX5R6BB106/7164445" TargetMode="External"/><Relationship Id="rId2" Type="http://schemas.openxmlformats.org/officeDocument/2006/relationships/hyperlink" Target="https://www.digikey.com/en/products/detail/tdk-corporation/C2012X7R1H105K125AE/3283657" TargetMode="External"/><Relationship Id="rId3" Type="http://schemas.openxmlformats.org/officeDocument/2006/relationships/hyperlink" Target="https://www.digikey.com/en/products/detail/tdk-corporation/C2012X7R1H105K125AE/3283657" TargetMode="External"/><Relationship Id="rId4" Type="http://schemas.openxmlformats.org/officeDocument/2006/relationships/hyperlink" Target="https://www.digikey.com/en/products/detail/walsin-technology-corporation/0402N220G500CT/9354778" TargetMode="External"/><Relationship Id="rId9" Type="http://schemas.openxmlformats.org/officeDocument/2006/relationships/hyperlink" Target="https://www.digikey.com/en/products/detail/walsin-technology-corporation/0402N220G500CT/9354778" TargetMode="External"/><Relationship Id="rId48" Type="http://schemas.openxmlformats.org/officeDocument/2006/relationships/hyperlink" Target="https://www.adafruit.com/product/2491" TargetMode="External"/><Relationship Id="rId47" Type="http://schemas.openxmlformats.org/officeDocument/2006/relationships/hyperlink" Target="https://www.digikey.com/en/products/detail/microchip-technology/ATSAMD21E17D-MUT/9695511" TargetMode="External"/><Relationship Id="rId49" Type="http://schemas.openxmlformats.org/officeDocument/2006/relationships/hyperlink" Target="https://www.ebay.com/itm/284171873510?chn=ps&amp;var=585658169322&amp;norover=1&amp;mkevt=1&amp;mkrid=711-117182-37290-0&amp;mkcid=2&amp;itemid=585658169322_284171873510&amp;targetid=1493676436471&amp;device=c&amp;mktype=&amp;googleloc=9032112&amp;poi=&amp;campaignid=15428210793&amp;mkgroupid=129606026639&amp;rlsatarget=pla-1493676436471&amp;abcId=9300764&amp;merchantid=425220743&amp;gclid=CjwKCAjwgr6TBhAGEiwA3aVuIXWGHKRZfzvdYcSl9WE0wdwMFwxljBvVrbOVC9PwWcid-AT6y_FlbhoC17wQAvD_BwE" TargetMode="External"/><Relationship Id="rId5" Type="http://schemas.openxmlformats.org/officeDocument/2006/relationships/hyperlink" Target="https://www.digikey.com/en/products/detail/walsin-technology-corporation/0402N220G500CT/9354778" TargetMode="External"/><Relationship Id="rId6" Type="http://schemas.openxmlformats.org/officeDocument/2006/relationships/hyperlink" Target="https://www.digikey.com/en/products/detail/walsin-technology-corporation/0402N220G500CT/9354778" TargetMode="External"/><Relationship Id="rId7" Type="http://schemas.openxmlformats.org/officeDocument/2006/relationships/hyperlink" Target="https://www.digikey.com/en/products/detail/walsin-technology-corporation/0402N220G500CT/9354778" TargetMode="External"/><Relationship Id="rId8" Type="http://schemas.openxmlformats.org/officeDocument/2006/relationships/hyperlink" Target="https://www.digikey.com/en/products/detail/yageo/CC0805KRX5R6BB106/7164445" TargetMode="External"/><Relationship Id="rId31" Type="http://schemas.openxmlformats.org/officeDocument/2006/relationships/hyperlink" Target="https://www.digikey.com/en/products/detail/te-connectivity-passive-product/CRGCQ0402F27R/8576210" TargetMode="External"/><Relationship Id="rId30" Type="http://schemas.openxmlformats.org/officeDocument/2006/relationships/hyperlink" Target="https://www.digikey.com/en/products/detail/te-connectivity-passive-product/CRGCQ0402F27R/8576210" TargetMode="External"/><Relationship Id="rId33" Type="http://schemas.openxmlformats.org/officeDocument/2006/relationships/hyperlink" Target="https://www.digikey.com/en/products/detail/te-connectivity-passive-product/CRGCQ0402F27R/8576210" TargetMode="External"/><Relationship Id="rId32" Type="http://schemas.openxmlformats.org/officeDocument/2006/relationships/hyperlink" Target="https://www.digikey.com/en/products/detail/te-connectivity-passive-product/CRGCQ0402F27R/8576210" TargetMode="External"/><Relationship Id="rId35" Type="http://schemas.openxmlformats.org/officeDocument/2006/relationships/hyperlink" Target="https://www.digikey.com/en/products/detail/delta-electronics-cyntec/PFR05S-153-FNH/9761547" TargetMode="External"/><Relationship Id="rId34" Type="http://schemas.openxmlformats.org/officeDocument/2006/relationships/hyperlink" Target="https://www.digikey.com/en/products/detail/delta-electronics-cyntec/PFR05S-153-FNH/9761547" TargetMode="External"/><Relationship Id="rId37" Type="http://schemas.openxmlformats.org/officeDocument/2006/relationships/hyperlink" Target="https://www.digikey.com/en/products/detail/delta-electronics-cyntec/PFR05S-153-FNH/9761547" TargetMode="External"/><Relationship Id="rId36" Type="http://schemas.openxmlformats.org/officeDocument/2006/relationships/hyperlink" Target="https://www.digikey.com/en/products/detail/delta-electronics-cyntec/PFR05S-153-FNH/9761547" TargetMode="External"/><Relationship Id="rId39" Type="http://schemas.openxmlformats.org/officeDocument/2006/relationships/hyperlink" Target="https://www.digikey.com/en/products/detail/ecs-inc/ECS-060-18-20BM-JEN-TR/7428543" TargetMode="External"/><Relationship Id="rId38" Type="http://schemas.openxmlformats.org/officeDocument/2006/relationships/hyperlink" Target="https://www.digikey.com/en/products/detail/rohm-semiconductor/ESR01MZPJ103/4051147" TargetMode="External"/><Relationship Id="rId20" Type="http://schemas.openxmlformats.org/officeDocument/2006/relationships/hyperlink" Target="https://www.digikey.com/en/products/detail/yageo/RC0603FR-071K5L/726864" TargetMode="External"/><Relationship Id="rId22" Type="http://schemas.openxmlformats.org/officeDocument/2006/relationships/hyperlink" Target="https://www.digikey.com/en/products/detail/stackpole-electronics-inc/RNCP0603FTD10K0/2240139" TargetMode="External"/><Relationship Id="rId21" Type="http://schemas.openxmlformats.org/officeDocument/2006/relationships/hyperlink" Target="https://www.digikey.com/en/products/detail/stackpole-electronics-inc/RNCP0603FTD10K0/2240139" TargetMode="External"/><Relationship Id="rId24" Type="http://schemas.openxmlformats.org/officeDocument/2006/relationships/hyperlink" Target="https://www.digikey.com/en/products/detail/stackpole-electronics-inc/RNCP0603FTD10K0/2240139" TargetMode="External"/><Relationship Id="rId23" Type="http://schemas.openxmlformats.org/officeDocument/2006/relationships/hyperlink" Target="https://www.digikey.com/en/products/detail/stackpole-electronics-inc/RNCP0603FTD10K0/2240139" TargetMode="External"/><Relationship Id="rId26" Type="http://schemas.openxmlformats.org/officeDocument/2006/relationships/hyperlink" Target="https://www.digikey.com/en/products/detail/stackpole-electronics-inc/RNCP0603FTD10K0/2240139" TargetMode="External"/><Relationship Id="rId25" Type="http://schemas.openxmlformats.org/officeDocument/2006/relationships/hyperlink" Target="https://www.digikey.com/en/products/detail/stackpole-electronics-inc/RNCP0603FTD10K0/2240139" TargetMode="External"/><Relationship Id="rId28" Type="http://schemas.openxmlformats.org/officeDocument/2006/relationships/hyperlink" Target="https://www.digikey.com/en/products/detail/te-connectivity-passive-product/CRGCQ0402F27R/8576210" TargetMode="External"/><Relationship Id="rId27" Type="http://schemas.openxmlformats.org/officeDocument/2006/relationships/hyperlink" Target="https://www.digikey.com/en/products/detail/te-connectivity-passive-product/CRGCQ0402F1K5/8576231" TargetMode="External"/><Relationship Id="rId29" Type="http://schemas.openxmlformats.org/officeDocument/2006/relationships/hyperlink" Target="https://www.digikey.com/en/products/detail/te-connectivity-passive-product/CRGCQ0402F27R/8576210" TargetMode="External"/><Relationship Id="rId51" Type="http://schemas.openxmlformats.org/officeDocument/2006/relationships/drawing" Target="../drawings/drawing1.xml"/><Relationship Id="rId50" Type="http://schemas.openxmlformats.org/officeDocument/2006/relationships/hyperlink" Target="https://www.pcbway.com/QuickOrderOnline.aspx" TargetMode="External"/><Relationship Id="rId11" Type="http://schemas.openxmlformats.org/officeDocument/2006/relationships/hyperlink" Target="https://www.digikey.com/en/products/detail/samsung-electro-mechanics/CL31A106KAHNNNE/3886733" TargetMode="External"/><Relationship Id="rId10" Type="http://schemas.openxmlformats.org/officeDocument/2006/relationships/hyperlink" Target="https://www.digikey.com/en/products/detail/walsin-technology-corporation/0402N220G500CT/9354778" TargetMode="External"/><Relationship Id="rId13" Type="http://schemas.openxmlformats.org/officeDocument/2006/relationships/hyperlink" Target="https://www.digikey.com/en/products/detail/walsin-technology-corporation/0402N220G500CT/9354778" TargetMode="External"/><Relationship Id="rId12" Type="http://schemas.openxmlformats.org/officeDocument/2006/relationships/hyperlink" Target="https://www.digikey.com/en/products/detail/samsung-electro-mechanics/CL31A106KAHNNNE/3886733" TargetMode="External"/><Relationship Id="rId15" Type="http://schemas.openxmlformats.org/officeDocument/2006/relationships/hyperlink" Target="https://www.digikey.com/en/products/filter/diodes-rectifiers-single/280?s=N4IgjCBcpgbFoDGUBmBDANgZwKYBoQB7KAbRABYAGcgDgGYAmEAq2h8kAXQIAcAXKCADKfAE4BLAHYBzEAF8CATnjQQySOmz4ipCpUp0A7DS68BkYWKmyFIBpUMRV-QQFVJ4vgHkUAWRxoWACuojjMIEGCAGrhALZSgiYEsWgAHoJg%2BvryBAC0TKrqYkHaxJBkAKxccjVAA" TargetMode="External"/><Relationship Id="rId14" Type="http://schemas.openxmlformats.org/officeDocument/2006/relationships/hyperlink" Target="https://www.digikey.com/en/products/detail/walsin-technology-corporation/0402N220G500CT/9354778" TargetMode="External"/><Relationship Id="rId17" Type="http://schemas.openxmlformats.org/officeDocument/2006/relationships/hyperlink" Target="https://www.adafruit.com/product/3341" TargetMode="External"/><Relationship Id="rId16" Type="http://schemas.openxmlformats.org/officeDocument/2006/relationships/hyperlink" Target="https://www.digikey.com/en/products/detail/sunled/XZMER155W/5848467" TargetMode="External"/><Relationship Id="rId19" Type="http://schemas.openxmlformats.org/officeDocument/2006/relationships/hyperlink" Target="https://www.digikey.com/en/products/detail/kingbright/APG0603ZGC-5MAV/13563778" TargetMode="External"/><Relationship Id="rId18" Type="http://schemas.openxmlformats.org/officeDocument/2006/relationships/hyperlink" Target="https://www.digikey.com/en/products/detail/molex/0480371000/85760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88"/>
    <col customWidth="1" min="2" max="3" width="32.88"/>
    <col customWidth="1" min="4" max="4" width="29.13"/>
    <col customWidth="1" min="5" max="5" width="36.13"/>
    <col customWidth="1" min="6" max="6" width="10.25"/>
    <col customWidth="1" min="7" max="7" width="10.0"/>
    <col customWidth="1" min="8" max="8" width="7.25"/>
    <col customWidth="1" min="9" max="9" width="8.63"/>
    <col customWidth="1" min="10" max="10" width="9.63"/>
    <col customWidth="1" min="11" max="11" width="10.5"/>
    <col customWidth="1" min="12" max="12" width="16.13"/>
    <col customWidth="1" min="13" max="13" width="17.0"/>
    <col customWidth="1" min="14" max="14" width="18.0"/>
    <col customWidth="1" min="15" max="15" width="8.13"/>
    <col customWidth="1" min="16" max="16" width="14.88"/>
    <col customWidth="1" min="17" max="17" width="28.25"/>
    <col customWidth="1" min="18" max="18" width="14.5"/>
    <col customWidth="1" min="19" max="19" width="12.38"/>
    <col customWidth="1" min="20" max="20" width="9.38"/>
    <col customWidth="1" min="21" max="21" width="16.25"/>
    <col customWidth="1" min="22" max="22" width="12.5"/>
    <col customWidth="1" min="23" max="23" width="7.13"/>
    <col customWidth="1" min="24" max="24" width="7.75"/>
    <col customWidth="1" min="25" max="25" width="16.5"/>
    <col customWidth="1" min="26" max="26" width="7.13"/>
    <col customWidth="1" min="27" max="27" width="14.13"/>
    <col customWidth="1" min="28" max="28" width="13.38"/>
    <col customWidth="1" min="29" max="29" width="11.13"/>
    <col customWidth="1" min="30" max="30" width="6.13"/>
    <col customWidth="1" min="31" max="31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AF1" s="3"/>
      <c r="AG1" s="3"/>
    </row>
    <row r="2">
      <c r="A2" s="2" t="s">
        <v>14</v>
      </c>
      <c r="B2" s="4" t="s">
        <v>15</v>
      </c>
      <c r="C2" s="4" t="s">
        <v>16</v>
      </c>
      <c r="D2" s="4" t="s">
        <v>17</v>
      </c>
      <c r="E2" s="4" t="s">
        <v>18</v>
      </c>
      <c r="F2" s="5"/>
      <c r="G2" s="6" t="s">
        <v>19</v>
      </c>
      <c r="H2" s="2">
        <v>2.0</v>
      </c>
      <c r="I2" s="7">
        <v>0.44</v>
      </c>
      <c r="J2" s="7">
        <v>3.05</v>
      </c>
      <c r="K2" s="7">
        <v>18.28</v>
      </c>
      <c r="L2" s="8">
        <f t="shared" ref="L2:N2" si="1">I2*$H2</f>
        <v>0.88</v>
      </c>
      <c r="M2" s="8">
        <f t="shared" si="1"/>
        <v>6.1</v>
      </c>
      <c r="N2" s="8">
        <f t="shared" si="1"/>
        <v>36.56</v>
      </c>
    </row>
    <row r="3">
      <c r="A3" s="2" t="s">
        <v>20</v>
      </c>
      <c r="B3" s="2" t="s">
        <v>21</v>
      </c>
      <c r="C3" s="2" t="s">
        <v>22</v>
      </c>
      <c r="D3" s="2" t="s">
        <v>23</v>
      </c>
      <c r="E3" s="2" t="s">
        <v>18</v>
      </c>
      <c r="G3" s="6" t="s">
        <v>19</v>
      </c>
      <c r="H3" s="2">
        <v>2.0</v>
      </c>
      <c r="I3" s="7">
        <v>0.45</v>
      </c>
      <c r="J3" s="7">
        <v>3.16</v>
      </c>
      <c r="K3" s="7">
        <v>20.79</v>
      </c>
      <c r="L3" s="8">
        <f t="shared" ref="L3:N3" si="2">I3*$H3</f>
        <v>0.9</v>
      </c>
      <c r="M3" s="8">
        <f t="shared" si="2"/>
        <v>6.32</v>
      </c>
      <c r="N3" s="8">
        <f t="shared" si="2"/>
        <v>41.58</v>
      </c>
    </row>
    <row r="4">
      <c r="A4" s="2" t="s">
        <v>24</v>
      </c>
      <c r="B4" s="2" t="s">
        <v>21</v>
      </c>
      <c r="C4" s="2" t="s">
        <v>22</v>
      </c>
      <c r="D4" s="2" t="s">
        <v>23</v>
      </c>
      <c r="E4" s="2" t="s">
        <v>18</v>
      </c>
      <c r="G4" s="6" t="s">
        <v>19</v>
      </c>
      <c r="H4" s="2">
        <v>0.0</v>
      </c>
      <c r="I4" s="8"/>
      <c r="J4" s="8"/>
      <c r="K4" s="8"/>
    </row>
    <row r="5">
      <c r="A5" s="2" t="s">
        <v>25</v>
      </c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6" t="s">
        <v>19</v>
      </c>
      <c r="H5" s="2">
        <v>8.0</v>
      </c>
      <c r="I5" s="7">
        <v>0.1</v>
      </c>
      <c r="J5" s="7">
        <v>0.35</v>
      </c>
      <c r="K5" s="7">
        <v>1.56</v>
      </c>
      <c r="L5" s="8">
        <f t="shared" ref="L5:N5" si="3">I5*$H5</f>
        <v>0.8</v>
      </c>
      <c r="M5" s="8">
        <f t="shared" si="3"/>
        <v>2.8</v>
      </c>
      <c r="N5" s="8">
        <f t="shared" si="3"/>
        <v>12.48</v>
      </c>
    </row>
    <row r="6">
      <c r="A6" s="2" t="s">
        <v>31</v>
      </c>
      <c r="B6" s="9" t="s">
        <v>26</v>
      </c>
      <c r="C6" s="9" t="s">
        <v>27</v>
      </c>
      <c r="D6" s="9" t="s">
        <v>28</v>
      </c>
      <c r="E6" s="9" t="s">
        <v>29</v>
      </c>
      <c r="F6" s="9" t="s">
        <v>30</v>
      </c>
      <c r="G6" s="6" t="s">
        <v>19</v>
      </c>
      <c r="H6" s="2">
        <v>0.0</v>
      </c>
      <c r="I6" s="8"/>
      <c r="J6" s="8"/>
      <c r="K6" s="8"/>
    </row>
    <row r="7">
      <c r="A7" s="2" t="s">
        <v>32</v>
      </c>
      <c r="B7" s="9" t="s">
        <v>26</v>
      </c>
      <c r="C7" s="9" t="s">
        <v>27</v>
      </c>
      <c r="D7" s="9" t="s">
        <v>28</v>
      </c>
      <c r="E7" s="9" t="s">
        <v>29</v>
      </c>
      <c r="F7" s="9" t="s">
        <v>30</v>
      </c>
      <c r="G7" s="6" t="s">
        <v>19</v>
      </c>
      <c r="H7" s="2">
        <v>0.0</v>
      </c>
      <c r="I7" s="8"/>
      <c r="J7" s="8"/>
      <c r="K7" s="8"/>
    </row>
    <row r="8">
      <c r="A8" s="2" t="s">
        <v>33</v>
      </c>
      <c r="B8" s="9" t="s">
        <v>26</v>
      </c>
      <c r="C8" s="9" t="s">
        <v>27</v>
      </c>
      <c r="D8" s="9" t="s">
        <v>28</v>
      </c>
      <c r="E8" s="9" t="s">
        <v>29</v>
      </c>
      <c r="F8" s="9" t="s">
        <v>30</v>
      </c>
      <c r="G8" s="6" t="s">
        <v>19</v>
      </c>
      <c r="H8" s="2">
        <v>0.0</v>
      </c>
      <c r="I8" s="8"/>
      <c r="J8" s="8"/>
      <c r="K8" s="8"/>
    </row>
    <row r="9">
      <c r="A9" s="2" t="s">
        <v>34</v>
      </c>
      <c r="B9" s="4" t="s">
        <v>15</v>
      </c>
      <c r="C9" s="4" t="s">
        <v>16</v>
      </c>
      <c r="D9" s="4" t="s">
        <v>17</v>
      </c>
      <c r="E9" s="4" t="s">
        <v>18</v>
      </c>
      <c r="F9" s="5"/>
      <c r="G9" s="6" t="s">
        <v>19</v>
      </c>
      <c r="H9" s="2">
        <v>0.0</v>
      </c>
      <c r="I9" s="8"/>
      <c r="J9" s="8"/>
      <c r="K9" s="8"/>
    </row>
    <row r="10">
      <c r="A10" s="2" t="s">
        <v>35</v>
      </c>
      <c r="B10" s="2" t="s">
        <v>26</v>
      </c>
      <c r="C10" s="2" t="s">
        <v>27</v>
      </c>
      <c r="D10" s="2" t="s">
        <v>28</v>
      </c>
      <c r="E10" s="2" t="s">
        <v>29</v>
      </c>
      <c r="F10" s="2" t="s">
        <v>30</v>
      </c>
      <c r="G10" s="6" t="s">
        <v>19</v>
      </c>
      <c r="H10" s="2">
        <v>0.0</v>
      </c>
      <c r="I10" s="8"/>
      <c r="J10" s="8"/>
      <c r="K10" s="8"/>
    </row>
    <row r="11">
      <c r="A11" s="2" t="s">
        <v>36</v>
      </c>
      <c r="B11" s="2" t="s">
        <v>26</v>
      </c>
      <c r="C11" s="2" t="s">
        <v>27</v>
      </c>
      <c r="D11" s="2" t="s">
        <v>28</v>
      </c>
      <c r="E11" s="2" t="s">
        <v>29</v>
      </c>
      <c r="F11" s="2" t="s">
        <v>30</v>
      </c>
      <c r="G11" s="6" t="s">
        <v>19</v>
      </c>
      <c r="H11" s="2">
        <v>0.0</v>
      </c>
      <c r="I11" s="8"/>
      <c r="J11" s="8"/>
      <c r="K11" s="8"/>
    </row>
    <row r="12">
      <c r="A12" s="2" t="s">
        <v>37</v>
      </c>
      <c r="B12" s="10" t="s">
        <v>15</v>
      </c>
      <c r="C12" s="10" t="s">
        <v>38</v>
      </c>
      <c r="D12" s="10" t="s">
        <v>39</v>
      </c>
      <c r="E12" s="10" t="s">
        <v>40</v>
      </c>
      <c r="F12" s="10" t="s">
        <v>30</v>
      </c>
      <c r="G12" s="6" t="s">
        <v>19</v>
      </c>
      <c r="H12" s="2">
        <v>2.0</v>
      </c>
      <c r="I12" s="7">
        <v>0.2</v>
      </c>
      <c r="J12" s="7">
        <v>1.4</v>
      </c>
      <c r="K12" s="7">
        <v>7.07</v>
      </c>
      <c r="L12" s="8">
        <f t="shared" ref="L12:N12" si="4">I12*$H12</f>
        <v>0.4</v>
      </c>
      <c r="M12" s="8">
        <f t="shared" si="4"/>
        <v>2.8</v>
      </c>
      <c r="N12" s="8">
        <f t="shared" si="4"/>
        <v>14.14</v>
      </c>
    </row>
    <row r="13">
      <c r="A13" s="2" t="s">
        <v>41</v>
      </c>
      <c r="B13" s="10" t="s">
        <v>15</v>
      </c>
      <c r="C13" s="10" t="s">
        <v>38</v>
      </c>
      <c r="D13" s="10" t="s">
        <v>39</v>
      </c>
      <c r="E13" s="10" t="s">
        <v>40</v>
      </c>
      <c r="F13" s="10" t="s">
        <v>30</v>
      </c>
      <c r="G13" s="6" t="s">
        <v>19</v>
      </c>
      <c r="H13" s="2">
        <v>0.0</v>
      </c>
      <c r="I13" s="8"/>
      <c r="J13" s="8"/>
      <c r="K13" s="8"/>
    </row>
    <row r="14">
      <c r="A14" s="2" t="s">
        <v>42</v>
      </c>
      <c r="C14" s="2" t="s">
        <v>27</v>
      </c>
      <c r="D14" s="2" t="s">
        <v>28</v>
      </c>
      <c r="E14" s="2" t="s">
        <v>29</v>
      </c>
      <c r="F14" s="2" t="s">
        <v>30</v>
      </c>
      <c r="G14" s="6" t="s">
        <v>19</v>
      </c>
      <c r="H14" s="2">
        <v>0.0</v>
      </c>
      <c r="I14" s="8"/>
      <c r="J14" s="8"/>
      <c r="K14" s="8"/>
    </row>
    <row r="15">
      <c r="A15" s="2" t="s">
        <v>43</v>
      </c>
      <c r="C15" s="2" t="s">
        <v>27</v>
      </c>
      <c r="D15" s="2" t="s">
        <v>28</v>
      </c>
      <c r="E15" s="2" t="s">
        <v>29</v>
      </c>
      <c r="F15" s="2" t="s">
        <v>30</v>
      </c>
      <c r="G15" s="6" t="s">
        <v>19</v>
      </c>
      <c r="H15" s="2">
        <v>0.0</v>
      </c>
      <c r="I15" s="8"/>
      <c r="J15" s="8"/>
      <c r="K15" s="8"/>
    </row>
    <row r="16">
      <c r="A16" s="2" t="s">
        <v>44</v>
      </c>
      <c r="B16" s="2" t="s">
        <v>45</v>
      </c>
      <c r="C16" s="2" t="s">
        <v>46</v>
      </c>
      <c r="D16" s="2" t="s">
        <v>47</v>
      </c>
      <c r="E16" s="2" t="s">
        <v>48</v>
      </c>
      <c r="G16" s="6" t="s">
        <v>49</v>
      </c>
      <c r="H16" s="2">
        <v>1.0</v>
      </c>
      <c r="I16" s="7">
        <v>0.27</v>
      </c>
      <c r="J16" s="7">
        <v>2.19</v>
      </c>
      <c r="K16" s="7">
        <v>11.6</v>
      </c>
      <c r="L16" s="8">
        <f t="shared" ref="L16:N16" si="5">I16*$H16</f>
        <v>0.27</v>
      </c>
      <c r="M16" s="8">
        <f t="shared" si="5"/>
        <v>2.19</v>
      </c>
      <c r="N16" s="8">
        <f t="shared" si="5"/>
        <v>11.6</v>
      </c>
    </row>
    <row r="17">
      <c r="A17" s="2" t="s">
        <v>50</v>
      </c>
      <c r="B17" s="2" t="s">
        <v>51</v>
      </c>
      <c r="C17" s="2" t="s">
        <v>52</v>
      </c>
      <c r="D17" s="2" t="s">
        <v>53</v>
      </c>
      <c r="E17" s="2" t="s">
        <v>54</v>
      </c>
      <c r="G17" s="6" t="s">
        <v>19</v>
      </c>
      <c r="H17" s="2">
        <v>1.0</v>
      </c>
      <c r="I17" s="7">
        <v>0.51</v>
      </c>
      <c r="J17" s="7">
        <v>3.14</v>
      </c>
      <c r="K17" s="7">
        <v>18.04</v>
      </c>
      <c r="L17" s="8">
        <f t="shared" ref="L17:N17" si="6">I17*$H17</f>
        <v>0.51</v>
      </c>
      <c r="M17" s="8">
        <f t="shared" si="6"/>
        <v>3.14</v>
      </c>
      <c r="N17" s="8">
        <f t="shared" si="6"/>
        <v>18.04</v>
      </c>
    </row>
    <row r="18">
      <c r="A18" s="2" t="s">
        <v>55</v>
      </c>
      <c r="B18" s="2" t="s">
        <v>56</v>
      </c>
      <c r="C18" s="2" t="s">
        <v>57</v>
      </c>
      <c r="D18" s="2" t="s">
        <v>58</v>
      </c>
      <c r="E18" s="2" t="s">
        <v>59</v>
      </c>
      <c r="G18" s="6" t="s">
        <v>19</v>
      </c>
      <c r="H18" s="2">
        <v>1.0</v>
      </c>
      <c r="I18" s="11">
        <v>5.95</v>
      </c>
      <c r="J18" s="7">
        <v>5.95</v>
      </c>
      <c r="K18" s="7">
        <v>5.36</v>
      </c>
      <c r="L18" s="8">
        <f t="shared" ref="L18:N18" si="7">I18*$H18</f>
        <v>5.95</v>
      </c>
      <c r="M18" s="8">
        <f t="shared" si="7"/>
        <v>5.95</v>
      </c>
      <c r="N18" s="8">
        <f t="shared" si="7"/>
        <v>5.36</v>
      </c>
    </row>
    <row r="19">
      <c r="A19" s="2" t="s">
        <v>60</v>
      </c>
      <c r="B19" s="2">
        <v>4.80371E8</v>
      </c>
      <c r="C19" s="2">
        <v>4.80371E8</v>
      </c>
      <c r="D19" s="2">
        <v>4.80371E8</v>
      </c>
      <c r="E19" s="2" t="s">
        <v>61</v>
      </c>
      <c r="F19" s="2" t="s">
        <v>62</v>
      </c>
      <c r="G19" s="6" t="s">
        <v>19</v>
      </c>
      <c r="H19" s="2">
        <v>1.0</v>
      </c>
      <c r="I19" s="7">
        <v>1.45</v>
      </c>
      <c r="J19" s="7">
        <v>11.99</v>
      </c>
      <c r="K19" s="8">
        <v>103.91000000000001</v>
      </c>
      <c r="L19" s="8">
        <f t="shared" ref="L19:N19" si="8">I19*$H19</f>
        <v>1.45</v>
      </c>
      <c r="M19" s="8">
        <f t="shared" si="8"/>
        <v>11.99</v>
      </c>
      <c r="N19" s="8">
        <f t="shared" si="8"/>
        <v>103.91</v>
      </c>
    </row>
    <row r="20">
      <c r="A20" s="2" t="s">
        <v>63</v>
      </c>
      <c r="B20" s="2" t="s">
        <v>64</v>
      </c>
      <c r="C20" s="2" t="s">
        <v>52</v>
      </c>
      <c r="D20" s="2" t="s">
        <v>53</v>
      </c>
      <c r="E20" s="2" t="s">
        <v>54</v>
      </c>
      <c r="G20" s="6" t="s">
        <v>19</v>
      </c>
      <c r="H20" s="2">
        <v>1.0</v>
      </c>
      <c r="I20" s="7">
        <v>0.57</v>
      </c>
      <c r="J20" s="7">
        <v>3.52</v>
      </c>
      <c r="K20" s="7">
        <v>20.24</v>
      </c>
      <c r="L20" s="8">
        <f t="shared" ref="L20:N20" si="9">I20*$H20</f>
        <v>0.57</v>
      </c>
      <c r="M20" s="8">
        <f t="shared" si="9"/>
        <v>3.52</v>
      </c>
      <c r="N20" s="8">
        <f t="shared" si="9"/>
        <v>20.24</v>
      </c>
    </row>
    <row r="21">
      <c r="A21" s="2" t="s">
        <v>65</v>
      </c>
      <c r="B21" s="2" t="s">
        <v>66</v>
      </c>
      <c r="C21" s="2" t="s">
        <v>67</v>
      </c>
      <c r="D21" s="2" t="s">
        <v>23</v>
      </c>
      <c r="E21" s="2" t="s">
        <v>68</v>
      </c>
      <c r="G21" s="6" t="s">
        <v>19</v>
      </c>
      <c r="H21" s="2">
        <v>1.0</v>
      </c>
      <c r="I21" s="7">
        <v>0.1</v>
      </c>
      <c r="J21" s="7">
        <v>0.24</v>
      </c>
      <c r="K21" s="7">
        <v>0.97</v>
      </c>
      <c r="L21" s="8">
        <f t="shared" ref="L21:N21" si="10">I21*$H21</f>
        <v>0.1</v>
      </c>
      <c r="M21" s="8">
        <f t="shared" si="10"/>
        <v>0.24</v>
      </c>
      <c r="N21" s="8">
        <f t="shared" si="10"/>
        <v>0.97</v>
      </c>
    </row>
    <row r="22">
      <c r="A22" s="2" t="s">
        <v>69</v>
      </c>
      <c r="B22" s="4" t="s">
        <v>70</v>
      </c>
      <c r="C22" s="4" t="s">
        <v>71</v>
      </c>
      <c r="D22" s="4" t="s">
        <v>72</v>
      </c>
      <c r="E22" s="4" t="s">
        <v>73</v>
      </c>
      <c r="F22" s="4" t="s">
        <v>74</v>
      </c>
      <c r="G22" s="6" t="s">
        <v>19</v>
      </c>
      <c r="H22" s="2">
        <v>6.0</v>
      </c>
      <c r="I22" s="7">
        <v>0.1</v>
      </c>
      <c r="J22" s="7">
        <v>0.61</v>
      </c>
      <c r="K22" s="7">
        <v>2.48</v>
      </c>
      <c r="L22" s="8">
        <f t="shared" ref="L22:N22" si="11">I22*$H22</f>
        <v>0.6</v>
      </c>
      <c r="M22" s="8">
        <f t="shared" si="11"/>
        <v>3.66</v>
      </c>
      <c r="N22" s="8">
        <f t="shared" si="11"/>
        <v>14.88</v>
      </c>
    </row>
    <row r="23">
      <c r="A23" s="2" t="s">
        <v>75</v>
      </c>
      <c r="B23" s="4" t="s">
        <v>70</v>
      </c>
      <c r="C23" s="4" t="s">
        <v>71</v>
      </c>
      <c r="D23" s="4" t="s">
        <v>72</v>
      </c>
      <c r="E23" s="4" t="s">
        <v>73</v>
      </c>
      <c r="F23" s="4" t="s">
        <v>74</v>
      </c>
      <c r="G23" s="6" t="s">
        <v>19</v>
      </c>
      <c r="H23" s="2">
        <v>0.0</v>
      </c>
    </row>
    <row r="24">
      <c r="A24" s="2" t="s">
        <v>76</v>
      </c>
      <c r="B24" s="4" t="s">
        <v>70</v>
      </c>
      <c r="C24" s="4" t="s">
        <v>71</v>
      </c>
      <c r="D24" s="4" t="s">
        <v>72</v>
      </c>
      <c r="E24" s="4" t="s">
        <v>73</v>
      </c>
      <c r="F24" s="4" t="s">
        <v>74</v>
      </c>
      <c r="G24" s="6" t="s">
        <v>19</v>
      </c>
      <c r="H24" s="2">
        <v>0.0</v>
      </c>
      <c r="I24" s="8"/>
      <c r="J24" s="8"/>
    </row>
    <row r="25">
      <c r="A25" s="2" t="s">
        <v>77</v>
      </c>
      <c r="B25" s="4" t="s">
        <v>70</v>
      </c>
      <c r="C25" s="4" t="s">
        <v>71</v>
      </c>
      <c r="D25" s="4" t="s">
        <v>72</v>
      </c>
      <c r="E25" s="4" t="s">
        <v>73</v>
      </c>
      <c r="F25" s="4" t="s">
        <v>74</v>
      </c>
      <c r="G25" s="6" t="s">
        <v>19</v>
      </c>
      <c r="H25" s="2">
        <v>0.0</v>
      </c>
      <c r="I25" s="8"/>
      <c r="J25" s="8"/>
    </row>
    <row r="26">
      <c r="A26" s="2" t="s">
        <v>78</v>
      </c>
      <c r="B26" s="4" t="s">
        <v>70</v>
      </c>
      <c r="C26" s="4" t="s">
        <v>71</v>
      </c>
      <c r="D26" s="4" t="s">
        <v>72</v>
      </c>
      <c r="E26" s="4" t="s">
        <v>73</v>
      </c>
      <c r="F26" s="4" t="s">
        <v>74</v>
      </c>
      <c r="G26" s="6" t="s">
        <v>19</v>
      </c>
      <c r="H26" s="2">
        <v>0.0</v>
      </c>
      <c r="I26" s="8"/>
      <c r="J26" s="8"/>
      <c r="K26" s="8"/>
    </row>
    <row r="27">
      <c r="A27" s="2" t="s">
        <v>79</v>
      </c>
      <c r="B27" s="4" t="s">
        <v>70</v>
      </c>
      <c r="C27" s="4" t="s">
        <v>71</v>
      </c>
      <c r="D27" s="4" t="s">
        <v>72</v>
      </c>
      <c r="E27" s="4" t="s">
        <v>73</v>
      </c>
      <c r="F27" s="4" t="s">
        <v>74</v>
      </c>
      <c r="G27" s="6" t="s">
        <v>19</v>
      </c>
      <c r="H27" s="2">
        <v>0.0</v>
      </c>
      <c r="I27" s="8"/>
      <c r="J27" s="8"/>
      <c r="K27" s="8"/>
    </row>
    <row r="28">
      <c r="A28" s="2" t="s">
        <v>80</v>
      </c>
      <c r="B28" s="2" t="s">
        <v>81</v>
      </c>
      <c r="C28" s="2" t="s">
        <v>82</v>
      </c>
      <c r="D28" s="2" t="s">
        <v>83</v>
      </c>
      <c r="E28" s="2" t="s">
        <v>73</v>
      </c>
      <c r="F28" s="2" t="s">
        <v>74</v>
      </c>
      <c r="G28" s="6" t="s">
        <v>19</v>
      </c>
      <c r="H28" s="2">
        <v>1.0</v>
      </c>
      <c r="I28" s="8">
        <v>0.1</v>
      </c>
      <c r="J28" s="8">
        <v>0.26</v>
      </c>
      <c r="K28" s="8">
        <v>1.04</v>
      </c>
      <c r="L28" s="8">
        <f t="shared" ref="L28:N28" si="12">I28*$H28</f>
        <v>0.1</v>
      </c>
      <c r="M28" s="8">
        <f t="shared" si="12"/>
        <v>0.26</v>
      </c>
      <c r="N28" s="8">
        <f t="shared" si="12"/>
        <v>1.04</v>
      </c>
    </row>
    <row r="29">
      <c r="A29" s="2" t="s">
        <v>84</v>
      </c>
      <c r="B29" s="12" t="s">
        <v>85</v>
      </c>
      <c r="C29" s="12" t="s">
        <v>82</v>
      </c>
      <c r="D29" s="12" t="s">
        <v>83</v>
      </c>
      <c r="E29" s="12" t="s">
        <v>73</v>
      </c>
      <c r="F29" s="12" t="s">
        <v>74</v>
      </c>
      <c r="G29" s="6" t="s">
        <v>19</v>
      </c>
      <c r="H29" s="2">
        <v>6.0</v>
      </c>
      <c r="I29" s="7">
        <v>0.1</v>
      </c>
      <c r="J29" s="8">
        <v>0.26</v>
      </c>
      <c r="K29" s="8">
        <v>1.04</v>
      </c>
      <c r="L29" s="8">
        <f t="shared" ref="L29:N29" si="13">I29*$H29</f>
        <v>0.6</v>
      </c>
      <c r="M29" s="8">
        <f t="shared" si="13"/>
        <v>1.56</v>
      </c>
      <c r="N29" s="8">
        <f t="shared" si="13"/>
        <v>6.24</v>
      </c>
    </row>
    <row r="30">
      <c r="A30" s="2" t="s">
        <v>86</v>
      </c>
      <c r="B30" s="12" t="s">
        <v>85</v>
      </c>
      <c r="C30" s="12" t="s">
        <v>82</v>
      </c>
      <c r="D30" s="12" t="s">
        <v>83</v>
      </c>
      <c r="E30" s="12" t="s">
        <v>73</v>
      </c>
      <c r="F30" s="12" t="s">
        <v>74</v>
      </c>
      <c r="G30" s="6" t="s">
        <v>19</v>
      </c>
      <c r="H30" s="2">
        <v>0.0</v>
      </c>
      <c r="I30" s="8"/>
      <c r="J30" s="8"/>
      <c r="K30" s="8"/>
    </row>
    <row r="31">
      <c r="A31" s="2" t="s">
        <v>87</v>
      </c>
      <c r="B31" s="12" t="s">
        <v>85</v>
      </c>
      <c r="C31" s="12" t="s">
        <v>82</v>
      </c>
      <c r="D31" s="12" t="s">
        <v>83</v>
      </c>
      <c r="E31" s="12" t="s">
        <v>73</v>
      </c>
      <c r="F31" s="12" t="s">
        <v>74</v>
      </c>
      <c r="G31" s="6" t="s">
        <v>19</v>
      </c>
      <c r="H31" s="2">
        <v>0.0</v>
      </c>
      <c r="I31" s="8"/>
      <c r="J31" s="8"/>
      <c r="K31" s="8"/>
    </row>
    <row r="32">
      <c r="A32" s="2" t="s">
        <v>88</v>
      </c>
      <c r="B32" s="12" t="s">
        <v>85</v>
      </c>
      <c r="C32" s="12" t="s">
        <v>82</v>
      </c>
      <c r="D32" s="12" t="s">
        <v>83</v>
      </c>
      <c r="E32" s="12" t="s">
        <v>73</v>
      </c>
      <c r="F32" s="12" t="s">
        <v>74</v>
      </c>
      <c r="G32" s="6" t="s">
        <v>19</v>
      </c>
      <c r="H32" s="2">
        <v>0.0</v>
      </c>
      <c r="I32" s="8"/>
      <c r="J32" s="8"/>
      <c r="K32" s="8"/>
    </row>
    <row r="33">
      <c r="A33" s="2" t="s">
        <v>89</v>
      </c>
      <c r="B33" s="12" t="s">
        <v>85</v>
      </c>
      <c r="C33" s="12" t="s">
        <v>82</v>
      </c>
      <c r="D33" s="12" t="s">
        <v>83</v>
      </c>
      <c r="E33" s="12" t="s">
        <v>73</v>
      </c>
      <c r="F33" s="12" t="s">
        <v>74</v>
      </c>
      <c r="G33" s="6" t="s">
        <v>19</v>
      </c>
      <c r="H33" s="2">
        <v>0.0</v>
      </c>
      <c r="I33" s="8"/>
      <c r="J33" s="8"/>
      <c r="K33" s="8"/>
    </row>
    <row r="34">
      <c r="A34" s="2" t="s">
        <v>90</v>
      </c>
      <c r="B34" s="12" t="s">
        <v>85</v>
      </c>
      <c r="C34" s="12" t="s">
        <v>82</v>
      </c>
      <c r="D34" s="12" t="s">
        <v>83</v>
      </c>
      <c r="E34" s="12" t="s">
        <v>73</v>
      </c>
      <c r="F34" s="12" t="s">
        <v>74</v>
      </c>
      <c r="G34" s="6" t="s">
        <v>19</v>
      </c>
      <c r="H34" s="2">
        <v>0.0</v>
      </c>
      <c r="I34" s="8"/>
      <c r="J34" s="8"/>
      <c r="K34" s="8"/>
    </row>
    <row r="35">
      <c r="A35" s="2" t="s">
        <v>91</v>
      </c>
      <c r="B35" s="13" t="s">
        <v>92</v>
      </c>
      <c r="C35" s="13" t="s">
        <v>82</v>
      </c>
      <c r="D35" s="13" t="s">
        <v>83</v>
      </c>
      <c r="E35" s="13" t="s">
        <v>73</v>
      </c>
      <c r="F35" s="13" t="s">
        <v>74</v>
      </c>
      <c r="G35" s="6" t="s">
        <v>19</v>
      </c>
      <c r="H35" s="2">
        <v>4.0</v>
      </c>
      <c r="I35" s="7">
        <v>0.1</v>
      </c>
      <c r="J35" s="7">
        <v>0.15</v>
      </c>
      <c r="K35" s="7">
        <v>0.59</v>
      </c>
      <c r="L35" s="8">
        <f t="shared" ref="L35:N35" si="14">I35*$H35</f>
        <v>0.4</v>
      </c>
      <c r="M35" s="8">
        <f t="shared" si="14"/>
        <v>0.6</v>
      </c>
      <c r="N35" s="8">
        <f t="shared" si="14"/>
        <v>2.36</v>
      </c>
    </row>
    <row r="36">
      <c r="A36" s="2" t="s">
        <v>93</v>
      </c>
      <c r="B36" s="13" t="s">
        <v>92</v>
      </c>
      <c r="C36" s="13" t="s">
        <v>82</v>
      </c>
      <c r="D36" s="13" t="s">
        <v>83</v>
      </c>
      <c r="E36" s="13" t="s">
        <v>73</v>
      </c>
      <c r="F36" s="13" t="s">
        <v>74</v>
      </c>
      <c r="G36" s="6" t="s">
        <v>19</v>
      </c>
      <c r="H36" s="2">
        <v>0.0</v>
      </c>
      <c r="I36" s="8"/>
      <c r="J36" s="8"/>
      <c r="K36" s="8"/>
    </row>
    <row r="37">
      <c r="A37" s="2" t="s">
        <v>94</v>
      </c>
      <c r="B37" s="13" t="s">
        <v>92</v>
      </c>
      <c r="C37" s="13" t="s">
        <v>82</v>
      </c>
      <c r="D37" s="13" t="s">
        <v>83</v>
      </c>
      <c r="E37" s="13" t="s">
        <v>73</v>
      </c>
      <c r="F37" s="13" t="s">
        <v>74</v>
      </c>
      <c r="G37" s="6" t="s">
        <v>19</v>
      </c>
      <c r="H37" s="2">
        <v>0.0</v>
      </c>
      <c r="I37" s="8"/>
      <c r="J37" s="8"/>
      <c r="K37" s="8"/>
    </row>
    <row r="38">
      <c r="A38" s="2" t="s">
        <v>95</v>
      </c>
      <c r="B38" s="13" t="s">
        <v>92</v>
      </c>
      <c r="C38" s="13" t="s">
        <v>82</v>
      </c>
      <c r="D38" s="13" t="s">
        <v>83</v>
      </c>
      <c r="E38" s="13" t="s">
        <v>73</v>
      </c>
      <c r="F38" s="13" t="s">
        <v>74</v>
      </c>
      <c r="G38" s="6" t="s">
        <v>19</v>
      </c>
      <c r="H38" s="2">
        <v>0.0</v>
      </c>
      <c r="I38" s="8"/>
      <c r="J38" s="8"/>
      <c r="K38" s="8"/>
    </row>
    <row r="39">
      <c r="A39" s="2" t="s">
        <v>96</v>
      </c>
      <c r="B39" s="2" t="s">
        <v>97</v>
      </c>
      <c r="C39" s="2" t="s">
        <v>82</v>
      </c>
      <c r="D39" s="2" t="s">
        <v>83</v>
      </c>
      <c r="E39" s="2" t="s">
        <v>73</v>
      </c>
      <c r="F39" s="2" t="s">
        <v>74</v>
      </c>
      <c r="G39" s="6" t="s">
        <v>19</v>
      </c>
      <c r="H39" s="2">
        <v>1.0</v>
      </c>
      <c r="I39" s="8">
        <v>0.27</v>
      </c>
      <c r="J39" s="8">
        <v>2.28</v>
      </c>
      <c r="K39" s="8">
        <v>8.9</v>
      </c>
      <c r="L39" s="8">
        <f t="shared" ref="L39:N39" si="15">I39*$H39</f>
        <v>0.27</v>
      </c>
      <c r="M39" s="8">
        <f t="shared" si="15"/>
        <v>2.28</v>
      </c>
      <c r="N39" s="8">
        <f t="shared" si="15"/>
        <v>8.9</v>
      </c>
    </row>
    <row r="40">
      <c r="A40" s="2" t="s">
        <v>98</v>
      </c>
      <c r="C40" s="2" t="s">
        <v>99</v>
      </c>
      <c r="D40" s="2" t="s">
        <v>100</v>
      </c>
      <c r="E40" s="2" t="s">
        <v>101</v>
      </c>
      <c r="G40" s="6" t="s">
        <v>19</v>
      </c>
      <c r="H40" s="2">
        <v>1.0</v>
      </c>
      <c r="I40" s="8">
        <v>1.14</v>
      </c>
      <c r="J40" s="8">
        <v>10.86</v>
      </c>
      <c r="K40" s="8">
        <v>53.02</v>
      </c>
      <c r="L40" s="8">
        <f t="shared" ref="L40:N40" si="16">I40*$H40</f>
        <v>1.14</v>
      </c>
      <c r="M40" s="8">
        <f t="shared" si="16"/>
        <v>10.86</v>
      </c>
      <c r="N40" s="8">
        <f t="shared" si="16"/>
        <v>53.02</v>
      </c>
      <c r="AF40" s="14"/>
      <c r="AG40" s="14"/>
    </row>
    <row r="41">
      <c r="A41" s="2" t="s">
        <v>102</v>
      </c>
      <c r="B41" s="2" t="s">
        <v>103</v>
      </c>
      <c r="C41" s="2" t="s">
        <v>103</v>
      </c>
      <c r="D41" s="2" t="s">
        <v>104</v>
      </c>
      <c r="E41" s="2" t="s">
        <v>105</v>
      </c>
      <c r="G41" s="6" t="s">
        <v>19</v>
      </c>
      <c r="H41" s="2">
        <v>1.0</v>
      </c>
      <c r="I41" s="8">
        <v>0.38</v>
      </c>
      <c r="J41" s="8">
        <v>2.8</v>
      </c>
      <c r="K41" s="8">
        <v>6.12</v>
      </c>
      <c r="L41" s="8">
        <f t="shared" ref="L41:N41" si="17">I41*$H41</f>
        <v>0.38</v>
      </c>
      <c r="M41" s="8">
        <f t="shared" si="17"/>
        <v>2.8</v>
      </c>
      <c r="N41" s="8">
        <f t="shared" si="17"/>
        <v>6.12</v>
      </c>
    </row>
    <row r="42">
      <c r="A42" s="2" t="s">
        <v>106</v>
      </c>
      <c r="B42" s="2" t="s">
        <v>107</v>
      </c>
      <c r="C42" s="2" t="s">
        <v>107</v>
      </c>
      <c r="D42" s="2" t="s">
        <v>108</v>
      </c>
      <c r="E42" s="2" t="s">
        <v>109</v>
      </c>
      <c r="G42" s="6" t="s">
        <v>19</v>
      </c>
      <c r="H42" s="2">
        <v>1.0</v>
      </c>
      <c r="I42" s="7">
        <v>3.58</v>
      </c>
      <c r="J42" s="7">
        <v>32.19</v>
      </c>
      <c r="K42" s="15">
        <v>263.75</v>
      </c>
      <c r="L42" s="8">
        <f t="shared" ref="L42:N42" si="18">I42*$H42</f>
        <v>3.58</v>
      </c>
      <c r="M42" s="8">
        <f t="shared" si="18"/>
        <v>32.19</v>
      </c>
      <c r="N42" s="16">
        <f t="shared" si="18"/>
        <v>263.75</v>
      </c>
    </row>
    <row r="43">
      <c r="A43" s="2" t="s">
        <v>110</v>
      </c>
      <c r="B43" s="17" t="s">
        <v>111</v>
      </c>
      <c r="C43" s="17" t="s">
        <v>111</v>
      </c>
      <c r="D43" s="17" t="s">
        <v>112</v>
      </c>
      <c r="E43" s="18" t="s">
        <v>113</v>
      </c>
      <c r="F43" s="19"/>
      <c r="G43" s="6" t="s">
        <v>19</v>
      </c>
      <c r="H43" s="2">
        <v>2.0</v>
      </c>
      <c r="I43" s="7">
        <v>1.46</v>
      </c>
      <c r="J43" s="7">
        <v>13.04</v>
      </c>
      <c r="K43" s="15">
        <v>101.66</v>
      </c>
      <c r="L43" s="8">
        <f t="shared" ref="L43:N43" si="19">I43*$H43</f>
        <v>2.92</v>
      </c>
      <c r="M43" s="8">
        <f t="shared" si="19"/>
        <v>26.08</v>
      </c>
      <c r="N43" s="16">
        <f t="shared" si="19"/>
        <v>203.32</v>
      </c>
    </row>
    <row r="44">
      <c r="A44" s="2" t="s">
        <v>114</v>
      </c>
      <c r="B44" s="17" t="s">
        <v>111</v>
      </c>
      <c r="C44" s="17" t="s">
        <v>111</v>
      </c>
      <c r="D44" s="17" t="s">
        <v>112</v>
      </c>
      <c r="E44" s="17" t="s">
        <v>113</v>
      </c>
      <c r="F44" s="19"/>
      <c r="G44" s="6" t="s">
        <v>19</v>
      </c>
      <c r="H44" s="2">
        <v>0.0</v>
      </c>
      <c r="I44" s="8"/>
      <c r="J44" s="8"/>
      <c r="K44" s="8"/>
    </row>
    <row r="45">
      <c r="A45" s="2" t="s">
        <v>115</v>
      </c>
      <c r="B45" s="2" t="s">
        <v>116</v>
      </c>
      <c r="C45" s="2" t="s">
        <v>116</v>
      </c>
      <c r="D45" s="2" t="s">
        <v>117</v>
      </c>
      <c r="E45" s="2" t="s">
        <v>118</v>
      </c>
      <c r="G45" s="6" t="s">
        <v>19</v>
      </c>
      <c r="H45" s="2">
        <v>1.0</v>
      </c>
      <c r="I45" s="7">
        <v>0.68</v>
      </c>
      <c r="J45" s="7">
        <v>5.77</v>
      </c>
      <c r="K45" s="7">
        <v>40.0</v>
      </c>
      <c r="L45" s="8">
        <f t="shared" ref="L45:N45" si="20">I45*$H45</f>
        <v>0.68</v>
      </c>
      <c r="M45" s="8">
        <f t="shared" si="20"/>
        <v>5.77</v>
      </c>
      <c r="N45" s="8">
        <f t="shared" si="20"/>
        <v>40</v>
      </c>
    </row>
    <row r="46">
      <c r="A46" s="20" t="s">
        <v>119</v>
      </c>
      <c r="B46" s="20" t="s">
        <v>120</v>
      </c>
      <c r="C46" s="20" t="s">
        <v>120</v>
      </c>
      <c r="D46" s="20" t="s">
        <v>121</v>
      </c>
      <c r="E46" s="20" t="s">
        <v>122</v>
      </c>
      <c r="F46" s="21"/>
      <c r="G46" s="6" t="s">
        <v>19</v>
      </c>
      <c r="H46" s="2">
        <v>0.0</v>
      </c>
      <c r="I46" s="8"/>
      <c r="J46" s="8"/>
      <c r="K46" s="8"/>
    </row>
    <row r="47">
      <c r="A47" s="22" t="s">
        <v>123</v>
      </c>
      <c r="B47" s="23" t="s">
        <v>124</v>
      </c>
      <c r="C47" s="22"/>
      <c r="D47" s="22"/>
      <c r="E47" s="22" t="s">
        <v>125</v>
      </c>
      <c r="F47" s="24"/>
      <c r="G47" s="6" t="s">
        <v>19</v>
      </c>
      <c r="H47" s="2">
        <v>1.0</v>
      </c>
      <c r="I47" s="7">
        <v>3.44</v>
      </c>
      <c r="J47" s="7">
        <v>34.4</v>
      </c>
      <c r="K47" s="7">
        <v>282.9</v>
      </c>
      <c r="L47" s="8">
        <f t="shared" ref="L47:N47" si="21">I47*$H47</f>
        <v>3.44</v>
      </c>
      <c r="M47" s="8">
        <f t="shared" si="21"/>
        <v>34.4</v>
      </c>
      <c r="N47" s="8">
        <f t="shared" si="21"/>
        <v>282.9</v>
      </c>
    </row>
    <row r="48">
      <c r="A48" s="2" t="s">
        <v>126</v>
      </c>
      <c r="C48" s="2" t="s">
        <v>127</v>
      </c>
      <c r="D48" s="2" t="s">
        <v>128</v>
      </c>
      <c r="E48" s="2" t="s">
        <v>129</v>
      </c>
      <c r="G48" s="6" t="s">
        <v>19</v>
      </c>
      <c r="H48" s="2">
        <v>1.0</v>
      </c>
      <c r="I48" s="7">
        <v>6.95</v>
      </c>
      <c r="J48" s="7">
        <v>6.26</v>
      </c>
      <c r="K48" s="7">
        <v>5.56</v>
      </c>
      <c r="L48" s="8">
        <f t="shared" ref="L48:N48" si="22">I48*$H48</f>
        <v>6.95</v>
      </c>
      <c r="M48" s="8">
        <f t="shared" si="22"/>
        <v>6.26</v>
      </c>
      <c r="N48" s="8">
        <f t="shared" si="22"/>
        <v>5.56</v>
      </c>
    </row>
    <row r="49">
      <c r="A49" s="2" t="s">
        <v>130</v>
      </c>
      <c r="C49" s="2"/>
      <c r="D49" s="2"/>
      <c r="E49" s="2"/>
      <c r="G49" s="6" t="s">
        <v>19</v>
      </c>
      <c r="H49" s="2">
        <v>1.0</v>
      </c>
      <c r="I49" s="7">
        <v>9.12</v>
      </c>
      <c r="J49" s="7">
        <v>19.53</v>
      </c>
      <c r="K49" s="7">
        <v>1.45</v>
      </c>
      <c r="L49" s="8">
        <f t="shared" ref="L49:M49" si="23">I49*$H49</f>
        <v>9.12</v>
      </c>
      <c r="M49" s="8">
        <f t="shared" si="23"/>
        <v>19.53</v>
      </c>
      <c r="N49" s="8">
        <f>K49*$H49*100</f>
        <v>145</v>
      </c>
    </row>
    <row r="50">
      <c r="A50" s="2" t="s">
        <v>131</v>
      </c>
      <c r="B50" s="2" t="s">
        <v>131</v>
      </c>
      <c r="C50" s="2" t="s">
        <v>131</v>
      </c>
      <c r="D50" s="2" t="s">
        <v>131</v>
      </c>
      <c r="E50" s="2" t="s">
        <v>131</v>
      </c>
      <c r="F50" s="2" t="s">
        <v>131</v>
      </c>
      <c r="G50" s="6" t="s">
        <v>19</v>
      </c>
      <c r="H50" s="2">
        <v>1.0</v>
      </c>
      <c r="I50" s="25">
        <v>36.02</v>
      </c>
      <c r="J50" s="7">
        <v>61.22</v>
      </c>
      <c r="K50" s="7">
        <v>109.74</v>
      </c>
      <c r="L50" s="16">
        <f t="shared" ref="L50:N50" si="24">I50*$H50</f>
        <v>36.02</v>
      </c>
      <c r="M50" s="8">
        <f t="shared" si="24"/>
        <v>61.22</v>
      </c>
      <c r="N50" s="8">
        <f t="shared" si="24"/>
        <v>109.74</v>
      </c>
    </row>
    <row r="52">
      <c r="K52" s="26" t="s">
        <v>132</v>
      </c>
      <c r="L52" s="27">
        <f t="shared" ref="L52:N52" si="25">SUM(L2:L50)</f>
        <v>78.03</v>
      </c>
      <c r="M52" s="27">
        <f t="shared" si="25"/>
        <v>252.52</v>
      </c>
      <c r="N52" s="27">
        <f t="shared" si="25"/>
        <v>1407.71</v>
      </c>
    </row>
    <row r="53">
      <c r="K53" s="26" t="s">
        <v>133</v>
      </c>
      <c r="L53" s="27">
        <f>L52</f>
        <v>78.03</v>
      </c>
      <c r="M53" s="27">
        <f>M52/10</f>
        <v>25.252</v>
      </c>
      <c r="N53" s="27">
        <f>N52/100</f>
        <v>14.0771</v>
      </c>
    </row>
  </sheetData>
  <hyperlinks>
    <hyperlink r:id="rId1" ref="G2"/>
    <hyperlink r:id="rId2" ref="G3"/>
    <hyperlink r:id="rId3" ref="G4"/>
    <hyperlink r:id="rId4" ref="G5"/>
    <hyperlink r:id="rId5" ref="G6"/>
    <hyperlink r:id="rId6" ref="G7"/>
    <hyperlink r:id="rId7" ref="G8"/>
    <hyperlink r:id="rId8" ref="G9"/>
    <hyperlink r:id="rId9" ref="G10"/>
    <hyperlink r:id="rId10" ref="G11"/>
    <hyperlink r:id="rId11" ref="G12"/>
    <hyperlink r:id="rId12" ref="G13"/>
    <hyperlink r:id="rId13" ref="G14"/>
    <hyperlink r:id="rId14" ref="G15"/>
    <hyperlink r:id="rId15" ref="G16"/>
    <hyperlink r:id="rId16" ref="G17"/>
    <hyperlink r:id="rId17" ref="G18"/>
    <hyperlink r:id="rId18" ref="G19"/>
    <hyperlink r:id="rId19" ref="G20"/>
    <hyperlink r:id="rId20" ref="G21"/>
    <hyperlink r:id="rId21" ref="G22"/>
    <hyperlink r:id="rId22" ref="G23"/>
    <hyperlink r:id="rId23" ref="G24"/>
    <hyperlink r:id="rId24" ref="G25"/>
    <hyperlink r:id="rId25" ref="G26"/>
    <hyperlink r:id="rId26" ref="G27"/>
    <hyperlink r:id="rId27" ref="G28"/>
    <hyperlink r:id="rId28" ref="G29"/>
    <hyperlink r:id="rId29" ref="G30"/>
    <hyperlink r:id="rId30" ref="G31"/>
    <hyperlink r:id="rId31" ref="G32"/>
    <hyperlink r:id="rId32" ref="G33"/>
    <hyperlink r:id="rId33" ref="G34"/>
    <hyperlink r:id="rId34" ref="G35"/>
    <hyperlink r:id="rId35" ref="G36"/>
    <hyperlink r:id="rId36" ref="G37"/>
    <hyperlink r:id="rId37" ref="G38"/>
    <hyperlink r:id="rId38" ref="G39"/>
    <hyperlink r:id="rId39" ref="G40"/>
    <hyperlink r:id="rId40" ref="G41"/>
    <hyperlink r:id="rId41" ref="G42"/>
    <hyperlink r:id="rId42" ref="G43"/>
    <hyperlink r:id="rId43" ref="G44"/>
    <hyperlink r:id="rId44" ref="G45"/>
    <hyperlink r:id="rId45" ref="G46"/>
    <hyperlink r:id="rId46" ref="B47"/>
    <hyperlink r:id="rId47" ref="G47"/>
    <hyperlink r:id="rId48" ref="G48"/>
    <hyperlink r:id="rId49" ref="G49"/>
    <hyperlink r:id="rId50" ref="G50"/>
  </hyperlinks>
  <drawing r:id="rId51"/>
</worksheet>
</file>