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/>
  <mc:AlternateContent xmlns:mc="http://schemas.openxmlformats.org/markup-compatibility/2006">
    <mc:Choice Requires="x15">
      <x15ac:absPath xmlns:x15ac="http://schemas.microsoft.com/office/spreadsheetml/2010/11/ac" url="C:\Users\huao\Desktop\"/>
    </mc:Choice>
  </mc:AlternateContent>
  <xr:revisionPtr revIDLastSave="0" documentId="13_ncr:1_{56D1AD6F-2035-4709-8181-2EE08A2FB2C3}" xr6:coauthVersionLast="36" xr6:coauthVersionMax="36" xr10:uidLastSave="{00000000-0000-0000-0000-000000000000}"/>
  <bookViews>
    <workbookView xWindow="0" yWindow="0" windowWidth="28800" windowHeight="12465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4" i="2" l="1"/>
  <c r="O3" i="2"/>
  <c r="P3" i="2"/>
  <c r="P32" i="2" s="1"/>
  <c r="P31" i="2" s="1"/>
  <c r="Q3" i="2"/>
  <c r="Q32" i="2" s="1"/>
  <c r="Q31" i="2" s="1"/>
  <c r="O32" i="2" l="1"/>
  <c r="O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<sst xmlns="http://schemas.openxmlformats.org/spreadsheetml/2006/main" count="24" uniqueCount="24">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</sst>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 pane="bottomLeft" activeCell="N17" sqref="N17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2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0</v>
      </c>
      <c r="Q4" s="19">
        <f t="shared" ref="Q4:Q31" si="6">IF(ISNUMBER($N4),IF(MOD($N4,4)/2&gt;=1,1,0),"")</f>
        <v>1</v>
      </c>
      <c r="R4" s="20">
        <f t="shared" ref="R4:R31" si="7">IF(ISNUMBER($N4),MOD($N4,2),"")</f>
        <v>0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1</v>
      </c>
      <c r="D5" s="15">
        <f t="shared" si="3"/>
        <v>0</v>
      </c>
      <c r="E5" s="16">
        <v>2</v>
      </c>
      <c r="F5" s="27"/>
      <c r="G5" s="28"/>
      <c r="H5" s="28"/>
      <c r="I5" s="28"/>
      <c r="J5" s="28"/>
      <c r="K5" s="28"/>
      <c r="L5" s="28"/>
      <c r="M5" s="56"/>
      <c r="N5" s="57">
        <v>3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1</v>
      </c>
    </row>
    <row r="6" spans="1:18" ht="15" x14ac:dyDescent="0.2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/>
      <c r="I6" s="23"/>
      <c r="J6" s="23"/>
      <c r="K6" s="23"/>
      <c r="L6" s="23">
        <v>1</v>
      </c>
      <c r="M6" s="26"/>
      <c r="N6" s="55">
        <v>4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0</v>
      </c>
    </row>
    <row r="7" spans="1:18" ht="15" x14ac:dyDescent="0.2">
      <c r="A7" s="14">
        <f t="shared" si="0"/>
        <v>0</v>
      </c>
      <c r="B7" s="14">
        <f t="shared" si="1"/>
        <v>1</v>
      </c>
      <c r="C7" s="14">
        <f t="shared" si="2"/>
        <v>0</v>
      </c>
      <c r="D7" s="15">
        <f t="shared" si="3"/>
        <v>0</v>
      </c>
      <c r="E7" s="16">
        <v>4</v>
      </c>
      <c r="F7" s="27"/>
      <c r="G7" s="28"/>
      <c r="H7" s="28"/>
      <c r="I7" s="28"/>
      <c r="J7" s="28"/>
      <c r="K7" s="28"/>
      <c r="L7" s="28"/>
      <c r="M7" s="56"/>
      <c r="N7" s="57">
        <v>5</v>
      </c>
      <c r="O7" s="14">
        <f t="shared" si="4"/>
        <v>0</v>
      </c>
      <c r="P7" s="14">
        <f t="shared" si="5"/>
        <v>1</v>
      </c>
      <c r="Q7" s="14">
        <f t="shared" si="6"/>
        <v>0</v>
      </c>
      <c r="R7" s="15">
        <f t="shared" si="7"/>
        <v>1</v>
      </c>
    </row>
    <row r="8" spans="1:18" ht="15" x14ac:dyDescent="0.2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>
        <v>1</v>
      </c>
      <c r="H8" s="23"/>
      <c r="I8" s="23"/>
      <c r="J8" s="23"/>
      <c r="K8" s="23"/>
      <c r="L8" s="23"/>
      <c r="M8" s="26"/>
      <c r="N8" s="55">
        <v>6</v>
      </c>
      <c r="O8" s="19">
        <f t="shared" si="4"/>
        <v>0</v>
      </c>
      <c r="P8" s="19">
        <f t="shared" si="5"/>
        <v>1</v>
      </c>
      <c r="Q8" s="19">
        <f t="shared" si="6"/>
        <v>1</v>
      </c>
      <c r="R8" s="20">
        <f t="shared" si="7"/>
        <v>0</v>
      </c>
    </row>
    <row r="9" spans="1:18" ht="15" x14ac:dyDescent="0.2">
      <c r="A9" s="14">
        <f t="shared" si="0"/>
        <v>0</v>
      </c>
      <c r="B9" s="14">
        <f t="shared" si="1"/>
        <v>1</v>
      </c>
      <c r="C9" s="14">
        <f t="shared" si="2"/>
        <v>1</v>
      </c>
      <c r="D9" s="15">
        <f t="shared" si="3"/>
        <v>0</v>
      </c>
      <c r="E9" s="16">
        <v>6</v>
      </c>
      <c r="F9" s="27"/>
      <c r="G9" s="28"/>
      <c r="H9" s="28"/>
      <c r="I9" s="28"/>
      <c r="J9" s="28"/>
      <c r="K9" s="28"/>
      <c r="L9" s="28"/>
      <c r="M9" s="56"/>
      <c r="N9" s="57">
        <v>7</v>
      </c>
      <c r="O9" s="14">
        <f t="shared" si="4"/>
        <v>0</v>
      </c>
      <c r="P9" s="14">
        <f t="shared" si="5"/>
        <v>1</v>
      </c>
      <c r="Q9" s="14">
        <f t="shared" si="6"/>
        <v>1</v>
      </c>
      <c r="R9" s="15">
        <f t="shared" si="7"/>
        <v>1</v>
      </c>
    </row>
    <row r="10" spans="1:18" ht="15" x14ac:dyDescent="0.2">
      <c r="A10" s="19">
        <f t="shared" si="0"/>
        <v>0</v>
      </c>
      <c r="B10" s="19">
        <f t="shared" si="1"/>
        <v>1</v>
      </c>
      <c r="C10" s="19">
        <f t="shared" si="2"/>
        <v>1</v>
      </c>
      <c r="D10" s="20">
        <f t="shared" si="3"/>
        <v>1</v>
      </c>
      <c r="E10" s="21">
        <v>7</v>
      </c>
      <c r="F10" s="22"/>
      <c r="G10" s="23"/>
      <c r="H10" s="23"/>
      <c r="I10" s="23"/>
      <c r="J10" s="23"/>
      <c r="K10" s="23"/>
      <c r="L10" s="23"/>
      <c r="M10" s="26"/>
      <c r="N10" s="55">
        <v>8</v>
      </c>
      <c r="O10" s="19">
        <f t="shared" si="4"/>
        <v>1</v>
      </c>
      <c r="P10" s="19">
        <f t="shared" si="5"/>
        <v>0</v>
      </c>
      <c r="Q10" s="19">
        <f t="shared" si="6"/>
        <v>0</v>
      </c>
      <c r="R10" s="20">
        <f t="shared" si="7"/>
        <v>0</v>
      </c>
    </row>
    <row r="11" spans="1:18" ht="15" x14ac:dyDescent="0.2">
      <c r="A11" s="14">
        <f t="shared" si="0"/>
        <v>0</v>
      </c>
      <c r="B11" s="14">
        <f t="shared" si="1"/>
        <v>0</v>
      </c>
      <c r="C11" s="14">
        <f t="shared" si="2"/>
        <v>0</v>
      </c>
      <c r="D11" s="15">
        <f t="shared" si="3"/>
        <v>1</v>
      </c>
      <c r="E11" s="16">
        <v>1</v>
      </c>
      <c r="F11" s="27"/>
      <c r="G11" s="28"/>
      <c r="H11" s="28">
        <v>1</v>
      </c>
      <c r="I11" s="28"/>
      <c r="J11" s="28"/>
      <c r="K11" s="28"/>
      <c r="L11" s="28"/>
      <c r="M11" s="56"/>
      <c r="N11" s="57">
        <v>9</v>
      </c>
      <c r="O11" s="14">
        <f t="shared" si="4"/>
        <v>1</v>
      </c>
      <c r="P11" s="14">
        <f t="shared" si="5"/>
        <v>0</v>
      </c>
      <c r="Q11" s="14">
        <f t="shared" si="6"/>
        <v>0</v>
      </c>
      <c r="R11" s="15">
        <f t="shared" si="7"/>
        <v>1</v>
      </c>
    </row>
    <row r="12" spans="1:18" ht="15" x14ac:dyDescent="0.2">
      <c r="A12" s="19">
        <f t="shared" si="0"/>
        <v>1</v>
      </c>
      <c r="B12" s="19">
        <f t="shared" si="1"/>
        <v>0</v>
      </c>
      <c r="C12" s="19">
        <f t="shared" si="2"/>
        <v>0</v>
      </c>
      <c r="D12" s="20">
        <f t="shared" si="3"/>
        <v>1</v>
      </c>
      <c r="E12" s="21">
        <v>9</v>
      </c>
      <c r="F12" s="22"/>
      <c r="G12" s="23"/>
      <c r="H12" s="23"/>
      <c r="I12" s="23"/>
      <c r="J12" s="23"/>
      <c r="K12" s="23"/>
      <c r="L12" s="23"/>
      <c r="M12" s="26"/>
      <c r="N12" s="55">
        <v>10</v>
      </c>
      <c r="O12" s="19">
        <f t="shared" si="4"/>
        <v>1</v>
      </c>
      <c r="P12" s="19">
        <f t="shared" si="5"/>
        <v>0</v>
      </c>
      <c r="Q12" s="19">
        <f t="shared" si="6"/>
        <v>1</v>
      </c>
      <c r="R12" s="20">
        <f t="shared" si="7"/>
        <v>0</v>
      </c>
    </row>
    <row r="13" spans="1:18" ht="15" x14ac:dyDescent="0.2">
      <c r="A13" s="14">
        <f t="shared" si="0"/>
        <v>0</v>
      </c>
      <c r="B13" s="14">
        <f t="shared" si="1"/>
        <v>0</v>
      </c>
      <c r="C13" s="14">
        <f t="shared" si="2"/>
        <v>0</v>
      </c>
      <c r="D13" s="15">
        <f t="shared" si="3"/>
        <v>1</v>
      </c>
      <c r="E13" s="16">
        <v>1</v>
      </c>
      <c r="F13" s="27"/>
      <c r="G13" s="28"/>
      <c r="H13" s="28"/>
      <c r="I13" s="28">
        <v>1</v>
      </c>
      <c r="J13" s="28"/>
      <c r="K13" s="28"/>
      <c r="L13" s="28"/>
      <c r="M13" s="56"/>
      <c r="N13" s="57">
        <v>11</v>
      </c>
      <c r="O13" s="14">
        <f t="shared" si="4"/>
        <v>1</v>
      </c>
      <c r="P13" s="14">
        <f t="shared" si="5"/>
        <v>0</v>
      </c>
      <c r="Q13" s="14">
        <f t="shared" si="6"/>
        <v>1</v>
      </c>
      <c r="R13" s="15">
        <f t="shared" si="7"/>
        <v>1</v>
      </c>
    </row>
    <row r="14" spans="1:18" ht="15" x14ac:dyDescent="0.2">
      <c r="A14" s="19">
        <f t="shared" si="0"/>
        <v>0</v>
      </c>
      <c r="B14" s="19">
        <f t="shared" si="1"/>
        <v>0</v>
      </c>
      <c r="C14" s="19">
        <f t="shared" si="2"/>
        <v>0</v>
      </c>
      <c r="D14" s="20">
        <f t="shared" si="3"/>
        <v>1</v>
      </c>
      <c r="E14" s="21">
        <v>1</v>
      </c>
      <c r="F14" s="22"/>
      <c r="G14" s="23"/>
      <c r="H14" s="23"/>
      <c r="I14" s="23"/>
      <c r="J14" s="23">
        <v>1</v>
      </c>
      <c r="K14" s="23"/>
      <c r="L14" s="23"/>
      <c r="M14" s="26"/>
      <c r="N14" s="55">
        <v>12</v>
      </c>
      <c r="O14" s="19">
        <f t="shared" si="4"/>
        <v>1</v>
      </c>
      <c r="P14" s="19">
        <f t="shared" si="5"/>
        <v>1</v>
      </c>
      <c r="Q14" s="19">
        <f t="shared" si="6"/>
        <v>0</v>
      </c>
      <c r="R14" s="20">
        <f t="shared" si="7"/>
        <v>0</v>
      </c>
    </row>
    <row r="15" spans="1:18" ht="15" x14ac:dyDescent="0.2">
      <c r="A15" s="14">
        <f t="shared" si="0"/>
        <v>0</v>
      </c>
      <c r="B15" s="14">
        <f t="shared" si="1"/>
        <v>0</v>
      </c>
      <c r="C15" s="14">
        <f t="shared" si="2"/>
        <v>0</v>
      </c>
      <c r="D15" s="15">
        <f t="shared" si="3"/>
        <v>1</v>
      </c>
      <c r="E15" s="16">
        <v>1</v>
      </c>
      <c r="F15" s="27"/>
      <c r="G15" s="28"/>
      <c r="H15" s="28"/>
      <c r="I15" s="28"/>
      <c r="J15" s="28"/>
      <c r="K15" s="28">
        <v>1</v>
      </c>
      <c r="L15" s="28"/>
      <c r="M15" s="56"/>
      <c r="N15" s="57">
        <v>13</v>
      </c>
      <c r="O15" s="14">
        <f t="shared" si="4"/>
        <v>1</v>
      </c>
      <c r="P15" s="14">
        <f t="shared" si="5"/>
        <v>1</v>
      </c>
      <c r="Q15" s="14">
        <f t="shared" si="6"/>
        <v>0</v>
      </c>
      <c r="R15" s="15">
        <f t="shared" si="7"/>
        <v>1</v>
      </c>
    </row>
    <row r="16" spans="1:18" ht="15" x14ac:dyDescent="0.2">
      <c r="A16" s="19">
        <f t="shared" si="0"/>
        <v>1</v>
      </c>
      <c r="B16" s="19">
        <f t="shared" si="1"/>
        <v>1</v>
      </c>
      <c r="C16" s="19">
        <f t="shared" si="2"/>
        <v>0</v>
      </c>
      <c r="D16" s="20">
        <f t="shared" si="3"/>
        <v>1</v>
      </c>
      <c r="E16" s="21">
        <v>13</v>
      </c>
      <c r="F16" s="22"/>
      <c r="G16" s="23"/>
      <c r="H16" s="23"/>
      <c r="I16" s="23"/>
      <c r="J16" s="23"/>
      <c r="K16" s="23"/>
      <c r="L16" s="23"/>
      <c r="M16" s="26"/>
      <c r="N16" s="55">
        <v>13</v>
      </c>
      <c r="O16" s="19">
        <f t="shared" si="4"/>
        <v>1</v>
      </c>
      <c r="P16" s="19">
        <f t="shared" si="5"/>
        <v>1</v>
      </c>
      <c r="Q16" s="19">
        <f t="shared" si="6"/>
        <v>0</v>
      </c>
      <c r="R16" s="20">
        <f t="shared" si="7"/>
        <v>1</v>
      </c>
    </row>
    <row r="17" spans="1:18" ht="15" x14ac:dyDescent="0.2">
      <c r="A17" s="14" t="str">
        <f t="shared" si="0"/>
        <v/>
      </c>
      <c r="B17" s="14" t="str">
        <f t="shared" si="1"/>
        <v/>
      </c>
      <c r="C17" s="14" t="str">
        <f t="shared" si="2"/>
        <v/>
      </c>
      <c r="D17" s="15" t="str">
        <f t="shared" si="3"/>
        <v/>
      </c>
      <c r="E17" s="16"/>
      <c r="F17" s="27"/>
      <c r="G17" s="28"/>
      <c r="H17" s="28"/>
      <c r="I17" s="28"/>
      <c r="J17" s="28"/>
      <c r="K17" s="28"/>
      <c r="L17" s="28"/>
      <c r="M17" s="56"/>
      <c r="N17" s="57"/>
      <c r="O17" s="14" t="str">
        <f t="shared" si="4"/>
        <v/>
      </c>
      <c r="P17" s="14" t="str">
        <f t="shared" si="5"/>
        <v/>
      </c>
      <c r="Q17" s="14" t="str">
        <f t="shared" si="6"/>
        <v/>
      </c>
      <c r="R17" s="15" t="str">
        <f t="shared" si="7"/>
        <v/>
      </c>
    </row>
    <row r="18" spans="1:18" ht="15" x14ac:dyDescent="0.2">
      <c r="A18" s="19" t="str">
        <f t="shared" ref="A18:A31" si="8">IF(ISNUMBER($E18),IF(MOD($E18,16)/8&gt;=1,1,0),"")</f>
        <v/>
      </c>
      <c r="B18" s="19" t="str">
        <f t="shared" ref="B18:B31" si="9">IF(ISNUMBER($E18),IF(MOD($E18,8)/4&gt;=1,1,0),"")</f>
        <v/>
      </c>
      <c r="C18" s="19" t="str">
        <f t="shared" ref="C18:C31" si="10">IF(ISNUMBER($E18),IF(MOD($E18,4)/2&gt;=1,1,0),"")</f>
        <v/>
      </c>
      <c r="D18" s="20" t="str">
        <f t="shared" ref="D18:D31" si="11">IF(ISNUMBER($E18),MOD($E18,2),"")</f>
        <v/>
      </c>
      <c r="E18" s="21"/>
      <c r="F18" s="22"/>
      <c r="G18" s="23"/>
      <c r="H18" s="23"/>
      <c r="I18" s="23"/>
      <c r="J18" s="23"/>
      <c r="K18" s="23"/>
      <c r="L18" s="23"/>
      <c r="M18" s="26"/>
      <c r="N18" s="55"/>
      <c r="O18" s="19" t="str">
        <f t="shared" si="4"/>
        <v/>
      </c>
      <c r="P18" s="19" t="str">
        <f t="shared" si="5"/>
        <v/>
      </c>
      <c r="Q18" s="19" t="str">
        <f t="shared" si="6"/>
        <v/>
      </c>
      <c r="R18" s="20" t="str">
        <f t="shared" si="7"/>
        <v/>
      </c>
    </row>
    <row r="19" spans="1:18" ht="15" x14ac:dyDescent="0.2">
      <c r="A19" s="14" t="str">
        <f t="shared" si="8"/>
        <v/>
      </c>
      <c r="B19" s="14" t="str">
        <f t="shared" si="9"/>
        <v/>
      </c>
      <c r="C19" s="14" t="str">
        <f t="shared" si="10"/>
        <v/>
      </c>
      <c r="D19" s="15" t="str">
        <f t="shared" si="11"/>
        <v/>
      </c>
      <c r="E19" s="16"/>
      <c r="F19" s="27"/>
      <c r="G19" s="28"/>
      <c r="H19" s="28"/>
      <c r="I19" s="28"/>
      <c r="J19" s="28"/>
      <c r="K19" s="28"/>
      <c r="L19" s="28"/>
      <c r="M19" s="56"/>
      <c r="N19" s="57"/>
      <c r="O19" s="14" t="str">
        <f t="shared" si="4"/>
        <v/>
      </c>
      <c r="P19" s="14" t="str">
        <f t="shared" si="5"/>
        <v/>
      </c>
      <c r="Q19" s="14" t="str">
        <f t="shared" si="6"/>
        <v/>
      </c>
      <c r="R19" s="15" t="str">
        <f t="shared" si="7"/>
        <v/>
      </c>
    </row>
    <row r="20" spans="1:18" ht="15" x14ac:dyDescent="0.2">
      <c r="A20" s="19" t="str">
        <f t="shared" si="8"/>
        <v/>
      </c>
      <c r="B20" s="19" t="str">
        <f t="shared" si="9"/>
        <v/>
      </c>
      <c r="C20" s="19" t="str">
        <f t="shared" si="10"/>
        <v/>
      </c>
      <c r="D20" s="20" t="str">
        <f t="shared" si="11"/>
        <v/>
      </c>
      <c r="E20" s="21"/>
      <c r="F20" s="22"/>
      <c r="G20" s="23"/>
      <c r="H20" s="23"/>
      <c r="I20" s="23"/>
      <c r="J20" s="23"/>
      <c r="K20" s="23"/>
      <c r="L20" s="23"/>
      <c r="M20" s="26"/>
      <c r="N20" s="55"/>
      <c r="O20" s="19" t="str">
        <f t="shared" si="4"/>
        <v/>
      </c>
      <c r="P20" s="19" t="str">
        <f t="shared" si="5"/>
        <v/>
      </c>
      <c r="Q20" s="19" t="str">
        <f t="shared" si="6"/>
        <v/>
      </c>
      <c r="R20" s="20" t="str">
        <f t="shared" si="7"/>
        <v/>
      </c>
    </row>
    <row r="21" spans="1:18" ht="15" x14ac:dyDescent="0.2">
      <c r="A21" s="14" t="str">
        <f t="shared" si="8"/>
        <v/>
      </c>
      <c r="B21" s="14" t="str">
        <f t="shared" si="9"/>
        <v/>
      </c>
      <c r="C21" s="14" t="str">
        <f t="shared" si="10"/>
        <v/>
      </c>
      <c r="D21" s="15" t="str">
        <f t="shared" si="11"/>
        <v/>
      </c>
      <c r="E21" s="16"/>
      <c r="F21" s="27"/>
      <c r="G21" s="28"/>
      <c r="H21" s="28"/>
      <c r="I21" s="28"/>
      <c r="J21" s="28"/>
      <c r="K21" s="28"/>
      <c r="L21" s="28"/>
      <c r="M21" s="56"/>
      <c r="N21" s="57"/>
      <c r="O21" s="14" t="str">
        <f t="shared" si="4"/>
        <v/>
      </c>
      <c r="P21" s="14" t="str">
        <f t="shared" si="5"/>
        <v/>
      </c>
      <c r="Q21" s="14" t="str">
        <f t="shared" si="6"/>
        <v/>
      </c>
      <c r="R21" s="15" t="str">
        <f t="shared" si="7"/>
        <v/>
      </c>
    </row>
    <row r="22" spans="1:18" ht="15" x14ac:dyDescent="0.2">
      <c r="A22" s="19" t="str">
        <f t="shared" si="8"/>
        <v/>
      </c>
      <c r="B22" s="19" t="str">
        <f t="shared" si="9"/>
        <v/>
      </c>
      <c r="C22" s="19" t="str">
        <f t="shared" si="10"/>
        <v/>
      </c>
      <c r="D22" s="20" t="str">
        <f t="shared" si="11"/>
        <v/>
      </c>
      <c r="E22" s="21"/>
      <c r="F22" s="22"/>
      <c r="G22" s="23"/>
      <c r="H22" s="23"/>
      <c r="I22" s="23"/>
      <c r="J22" s="23"/>
      <c r="K22" s="23"/>
      <c r="L22" s="23"/>
      <c r="M22" s="26"/>
      <c r="N22" s="55"/>
      <c r="O22" s="19" t="str">
        <f t="shared" si="4"/>
        <v/>
      </c>
      <c r="P22" s="19" t="str">
        <f t="shared" si="5"/>
        <v/>
      </c>
      <c r="Q22" s="19" t="str">
        <f t="shared" si="6"/>
        <v/>
      </c>
      <c r="R22" s="20" t="str">
        <f t="shared" si="7"/>
        <v/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M1" zoomScale="175" zoomScaleNormal="175" workbookViewId="0">
      <selection activeCell="Q31" sqref="Q31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/>
      </c>
      <c r="P3" s="2" t="str">
        <f>IF(状态转换表!Q4=1,$M3&amp;"+","")</f>
        <v>~S3&amp;~S2&amp;~S1&amp;S0&amp;R_Type+</v>
      </c>
      <c r="Q3" s="2" t="str">
        <f>IF(状态转换表!R4=1,$M3&amp;"+","")</f>
        <v/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S1&amp;</v>
      </c>
      <c r="D4" s="39" t="str">
        <f>IF(状态转换表!D5=1,状态转换表!D$2&amp;"&amp;",IF(状态转换表!D5=0,"~"&amp;状态转换表!D$2&amp;"&amp;",""))</f>
        <v>~S0&amp;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/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~S3&amp;~S2&amp;S1&amp;~S0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~S3&amp;~S2&amp;S1&amp;~S0+</v>
      </c>
      <c r="Q4" s="2" t="str">
        <f>IF(状态转换表!R5=1,$M4&amp;"+","")</f>
        <v>~S3&amp;~S2&amp;S1&amp;~S0+</v>
      </c>
    </row>
    <row r="5" spans="1:17" x14ac:dyDescent="0.2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/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>ADDI&amp;</v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~S3&amp;~S2&amp;~S1&amp;S0&amp;ADDI</v>
      </c>
      <c r="N5" s="2" t="str">
        <f>IF(状态转换表!O6=1,$M5&amp;"+","")</f>
        <v/>
      </c>
      <c r="O5" s="2" t="str">
        <f>IF(状态转换表!P6=1,$M5&amp;"+","")</f>
        <v>~S3&amp;~S2&amp;~S1&amp;S0&amp;ADDI+</v>
      </c>
      <c r="P5" s="2" t="str">
        <f>IF(状态转换表!Q6=1,$M5&amp;"+","")</f>
        <v/>
      </c>
      <c r="Q5" s="2" t="str">
        <f>IF(状态转换表!R6=1,$M5&amp;"+","")</f>
        <v/>
      </c>
    </row>
    <row r="6" spans="1:17" x14ac:dyDescent="0.2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~S0&amp;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/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~S3&amp;S2&amp;~S1&amp;~S0</v>
      </c>
      <c r="N6" s="2" t="str">
        <f>IF(状态转换表!O7=1,$M6&amp;"+","")</f>
        <v/>
      </c>
      <c r="O6" s="2" t="str">
        <f>IF(状态转换表!P7=1,$M6&amp;"+","")</f>
        <v>~S3&amp;S2&amp;~S1&amp;~S0+</v>
      </c>
      <c r="P6" s="2" t="str">
        <f>IF(状态转换表!Q7=1,$M6&amp;"+","")</f>
        <v/>
      </c>
      <c r="Q6" s="2" t="str">
        <f>IF(状态转换表!R7=1,$M6&amp;"+","")</f>
        <v>~S3&amp;S2&amp;~S1&amp;~S0+</v>
      </c>
    </row>
    <row r="7" spans="1:17" x14ac:dyDescent="0.2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>LW&amp;</v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/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~S3&amp;~S2&amp;~S1&amp;S0&amp;LW</v>
      </c>
      <c r="N7" s="2" t="str">
        <f>IF(状态转换表!O8=1,$M7&amp;"+","")</f>
        <v/>
      </c>
      <c r="O7" s="2" t="str">
        <f>IF(状态转换表!P8=1,$M7&amp;"+","")</f>
        <v>~S3&amp;~S2&amp;~S1&amp;S0&amp;LW+</v>
      </c>
      <c r="P7" s="2" t="str">
        <f>IF(状态转换表!Q8=1,$M7&amp;"+","")</f>
        <v>~S3&amp;~S2&amp;~S1&amp;S0&amp;LW+</v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S2&amp;</v>
      </c>
      <c r="C8" s="38" t="str">
        <f>IF(状态转换表!C9=1,状态转换表!C$2&amp;"&amp;",IF(状态转换表!C9=0,"~"&amp;状态转换表!C$2&amp;"&amp;",""))</f>
        <v>S1&amp;</v>
      </c>
      <c r="D8" s="39" t="str">
        <f>IF(状态转换表!D9=1,状态转换表!D$2&amp;"&amp;",IF(状态转换表!D9=0,"~"&amp;状态转换表!D$2&amp;"&amp;",""))</f>
        <v>~S0&amp;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~S3&amp;S2&amp;S1&amp;~S0</v>
      </c>
      <c r="N8" s="2" t="str">
        <f>IF(状态转换表!O9=1,$M8&amp;"+","")</f>
        <v/>
      </c>
      <c r="O8" s="2" t="str">
        <f>IF(状态转换表!P9=1,$M8&amp;"+","")</f>
        <v>~S3&amp;S2&amp;S1&amp;~S0+</v>
      </c>
      <c r="P8" s="2" t="str">
        <f>IF(状态转换表!Q9=1,$M8&amp;"+","")</f>
        <v>~S3&amp;S2&amp;S1&amp;~S0+</v>
      </c>
      <c r="Q8" s="2" t="str">
        <f>IF(状态转换表!R9=1,$M8&amp;"+","")</f>
        <v>~S3&amp;S2&amp;S1&amp;~S0+</v>
      </c>
    </row>
    <row r="9" spans="1:17" x14ac:dyDescent="0.2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S2&amp;</v>
      </c>
      <c r="C9" s="38" t="str">
        <f>IF(状态转换表!C10=1,状态转换表!C$2&amp;"&amp;",IF(状态转换表!C10=0,"~"&amp;状态转换表!C$2&amp;"&amp;",""))</f>
        <v>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~S3&amp;S2&amp;S1&amp;S0</v>
      </c>
      <c r="N9" s="2" t="str">
        <f>IF(状态转换表!O10=1,$M9&amp;"+","")</f>
        <v>~S3&amp;S2&amp;S1&amp;S0+</v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x14ac:dyDescent="0.2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~S1&amp;</v>
      </c>
      <c r="D10" s="39" t="str">
        <f>IF(状态转换表!D11=1,状态转换表!D$2&amp;"&amp;",IF(状态转换表!D11=0,"~"&amp;状态转换表!D$2&amp;"&amp;",""))</f>
        <v>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>SW&amp;</v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~S3&amp;~S2&amp;~S1&amp;S0&amp;SW</v>
      </c>
      <c r="N10" s="2" t="str">
        <f>IF(状态转换表!O11=1,$M10&amp;"+","")</f>
        <v>~S3&amp;~S2&amp;~S1&amp;S0&amp;SW+</v>
      </c>
      <c r="O10" s="2" t="str">
        <f>IF(状态转换表!P11=1,$M10&amp;"+","")</f>
        <v/>
      </c>
      <c r="P10" s="2" t="str">
        <f>IF(状态转换表!Q11=1,$M10&amp;"+","")</f>
        <v/>
      </c>
      <c r="Q10" s="2" t="str">
        <f>IF(状态转换表!R11=1,$M10&amp;"+","")</f>
        <v>~S3&amp;~S2&amp;~S1&amp;S0&amp;SW+</v>
      </c>
    </row>
    <row r="11" spans="1:17" x14ac:dyDescent="0.2">
      <c r="A11" s="34" t="str">
        <f>IF(状态转换表!A12=1,状态转换表!A$2&amp;"&amp;",IF(状态转换表!A12=0,"~"&amp;状态转换表!A$2&amp;"&amp;",""))</f>
        <v>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~S1&amp;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S3&amp;~S2&amp;~S1&amp;S0</v>
      </c>
      <c r="N11" s="2" t="str">
        <f>IF(状态转换表!O12=1,$M11&amp;"+","")</f>
        <v>S3&amp;~S2&amp;~S1&amp;S0+</v>
      </c>
      <c r="O11" s="2" t="str">
        <f>IF(状态转换表!P12=1,$M11&amp;"+","")</f>
        <v/>
      </c>
      <c r="P11" s="2" t="str">
        <f>IF(状态转换表!Q12=1,$M11&amp;"+","")</f>
        <v>S3&amp;~S2&amp;~S1&amp;S0+</v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~S2&amp;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>BEQ&amp;</v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~S3&amp;~S2&amp;~S1&amp;S0&amp;BEQ</v>
      </c>
      <c r="N12" s="2" t="str">
        <f>IF(状态转换表!O13=1,$M12&amp;"+","")</f>
        <v>~S3&amp;~S2&amp;~S1&amp;S0&amp;BEQ+</v>
      </c>
      <c r="O12" s="2" t="str">
        <f>IF(状态转换表!P13=1,$M12&amp;"+","")</f>
        <v/>
      </c>
      <c r="P12" s="2" t="str">
        <f>IF(状态转换表!Q13=1,$M12&amp;"+","")</f>
        <v>~S3&amp;~S2&amp;~S1&amp;S0&amp;BEQ+</v>
      </c>
      <c r="Q12" s="2" t="str">
        <f>IF(状态转换表!R13=1,$M12&amp;"+","")</f>
        <v>~S3&amp;~S2&amp;~S1&amp;S0&amp;BEQ+</v>
      </c>
    </row>
    <row r="13" spans="1:17" x14ac:dyDescent="0.2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~S2&amp;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>BNE&amp;</v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~S3&amp;~S2&amp;~S1&amp;S0&amp;BNE</v>
      </c>
      <c r="N13" s="2" t="str">
        <f>IF(状态转换表!O14=1,$M13&amp;"+","")</f>
        <v>~S3&amp;~S2&amp;~S1&amp;S0&amp;BNE+</v>
      </c>
      <c r="O13" s="2" t="str">
        <f>IF(状态转换表!P14=1,$M13&amp;"+","")</f>
        <v>~S3&amp;~S2&amp;~S1&amp;S0&amp;BNE+</v>
      </c>
      <c r="P13" s="2" t="str">
        <f>IF(状态转换表!Q14=1,$M13&amp;"+","")</f>
        <v/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~S2&amp;</v>
      </c>
      <c r="C14" s="38" t="str">
        <f>IF(状态转换表!C15=1,状态转换表!C$2&amp;"&amp;",IF(状态转换表!C15=0,"~"&amp;状态转换表!C$2&amp;"&amp;",""))</f>
        <v>~S1&amp;</v>
      </c>
      <c r="D14" s="39" t="str">
        <f>IF(状态转换表!D15=1,状态转换表!D$2&amp;"&amp;",IF(状态转换表!D15=0,"~"&amp;状态转换表!D$2&amp;"&amp;",""))</f>
        <v>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>SYSCALL&amp;</v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~S3&amp;~S2&amp;~S1&amp;S0&amp;SYSCALL</v>
      </c>
      <c r="N14" s="2" t="str">
        <f>IF(状态转换表!O15=1,$M14&amp;"+","")</f>
        <v>~S3&amp;~S2&amp;~S1&amp;S0&amp;SYSCALL+</v>
      </c>
      <c r="O14" s="2" t="str">
        <f>IF(状态转换表!P15=1,$M14&amp;"+","")</f>
        <v>~S3&amp;~S2&amp;~S1&amp;S0&amp;SYSCALL+</v>
      </c>
      <c r="P14" s="2" t="str">
        <f>IF(状态转换表!Q15=1,$M14&amp;"+","")</f>
        <v/>
      </c>
      <c r="Q14" s="2" t="str">
        <f>IF(状态转换表!R15=1,$M14&amp;"+","")</f>
        <v>~S3&amp;~S2&amp;~S1&amp;S0&amp;SYSCALL+</v>
      </c>
    </row>
    <row r="15" spans="1:17" x14ac:dyDescent="0.2">
      <c r="A15" s="34" t="str">
        <f>IF(状态转换表!A16=1,状态转换表!A$2&amp;"&amp;",IF(状态转换表!A16=0,"~"&amp;状态转换表!A$2&amp;"&amp;",""))</f>
        <v>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~S1&amp;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S3&amp;S2&amp;~S1&amp;S0</v>
      </c>
      <c r="N15" s="2" t="str">
        <f>IF(状态转换表!O16=1,$M15&amp;"+","")</f>
        <v>S3&amp;S2&amp;~S1&amp;S0+</v>
      </c>
      <c r="O15" s="2" t="str">
        <f>IF(状态转换表!P16=1,$M15&amp;"+","")</f>
        <v>S3&amp;S2&amp;~S1&amp;S0+</v>
      </c>
      <c r="P15" s="2" t="str">
        <f>IF(状态转换表!Q16=1,$M15&amp;"+","")</f>
        <v/>
      </c>
      <c r="Q15" s="2" t="str">
        <f>IF(状态转换表!R16=1,$M15&amp;"+","")</f>
        <v>S3&amp;S2&amp;~S1&amp;S0+</v>
      </c>
    </row>
    <row r="16" spans="1:17" x14ac:dyDescent="0.2">
      <c r="A16" s="34" t="str">
        <f>IF(状态转换表!A17=1,状态转换表!A$2&amp;"&amp;",IF(状态转换表!A17=0,"~"&amp;状态转换表!A$2&amp;"&amp;",""))</f>
        <v/>
      </c>
      <c r="B16" s="38" t="str">
        <f>IF(状态转换表!B17=1,状态转换表!B$2&amp;"&amp;",IF(状态转换表!B17=0,"~"&amp;状态转换表!B$2&amp;"&amp;",""))</f>
        <v/>
      </c>
      <c r="C16" s="38" t="str">
        <f>IF(状态转换表!C17=1,状态转换表!C$2&amp;"&amp;",IF(状态转换表!C17=0,"~"&amp;状态转换表!C$2&amp;"&amp;",""))</f>
        <v/>
      </c>
      <c r="D16" s="39" t="str">
        <f>IF(状态转换表!D17=1,状态转换表!D$2&amp;"&amp;",IF(状态转换表!D17=0,"~"&amp;状态转换表!D$2&amp;"&amp;",""))</f>
        <v/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/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/>
      </c>
      <c r="B17" s="38" t="str">
        <f>IF(状态转换表!B18=1,状态转换表!B$2&amp;"&amp;",IF(状态转换表!B18=0,"~"&amp;状态转换表!B$2&amp;"&amp;",""))</f>
        <v/>
      </c>
      <c r="C17" s="38" t="str">
        <f>IF(状态转换表!C18=1,状态转换表!C$2&amp;"&amp;",IF(状态转换表!C18=0,"~"&amp;状态转换表!C$2&amp;"&amp;",""))</f>
        <v/>
      </c>
      <c r="D17" s="39" t="str">
        <f>IF(状态转换表!D18=1,状态转换表!D$2&amp;"&amp;",IF(状态转换表!D18=0,"~"&amp;状态转换表!D$2&amp;"&amp;",""))</f>
        <v/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/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/>
      </c>
      <c r="B18" s="38" t="str">
        <f>IF(状态转换表!B19=1,状态转换表!B$2&amp;"&amp;",IF(状态转换表!B19=0,"~"&amp;状态转换表!B$2&amp;"&amp;",""))</f>
        <v/>
      </c>
      <c r="C18" s="38" t="str">
        <f>IF(状态转换表!C19=1,状态转换表!C$2&amp;"&amp;",IF(状态转换表!C19=0,"~"&amp;状态转换表!C$2&amp;"&amp;",""))</f>
        <v/>
      </c>
      <c r="D18" s="39" t="str">
        <f>IF(状态转换表!D19=1,状态转换表!D$2&amp;"&amp;",IF(状态转换表!D19=0,"~"&amp;状态转换表!D$2&amp;"&amp;",""))</f>
        <v/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/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/>
      </c>
      <c r="B19" s="38" t="str">
        <f>IF(状态转换表!B20=1,状态转换表!B$2&amp;"&amp;",IF(状态转换表!B20=0,"~"&amp;状态转换表!B$2&amp;"&amp;",""))</f>
        <v/>
      </c>
      <c r="C19" s="38" t="str">
        <f>IF(状态转换表!C20=1,状态转换表!C$2&amp;"&amp;",IF(状态转换表!C20=0,"~"&amp;状态转换表!C$2&amp;"&amp;",""))</f>
        <v/>
      </c>
      <c r="D19" s="39" t="str">
        <f>IF(状态转换表!D20=1,状态转换表!D$2&amp;"&amp;",IF(状态转换表!D20=0,"~"&amp;状态转换表!D$2&amp;"&amp;",""))</f>
        <v/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/>
      </c>
      <c r="N19" s="2" t="str">
        <f>IF(状态转换表!O20=1,$M19&amp;"+","")</f>
        <v/>
      </c>
      <c r="O19" s="2" t="str">
        <f>IF(状态转换表!P20=1,$M19&amp;"+","")</f>
        <v/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/>
      </c>
      <c r="B20" s="38" t="str">
        <f>IF(状态转换表!B21=1,状态转换表!B$2&amp;"&amp;",IF(状态转换表!B21=0,"~"&amp;状态转换表!B$2&amp;"&amp;",""))</f>
        <v/>
      </c>
      <c r="C20" s="38" t="str">
        <f>IF(状态转换表!C21=1,状态转换表!C$2&amp;"&amp;",IF(状态转换表!C21=0,"~"&amp;状态转换表!C$2&amp;"&amp;",""))</f>
        <v/>
      </c>
      <c r="D20" s="39" t="str">
        <f>IF(状态转换表!D21=1,状态转换表!D$2&amp;"&amp;",IF(状态转换表!D21=0,"~"&amp;状态转换表!D$2&amp;"&amp;",""))</f>
        <v/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/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/>
      </c>
      <c r="B21" s="38" t="str">
        <f>IF(状态转换表!B22=1,状态转换表!B$2&amp;"&amp;",IF(状态转换表!B22=0,"~"&amp;状态转换表!B$2&amp;"&amp;",""))</f>
        <v/>
      </c>
      <c r="C21" s="38" t="str">
        <f>IF(状态转换表!C22=1,状态转换表!C$2&amp;"&amp;",IF(状态转换表!C22=0,"~"&amp;状态转换表!C$2&amp;"&amp;",""))</f>
        <v/>
      </c>
      <c r="D21" s="39" t="str">
        <f>IF(状态转换表!D22=1,状态转换表!D$2&amp;"&amp;",IF(状态转换表!D22=0,"~"&amp;状态转换表!D$2&amp;"&amp;",""))</f>
        <v/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/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~S3&amp;S2&amp;S1&amp;S0+~S3&amp;~S2&amp;~S1&amp;S0&amp;SW+S3&amp;~S2&amp;~S1&amp;S0+~S3&amp;~S2&amp;~S1&amp;S0&amp;BEQ+~S3&amp;~S2&amp;~S1&amp;S0&amp;BNE+~S3&amp;~S2&amp;~S1&amp;S0&amp;SYSCALL+S3&amp;S2&amp;~S1&amp;S0</v>
      </c>
      <c r="O31" s="4" t="str">
        <f>IF(LEN(O32)&gt;1,LEFT(O32,LEN(O32)-1),"")</f>
        <v>~S3&amp;~S2&amp;~S1&amp;S0&amp;ADDI+~S3&amp;S2&amp;~S1&amp;~S0+~S3&amp;~S2&amp;~S1&amp;S0&amp;LW+~S3&amp;S2&amp;S1&amp;~S0+~S3&amp;~S2&amp;~S1&amp;S0&amp;BNE+~S3&amp;~S2&amp;~S1&amp;S0&amp;SYSCALL+S3&amp;S2&amp;~S1&amp;S0</v>
      </c>
      <c r="P31" s="4" t="str">
        <f>IF(LEN(P32)&gt;1,LEFT(P32,LEN(P32)-1),"")</f>
        <v>~S3&amp;~S2&amp;~S1&amp;S0&amp;R_Type+~S3&amp;~S2&amp;S1&amp;~S0+~S3&amp;~S2&amp;~S1&amp;S0&amp;LW+~S3&amp;S2&amp;S1&amp;~S0+S3&amp;~S2&amp;~S1&amp;S0+~S3&amp;~S2&amp;~S1&amp;S0&amp;BEQ</v>
      </c>
      <c r="Q31" s="6" t="str">
        <f>IF(LEN(Q32)&gt;1,LEFT(Q32,LEN(Q32)-1),"")</f>
        <v>~S3&amp;~S2&amp;~S1&amp;~S0+~S3&amp;~S2&amp;S1&amp;~S0+~S3&amp;S2&amp;~S1&amp;~S0+~S3&amp;S2&amp;S1&amp;~S0+~S3&amp;~S2&amp;~S1&amp;S0&amp;SW+~S3&amp;~S2&amp;~S1&amp;S0&amp;BEQ+~S3&amp;~S2&amp;~S1&amp;S0&amp;SYSCALL+S3&amp;S2&amp;~S1&amp;S0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~S3&amp;S2&amp;S1&amp;S0+~S3&amp;~S2&amp;~S1&amp;S0&amp;SW+S3&amp;~S2&amp;~S1&amp;S0+~S3&amp;~S2&amp;~S1&amp;S0&amp;BEQ+~S3&amp;~S2&amp;~S1&amp;S0&amp;BNE+~S3&amp;~S2&amp;~S1&amp;S0&amp;SYSCALL+S3&amp;S2&amp;~S1&amp;S0+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~S3&amp;~S2&amp;~S1&amp;S0&amp;ADDI+~S3&amp;S2&amp;~S1&amp;~S0+~S3&amp;~S2&amp;~S1&amp;S0&amp;LW+~S3&amp;S2&amp;S1&amp;~S0+~S3&amp;~S2&amp;~S1&amp;S0&amp;BNE+~S3&amp;~S2&amp;~S1&amp;S0&amp;SYSCALL+S3&amp;S2&amp;~S1&amp;S0+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~S3&amp;~S2&amp;~S1&amp;S0&amp;R_Type+~S3&amp;~S2&amp;S1&amp;~S0+~S3&amp;~S2&amp;~S1&amp;S0&amp;LW+~S3&amp;S2&amp;S1&amp;~S0+S3&amp;~S2&amp;~S1&amp;S0+~S3&amp;~S2&amp;~S1&amp;S0&amp;BEQ+</v>
      </c>
      <c r="Q32" s="5" t="str">
        <f t="shared" si="1"/>
        <v>~S3&amp;~S2&amp;~S1&amp;~S0+~S3&amp;~S2&amp;S1&amp;~S0+~S3&amp;S2&amp;~S1&amp;~S0+~S3&amp;S2&amp;S1&amp;~S0+~S3&amp;~S2&amp;~S1&amp;S0&amp;SW+~S3&amp;~S2&amp;~S1&amp;S0&amp;BEQ+~S3&amp;~S2&amp;~S1&amp;S0&amp;SYSCALL+S3&amp;S2&amp;~S1&amp;S0+</v>
      </c>
    </row>
    <row r="35" spans="5:15" ht="15" x14ac:dyDescent="0.2">
      <c r="E35" s="7"/>
      <c r="F35" s="7"/>
      <c r="M35" s="51"/>
    </row>
    <row r="36" spans="5:15" ht="15" x14ac:dyDescent="0.2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胡澳</cp:lastModifiedBy>
  <cp:lastPrinted>2019-03-05T06:30:00Z</cp:lastPrinted>
  <dcterms:created xsi:type="dcterms:W3CDTF">2018-06-11T03:29:00Z</dcterms:created>
  <dcterms:modified xsi:type="dcterms:W3CDTF">2019-11-19T08:24:51Z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