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yhaim\Desktop\DataForBlog\20190916_worldcup_stats\"/>
    </mc:Choice>
  </mc:AlternateContent>
  <xr:revisionPtr revIDLastSave="0" documentId="13_ncr:1_{BB650031-3CFA-4455-95F7-234BFAE842D1}" xr6:coauthVersionLast="44" xr6:coauthVersionMax="44" xr10:uidLastSave="{00000000-0000-0000-0000-000000000000}"/>
  <bookViews>
    <workbookView xWindow="-120" yWindow="-120" windowWidth="29040" windowHeight="16440" xr2:uid="{00000000-000D-0000-FFFF-FFFF00000000}"/>
  </bookViews>
  <sheets>
    <sheet name="Sheet 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" i="1" l="1"/>
  <c r="Y21" i="1" s="1"/>
  <c r="N3" i="1"/>
  <c r="Z21" i="1" s="1"/>
  <c r="N4" i="1"/>
  <c r="Y22" i="1" s="1"/>
  <c r="N5" i="1"/>
  <c r="Z22" i="1" s="1"/>
  <c r="N6" i="1"/>
  <c r="Y23" i="1" s="1"/>
  <c r="N7" i="1"/>
  <c r="Z23" i="1" s="1"/>
  <c r="N8" i="1"/>
  <c r="Y24" i="1" s="1"/>
  <c r="N9" i="1"/>
  <c r="Z24" i="1" s="1"/>
  <c r="N10" i="1"/>
  <c r="Y25" i="1" s="1"/>
  <c r="N11" i="1"/>
  <c r="Z25" i="1" s="1"/>
  <c r="M2" i="1" l="1"/>
  <c r="M3" i="1"/>
  <c r="M4" i="1"/>
  <c r="M5" i="1"/>
  <c r="M6" i="1"/>
  <c r="M7" i="1"/>
  <c r="M8" i="1"/>
  <c r="M9" i="1"/>
  <c r="M10" i="1"/>
  <c r="M11" i="1"/>
  <c r="U22" i="1" l="1"/>
  <c r="U23" i="1"/>
  <c r="U21" i="1"/>
  <c r="U24" i="1"/>
  <c r="T24" i="1"/>
  <c r="T23" i="1"/>
  <c r="T22" i="1"/>
  <c r="U25" i="1"/>
  <c r="T25" i="1"/>
  <c r="T21" i="1"/>
  <c r="P25" i="1"/>
  <c r="O25" i="1"/>
  <c r="P24" i="1"/>
  <c r="O24" i="1"/>
  <c r="P23" i="1"/>
  <c r="O23" i="1"/>
  <c r="P22" i="1"/>
  <c r="O22" i="1"/>
  <c r="P21" i="1"/>
  <c r="O21" i="1"/>
  <c r="K25" i="1"/>
  <c r="J25" i="1"/>
  <c r="K24" i="1"/>
  <c r="J24" i="1"/>
  <c r="K23" i="1"/>
  <c r="J23" i="1"/>
  <c r="K22" i="1"/>
  <c r="J22" i="1"/>
  <c r="K21" i="1"/>
  <c r="J21" i="1"/>
  <c r="G25" i="1"/>
  <c r="F25" i="1"/>
  <c r="G24" i="1"/>
  <c r="F24" i="1"/>
  <c r="G23" i="1"/>
  <c r="F23" i="1"/>
  <c r="G22" i="1"/>
  <c r="F22" i="1"/>
  <c r="G21" i="1"/>
  <c r="F21" i="1"/>
  <c r="C25" i="1" l="1"/>
  <c r="B25" i="1"/>
  <c r="C24" i="1"/>
  <c r="B24" i="1"/>
  <c r="C23" i="1"/>
  <c r="B23" i="1"/>
  <c r="C22" i="1"/>
  <c r="B22" i="1"/>
  <c r="C21" i="1"/>
  <c r="B21" i="1"/>
</calcChain>
</file>

<file path=xl/sharedStrings.xml><?xml version="1.0" encoding="utf-8"?>
<sst xmlns="http://schemas.openxmlformats.org/spreadsheetml/2006/main" count="146" uniqueCount="30">
  <si>
    <t>Team</t>
  </si>
  <si>
    <t>japan_or_not</t>
  </si>
  <si>
    <t>F2GA</t>
  </si>
  <si>
    <t>F2GM</t>
  </si>
  <si>
    <t>F3GA</t>
  </si>
  <si>
    <t>F3GM</t>
  </si>
  <si>
    <t>FB</t>
  </si>
  <si>
    <t>GP</t>
  </si>
  <si>
    <t>eFG%</t>
  </si>
  <si>
    <t>FB_perGame</t>
  </si>
  <si>
    <t>3FG%</t>
  </si>
  <si>
    <t>3FGA</t>
  </si>
  <si>
    <t>Czech Republic</t>
  </si>
  <si>
    <t>Japan</t>
  </si>
  <si>
    <t>Other</t>
  </si>
  <si>
    <t>Montenegro</t>
  </si>
  <si>
    <t>New Zealand</t>
  </si>
  <si>
    <t>Turkey</t>
  </si>
  <si>
    <t>USA</t>
  </si>
  <si>
    <t>eFG%</t>
    <phoneticPr fontId="2"/>
  </si>
  <si>
    <t>3FG%</t>
    <phoneticPr fontId="2"/>
  </si>
  <si>
    <t>3FGA(1試合平均)</t>
    <rPh sb="6" eb="8">
      <t>シアイ</t>
    </rPh>
    <rPh sb="8" eb="10">
      <t>ヘイキン</t>
    </rPh>
    <phoneticPr fontId="2"/>
  </si>
  <si>
    <t>対 日本</t>
    <rPh sb="0" eb="1">
      <t>タイ</t>
    </rPh>
    <rPh sb="2" eb="4">
      <t>ニホン</t>
    </rPh>
    <phoneticPr fontId="2"/>
  </si>
  <si>
    <t>対 他国</t>
    <rPh sb="0" eb="1">
      <t>タイ</t>
    </rPh>
    <rPh sb="2" eb="4">
      <t>タコク</t>
    </rPh>
    <phoneticPr fontId="2"/>
  </si>
  <si>
    <t>ファストブレイクによる得点(1試合平均)</t>
    <rPh sb="11" eb="13">
      <t>トクテン</t>
    </rPh>
    <rPh sb="15" eb="17">
      <t>シアイ</t>
    </rPh>
    <rPh sb="17" eb="19">
      <t>ヘイキン</t>
    </rPh>
    <phoneticPr fontId="2"/>
  </si>
  <si>
    <t>2FG%</t>
  </si>
  <si>
    <t>2FG%</t>
    <phoneticPr fontId="2"/>
  </si>
  <si>
    <t>2FG%</t>
    <phoneticPr fontId="2"/>
  </si>
  <si>
    <t>FGA/G</t>
    <phoneticPr fontId="2"/>
  </si>
  <si>
    <t>FGA(1試合平均)</t>
    <rPh sb="5" eb="7">
      <t>シアイ</t>
    </rPh>
    <rPh sb="7" eb="9">
      <t>ヘイキン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</si>
</sst>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.0"/>
  </numFmts>
  <fonts count="5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6"/>
      <name val="ＭＳ Ｐゴシック"/>
      <family val="3"/>
      <charset val="128"/>
      <scheme val="minor"/>
    </font>
    <font>
      <sz val="11"/>
      <color rgb="FF000000"/>
      <name val="メイリオ"/>
      <family val="3"/>
      <charset val="128"/>
    </font>
    <font>
      <sz val="11"/>
      <color theme="1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176" fontId="0" fillId="0" borderId="0" xfId="1" applyNumberFormat="1" applyFont="1" applyAlignment="1"/>
    <xf numFmtId="177" fontId="0" fillId="0" borderId="0" xfId="0" applyNumberForma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76" fontId="3" fillId="0" borderId="0" xfId="1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177" fontId="3" fillId="0" borderId="0" xfId="1" applyNumberFormat="1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3" fillId="0" borderId="0" xfId="1" applyNumberFormat="1" applyFont="1" applyAlignment="1">
      <alignment horizontal="center" vertical="center"/>
    </xf>
  </cellXfs>
  <cellStyles count="2">
    <cellStyle name="パーセント" xfId="1" builtinId="5"/>
    <cellStyle name="標準" xfId="0" builtinId="0"/>
  </cellStyles>
  <dxfs count="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メイリオ"/>
        <family val="3"/>
        <charset val="12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メイリオ"/>
        <family val="3"/>
        <charset val="128"/>
        <scheme val="none"/>
      </font>
      <numFmt numFmtId="177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メイリオ"/>
        <family val="3"/>
        <charset val="128"/>
        <scheme val="none"/>
      </font>
      <numFmt numFmtId="177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メイリオ"/>
        <family val="3"/>
        <charset val="12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メイリオ"/>
        <family val="3"/>
        <charset val="128"/>
        <scheme val="none"/>
      </font>
      <numFmt numFmtId="177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メイリオ"/>
        <family val="3"/>
        <charset val="128"/>
        <scheme val="none"/>
      </font>
      <numFmt numFmtId="177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メイリオ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77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メイリオ"/>
        <family val="3"/>
        <charset val="128"/>
        <scheme val="none"/>
      </font>
      <numFmt numFmtId="176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メイリオ"/>
        <family val="3"/>
        <charset val="128"/>
        <scheme val="none"/>
      </font>
      <numFmt numFmtId="176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メイリオ"/>
        <family val="3"/>
        <charset val="12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メイリオ"/>
        <family val="3"/>
        <charset val="12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メイリオ"/>
        <family val="3"/>
        <charset val="128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メイリオ"/>
        <family val="3"/>
        <charset val="128"/>
        <scheme val="none"/>
      </font>
      <numFmt numFmtId="176" formatCode="0.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メイリオ"/>
        <family val="3"/>
        <charset val="128"/>
        <scheme val="none"/>
      </font>
      <numFmt numFmtId="176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メイリオ"/>
        <family val="3"/>
        <charset val="128"/>
        <scheme val="none"/>
      </font>
      <numFmt numFmtId="176" formatCode="0.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メイリオ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メイリオ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メイリオ"/>
        <family val="3"/>
        <charset val="128"/>
        <scheme val="none"/>
      </font>
      <numFmt numFmtId="176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メイリオ"/>
        <family val="3"/>
        <charset val="128"/>
        <scheme val="none"/>
      </font>
      <numFmt numFmtId="176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メイリオ"/>
        <family val="3"/>
        <charset val="12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メイリオ"/>
        <family val="3"/>
        <charset val="12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メイリオ"/>
        <family val="3"/>
        <charset val="12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メイリオ"/>
        <family val="3"/>
        <charset val="128"/>
        <scheme val="none"/>
      </font>
      <numFmt numFmtId="176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メイリオ"/>
        <family val="3"/>
        <charset val="128"/>
        <scheme val="none"/>
      </font>
      <numFmt numFmtId="176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メイリオ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メイリオ"/>
        <family val="3"/>
        <charset val="128"/>
        <scheme val="none"/>
      </font>
      <numFmt numFmtId="177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メイリオ"/>
        <family val="3"/>
        <charset val="128"/>
        <scheme val="none"/>
      </font>
      <numFmt numFmtId="177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メイリオ"/>
        <family val="3"/>
        <charset val="128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メイリオ"/>
        <family val="3"/>
        <charset val="128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メイリオ"/>
        <family val="3"/>
        <charset val="128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メイリオ"/>
        <family val="3"/>
        <charset val="128"/>
        <scheme val="none"/>
      </font>
      <numFmt numFmtId="177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メイリオ"/>
        <family val="3"/>
        <charset val="128"/>
        <scheme val="none"/>
      </font>
      <numFmt numFmtId="177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メイリオ"/>
        <family val="3"/>
        <charset val="128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メイリオ"/>
        <family val="3"/>
        <charset val="128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メイリオ"/>
        <family val="3"/>
        <charset val="128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メイリオ"/>
        <family val="3"/>
        <charset val="128"/>
        <scheme val="none"/>
      </font>
      <numFmt numFmtId="176" formatCode="0.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メイリオ"/>
        <family val="3"/>
        <charset val="128"/>
        <scheme val="none"/>
      </font>
      <numFmt numFmtId="176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メイリオ"/>
        <family val="3"/>
        <charset val="128"/>
        <scheme val="none"/>
      </font>
      <numFmt numFmtId="176" formatCode="0.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メイリオ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メイリオ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メイリオ"/>
        <family val="3"/>
        <charset val="128"/>
        <scheme val="none"/>
      </font>
      <numFmt numFmtId="176" formatCode="0.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メイリオ"/>
        <family val="3"/>
        <charset val="128"/>
        <scheme val="none"/>
      </font>
      <numFmt numFmtId="176" formatCode="0.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メイリオ"/>
        <family val="3"/>
        <charset val="128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メイリオ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メイリオ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メイリオ"/>
        <family val="3"/>
        <charset val="128"/>
        <scheme val="none"/>
      </font>
      <numFmt numFmtId="177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メイリオ"/>
        <family val="3"/>
        <charset val="128"/>
        <scheme val="none"/>
      </font>
      <numFmt numFmtId="177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メイリオ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メイリオ"/>
        <family val="3"/>
        <charset val="128"/>
        <scheme val="none"/>
      </font>
      <numFmt numFmtId="177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メイリオ"/>
        <family val="3"/>
        <charset val="128"/>
        <scheme val="none"/>
      </font>
      <numFmt numFmtId="177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メイリオ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メイリオ"/>
        <family val="3"/>
        <charset val="128"/>
        <scheme val="none"/>
      </font>
      <numFmt numFmtId="176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メイリオ"/>
        <family val="3"/>
        <charset val="128"/>
        <scheme val="none"/>
      </font>
      <numFmt numFmtId="176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メイリオ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メイリオ"/>
        <family val="3"/>
        <charset val="128"/>
        <scheme val="none"/>
      </font>
      <numFmt numFmtId="176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メイリオ"/>
        <family val="3"/>
        <charset val="128"/>
        <scheme val="none"/>
      </font>
      <numFmt numFmtId="176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メイリオ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76" formatCode="0.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0.0"/>
      <alignment horizontal="center" vertical="center" textRotation="0" wrapText="0" indent="0" justifyLastLine="0" shrinkToFit="0" readingOrder="0"/>
    </dxf>
    <dxf>
      <numFmt numFmtId="176" formatCode="0.0%"/>
      <alignment horizontal="center" vertical="center" textRotation="0" wrapText="0" indent="0" justifyLastLine="0" shrinkToFit="0" readingOrder="0"/>
    </dxf>
    <dxf>
      <numFmt numFmtId="177" formatCode="0.0"/>
      <alignment horizontal="center" vertical="center" textRotation="0" wrapText="0" indent="0" justifyLastLine="0" shrinkToFit="0" readingOrder="0"/>
    </dxf>
    <dxf>
      <numFmt numFmtId="176" formatCode="0.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61FA83-9031-4613-90B2-8D8CA766160A}" name="テーブル1" displayName="テーブル1" ref="A1:N11" totalsRowShown="0" headerRowDxfId="72" dataDxfId="71">
  <autoFilter ref="A1:N11" xr:uid="{5AF659F4-B1B2-480D-95C3-26933C5D1DFF}"/>
  <tableColumns count="14">
    <tableColumn id="1" xr3:uid="{E3651377-DCBF-4C24-A99C-CED0DE15F43B}" name="Team" dataDxfId="70"/>
    <tableColumn id="2" xr3:uid="{9974956F-0874-448C-9B0B-5A6B1CE9795D}" name="japan_or_not" dataDxfId="69"/>
    <tableColumn id="3" xr3:uid="{ACCD4A47-6E25-42DD-B468-A398523981D9}" name="eFG%" dataDxfId="68" dataCellStyle="パーセント"/>
    <tableColumn id="4" xr3:uid="{9771B0F4-C320-4B71-AFA5-F57DFCB6C9A1}" name="FB_perGame" dataDxfId="67"/>
    <tableColumn id="5" xr3:uid="{E14AC4BC-D6E0-4C65-BA60-E8B72B38106D}" name="3FG%" dataDxfId="66" dataCellStyle="パーセント"/>
    <tableColumn id="6" xr3:uid="{5BF5B68D-2ED3-43E5-A956-33535126DCFD}" name="3FGA" dataDxfId="65"/>
    <tableColumn id="7" xr3:uid="{2996A36D-EDE7-4F74-8709-A72753443913}" name="F2GA" dataDxfId="64"/>
    <tableColumn id="8" xr3:uid="{2A203B75-7CD0-43BF-863C-B5D5B4DAA4E4}" name="F2GM" dataDxfId="63"/>
    <tableColumn id="9" xr3:uid="{6455A6C5-A910-4545-9786-57B98857940F}" name="F3GA" dataDxfId="62"/>
    <tableColumn id="10" xr3:uid="{0D391919-3BF5-44B8-BFD1-F7EB6929B367}" name="F3GM" dataDxfId="61"/>
    <tableColumn id="11" xr3:uid="{0733CBD7-3749-41B9-AF38-CD851A031894}" name="FB" dataDxfId="60"/>
    <tableColumn id="12" xr3:uid="{94A7472A-5A90-489D-ADA6-B3E8E3A2644A}" name="GP" dataDxfId="59"/>
    <tableColumn id="13" xr3:uid="{E6036F3E-799C-45E1-99E8-57229A1A43B5}" name="2FG%" dataDxfId="58" dataCellStyle="パーセント">
      <calculatedColumnFormula>テーブル1[[#This Row],[F2GM]]/テーブル1[[#This Row],[F2GA]]</calculatedColumnFormula>
    </tableColumn>
    <tableColumn id="14" xr3:uid="{C2AB1165-BE43-4D5C-934E-FF36BE8110EF}" name="FGA/G" dataDxfId="7">
      <calculatedColumnFormula>(テーブル1[[#This Row],[F3GA]]+テーブル1[[#This Row],[F2GA]])/テーブル1[[#This Row],[GP]]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AF81B2-2C1E-4BD0-8BD0-4F5566D5D344}" name="テーブル63" displayName="テーブル63" ref="S20:U25" totalsRowShown="0">
  <autoFilter ref="S20:U25" xr:uid="{E1C61A07-4A7F-4EFA-AD44-862B6118D8D6}"/>
  <tableColumns count="3">
    <tableColumn id="1" xr3:uid="{CB33C6D7-2A31-4C99-8C27-2DDF3F34F530}" name="2FG%" dataDxfId="25"/>
    <tableColumn id="2" xr3:uid="{0D02DFD6-9069-4369-9763-DBE9B9908B3F}" name="対 日本" dataDxfId="24" dataCellStyle="パーセント"/>
    <tableColumn id="3" xr3:uid="{C15D6ABC-929D-4E91-8CE4-6350A06DAF06}" name="対 他国" dataDxfId="23" dataCellStyle="パーセント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41AE8-2550-4057-B97F-F4872AB1B35C}" name="テーブル7" displayName="テーブル7" ref="S28:U33" totalsRowShown="0" headerRowDxfId="22" dataDxfId="21">
  <autoFilter ref="S28:U33" xr:uid="{ED8FF188-8507-4DF0-9096-296BECEB5B91}"/>
  <tableColumns count="3">
    <tableColumn id="1" xr3:uid="{9465458B-3127-43B3-8A2D-692797A7D03F}" name="2FG%" dataDxfId="20"/>
    <tableColumn id="2" xr3:uid="{493A350E-5A20-441E-B887-616889DE96F7}" name="対 日本" dataDxfId="19" dataCellStyle="パーセント"/>
    <tableColumn id="3" xr3:uid="{8A6C54D5-8F79-4549-983F-BF43D9CACB8F}" name="対 他国" dataDxfId="18" dataCellStyle="パーセント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12897A-19B4-4E75-96A6-47725B9B70BF}" name="テーブル249" displayName="テーブル249" ref="A36:C41" totalsRowShown="0" headerRowDxfId="17" dataDxfId="16">
  <autoFilter ref="A36:C41" xr:uid="{2C66FF41-F95F-4C0C-8AE9-2F28C0C5AAEC}"/>
  <tableColumns count="3">
    <tableColumn id="1" xr3:uid="{E423CE28-EC8F-424D-8E45-8AB29ACC6FA1}" name="3FG%" dataDxfId="15" dataCellStyle="パーセント"/>
    <tableColumn id="2" xr3:uid="{EE843737-8452-4CDA-9515-A7D5CC455CBF}" name="対 日本" dataDxfId="14" dataCellStyle="パーセント"/>
    <tableColumn id="3" xr3:uid="{87744F7F-6297-4296-A548-47C951E32311}" name="対 他国" dataDxfId="13" dataCellStyle="パーセント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6DE5F68-A873-4B48-8737-D6DE6F880409}" name="テーブル710" displayName="テーブル710" ref="A44:C49" totalsRowShown="0" headerRowDxfId="12" dataDxfId="11">
  <autoFilter ref="A44:C49" xr:uid="{648C410A-0035-496E-839E-865C0B43879F}"/>
  <tableColumns count="3">
    <tableColumn id="1" xr3:uid="{7BBB7AD1-5A3F-4C58-908D-C9BBE27B4CA8}" name="2FG%" dataDxfId="10"/>
    <tableColumn id="2" xr3:uid="{1DCCB936-B4F5-4990-AE69-5C280CA61460}" name="対 日本" dataDxfId="9" dataCellStyle="パーセント"/>
    <tableColumn id="3" xr3:uid="{9780E3CD-31B8-4FAD-BCA8-268D3E88CE33}" name="対 他国" dataDxfId="8" dataCellStyle="パーセント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77AF60B-C93A-4960-A294-EB2696512116}" name="テーブル6311" displayName="テーブル6311" ref="X20:Z25" totalsRowShown="0">
  <autoFilter ref="X20:Z25" xr:uid="{71EFAB45-973A-47D2-8CD5-A8ED168F2535}"/>
  <tableColumns count="3">
    <tableColumn id="1" xr3:uid="{9FB73817-C868-4843-B5A8-C09829E35D04}" name="FGA(1試合平均)" dataDxfId="6"/>
    <tableColumn id="2" xr3:uid="{304F72C4-DE12-410A-9700-C2D988D5142D}" name="対 日本" dataDxfId="5" dataCellStyle="パーセント"/>
    <tableColumn id="3" xr3:uid="{E105124F-0889-4657-B87B-4065490465B4}" name="対 他国" dataDxfId="4" dataCellStyle="パーセント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BF58749-845F-448C-B6F0-03E54C0FEE12}" name="テーブル12" displayName="テーブル12" ref="X28:Z33" totalsRowShown="0" headerRowDxfId="0">
  <autoFilter ref="X28:Z33" xr:uid="{8C1CFB49-067D-47F1-ACB2-5CEED6513C5C}"/>
  <tableColumns count="3">
    <tableColumn id="1" xr3:uid="{D68EDEFD-FA2F-44EF-B2E3-3F239AC614C2}" name="FGA(1試合平均)" dataDxfId="3"/>
    <tableColumn id="2" xr3:uid="{0CE28518-104A-42EB-BFFE-565E4E35DC11}" name="対 日本" dataDxfId="2" dataCellStyle="パーセント"/>
    <tableColumn id="3" xr3:uid="{21F5839C-4F1F-4D2A-8E85-A2C2A5140384}" name="対 他国" dataDxfId="1" dataCellStyle="パーセント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18CD47-0DAD-444F-AFAE-5AD7E0B8313D}" name="テーブル3" displayName="テーブル3" ref="A20:C25" totalsRowShown="0">
  <autoFilter ref="A20:C25" xr:uid="{507BB16C-0F20-4E63-BDDF-BB0A0E906D47}"/>
  <tableColumns count="3">
    <tableColumn id="1" xr3:uid="{6317F41C-0308-44BF-82AD-131B7EDB63CC}" name="eFG%" dataDxfId="57"/>
    <tableColumn id="2" xr3:uid="{5B5C4423-7A6A-4958-A53F-C93B6B30FAF1}" name="対 日本" dataDxfId="56"/>
    <tableColumn id="3" xr3:uid="{FD8A5907-E90D-46A5-8375-751103CE0B0D}" name="対 他国" dataDxfId="55" dataCellStyle="パーセント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6D30939-56E1-41D1-A352-D0D01B8F3F73}" name="テーブル4" displayName="テーブル4" ref="E20:G25" totalsRowShown="0">
  <autoFilter ref="E20:G25" xr:uid="{A0881693-691E-44AF-A538-C02C335EB904}"/>
  <tableColumns count="3">
    <tableColumn id="1" xr3:uid="{B67ACFF3-7EA5-41B3-A235-23375CE02016}" name="3FG%" dataDxfId="54"/>
    <tableColumn id="2" xr3:uid="{FE12D552-0309-4C5E-86A0-48EAAB36B85E}" name="対 日本" dataDxfId="53"/>
    <tableColumn id="3" xr3:uid="{1D21E167-EC7F-4E1E-9AC9-911F2852AD4E}" name="対 他国" dataDxfId="52" dataCellStyle="パーセント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9C2809A-606C-4E35-AC25-125DC1A84306}" name="テーブル5" displayName="テーブル5" ref="I20:K25" totalsRowShown="0">
  <autoFilter ref="I20:K25" xr:uid="{C14FF661-162E-409B-828E-58BB3BD0F82F}"/>
  <tableColumns count="3">
    <tableColumn id="1" xr3:uid="{657F9EEF-C7D2-406E-B8F9-14A3E4252FA2}" name="ファストブレイクによる得点(1試合平均)" dataDxfId="51"/>
    <tableColumn id="2" xr3:uid="{DE135420-D9C3-46AB-B4E3-B548F4CF164C}" name="対 日本" dataDxfId="50" dataCellStyle="パーセント"/>
    <tableColumn id="3" xr3:uid="{DC35AB94-9655-43AA-9ADF-812806980B01}" name="対 他国" dataDxfId="49" dataCellStyle="パーセント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E3468DD-3AF5-4A51-93C7-E1B9AA929965}" name="テーブル6" displayName="テーブル6" ref="N20:P25" totalsRowShown="0">
  <autoFilter ref="N20:P25" xr:uid="{DC39D7FF-18F2-490F-B453-7F8C3276BC20}"/>
  <tableColumns count="3">
    <tableColumn id="1" xr3:uid="{1F6D34AF-77C9-463B-B057-77CBB7E419C7}" name="3FGA(1試合平均)" dataDxfId="48"/>
    <tableColumn id="2" xr3:uid="{71A32265-F7DA-4973-A8C5-010CC3288D3A}" name="対 日本" dataDxfId="47"/>
    <tableColumn id="3" xr3:uid="{44149E28-4AA3-4709-8A47-5C190395537A}" name="対 他国" dataDxfId="46" dataCellStyle="パーセント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1130070C-E399-4037-BD5A-177574D9EC5F}" name="テーブル23" displayName="テーブル23" ref="A28:C33" totalsRowShown="0" headerRowDxfId="45" dataDxfId="44">
  <autoFilter ref="A28:C33" xr:uid="{C8BE065B-37B2-43BD-B0E5-4E4A425FBE0B}"/>
  <tableColumns count="3">
    <tableColumn id="1" xr3:uid="{22ACCF4E-F3C6-4D0B-B497-DB5E586A80AD}" name="eFG%" dataDxfId="43"/>
    <tableColumn id="2" xr3:uid="{9CDA30D5-0E1A-4E92-A52B-5FB8DA6319D3}" name="対 日本" dataDxfId="42" dataCellStyle="パーセント"/>
    <tableColumn id="3" xr3:uid="{4CD401A2-A6E1-43C6-BEF7-43EB825B775D}" name="対 他国" dataDxfId="41" dataCellStyle="パーセント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C2DCCD9-AECC-471A-9199-96E8A57CA3D9}" name="テーブル24" displayName="テーブル24" ref="E28:G33" totalsRowShown="0" headerRowDxfId="40" dataDxfId="39">
  <autoFilter ref="E28:G33" xr:uid="{5EE6BA99-C378-4E4D-9058-2800E9EACBC1}"/>
  <tableColumns count="3">
    <tableColumn id="1" xr3:uid="{6F49664E-765B-4991-B831-E2CE8C7C6C63}" name="3FG%" dataDxfId="38" dataCellStyle="パーセント"/>
    <tableColumn id="2" xr3:uid="{D69E2F39-A9E6-4201-AFBC-0319758DF7AD}" name="対 日本" dataDxfId="37" dataCellStyle="パーセント"/>
    <tableColumn id="3" xr3:uid="{C0E53895-AA0A-4D55-8C2B-8547BBC27036}" name="対 他国" dataDxfId="36" dataCellStyle="パーセント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36DD82C-FF8C-488A-9C66-17D57F7CF8DC}" name="テーブル25" displayName="テーブル25" ref="I28:K33" totalsRowShown="0" headerRowDxfId="35" dataDxfId="34">
  <autoFilter ref="I28:K33" xr:uid="{C92E62A5-D800-45F7-BAC0-78EC1BEFB7DB}"/>
  <tableColumns count="3">
    <tableColumn id="1" xr3:uid="{10BE30EB-2CA2-43CC-972D-21D6A98D0956}" name="ファストブレイクによる得点(1試合平均)" dataDxfId="33"/>
    <tableColumn id="2" xr3:uid="{97B8F14F-54F4-4E9D-B8DA-CCD808D19017}" name="対 日本" dataDxfId="32"/>
    <tableColumn id="3" xr3:uid="{D80568CA-66B7-4149-B3A1-D736A357CBE9}" name="対 他国" dataDxfId="3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DA954E35-6D0A-4B85-95D7-93EC0083DF10}" name="テーブル26" displayName="テーブル26" ref="N28:P33" totalsRowShown="0" headerRowDxfId="30" dataDxfId="29">
  <autoFilter ref="N28:P33" xr:uid="{9AF21E9C-62B9-45FB-8475-598BD7717CF2}"/>
  <tableColumns count="3">
    <tableColumn id="1" xr3:uid="{8723A711-7E03-450A-85E3-D0094E433BB8}" name="3FGA(1試合平均)" dataDxfId="28"/>
    <tableColumn id="2" xr3:uid="{784D5C3F-F72B-42A3-8F36-FBCD84BC3DCA}" name="対 日本" dataDxfId="27"/>
    <tableColumn id="3" xr3:uid="{1E387185-5125-42B8-9B46-F8F10988AE8A}" name="対 他国" dataDxfId="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9"/>
  <sheetViews>
    <sheetView tabSelected="1" topLeftCell="J1" zoomScaleNormal="100" workbookViewId="0">
      <selection activeCell="W28" sqref="W28"/>
    </sheetView>
  </sheetViews>
  <sheetFormatPr defaultRowHeight="15" x14ac:dyDescent="0.25"/>
  <cols>
    <col min="1" max="1" width="18.7109375" bestFit="1" customWidth="1"/>
    <col min="2" max="2" width="14.85546875" customWidth="1"/>
    <col min="3" max="3" width="13.7109375" style="3" bestFit="1" customWidth="1"/>
    <col min="4" max="4" width="14.42578125" customWidth="1"/>
    <col min="5" max="5" width="18.7109375" style="3" bestFit="1" customWidth="1"/>
    <col min="6" max="7" width="13.7109375" bestFit="1" customWidth="1"/>
    <col min="8" max="8" width="11.5703125" bestFit="1" customWidth="1"/>
    <col min="9" max="9" width="45.5703125" bestFit="1" customWidth="1"/>
    <col min="10" max="11" width="13.7109375" bestFit="1" customWidth="1"/>
    <col min="14" max="14" width="25.7109375" bestFit="1" customWidth="1"/>
    <col min="15" max="16" width="13.7109375" bestFit="1" customWidth="1"/>
    <col min="19" max="19" width="25.7109375" bestFit="1" customWidth="1"/>
    <col min="20" max="21" width="13.7109375" bestFit="1" customWidth="1"/>
    <col min="24" max="24" width="24.140625" bestFit="1" customWidth="1"/>
    <col min="25" max="26" width="17.7109375" bestFit="1" customWidth="1"/>
  </cols>
  <sheetData>
    <row r="1" spans="1:14" x14ac:dyDescent="0.25">
      <c r="A1" s="1" t="s">
        <v>0</v>
      </c>
      <c r="B1" s="1" t="s">
        <v>1</v>
      </c>
      <c r="C1" s="2" t="s">
        <v>8</v>
      </c>
      <c r="D1" s="1" t="s">
        <v>9</v>
      </c>
      <c r="E1" s="2" t="s">
        <v>10</v>
      </c>
      <c r="F1" s="1" t="s">
        <v>11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26</v>
      </c>
      <c r="N1" s="1" t="s">
        <v>28</v>
      </c>
    </row>
    <row r="2" spans="1:14" x14ac:dyDescent="0.25">
      <c r="A2" s="1" t="s">
        <v>12</v>
      </c>
      <c r="B2" s="1" t="s">
        <v>13</v>
      </c>
      <c r="C2" s="2">
        <v>0.54861111111111105</v>
      </c>
      <c r="D2" s="4">
        <v>16</v>
      </c>
      <c r="E2" s="2">
        <v>0.44</v>
      </c>
      <c r="F2" s="4">
        <v>25</v>
      </c>
      <c r="G2" s="1">
        <v>47</v>
      </c>
      <c r="H2" s="1">
        <v>23</v>
      </c>
      <c r="I2" s="1">
        <v>25</v>
      </c>
      <c r="J2" s="1">
        <v>11</v>
      </c>
      <c r="K2" s="1">
        <v>16</v>
      </c>
      <c r="L2" s="1">
        <v>1</v>
      </c>
      <c r="M2" s="2">
        <f>テーブル1[[#This Row],[F2GM]]/テーブル1[[#This Row],[F2GA]]</f>
        <v>0.48936170212765956</v>
      </c>
      <c r="N2" s="4">
        <f>(テーブル1[[#This Row],[F3GA]]+テーブル1[[#This Row],[F2GA]])/テーブル1[[#This Row],[GP]]</f>
        <v>72</v>
      </c>
    </row>
    <row r="3" spans="1:14" x14ac:dyDescent="0.25">
      <c r="A3" s="1" t="s">
        <v>12</v>
      </c>
      <c r="B3" s="1" t="s">
        <v>14</v>
      </c>
      <c r="C3" s="2">
        <v>0.55000000000000004</v>
      </c>
      <c r="D3" s="4">
        <v>7.71428571428571</v>
      </c>
      <c r="E3" s="2">
        <v>0.42567567567567599</v>
      </c>
      <c r="F3" s="4">
        <v>21.1428571428571</v>
      </c>
      <c r="G3" s="1">
        <v>302</v>
      </c>
      <c r="H3" s="1">
        <v>153</v>
      </c>
      <c r="I3" s="1">
        <v>148</v>
      </c>
      <c r="J3" s="1">
        <v>63</v>
      </c>
      <c r="K3" s="1">
        <v>54</v>
      </c>
      <c r="L3" s="1">
        <v>7</v>
      </c>
      <c r="M3" s="2">
        <f>テーブル1[[#This Row],[F2GM]]/テーブル1[[#This Row],[F2GA]]</f>
        <v>0.50662251655629142</v>
      </c>
      <c r="N3" s="4">
        <f>(テーブル1[[#This Row],[F3GA]]+テーブル1[[#This Row],[F2GA]])/テーブル1[[#This Row],[GP]]</f>
        <v>64.285714285714292</v>
      </c>
    </row>
    <row r="4" spans="1:14" x14ac:dyDescent="0.25">
      <c r="A4" s="1" t="s">
        <v>15</v>
      </c>
      <c r="B4" s="1" t="s">
        <v>13</v>
      </c>
      <c r="C4" s="2">
        <v>0.54411764705882304</v>
      </c>
      <c r="D4" s="4">
        <v>6</v>
      </c>
      <c r="E4" s="2">
        <v>0.27586206896551702</v>
      </c>
      <c r="F4" s="4">
        <v>29</v>
      </c>
      <c r="G4" s="1">
        <v>39</v>
      </c>
      <c r="H4" s="1">
        <v>25</v>
      </c>
      <c r="I4" s="1">
        <v>29</v>
      </c>
      <c r="J4" s="1">
        <v>8</v>
      </c>
      <c r="K4" s="1">
        <v>6</v>
      </c>
      <c r="L4" s="1">
        <v>1</v>
      </c>
      <c r="M4" s="2">
        <f>テーブル1[[#This Row],[F2GM]]/テーブル1[[#This Row],[F2GA]]</f>
        <v>0.64102564102564108</v>
      </c>
      <c r="N4" s="4">
        <f>(テーブル1[[#This Row],[F3GA]]+テーブル1[[#This Row],[F2GA]])/テーブル1[[#This Row],[GP]]</f>
        <v>68</v>
      </c>
    </row>
    <row r="5" spans="1:14" x14ac:dyDescent="0.25">
      <c r="A5" s="1" t="s">
        <v>15</v>
      </c>
      <c r="B5" s="1" t="s">
        <v>14</v>
      </c>
      <c r="C5" s="2">
        <v>0.47137404580152698</v>
      </c>
      <c r="D5" s="4">
        <v>5.75</v>
      </c>
      <c r="E5" s="2">
        <v>0.30172413793103398</v>
      </c>
      <c r="F5" s="4">
        <v>29</v>
      </c>
      <c r="G5" s="1">
        <v>146</v>
      </c>
      <c r="H5" s="1">
        <v>71</v>
      </c>
      <c r="I5" s="1">
        <v>116</v>
      </c>
      <c r="J5" s="1">
        <v>35</v>
      </c>
      <c r="K5" s="1">
        <v>23</v>
      </c>
      <c r="L5" s="1">
        <v>4</v>
      </c>
      <c r="M5" s="2">
        <f>テーブル1[[#This Row],[F2GM]]/テーブル1[[#This Row],[F2GA]]</f>
        <v>0.4863013698630137</v>
      </c>
      <c r="N5" s="4">
        <f>(テーブル1[[#This Row],[F3GA]]+テーブル1[[#This Row],[F2GA]])/テーブル1[[#This Row],[GP]]</f>
        <v>65.5</v>
      </c>
    </row>
    <row r="6" spans="1:14" x14ac:dyDescent="0.25">
      <c r="A6" s="1" t="s">
        <v>16</v>
      </c>
      <c r="B6" s="1" t="s">
        <v>13</v>
      </c>
      <c r="C6" s="2">
        <v>0.71641791044776104</v>
      </c>
      <c r="D6" s="4">
        <v>14</v>
      </c>
      <c r="E6" s="2">
        <v>0.54545454545454497</v>
      </c>
      <c r="F6" s="4">
        <v>33</v>
      </c>
      <c r="G6" s="1">
        <v>34</v>
      </c>
      <c r="H6" s="1">
        <v>21</v>
      </c>
      <c r="I6" s="1">
        <v>33</v>
      </c>
      <c r="J6" s="1">
        <v>18</v>
      </c>
      <c r="K6" s="1">
        <v>14</v>
      </c>
      <c r="L6" s="1">
        <v>1</v>
      </c>
      <c r="M6" s="2">
        <f>テーブル1[[#This Row],[F2GM]]/テーブル1[[#This Row],[F2GA]]</f>
        <v>0.61764705882352944</v>
      </c>
      <c r="N6" s="4">
        <f>(テーブル1[[#This Row],[F3GA]]+テーブル1[[#This Row],[F2GA]])/テーブル1[[#This Row],[GP]]</f>
        <v>67</v>
      </c>
    </row>
    <row r="7" spans="1:14" x14ac:dyDescent="0.25">
      <c r="A7" s="1" t="s">
        <v>16</v>
      </c>
      <c r="B7" s="1" t="s">
        <v>14</v>
      </c>
      <c r="C7" s="2">
        <v>0.56826568265682698</v>
      </c>
      <c r="D7" s="4">
        <v>18</v>
      </c>
      <c r="E7" s="2">
        <v>0.37931034482758602</v>
      </c>
      <c r="F7" s="4">
        <v>29</v>
      </c>
      <c r="G7" s="1">
        <v>155</v>
      </c>
      <c r="H7" s="1">
        <v>88</v>
      </c>
      <c r="I7" s="1">
        <v>116</v>
      </c>
      <c r="J7" s="1">
        <v>44</v>
      </c>
      <c r="K7" s="1">
        <v>72</v>
      </c>
      <c r="L7" s="1">
        <v>4</v>
      </c>
      <c r="M7" s="2">
        <f>テーブル1[[#This Row],[F2GM]]/テーブル1[[#This Row],[F2GA]]</f>
        <v>0.56774193548387097</v>
      </c>
      <c r="N7" s="4">
        <f>(テーブル1[[#This Row],[F3GA]]+テーブル1[[#This Row],[F2GA]])/テーブル1[[#This Row],[GP]]</f>
        <v>67.75</v>
      </c>
    </row>
    <row r="8" spans="1:14" x14ac:dyDescent="0.25">
      <c r="A8" s="1" t="s">
        <v>17</v>
      </c>
      <c r="B8" s="1" t="s">
        <v>13</v>
      </c>
      <c r="C8" s="2">
        <v>0.58219178082191803</v>
      </c>
      <c r="D8" s="4">
        <v>15</v>
      </c>
      <c r="E8" s="2">
        <v>0.36</v>
      </c>
      <c r="F8" s="4">
        <v>25</v>
      </c>
      <c r="G8" s="1">
        <v>48</v>
      </c>
      <c r="H8" s="1">
        <v>29</v>
      </c>
      <c r="I8" s="1">
        <v>25</v>
      </c>
      <c r="J8" s="1">
        <v>9</v>
      </c>
      <c r="K8" s="1">
        <v>15</v>
      </c>
      <c r="L8" s="1">
        <v>1</v>
      </c>
      <c r="M8" s="2">
        <f>テーブル1[[#This Row],[F2GM]]/テーブル1[[#This Row],[F2GA]]</f>
        <v>0.60416666666666663</v>
      </c>
      <c r="N8" s="4">
        <f>(テーブル1[[#This Row],[F3GA]]+テーブル1[[#This Row],[F2GA]])/テーブル1[[#This Row],[GP]]</f>
        <v>73</v>
      </c>
    </row>
    <row r="9" spans="1:14" x14ac:dyDescent="0.25">
      <c r="A9" s="1" t="s">
        <v>17</v>
      </c>
      <c r="B9" s="1" t="s">
        <v>14</v>
      </c>
      <c r="C9" s="2">
        <v>0.53759398496240596</v>
      </c>
      <c r="D9" s="4">
        <v>12.75</v>
      </c>
      <c r="E9" s="2">
        <v>0.35185185185185203</v>
      </c>
      <c r="F9" s="4">
        <v>27</v>
      </c>
      <c r="G9" s="1">
        <v>158</v>
      </c>
      <c r="H9" s="1">
        <v>86</v>
      </c>
      <c r="I9" s="1">
        <v>108</v>
      </c>
      <c r="J9" s="1">
        <v>38</v>
      </c>
      <c r="K9" s="1">
        <v>51</v>
      </c>
      <c r="L9" s="1">
        <v>4</v>
      </c>
      <c r="M9" s="2">
        <f>テーブル1[[#This Row],[F2GM]]/テーブル1[[#This Row],[F2GA]]</f>
        <v>0.54430379746835444</v>
      </c>
      <c r="N9" s="4">
        <f>(テーブル1[[#This Row],[F3GA]]+テーブル1[[#This Row],[F2GA]])/テーブル1[[#This Row],[GP]]</f>
        <v>66.5</v>
      </c>
    </row>
    <row r="10" spans="1:14" x14ac:dyDescent="0.25">
      <c r="A10" s="1" t="s">
        <v>18</v>
      </c>
      <c r="B10" s="1" t="s">
        <v>13</v>
      </c>
      <c r="C10" s="2">
        <v>0.56790123456790098</v>
      </c>
      <c r="D10" s="4">
        <v>25</v>
      </c>
      <c r="E10" s="2">
        <v>0.34146341463414598</v>
      </c>
      <c r="F10" s="4">
        <v>41</v>
      </c>
      <c r="G10" s="1">
        <v>40</v>
      </c>
      <c r="H10" s="1">
        <v>25</v>
      </c>
      <c r="I10" s="1">
        <v>41</v>
      </c>
      <c r="J10" s="1">
        <v>14</v>
      </c>
      <c r="K10" s="1">
        <v>25</v>
      </c>
      <c r="L10" s="1">
        <v>1</v>
      </c>
      <c r="M10" s="2">
        <f>テーブル1[[#This Row],[F2GM]]/テーブル1[[#This Row],[F2GA]]</f>
        <v>0.625</v>
      </c>
      <c r="N10" s="4">
        <f>(テーブル1[[#This Row],[F3GA]]+テーブル1[[#This Row],[F2GA]])/テーブル1[[#This Row],[GP]]</f>
        <v>81</v>
      </c>
    </row>
    <row r="11" spans="1:14" x14ac:dyDescent="0.25">
      <c r="A11" s="1" t="s">
        <v>18</v>
      </c>
      <c r="B11" s="1" t="s">
        <v>14</v>
      </c>
      <c r="C11" s="2">
        <v>0.51549586776859502</v>
      </c>
      <c r="D11" s="4">
        <v>11</v>
      </c>
      <c r="E11" s="2">
        <v>0.35025380710659898</v>
      </c>
      <c r="F11" s="4">
        <v>28.1428571428571</v>
      </c>
      <c r="G11" s="1">
        <v>287</v>
      </c>
      <c r="H11" s="1">
        <v>146</v>
      </c>
      <c r="I11" s="1">
        <v>197</v>
      </c>
      <c r="J11" s="1">
        <v>69</v>
      </c>
      <c r="K11" s="1">
        <v>77</v>
      </c>
      <c r="L11" s="1">
        <v>7</v>
      </c>
      <c r="M11" s="2">
        <f>テーブル1[[#This Row],[F2GM]]/テーブル1[[#This Row],[F2GA]]</f>
        <v>0.50871080139372826</v>
      </c>
      <c r="N11" s="4">
        <f>(テーブル1[[#This Row],[F3GA]]+テーブル1[[#This Row],[F2GA]])/テーブル1[[#This Row],[GP]]</f>
        <v>69.142857142857139</v>
      </c>
    </row>
    <row r="20" spans="1:26" s="6" customFormat="1" ht="18.75" x14ac:dyDescent="0.25">
      <c r="A20" s="6" t="s">
        <v>19</v>
      </c>
      <c r="B20" s="6" t="s">
        <v>22</v>
      </c>
      <c r="C20" s="7" t="s">
        <v>23</v>
      </c>
      <c r="E20" s="6" t="s">
        <v>20</v>
      </c>
      <c r="F20" s="6" t="s">
        <v>22</v>
      </c>
      <c r="G20" s="7" t="s">
        <v>23</v>
      </c>
      <c r="I20" s="6" t="s">
        <v>24</v>
      </c>
      <c r="J20" s="6" t="s">
        <v>22</v>
      </c>
      <c r="K20" s="7" t="s">
        <v>23</v>
      </c>
      <c r="N20" s="6" t="s">
        <v>21</v>
      </c>
      <c r="O20" s="6" t="s">
        <v>22</v>
      </c>
      <c r="P20" s="7" t="s">
        <v>23</v>
      </c>
      <c r="S20" s="6" t="s">
        <v>27</v>
      </c>
      <c r="T20" s="6" t="s">
        <v>22</v>
      </c>
      <c r="U20" s="7" t="s">
        <v>23</v>
      </c>
      <c r="X20" s="6" t="s">
        <v>29</v>
      </c>
      <c r="Y20" s="6" t="s">
        <v>22</v>
      </c>
      <c r="Z20" s="7" t="s">
        <v>23</v>
      </c>
    </row>
    <row r="21" spans="1:26" s="6" customFormat="1" ht="18.75" x14ac:dyDescent="0.25">
      <c r="A21" s="5" t="s">
        <v>12</v>
      </c>
      <c r="B21" s="8">
        <f>C2</f>
        <v>0.54861111111111105</v>
      </c>
      <c r="C21" s="7">
        <f>C3</f>
        <v>0.55000000000000004</v>
      </c>
      <c r="E21" s="5" t="s">
        <v>12</v>
      </c>
      <c r="F21" s="8">
        <f>E2</f>
        <v>0.44</v>
      </c>
      <c r="G21" s="7">
        <f>E3</f>
        <v>0.42567567567567599</v>
      </c>
      <c r="I21" s="5" t="s">
        <v>12</v>
      </c>
      <c r="J21" s="9">
        <f>D2</f>
        <v>16</v>
      </c>
      <c r="K21" s="9">
        <f>D3</f>
        <v>7.71428571428571</v>
      </c>
      <c r="N21" s="5" t="s">
        <v>12</v>
      </c>
      <c r="O21" s="10">
        <f>F2</f>
        <v>25</v>
      </c>
      <c r="P21" s="9">
        <f>F3</f>
        <v>21.1428571428571</v>
      </c>
      <c r="S21" s="5" t="s">
        <v>12</v>
      </c>
      <c r="T21" s="7">
        <f>M2</f>
        <v>0.48936170212765956</v>
      </c>
      <c r="U21" s="7">
        <f>M3</f>
        <v>0.50662251655629142</v>
      </c>
      <c r="X21" s="5" t="s">
        <v>12</v>
      </c>
      <c r="Y21" s="9">
        <f>N2</f>
        <v>72</v>
      </c>
      <c r="Z21" s="9">
        <f>N3</f>
        <v>64.285714285714292</v>
      </c>
    </row>
    <row r="22" spans="1:26" s="6" customFormat="1" ht="18.75" x14ac:dyDescent="0.25">
      <c r="A22" s="5" t="s">
        <v>15</v>
      </c>
      <c r="B22" s="8">
        <f>C4</f>
        <v>0.54411764705882304</v>
      </c>
      <c r="C22" s="7">
        <f>C5</f>
        <v>0.47137404580152698</v>
      </c>
      <c r="E22" s="5" t="s">
        <v>15</v>
      </c>
      <c r="F22" s="8">
        <f>E4</f>
        <v>0.27586206896551702</v>
      </c>
      <c r="G22" s="7">
        <f>E5</f>
        <v>0.30172413793103398</v>
      </c>
      <c r="I22" s="5" t="s">
        <v>15</v>
      </c>
      <c r="J22" s="9">
        <f>D4</f>
        <v>6</v>
      </c>
      <c r="K22" s="9">
        <f>D5</f>
        <v>5.75</v>
      </c>
      <c r="N22" s="5" t="s">
        <v>15</v>
      </c>
      <c r="O22" s="10">
        <f>F4</f>
        <v>29</v>
      </c>
      <c r="P22" s="9">
        <f>F5</f>
        <v>29</v>
      </c>
      <c r="S22" s="5" t="s">
        <v>15</v>
      </c>
      <c r="T22" s="7">
        <f>M4</f>
        <v>0.64102564102564108</v>
      </c>
      <c r="U22" s="7">
        <f>M5</f>
        <v>0.4863013698630137</v>
      </c>
      <c r="X22" s="5" t="s">
        <v>15</v>
      </c>
      <c r="Y22" s="9">
        <f>N4</f>
        <v>68</v>
      </c>
      <c r="Z22" s="9">
        <f>N5</f>
        <v>65.5</v>
      </c>
    </row>
    <row r="23" spans="1:26" s="6" customFormat="1" ht="18.75" x14ac:dyDescent="0.25">
      <c r="A23" s="5" t="s">
        <v>16</v>
      </c>
      <c r="B23" s="8">
        <f>C6</f>
        <v>0.71641791044776104</v>
      </c>
      <c r="C23" s="7">
        <f>C7</f>
        <v>0.56826568265682698</v>
      </c>
      <c r="E23" s="5" t="s">
        <v>16</v>
      </c>
      <c r="F23" s="8">
        <f>E6</f>
        <v>0.54545454545454497</v>
      </c>
      <c r="G23" s="7">
        <f>E7</f>
        <v>0.37931034482758602</v>
      </c>
      <c r="I23" s="5" t="s">
        <v>16</v>
      </c>
      <c r="J23" s="9">
        <f>D6</f>
        <v>14</v>
      </c>
      <c r="K23" s="9">
        <f>D7</f>
        <v>18</v>
      </c>
      <c r="N23" s="5" t="s">
        <v>16</v>
      </c>
      <c r="O23" s="10">
        <f>F6</f>
        <v>33</v>
      </c>
      <c r="P23" s="9">
        <f>F7</f>
        <v>29</v>
      </c>
      <c r="S23" s="5" t="s">
        <v>16</v>
      </c>
      <c r="T23" s="7">
        <f>M6</f>
        <v>0.61764705882352944</v>
      </c>
      <c r="U23" s="7">
        <f>M7</f>
        <v>0.56774193548387097</v>
      </c>
      <c r="X23" s="5" t="s">
        <v>16</v>
      </c>
      <c r="Y23" s="9">
        <f>N6</f>
        <v>67</v>
      </c>
      <c r="Z23" s="9">
        <f>N7</f>
        <v>67.75</v>
      </c>
    </row>
    <row r="24" spans="1:26" s="6" customFormat="1" ht="18.75" x14ac:dyDescent="0.25">
      <c r="A24" s="5" t="s">
        <v>17</v>
      </c>
      <c r="B24" s="8">
        <f>C8</f>
        <v>0.58219178082191803</v>
      </c>
      <c r="C24" s="7">
        <f>C9</f>
        <v>0.53759398496240596</v>
      </c>
      <c r="E24" s="5" t="s">
        <v>17</v>
      </c>
      <c r="F24" s="8">
        <f>E8</f>
        <v>0.36</v>
      </c>
      <c r="G24" s="7">
        <f>E9</f>
        <v>0.35185185185185203</v>
      </c>
      <c r="I24" s="5" t="s">
        <v>17</v>
      </c>
      <c r="J24" s="9">
        <f>D8</f>
        <v>15</v>
      </c>
      <c r="K24" s="9">
        <f>D9</f>
        <v>12.75</v>
      </c>
      <c r="N24" s="5" t="s">
        <v>17</v>
      </c>
      <c r="O24" s="10">
        <f>F8</f>
        <v>25</v>
      </c>
      <c r="P24" s="9">
        <f>F9</f>
        <v>27</v>
      </c>
      <c r="S24" s="5" t="s">
        <v>17</v>
      </c>
      <c r="T24" s="7">
        <f>M8</f>
        <v>0.60416666666666663</v>
      </c>
      <c r="U24" s="7">
        <f>M9</f>
        <v>0.54430379746835444</v>
      </c>
      <c r="X24" s="5" t="s">
        <v>17</v>
      </c>
      <c r="Y24" s="9">
        <f>N8</f>
        <v>73</v>
      </c>
      <c r="Z24" s="9">
        <f>N9</f>
        <v>66.5</v>
      </c>
    </row>
    <row r="25" spans="1:26" s="6" customFormat="1" ht="18.75" x14ac:dyDescent="0.25">
      <c r="A25" s="5" t="s">
        <v>18</v>
      </c>
      <c r="B25" s="8">
        <f>C10</f>
        <v>0.56790123456790098</v>
      </c>
      <c r="C25" s="7">
        <f>C11</f>
        <v>0.51549586776859502</v>
      </c>
      <c r="E25" s="5" t="s">
        <v>18</v>
      </c>
      <c r="F25" s="8">
        <f>E10</f>
        <v>0.34146341463414598</v>
      </c>
      <c r="G25" s="7">
        <f>E11</f>
        <v>0.35025380710659898</v>
      </c>
      <c r="I25" s="5" t="s">
        <v>18</v>
      </c>
      <c r="J25" s="9">
        <f>D10</f>
        <v>25</v>
      </c>
      <c r="K25" s="9">
        <f>D11</f>
        <v>11</v>
      </c>
      <c r="N25" s="5" t="s">
        <v>18</v>
      </c>
      <c r="O25" s="10">
        <f>F10</f>
        <v>41</v>
      </c>
      <c r="P25" s="9">
        <f>F11</f>
        <v>28.1428571428571</v>
      </c>
      <c r="S25" s="5" t="s">
        <v>18</v>
      </c>
      <c r="T25" s="7">
        <f>M10</f>
        <v>0.625</v>
      </c>
      <c r="U25" s="7">
        <f>M11</f>
        <v>0.50871080139372826</v>
      </c>
      <c r="X25" s="5" t="s">
        <v>18</v>
      </c>
      <c r="Y25" s="9">
        <f>N10</f>
        <v>81</v>
      </c>
      <c r="Z25" s="9">
        <f>N11</f>
        <v>69.142857142857139</v>
      </c>
    </row>
    <row r="28" spans="1:26" s="11" customFormat="1" ht="18.75" x14ac:dyDescent="0.25">
      <c r="A28" s="11" t="s">
        <v>8</v>
      </c>
      <c r="B28" s="11" t="s">
        <v>22</v>
      </c>
      <c r="C28" s="12" t="s">
        <v>23</v>
      </c>
      <c r="E28" s="12" t="s">
        <v>10</v>
      </c>
      <c r="F28" s="11" t="s">
        <v>22</v>
      </c>
      <c r="G28" s="11" t="s">
        <v>23</v>
      </c>
      <c r="I28" s="11" t="s">
        <v>24</v>
      </c>
      <c r="J28" s="11" t="s">
        <v>22</v>
      </c>
      <c r="K28" s="11" t="s">
        <v>23</v>
      </c>
      <c r="N28" s="11" t="s">
        <v>21</v>
      </c>
      <c r="O28" s="11" t="s">
        <v>22</v>
      </c>
      <c r="P28" s="11" t="s">
        <v>23</v>
      </c>
      <c r="S28" s="11" t="s">
        <v>25</v>
      </c>
      <c r="T28" s="11" t="s">
        <v>22</v>
      </c>
      <c r="U28" s="11" t="s">
        <v>23</v>
      </c>
      <c r="X28" s="6" t="s">
        <v>29</v>
      </c>
      <c r="Y28" s="11" t="s">
        <v>22</v>
      </c>
      <c r="Z28" s="11" t="s">
        <v>23</v>
      </c>
    </row>
    <row r="29" spans="1:26" s="11" customFormat="1" ht="18.75" x14ac:dyDescent="0.25">
      <c r="A29" s="11" t="s">
        <v>17</v>
      </c>
      <c r="B29" s="12">
        <v>0.58219178082191803</v>
      </c>
      <c r="C29" s="12">
        <v>0.53759398496240596</v>
      </c>
      <c r="E29" s="12" t="s">
        <v>17</v>
      </c>
      <c r="F29" s="12">
        <v>0.36</v>
      </c>
      <c r="G29" s="12">
        <v>0.35185185185185203</v>
      </c>
      <c r="I29" s="11" t="s">
        <v>17</v>
      </c>
      <c r="J29" s="13">
        <v>15</v>
      </c>
      <c r="K29" s="13">
        <v>12.75</v>
      </c>
      <c r="N29" s="11" t="s">
        <v>17</v>
      </c>
      <c r="O29" s="13">
        <v>25</v>
      </c>
      <c r="P29" s="13">
        <v>27</v>
      </c>
      <c r="S29" s="11" t="s">
        <v>17</v>
      </c>
      <c r="T29" s="12">
        <v>0.60416666666666663</v>
      </c>
      <c r="U29" s="12">
        <v>0.54430379746835444</v>
      </c>
      <c r="X29" s="11" t="s">
        <v>17</v>
      </c>
      <c r="Y29" s="14">
        <v>73</v>
      </c>
      <c r="Z29" s="14">
        <v>66.5</v>
      </c>
    </row>
    <row r="30" spans="1:26" s="11" customFormat="1" ht="18.75" x14ac:dyDescent="0.25">
      <c r="A30" s="11" t="s">
        <v>12</v>
      </c>
      <c r="B30" s="12">
        <v>0.54861111111111105</v>
      </c>
      <c r="C30" s="12">
        <v>0.55000000000000004</v>
      </c>
      <c r="E30" s="12" t="s">
        <v>12</v>
      </c>
      <c r="F30" s="12">
        <v>0.44</v>
      </c>
      <c r="G30" s="12">
        <v>0.42567567567567599</v>
      </c>
      <c r="I30" s="11" t="s">
        <v>12</v>
      </c>
      <c r="J30" s="13">
        <v>16</v>
      </c>
      <c r="K30" s="13">
        <v>7.71428571428571</v>
      </c>
      <c r="N30" s="11" t="s">
        <v>12</v>
      </c>
      <c r="O30" s="13">
        <v>25</v>
      </c>
      <c r="P30" s="13">
        <v>21.1428571428571</v>
      </c>
      <c r="S30" s="11" t="s">
        <v>12</v>
      </c>
      <c r="T30" s="12">
        <v>0.48936170212765956</v>
      </c>
      <c r="U30" s="12">
        <v>0.50662251655629142</v>
      </c>
      <c r="X30" s="11" t="s">
        <v>12</v>
      </c>
      <c r="Y30" s="14">
        <v>72</v>
      </c>
      <c r="Z30" s="14">
        <v>64.285714285714292</v>
      </c>
    </row>
    <row r="31" spans="1:26" s="11" customFormat="1" ht="18.75" x14ac:dyDescent="0.25">
      <c r="A31" s="11" t="s">
        <v>18</v>
      </c>
      <c r="B31" s="12">
        <v>0.56790123456790098</v>
      </c>
      <c r="C31" s="12">
        <v>0.51549586776859502</v>
      </c>
      <c r="E31" s="12" t="s">
        <v>18</v>
      </c>
      <c r="F31" s="12">
        <v>0.34146341463414598</v>
      </c>
      <c r="G31" s="12">
        <v>0.35025380710659898</v>
      </c>
      <c r="I31" s="11" t="s">
        <v>18</v>
      </c>
      <c r="J31" s="13">
        <v>25</v>
      </c>
      <c r="K31" s="13">
        <v>11</v>
      </c>
      <c r="N31" s="11" t="s">
        <v>18</v>
      </c>
      <c r="O31" s="13">
        <v>41</v>
      </c>
      <c r="P31" s="13">
        <v>28.1428571428571</v>
      </c>
      <c r="S31" s="11" t="s">
        <v>18</v>
      </c>
      <c r="T31" s="12">
        <v>0.625</v>
      </c>
      <c r="U31" s="12">
        <v>0.50871080139372826</v>
      </c>
      <c r="X31" s="11" t="s">
        <v>18</v>
      </c>
      <c r="Y31" s="14">
        <v>81</v>
      </c>
      <c r="Z31" s="14">
        <v>69.142857142857139</v>
      </c>
    </row>
    <row r="32" spans="1:26" s="11" customFormat="1" ht="18.75" x14ac:dyDescent="0.25">
      <c r="A32" s="11" t="s">
        <v>16</v>
      </c>
      <c r="B32" s="12">
        <v>0.71641791044776104</v>
      </c>
      <c r="C32" s="12">
        <v>0.56826568265682698</v>
      </c>
      <c r="E32" s="12" t="s">
        <v>16</v>
      </c>
      <c r="F32" s="12">
        <v>0.54545454545454497</v>
      </c>
      <c r="G32" s="12">
        <v>0.37931034482758602</v>
      </c>
      <c r="I32" s="11" t="s">
        <v>16</v>
      </c>
      <c r="J32" s="13">
        <v>14</v>
      </c>
      <c r="K32" s="13">
        <v>18</v>
      </c>
      <c r="N32" s="11" t="s">
        <v>16</v>
      </c>
      <c r="O32" s="13">
        <v>33</v>
      </c>
      <c r="P32" s="13">
        <v>29</v>
      </c>
      <c r="S32" s="11" t="s">
        <v>16</v>
      </c>
      <c r="T32" s="12">
        <v>0.61764705882352944</v>
      </c>
      <c r="U32" s="12">
        <v>0.56774193548387097</v>
      </c>
      <c r="X32" s="11" t="s">
        <v>16</v>
      </c>
      <c r="Y32" s="14">
        <v>67</v>
      </c>
      <c r="Z32" s="14">
        <v>67.75</v>
      </c>
    </row>
    <row r="33" spans="1:26" s="11" customFormat="1" ht="18.75" x14ac:dyDescent="0.25">
      <c r="A33" s="11" t="s">
        <v>15</v>
      </c>
      <c r="B33" s="12">
        <v>0.54411764705882304</v>
      </c>
      <c r="C33" s="12">
        <v>0.47137404580152698</v>
      </c>
      <c r="E33" s="12" t="s">
        <v>15</v>
      </c>
      <c r="F33" s="12">
        <v>0.27586206896551702</v>
      </c>
      <c r="G33" s="12">
        <v>0.30172413793103398</v>
      </c>
      <c r="I33" s="11" t="s">
        <v>15</v>
      </c>
      <c r="J33" s="13">
        <v>6</v>
      </c>
      <c r="K33" s="13">
        <v>5.75</v>
      </c>
      <c r="N33" s="11" t="s">
        <v>15</v>
      </c>
      <c r="O33" s="13">
        <v>29</v>
      </c>
      <c r="P33" s="13">
        <v>29</v>
      </c>
      <c r="S33" s="11" t="s">
        <v>15</v>
      </c>
      <c r="T33" s="12">
        <v>0.64102564102564108</v>
      </c>
      <c r="U33" s="12">
        <v>0.4863013698630137</v>
      </c>
      <c r="X33" s="11" t="s">
        <v>15</v>
      </c>
      <c r="Y33" s="14">
        <v>68</v>
      </c>
      <c r="Z33" s="14">
        <v>65.5</v>
      </c>
    </row>
    <row r="36" spans="1:26" ht="18.75" x14ac:dyDescent="0.25">
      <c r="A36" s="12" t="s">
        <v>10</v>
      </c>
      <c r="B36" s="11" t="s">
        <v>22</v>
      </c>
      <c r="C36" s="11" t="s">
        <v>23</v>
      </c>
    </row>
    <row r="37" spans="1:26" ht="18.75" x14ac:dyDescent="0.25">
      <c r="A37" s="12" t="s">
        <v>17</v>
      </c>
      <c r="B37" s="12">
        <v>0.36</v>
      </c>
      <c r="C37" s="12">
        <v>0.35185185185185203</v>
      </c>
    </row>
    <row r="38" spans="1:26" ht="18.75" x14ac:dyDescent="0.25">
      <c r="A38" s="12" t="s">
        <v>12</v>
      </c>
      <c r="B38" s="12">
        <v>0.44</v>
      </c>
      <c r="C38" s="12">
        <v>0.42567567567567599</v>
      </c>
    </row>
    <row r="39" spans="1:26" ht="18.75" x14ac:dyDescent="0.25">
      <c r="A39" s="12" t="s">
        <v>18</v>
      </c>
      <c r="B39" s="12">
        <v>0.34146341463414598</v>
      </c>
      <c r="C39" s="12">
        <v>0.35025380710659898</v>
      </c>
    </row>
    <row r="40" spans="1:26" ht="18.75" x14ac:dyDescent="0.25">
      <c r="A40" s="12" t="s">
        <v>16</v>
      </c>
      <c r="B40" s="12">
        <v>0.54545454545454497</v>
      </c>
      <c r="C40" s="12">
        <v>0.37931034482758602</v>
      </c>
    </row>
    <row r="41" spans="1:26" ht="18.75" x14ac:dyDescent="0.25">
      <c r="A41" s="12" t="s">
        <v>15</v>
      </c>
      <c r="B41" s="12">
        <v>0.27586206896551702</v>
      </c>
      <c r="C41" s="12">
        <v>0.30172413793103398</v>
      </c>
    </row>
    <row r="44" spans="1:26" ht="18.75" x14ac:dyDescent="0.25">
      <c r="A44" s="11" t="s">
        <v>25</v>
      </c>
      <c r="B44" s="11" t="s">
        <v>22</v>
      </c>
      <c r="C44" s="11" t="s">
        <v>23</v>
      </c>
    </row>
    <row r="45" spans="1:26" ht="18.75" x14ac:dyDescent="0.25">
      <c r="A45" s="11" t="s">
        <v>17</v>
      </c>
      <c r="B45" s="12">
        <v>0.60416666666666663</v>
      </c>
      <c r="C45" s="12">
        <v>0.54430379746835444</v>
      </c>
    </row>
    <row r="46" spans="1:26" ht="18.75" x14ac:dyDescent="0.25">
      <c r="A46" s="11" t="s">
        <v>12</v>
      </c>
      <c r="B46" s="12">
        <v>0.48936170212765956</v>
      </c>
      <c r="C46" s="12">
        <v>0.50662251655629142</v>
      </c>
    </row>
    <row r="47" spans="1:26" ht="18.75" x14ac:dyDescent="0.25">
      <c r="A47" s="11" t="s">
        <v>18</v>
      </c>
      <c r="B47" s="12">
        <v>0.625</v>
      </c>
      <c r="C47" s="12">
        <v>0.50871080139372826</v>
      </c>
    </row>
    <row r="48" spans="1:26" ht="18.75" x14ac:dyDescent="0.25">
      <c r="A48" s="11" t="s">
        <v>16</v>
      </c>
      <c r="B48" s="12">
        <v>0.61764705882352944</v>
      </c>
      <c r="C48" s="12">
        <v>0.56774193548387097</v>
      </c>
    </row>
    <row r="49" spans="1:3" ht="18.75" x14ac:dyDescent="0.25">
      <c r="A49" s="11" t="s">
        <v>15</v>
      </c>
      <c r="B49" s="12">
        <v>0.64102564102564108</v>
      </c>
      <c r="C49" s="12">
        <v>0.4863013698630137</v>
      </c>
    </row>
  </sheetData>
  <phoneticPr fontId="2"/>
  <pageMargins left="0.7" right="0.7" top="0.75" bottom="0.75" header="0.3" footer="0.3"/>
  <pageSetup paperSize="9" orientation="portrait" horizontalDpi="300" verticalDpi="300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山﨑恒宇</dc:creator>
  <cp:lastModifiedBy>山﨑恒宇</cp:lastModifiedBy>
  <dcterms:created xsi:type="dcterms:W3CDTF">2019-09-19T21:21:43Z</dcterms:created>
  <dcterms:modified xsi:type="dcterms:W3CDTF">2019-09-20T14:56:24Z</dcterms:modified>
</cp:coreProperties>
</file>