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1.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https://d.docs.live.net/1ebfe741199b4077/Desktop/"/>
    </mc:Choice>
  </mc:AlternateContent>
  <xr:revisionPtr revIDLastSave="71" documentId="13_ncr:1_{00645C49-F3E8-49A4-A918-E7B0BB0E0FD0}" xr6:coauthVersionLast="47" xr6:coauthVersionMax="47" xr10:uidLastSave="{AD39AFC3-79DA-4C09-98CC-17D61EF9E4BD}"/>
  <bookViews>
    <workbookView xWindow="-120" yWindow="-120" windowWidth="20730" windowHeight="11040" tabRatio="638" firstSheet="6" activeTab="9" xr2:uid="{00000000-000D-0000-FFFF-FFFF00000000}"/>
  </bookViews>
  <sheets>
    <sheet name="All_India_Index_Upto_April23" sheetId="1" r:id="rId1"/>
    <sheet name="Bucketed Categories" sheetId="19" r:id="rId2"/>
    <sheet name="categories contribution" sheetId="16" r:id="rId3"/>
    <sheet name="Yearly Inflation" sheetId="18" r:id="rId4"/>
    <sheet name="Monthly Food Inflation" sheetId="11" r:id="rId5"/>
    <sheet name="Food Sub-categories 2022-2023" sheetId="15" r:id="rId6"/>
    <sheet name="Food Inflation Yearly" sheetId="5" r:id="rId7"/>
    <sheet name="Imported crude oil" sheetId="10" r:id="rId8"/>
    <sheet name="Story Boarding" sheetId="14" r:id="rId9"/>
    <sheet name="Dashboard" sheetId="13" r:id="rId10"/>
  </sheets>
  <definedNames>
    <definedName name="_xlnm._FilterDatabase" localSheetId="0" hidden="1">All_India_Index_Upto_April23!$A$1:$AI$373</definedName>
    <definedName name="_xlnm._FilterDatabase" localSheetId="2" hidden="1">'categories contribution'!$A$1:$I$373</definedName>
    <definedName name="_xlnm._FilterDatabase" localSheetId="6" hidden="1">'Food Inflation Yearly'!$AI$3:$AL$5</definedName>
    <definedName name="_xlnm._FilterDatabase" localSheetId="5" hidden="1">'Food Sub-categories 2022-2023'!$A$1:$P$18</definedName>
    <definedName name="_xlnm._FilterDatabase" localSheetId="4" hidden="1">'Monthly Food Inflation'!$A$1:$K$77</definedName>
    <definedName name="Slicer_Sector1">#N/A</definedName>
    <definedName name="Slicer_Year">#N/A</definedName>
  </definedNames>
  <calcPr calcId="181029"/>
  <pivotCaches>
    <pivotCache cacheId="0" r:id="rId11"/>
    <pivotCache cacheId="1" r:id="rId12"/>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3"/>
        <x14:slicerCache r:id="rId14"/>
      </x15:slicerCaches>
    </ext>
  </extLst>
</workbook>
</file>

<file path=xl/calcChain.xml><?xml version="1.0" encoding="utf-8"?>
<calcChain xmlns="http://schemas.openxmlformats.org/spreadsheetml/2006/main">
  <c r="T31" i="15" l="1"/>
  <c r="T35" i="15"/>
  <c r="S24" i="15"/>
  <c r="T24" i="15" s="1"/>
  <c r="S25" i="15"/>
  <c r="T25" i="15" s="1"/>
  <c r="S26" i="15"/>
  <c r="T26" i="15" s="1"/>
  <c r="S27" i="15"/>
  <c r="T27" i="15" s="1"/>
  <c r="S28" i="15"/>
  <c r="T28" i="15" s="1"/>
  <c r="S29" i="15"/>
  <c r="T29" i="15" s="1"/>
  <c r="S30" i="15"/>
  <c r="T30" i="15" s="1"/>
  <c r="S31" i="15"/>
  <c r="S32" i="15"/>
  <c r="T32" i="15" s="1"/>
  <c r="S33" i="15"/>
  <c r="T33" i="15" s="1"/>
  <c r="S34" i="15"/>
  <c r="T34" i="15" s="1"/>
  <c r="S35" i="15"/>
  <c r="P35" i="15"/>
  <c r="O35" i="15"/>
  <c r="N35" i="15"/>
  <c r="M35" i="15"/>
  <c r="L35" i="15"/>
  <c r="K35" i="15"/>
  <c r="J35" i="15"/>
  <c r="I35" i="15"/>
  <c r="H35" i="15"/>
  <c r="G35" i="15"/>
  <c r="F35" i="15"/>
  <c r="E35" i="15"/>
  <c r="D35" i="15"/>
  <c r="Q35" i="15" s="1"/>
  <c r="R35" i="15" s="1"/>
  <c r="P34" i="15"/>
  <c r="O34" i="15"/>
  <c r="N34" i="15"/>
  <c r="M34" i="15"/>
  <c r="L34" i="15"/>
  <c r="K34" i="15"/>
  <c r="J34" i="15"/>
  <c r="I34" i="15"/>
  <c r="H34" i="15"/>
  <c r="G34" i="15"/>
  <c r="F34" i="15"/>
  <c r="E34" i="15"/>
  <c r="D34" i="15"/>
  <c r="Q34" i="15" s="1"/>
  <c r="R34" i="15" s="1"/>
  <c r="P33" i="15"/>
  <c r="O33" i="15"/>
  <c r="N33" i="15"/>
  <c r="M33" i="15"/>
  <c r="L33" i="15"/>
  <c r="K33" i="15"/>
  <c r="J33" i="15"/>
  <c r="I33" i="15"/>
  <c r="H33" i="15"/>
  <c r="G33" i="15"/>
  <c r="F33" i="15"/>
  <c r="E33" i="15"/>
  <c r="D33" i="15"/>
  <c r="Q33" i="15" s="1"/>
  <c r="R33" i="15" s="1"/>
  <c r="P32" i="15"/>
  <c r="O32" i="15"/>
  <c r="N32" i="15"/>
  <c r="M32" i="15"/>
  <c r="L32" i="15"/>
  <c r="K32" i="15"/>
  <c r="J32" i="15"/>
  <c r="I32" i="15"/>
  <c r="H32" i="15"/>
  <c r="G32" i="15"/>
  <c r="F32" i="15"/>
  <c r="E32" i="15"/>
  <c r="D32" i="15"/>
  <c r="Q32" i="15" s="1"/>
  <c r="R32" i="15" s="1"/>
  <c r="P31" i="15"/>
  <c r="O31" i="15"/>
  <c r="N31" i="15"/>
  <c r="M31" i="15"/>
  <c r="L31" i="15"/>
  <c r="K31" i="15"/>
  <c r="J31" i="15"/>
  <c r="I31" i="15"/>
  <c r="H31" i="15"/>
  <c r="G31" i="15"/>
  <c r="F31" i="15"/>
  <c r="E31" i="15"/>
  <c r="D31" i="15"/>
  <c r="Q31" i="15" s="1"/>
  <c r="R31" i="15" s="1"/>
  <c r="P30" i="15"/>
  <c r="O30" i="15"/>
  <c r="N30" i="15"/>
  <c r="M30" i="15"/>
  <c r="L30" i="15"/>
  <c r="K30" i="15"/>
  <c r="J30" i="15"/>
  <c r="I30" i="15"/>
  <c r="H30" i="15"/>
  <c r="G30" i="15"/>
  <c r="F30" i="15"/>
  <c r="E30" i="15"/>
  <c r="D30" i="15"/>
  <c r="Q30" i="15" s="1"/>
  <c r="R30" i="15" s="1"/>
  <c r="P29" i="15"/>
  <c r="O29" i="15"/>
  <c r="N29" i="15"/>
  <c r="M29" i="15"/>
  <c r="L29" i="15"/>
  <c r="K29" i="15"/>
  <c r="J29" i="15"/>
  <c r="I29" i="15"/>
  <c r="H29" i="15"/>
  <c r="G29" i="15"/>
  <c r="F29" i="15"/>
  <c r="E29" i="15"/>
  <c r="D29" i="15"/>
  <c r="Q29" i="15" s="1"/>
  <c r="R29" i="15" s="1"/>
  <c r="P28" i="15"/>
  <c r="O28" i="15"/>
  <c r="N28" i="15"/>
  <c r="M28" i="15"/>
  <c r="L28" i="15"/>
  <c r="K28" i="15"/>
  <c r="J28" i="15"/>
  <c r="I28" i="15"/>
  <c r="H28" i="15"/>
  <c r="G28" i="15"/>
  <c r="F28" i="15"/>
  <c r="E28" i="15"/>
  <c r="D28" i="15"/>
  <c r="Q28" i="15" s="1"/>
  <c r="R28" i="15" s="1"/>
  <c r="P27" i="15"/>
  <c r="O27" i="15"/>
  <c r="N27" i="15"/>
  <c r="M27" i="15"/>
  <c r="L27" i="15"/>
  <c r="K27" i="15"/>
  <c r="J27" i="15"/>
  <c r="I27" i="15"/>
  <c r="H27" i="15"/>
  <c r="G27" i="15"/>
  <c r="F27" i="15"/>
  <c r="E27" i="15"/>
  <c r="D27" i="15"/>
  <c r="Q27" i="15" s="1"/>
  <c r="R27" i="15" s="1"/>
  <c r="P26" i="15"/>
  <c r="O26" i="15"/>
  <c r="N26" i="15"/>
  <c r="M26" i="15"/>
  <c r="L26" i="15"/>
  <c r="K26" i="15"/>
  <c r="J26" i="15"/>
  <c r="I26" i="15"/>
  <c r="H26" i="15"/>
  <c r="G26" i="15"/>
  <c r="F26" i="15"/>
  <c r="E26" i="15"/>
  <c r="D26" i="15"/>
  <c r="Q26" i="15" s="1"/>
  <c r="R26" i="15" s="1"/>
  <c r="P25" i="15"/>
  <c r="O25" i="15"/>
  <c r="N25" i="15"/>
  <c r="M25" i="15"/>
  <c r="L25" i="15"/>
  <c r="K25" i="15"/>
  <c r="J25" i="15"/>
  <c r="I25" i="15"/>
  <c r="H25" i="15"/>
  <c r="G25" i="15"/>
  <c r="F25" i="15"/>
  <c r="E25" i="15"/>
  <c r="D25" i="15"/>
  <c r="Q25" i="15" s="1"/>
  <c r="R25" i="15" s="1"/>
  <c r="P24" i="15"/>
  <c r="O24" i="15"/>
  <c r="N24" i="15"/>
  <c r="M24" i="15"/>
  <c r="L24" i="15"/>
  <c r="K24" i="15"/>
  <c r="J24" i="15"/>
  <c r="I24" i="15"/>
  <c r="H24" i="15"/>
  <c r="G24" i="15"/>
  <c r="F24" i="15"/>
  <c r="E24" i="15"/>
  <c r="D24" i="15"/>
  <c r="Q24" i="15" s="1"/>
  <c r="R24" i="15" s="1"/>
  <c r="P66" i="11"/>
  <c r="P67" i="11"/>
  <c r="P68" i="11"/>
  <c r="P69" i="11"/>
  <c r="P70" i="11"/>
  <c r="P71" i="11"/>
  <c r="P72" i="11"/>
  <c r="P73" i="11"/>
  <c r="P74" i="11"/>
  <c r="P75" i="11"/>
  <c r="P76" i="11"/>
  <c r="P77" i="11"/>
  <c r="D42" i="18"/>
  <c r="D43" i="18"/>
  <c r="D44" i="18"/>
  <c r="D45" i="18"/>
  <c r="D41" i="18"/>
  <c r="C45" i="18"/>
  <c r="C44" i="18"/>
  <c r="C43" i="18"/>
  <c r="C42" i="18"/>
  <c r="C41" i="18"/>
  <c r="B45" i="18"/>
  <c r="B44" i="18"/>
  <c r="B43" i="18"/>
  <c r="B42" i="18"/>
  <c r="B41" i="18"/>
  <c r="AL7" i="5"/>
  <c r="AK7" i="5"/>
  <c r="AJ7" i="5"/>
  <c r="AL6" i="5"/>
  <c r="AK6" i="5"/>
  <c r="AJ6" i="5"/>
  <c r="AG3" i="5"/>
  <c r="AG4" i="5"/>
  <c r="AG5" i="5"/>
  <c r="AG6" i="5"/>
  <c r="AG7" i="5"/>
  <c r="AG8" i="5"/>
  <c r="AG9" i="5"/>
  <c r="AG10" i="5"/>
  <c r="AG11" i="5"/>
  <c r="AG12" i="5"/>
  <c r="AG13" i="5"/>
  <c r="AG14" i="5"/>
  <c r="AG15" i="5"/>
  <c r="AG16" i="5"/>
  <c r="AG17" i="5"/>
  <c r="AG18" i="5"/>
  <c r="AG19" i="5"/>
  <c r="AG20" i="5"/>
  <c r="AG21" i="5"/>
  <c r="AG22" i="5"/>
  <c r="AG23" i="5"/>
  <c r="AG24" i="5"/>
  <c r="AG25" i="5"/>
  <c r="AG26" i="5"/>
  <c r="AG27" i="5"/>
  <c r="AG28" i="5"/>
  <c r="AG29" i="5"/>
  <c r="AG30" i="5"/>
  <c r="AG31" i="5"/>
  <c r="AG32" i="5"/>
  <c r="AG33" i="5"/>
  <c r="AG34" i="5"/>
  <c r="AG35" i="5"/>
  <c r="AG36" i="5"/>
  <c r="AG37" i="5"/>
  <c r="AG38" i="5"/>
  <c r="AG39" i="5"/>
  <c r="AG40" i="5"/>
  <c r="AG41" i="5"/>
  <c r="AG42" i="5"/>
  <c r="AG43" i="5"/>
  <c r="AG44" i="5"/>
  <c r="AG45" i="5"/>
  <c r="AG46" i="5"/>
  <c r="AG47" i="5"/>
  <c r="AG48" i="5"/>
  <c r="AG49" i="5"/>
  <c r="AG50" i="5"/>
  <c r="AG51" i="5"/>
  <c r="AG52" i="5"/>
  <c r="AG53" i="5"/>
  <c r="AG54" i="5"/>
  <c r="AG55" i="5"/>
  <c r="AG56" i="5"/>
  <c r="AG57" i="5"/>
  <c r="AG58" i="5"/>
  <c r="AG59" i="5"/>
  <c r="AG60" i="5"/>
  <c r="AG61" i="5"/>
  <c r="AG62" i="5"/>
  <c r="AG63" i="5"/>
  <c r="AG64" i="5"/>
  <c r="AG65" i="5"/>
  <c r="AG2" i="5"/>
  <c r="AE2" i="1"/>
  <c r="AF2" i="1"/>
  <c r="AE3" i="1"/>
  <c r="AF3" i="1"/>
  <c r="AE4" i="1"/>
  <c r="AF4" i="1"/>
  <c r="AE5" i="1"/>
  <c r="AF5" i="1"/>
  <c r="AE6" i="1"/>
  <c r="AF6" i="1"/>
  <c r="AE7" i="1"/>
  <c r="AF7" i="1"/>
  <c r="AE8" i="1"/>
  <c r="AF8" i="1"/>
  <c r="AE9" i="1"/>
  <c r="AF9" i="1"/>
  <c r="AE10" i="1"/>
  <c r="AF10" i="1"/>
  <c r="AE11" i="1"/>
  <c r="AF11" i="1"/>
  <c r="AE12" i="1"/>
  <c r="AF12" i="1"/>
  <c r="AE13" i="1"/>
  <c r="AF13" i="1"/>
  <c r="AE14" i="1"/>
  <c r="AF14" i="1"/>
  <c r="AE15" i="1"/>
  <c r="AF15" i="1"/>
  <c r="AE16" i="1"/>
  <c r="AF16" i="1"/>
  <c r="AE17" i="1"/>
  <c r="AF17" i="1"/>
  <c r="AE18" i="1"/>
  <c r="AF18" i="1"/>
  <c r="AE19" i="1"/>
  <c r="AF19" i="1"/>
  <c r="AE20" i="1"/>
  <c r="AF20" i="1"/>
  <c r="AE21" i="1"/>
  <c r="AF21" i="1"/>
  <c r="AE22" i="1"/>
  <c r="AF22" i="1"/>
  <c r="AE23" i="1"/>
  <c r="AF23" i="1"/>
  <c r="AE24" i="1"/>
  <c r="AF24" i="1"/>
  <c r="AE25" i="1"/>
  <c r="AF25" i="1"/>
  <c r="AE26" i="1"/>
  <c r="AF26" i="1"/>
  <c r="AE27" i="1"/>
  <c r="AF27" i="1"/>
  <c r="AE28" i="1"/>
  <c r="AF28" i="1"/>
  <c r="AE29" i="1"/>
  <c r="AF29" i="1"/>
  <c r="AE30" i="1"/>
  <c r="AF30" i="1"/>
  <c r="AE31" i="1"/>
  <c r="AF31" i="1"/>
  <c r="AE32" i="1"/>
  <c r="AF32" i="1"/>
  <c r="AE33" i="1"/>
  <c r="AF33" i="1"/>
  <c r="AE34" i="1"/>
  <c r="AF34" i="1"/>
  <c r="AE35" i="1"/>
  <c r="AF35" i="1"/>
  <c r="AE36" i="1"/>
  <c r="AF36" i="1"/>
  <c r="AE37" i="1"/>
  <c r="AF37" i="1"/>
  <c r="AE38" i="1"/>
  <c r="AF38" i="1"/>
  <c r="AE39" i="1"/>
  <c r="AF39" i="1"/>
  <c r="AE40" i="1"/>
  <c r="AF40" i="1"/>
  <c r="AE41" i="1"/>
  <c r="AF41" i="1"/>
  <c r="AE42" i="1"/>
  <c r="AF42" i="1"/>
  <c r="AE43" i="1"/>
  <c r="AF43" i="1"/>
  <c r="AE44" i="1"/>
  <c r="AF44" i="1"/>
  <c r="AE45" i="1"/>
  <c r="AF45" i="1"/>
  <c r="AE46" i="1"/>
  <c r="AF46" i="1"/>
  <c r="AE47" i="1"/>
  <c r="AF47" i="1"/>
  <c r="AE48" i="1"/>
  <c r="AF48" i="1"/>
  <c r="AE49" i="1"/>
  <c r="AF49" i="1"/>
  <c r="AE50" i="1"/>
  <c r="AF50" i="1"/>
  <c r="AE51" i="1"/>
  <c r="AF51" i="1"/>
  <c r="AE52" i="1"/>
  <c r="AF52" i="1"/>
  <c r="AE53" i="1"/>
  <c r="AF53" i="1"/>
  <c r="AE54" i="1"/>
  <c r="AF54" i="1"/>
  <c r="AE55" i="1"/>
  <c r="AF55" i="1"/>
  <c r="AE56" i="1"/>
  <c r="AF56" i="1"/>
  <c r="AE57" i="1"/>
  <c r="AF57" i="1"/>
  <c r="AE58" i="1"/>
  <c r="AF58" i="1"/>
  <c r="AE59" i="1"/>
  <c r="AF59" i="1"/>
  <c r="AE60" i="1"/>
  <c r="AF60" i="1"/>
  <c r="AE61" i="1"/>
  <c r="AF61" i="1"/>
  <c r="AE62" i="1"/>
  <c r="AF62" i="1"/>
  <c r="AE63" i="1"/>
  <c r="AF63" i="1"/>
  <c r="AE64" i="1"/>
  <c r="AF64" i="1"/>
  <c r="AE65" i="1"/>
  <c r="AF65" i="1"/>
  <c r="AE66" i="1"/>
  <c r="AF66" i="1"/>
  <c r="AE67" i="1"/>
  <c r="AF67" i="1"/>
  <c r="AE68" i="1"/>
  <c r="AF68" i="1"/>
  <c r="AE69" i="1"/>
  <c r="AF69" i="1"/>
  <c r="AE70" i="1"/>
  <c r="AF70" i="1"/>
  <c r="AE71" i="1"/>
  <c r="AF71" i="1"/>
  <c r="AE72" i="1"/>
  <c r="AF72" i="1"/>
  <c r="AE73" i="1"/>
  <c r="AF73" i="1"/>
  <c r="AE74" i="1"/>
  <c r="AF74" i="1"/>
  <c r="AE75" i="1"/>
  <c r="AF75" i="1"/>
  <c r="AE76" i="1"/>
  <c r="AF76" i="1"/>
  <c r="AE77" i="1"/>
  <c r="AF77" i="1"/>
  <c r="AE78" i="1"/>
  <c r="AF78" i="1"/>
  <c r="AE79" i="1"/>
  <c r="AF79" i="1"/>
  <c r="AE80" i="1"/>
  <c r="AF80" i="1"/>
  <c r="AE81" i="1"/>
  <c r="AF81" i="1"/>
  <c r="AE82" i="1"/>
  <c r="AF82" i="1"/>
  <c r="AE83" i="1"/>
  <c r="AF83" i="1"/>
  <c r="AE84" i="1"/>
  <c r="AF84" i="1"/>
  <c r="AE85" i="1"/>
  <c r="AF85" i="1"/>
  <c r="AE86" i="1"/>
  <c r="AF86" i="1"/>
  <c r="AE87" i="1"/>
  <c r="AF87" i="1"/>
  <c r="AE88" i="1"/>
  <c r="AF88" i="1"/>
  <c r="AE89" i="1"/>
  <c r="AF89" i="1"/>
  <c r="AE90" i="1"/>
  <c r="AF90" i="1"/>
  <c r="AE91" i="1"/>
  <c r="AF91" i="1"/>
  <c r="AE92" i="1"/>
  <c r="AF92" i="1"/>
  <c r="AE93" i="1"/>
  <c r="AF93" i="1"/>
  <c r="AE94" i="1"/>
  <c r="AF94" i="1"/>
  <c r="AE95" i="1"/>
  <c r="AF95" i="1"/>
  <c r="AE96" i="1"/>
  <c r="AF96" i="1"/>
  <c r="AE97" i="1"/>
  <c r="AF97" i="1"/>
  <c r="AE98" i="1"/>
  <c r="AF98" i="1"/>
  <c r="AE99" i="1"/>
  <c r="AF99" i="1"/>
  <c r="AE100" i="1"/>
  <c r="AF100" i="1"/>
  <c r="AE101" i="1"/>
  <c r="AF101" i="1"/>
  <c r="AE102" i="1"/>
  <c r="AF102" i="1"/>
  <c r="AE103" i="1"/>
  <c r="AF103" i="1"/>
  <c r="AE104" i="1"/>
  <c r="AF104" i="1"/>
  <c r="AE105" i="1"/>
  <c r="AF105" i="1"/>
  <c r="AE106" i="1"/>
  <c r="AF106" i="1"/>
  <c r="AE107" i="1"/>
  <c r="AF107" i="1"/>
  <c r="AE108" i="1"/>
  <c r="AF108" i="1"/>
  <c r="AE109" i="1"/>
  <c r="AF109" i="1"/>
  <c r="AE110" i="1"/>
  <c r="AF110" i="1"/>
  <c r="AE111" i="1"/>
  <c r="AF111" i="1"/>
  <c r="AE112" i="1"/>
  <c r="AF112" i="1"/>
  <c r="AE113" i="1"/>
  <c r="AF113" i="1"/>
  <c r="AE114" i="1"/>
  <c r="AF114" i="1"/>
  <c r="AE115" i="1"/>
  <c r="AF115" i="1"/>
  <c r="AE116" i="1"/>
  <c r="AF116" i="1"/>
  <c r="AE117" i="1"/>
  <c r="AF117" i="1"/>
  <c r="AE118" i="1"/>
  <c r="AF118" i="1"/>
  <c r="AE119" i="1"/>
  <c r="AF119" i="1"/>
  <c r="AE120" i="1"/>
  <c r="AF120" i="1"/>
  <c r="AE121" i="1"/>
  <c r="AF121" i="1"/>
  <c r="AE122" i="1"/>
  <c r="AF122" i="1"/>
  <c r="AE123" i="1"/>
  <c r="AF123" i="1"/>
  <c r="AE124" i="1"/>
  <c r="AF124" i="1"/>
  <c r="AE125" i="1"/>
  <c r="AF125" i="1"/>
  <c r="AE126" i="1"/>
  <c r="AF126" i="1"/>
  <c r="AE127" i="1"/>
  <c r="AF127" i="1"/>
  <c r="AE128" i="1"/>
  <c r="AF128" i="1"/>
  <c r="AE129" i="1"/>
  <c r="AF129" i="1"/>
  <c r="AE130" i="1"/>
  <c r="AF130" i="1"/>
  <c r="AE131" i="1"/>
  <c r="AF131" i="1"/>
  <c r="AE132" i="1"/>
  <c r="AF132" i="1"/>
  <c r="AE133" i="1"/>
  <c r="AF133" i="1"/>
  <c r="AE134" i="1"/>
  <c r="AF134" i="1"/>
  <c r="AE135" i="1"/>
  <c r="AF135" i="1"/>
  <c r="AE136" i="1"/>
  <c r="AF136" i="1"/>
  <c r="AE137" i="1"/>
  <c r="AF137" i="1"/>
  <c r="AE138" i="1"/>
  <c r="AF138" i="1"/>
  <c r="AE139" i="1"/>
  <c r="AF139" i="1"/>
  <c r="AE140" i="1"/>
  <c r="AF140" i="1"/>
  <c r="AE141" i="1"/>
  <c r="AF141" i="1"/>
  <c r="AE142" i="1"/>
  <c r="AF142" i="1"/>
  <c r="AE143" i="1"/>
  <c r="AF143" i="1"/>
  <c r="AE144" i="1"/>
  <c r="AF144" i="1"/>
  <c r="AE145" i="1"/>
  <c r="AF145" i="1"/>
  <c r="AE146" i="1"/>
  <c r="AF146" i="1"/>
  <c r="AE147" i="1"/>
  <c r="AF147" i="1"/>
  <c r="AE148" i="1"/>
  <c r="AF148" i="1"/>
  <c r="AE149" i="1"/>
  <c r="AF149" i="1"/>
  <c r="AE150" i="1"/>
  <c r="AF150" i="1"/>
  <c r="AE151" i="1"/>
  <c r="AF151" i="1"/>
  <c r="AE152" i="1"/>
  <c r="AF152" i="1"/>
  <c r="AE153" i="1"/>
  <c r="AF153" i="1"/>
  <c r="AE154" i="1"/>
  <c r="AF154" i="1"/>
  <c r="AE155" i="1"/>
  <c r="AF155" i="1"/>
  <c r="AE156" i="1"/>
  <c r="AF156" i="1"/>
  <c r="AE157" i="1"/>
  <c r="AF157" i="1"/>
  <c r="AE158" i="1"/>
  <c r="AF158" i="1"/>
  <c r="AE159" i="1"/>
  <c r="AF159" i="1"/>
  <c r="AE160" i="1"/>
  <c r="AF160" i="1"/>
  <c r="AE161" i="1"/>
  <c r="AF161" i="1"/>
  <c r="AE162" i="1"/>
  <c r="AF162" i="1"/>
  <c r="AE163" i="1"/>
  <c r="AF163" i="1"/>
  <c r="AE164" i="1"/>
  <c r="AF164" i="1"/>
  <c r="AE165" i="1"/>
  <c r="AF165" i="1"/>
  <c r="AE166" i="1"/>
  <c r="AF166" i="1"/>
  <c r="AE167" i="1"/>
  <c r="AF167" i="1"/>
  <c r="AE168" i="1"/>
  <c r="AF168" i="1"/>
  <c r="AE169" i="1"/>
  <c r="AF169" i="1"/>
  <c r="AE170" i="1"/>
  <c r="AF170" i="1"/>
  <c r="AE171" i="1"/>
  <c r="AF171" i="1"/>
  <c r="AE172" i="1"/>
  <c r="AF172" i="1"/>
  <c r="AE173" i="1"/>
  <c r="AF173" i="1"/>
  <c r="AE174" i="1"/>
  <c r="AF174" i="1"/>
  <c r="AE175" i="1"/>
  <c r="AF175" i="1"/>
  <c r="AE176" i="1"/>
  <c r="AF176" i="1"/>
  <c r="AE177" i="1"/>
  <c r="AF177" i="1"/>
  <c r="AE178" i="1"/>
  <c r="AF178" i="1"/>
  <c r="AE179" i="1"/>
  <c r="AF179" i="1"/>
  <c r="AE180" i="1"/>
  <c r="AF180" i="1"/>
  <c r="AE181" i="1"/>
  <c r="AF181" i="1"/>
  <c r="AE182" i="1"/>
  <c r="AF182" i="1"/>
  <c r="AE183" i="1"/>
  <c r="AF183" i="1"/>
  <c r="AE184" i="1"/>
  <c r="AF184" i="1"/>
  <c r="AE185" i="1"/>
  <c r="AF185" i="1"/>
  <c r="AE186" i="1"/>
  <c r="AF186" i="1"/>
  <c r="AE187" i="1"/>
  <c r="AF187" i="1"/>
  <c r="AE188" i="1"/>
  <c r="AF188" i="1"/>
  <c r="AE189" i="1"/>
  <c r="AF189" i="1"/>
  <c r="AE190" i="1"/>
  <c r="AF190" i="1"/>
  <c r="AE191" i="1"/>
  <c r="AF191" i="1"/>
  <c r="AE192" i="1"/>
  <c r="AF192" i="1"/>
  <c r="AE193" i="1"/>
  <c r="AF193" i="1"/>
  <c r="AE194" i="1"/>
  <c r="AF194" i="1"/>
  <c r="AE195" i="1"/>
  <c r="AF195" i="1"/>
  <c r="AE196" i="1"/>
  <c r="AF196" i="1"/>
  <c r="AE197" i="1"/>
  <c r="AF197" i="1"/>
  <c r="AE198" i="1"/>
  <c r="AF198" i="1"/>
  <c r="AE199" i="1"/>
  <c r="AF199" i="1"/>
  <c r="AE200" i="1"/>
  <c r="AF200" i="1"/>
  <c r="AE201" i="1"/>
  <c r="AF201" i="1"/>
  <c r="AE202" i="1"/>
  <c r="AF202" i="1"/>
  <c r="AE203" i="1"/>
  <c r="AF203" i="1"/>
  <c r="AE204" i="1"/>
  <c r="AF204" i="1"/>
  <c r="AE205" i="1"/>
  <c r="AF205" i="1"/>
  <c r="AE206" i="1"/>
  <c r="AF206" i="1"/>
  <c r="AE207" i="1"/>
  <c r="AF207" i="1"/>
  <c r="AE208" i="1"/>
  <c r="AF208" i="1"/>
  <c r="AE209" i="1"/>
  <c r="AF209" i="1"/>
  <c r="AE210" i="1"/>
  <c r="AF210" i="1"/>
  <c r="AE211" i="1"/>
  <c r="AF211" i="1"/>
  <c r="AE212" i="1"/>
  <c r="AF212" i="1"/>
  <c r="AE213" i="1"/>
  <c r="AF213" i="1"/>
  <c r="AE214" i="1"/>
  <c r="AF214" i="1"/>
  <c r="AE215" i="1"/>
  <c r="AF215" i="1"/>
  <c r="AE216" i="1"/>
  <c r="AF216" i="1"/>
  <c r="AE217" i="1"/>
  <c r="AF217" i="1"/>
  <c r="AE218" i="1"/>
  <c r="AF218" i="1"/>
  <c r="AE219" i="1"/>
  <c r="AF219" i="1"/>
  <c r="AE220" i="1"/>
  <c r="AF220" i="1"/>
  <c r="AE221" i="1"/>
  <c r="AF221" i="1"/>
  <c r="AE222" i="1"/>
  <c r="AF222" i="1"/>
  <c r="AE223" i="1"/>
  <c r="AF223" i="1"/>
  <c r="AE224" i="1"/>
  <c r="AF224" i="1"/>
  <c r="AE225" i="1"/>
  <c r="AF225" i="1"/>
  <c r="AE226" i="1"/>
  <c r="AF226" i="1"/>
  <c r="AE227" i="1"/>
  <c r="AF227" i="1"/>
  <c r="AE228" i="1"/>
  <c r="AF228" i="1"/>
  <c r="AE229" i="1"/>
  <c r="AF229" i="1"/>
  <c r="AE230" i="1"/>
  <c r="AF230" i="1"/>
  <c r="AE231" i="1"/>
  <c r="AF231" i="1"/>
  <c r="AE232" i="1"/>
  <c r="AF232" i="1"/>
  <c r="AE233" i="1"/>
  <c r="AF233" i="1"/>
  <c r="AE234" i="1"/>
  <c r="AF234" i="1"/>
  <c r="AE235" i="1"/>
  <c r="AF235" i="1"/>
  <c r="AE236" i="1"/>
  <c r="AF236" i="1"/>
  <c r="AE237" i="1"/>
  <c r="AF237" i="1"/>
  <c r="AE238" i="1"/>
  <c r="AF238" i="1"/>
  <c r="AE239" i="1"/>
  <c r="AF239" i="1"/>
  <c r="AE240" i="1"/>
  <c r="AF240" i="1"/>
  <c r="AE241" i="1"/>
  <c r="AF241" i="1"/>
  <c r="AE242" i="1"/>
  <c r="AF242" i="1"/>
  <c r="AE243" i="1"/>
  <c r="AF243" i="1"/>
  <c r="AE244" i="1"/>
  <c r="AF244" i="1"/>
  <c r="AE245" i="1"/>
  <c r="AF245" i="1"/>
  <c r="AE246" i="1"/>
  <c r="AF246" i="1"/>
  <c r="AE247" i="1"/>
  <c r="AF247" i="1"/>
  <c r="AE248" i="1"/>
  <c r="AF248" i="1"/>
  <c r="AE249" i="1"/>
  <c r="AF249" i="1"/>
  <c r="AE250" i="1"/>
  <c r="AF250" i="1"/>
  <c r="AE251" i="1"/>
  <c r="AF251" i="1"/>
  <c r="AE252" i="1"/>
  <c r="AF252" i="1"/>
  <c r="AE253" i="1"/>
  <c r="AF253" i="1"/>
  <c r="AE254" i="1"/>
  <c r="AF254" i="1"/>
  <c r="AE255" i="1"/>
  <c r="AF255" i="1"/>
  <c r="AE256" i="1"/>
  <c r="AF256" i="1"/>
  <c r="AE257" i="1"/>
  <c r="AF257" i="1"/>
  <c r="AE258" i="1"/>
  <c r="AF258" i="1"/>
  <c r="AE259" i="1"/>
  <c r="AF259" i="1"/>
  <c r="AD260" i="1"/>
  <c r="AE266" i="1"/>
  <c r="AF266" i="1"/>
  <c r="AE267" i="1"/>
  <c r="AF267" i="1"/>
  <c r="AE268" i="1"/>
  <c r="AF268" i="1"/>
  <c r="AE269" i="1"/>
  <c r="AF269" i="1"/>
  <c r="AE270" i="1"/>
  <c r="AF270" i="1"/>
  <c r="AE271" i="1"/>
  <c r="AF271" i="1"/>
  <c r="AE272" i="1"/>
  <c r="AF272" i="1"/>
  <c r="AE273" i="1"/>
  <c r="AF273" i="1"/>
  <c r="AE274" i="1"/>
  <c r="AF274" i="1"/>
  <c r="AE275" i="1"/>
  <c r="AF275" i="1"/>
  <c r="AE276" i="1"/>
  <c r="AF276" i="1"/>
  <c r="AE277" i="1"/>
  <c r="AF277" i="1"/>
  <c r="AE278" i="1"/>
  <c r="AF278" i="1"/>
  <c r="AE279" i="1"/>
  <c r="AF279" i="1"/>
  <c r="AE280" i="1"/>
  <c r="AF280" i="1"/>
  <c r="AE281" i="1"/>
  <c r="AF281" i="1"/>
  <c r="AE282" i="1"/>
  <c r="AF282" i="1"/>
  <c r="AE283" i="1"/>
  <c r="AF283" i="1"/>
  <c r="AE284" i="1"/>
  <c r="AF284" i="1"/>
  <c r="AE285" i="1"/>
  <c r="AF285" i="1"/>
  <c r="AE286" i="1"/>
  <c r="AF286" i="1"/>
  <c r="AE287" i="1"/>
  <c r="AF287" i="1"/>
  <c r="AE288" i="1"/>
  <c r="AF288" i="1"/>
  <c r="AE289" i="1"/>
  <c r="AF289" i="1"/>
  <c r="AE290" i="1"/>
  <c r="AF290" i="1"/>
  <c r="AE291" i="1"/>
  <c r="AF291" i="1"/>
  <c r="AE292" i="1"/>
  <c r="AF292" i="1"/>
  <c r="AE293" i="1"/>
  <c r="AF293" i="1"/>
  <c r="AE294" i="1"/>
  <c r="AF294" i="1"/>
  <c r="AE295" i="1"/>
  <c r="AF295" i="1"/>
  <c r="AE296" i="1"/>
  <c r="AF296" i="1"/>
  <c r="AE297" i="1"/>
  <c r="AF297" i="1"/>
  <c r="AE298" i="1"/>
  <c r="AF298" i="1"/>
  <c r="AE299" i="1"/>
  <c r="AF299" i="1"/>
  <c r="AE300" i="1"/>
  <c r="AF300" i="1"/>
  <c r="AE301" i="1"/>
  <c r="AF301" i="1"/>
  <c r="AE302" i="1"/>
  <c r="AF302" i="1"/>
  <c r="AE303" i="1"/>
  <c r="AF303" i="1"/>
  <c r="AE304" i="1"/>
  <c r="AF304" i="1"/>
  <c r="AE305" i="1"/>
  <c r="AF305" i="1"/>
  <c r="AE306" i="1"/>
  <c r="AF306" i="1"/>
  <c r="AE307" i="1"/>
  <c r="AF307" i="1"/>
  <c r="AE308" i="1"/>
  <c r="AF308" i="1"/>
  <c r="AE309" i="1"/>
  <c r="AF309" i="1"/>
  <c r="AE310" i="1"/>
  <c r="AF310" i="1"/>
  <c r="AE311" i="1"/>
  <c r="AF311" i="1"/>
  <c r="AE312" i="1"/>
  <c r="AF312" i="1"/>
  <c r="AE313" i="1"/>
  <c r="AF313" i="1"/>
  <c r="AE314" i="1"/>
  <c r="AF314" i="1"/>
  <c r="AE315" i="1"/>
  <c r="AF315" i="1"/>
  <c r="AE316" i="1"/>
  <c r="AF316" i="1"/>
  <c r="AE317" i="1"/>
  <c r="AF317" i="1"/>
  <c r="AE318" i="1"/>
  <c r="AF318" i="1"/>
  <c r="AE319" i="1"/>
  <c r="AF319" i="1"/>
  <c r="AE320" i="1"/>
  <c r="AF320" i="1"/>
  <c r="AE321" i="1"/>
  <c r="AF321" i="1"/>
  <c r="AE322" i="1"/>
  <c r="AF322" i="1"/>
  <c r="AE323" i="1"/>
  <c r="AF323" i="1"/>
  <c r="AE324" i="1"/>
  <c r="AF324" i="1"/>
  <c r="AE325" i="1"/>
  <c r="AF325" i="1"/>
  <c r="AE326" i="1"/>
  <c r="AF326" i="1"/>
  <c r="AE327" i="1"/>
  <c r="AF327" i="1"/>
  <c r="AE328" i="1"/>
  <c r="AF328" i="1"/>
  <c r="AE329" i="1"/>
  <c r="AF329" i="1"/>
  <c r="AE330" i="1"/>
  <c r="AF330" i="1"/>
  <c r="AE331" i="1"/>
  <c r="AF331" i="1"/>
  <c r="AE332" i="1"/>
  <c r="AF332" i="1"/>
  <c r="AE333" i="1"/>
  <c r="AF333" i="1"/>
  <c r="AE334" i="1"/>
  <c r="AF334" i="1"/>
  <c r="AE335" i="1"/>
  <c r="AF335" i="1"/>
  <c r="AE336" i="1"/>
  <c r="AF336" i="1"/>
  <c r="AE337" i="1"/>
  <c r="AF337" i="1"/>
  <c r="AE338" i="1"/>
  <c r="AF338" i="1"/>
  <c r="AE339" i="1"/>
  <c r="AF339" i="1"/>
  <c r="AE340" i="1"/>
  <c r="AF340" i="1"/>
  <c r="AE341" i="1"/>
  <c r="AF341" i="1"/>
  <c r="AE342" i="1"/>
  <c r="AF342" i="1"/>
  <c r="AE343" i="1"/>
  <c r="AF343" i="1"/>
  <c r="AE344" i="1"/>
  <c r="AF344" i="1"/>
  <c r="AE345" i="1"/>
  <c r="AF345" i="1"/>
  <c r="AE346" i="1"/>
  <c r="AF346" i="1"/>
  <c r="AE347" i="1"/>
  <c r="AF347" i="1"/>
  <c r="AE348" i="1"/>
  <c r="AF348" i="1"/>
  <c r="AE349" i="1"/>
  <c r="AF349" i="1"/>
  <c r="AE350" i="1"/>
  <c r="AF350" i="1"/>
  <c r="AE351" i="1"/>
  <c r="AF351" i="1"/>
  <c r="AE352" i="1"/>
  <c r="AF352" i="1"/>
  <c r="AE353" i="1"/>
  <c r="AF353" i="1"/>
  <c r="AE354" i="1"/>
  <c r="AF354" i="1"/>
  <c r="AE355" i="1"/>
  <c r="AF355" i="1"/>
  <c r="AE356" i="1"/>
  <c r="AF356" i="1"/>
  <c r="AE357" i="1"/>
  <c r="AF357" i="1"/>
  <c r="AE358" i="1"/>
  <c r="AF358" i="1"/>
  <c r="AE359" i="1"/>
  <c r="AF359" i="1"/>
  <c r="AE360" i="1"/>
  <c r="AF360" i="1"/>
  <c r="AE361" i="1"/>
  <c r="AF361" i="1"/>
  <c r="AE362" i="1"/>
  <c r="AF362" i="1"/>
  <c r="AE363" i="1"/>
  <c r="AF363" i="1"/>
  <c r="AE364" i="1"/>
  <c r="AF364" i="1"/>
  <c r="AE365" i="1"/>
  <c r="AF365" i="1"/>
  <c r="AE366" i="1"/>
  <c r="AF366" i="1"/>
  <c r="AE367" i="1"/>
  <c r="AF367" i="1"/>
  <c r="AE368" i="1"/>
  <c r="AF368" i="1"/>
  <c r="AE369" i="1"/>
  <c r="AF369" i="1"/>
  <c r="AE370" i="1"/>
  <c r="AF370" i="1"/>
  <c r="AE371" i="1"/>
  <c r="AF371" i="1"/>
  <c r="AE372" i="1"/>
  <c r="AF372" i="1"/>
  <c r="AE373" i="1"/>
  <c r="AF373" i="1"/>
  <c r="H10" i="18"/>
  <c r="H11" i="18"/>
  <c r="H12" i="18"/>
  <c r="H13" i="18"/>
  <c r="H14" i="18"/>
  <c r="H9" i="18"/>
  <c r="I3" i="16"/>
  <c r="I4" i="16"/>
  <c r="I5" i="16"/>
  <c r="I6" i="16"/>
  <c r="I7" i="16"/>
  <c r="I8" i="16"/>
  <c r="I9" i="16"/>
  <c r="I10" i="16"/>
  <c r="I11" i="16"/>
  <c r="I12" i="16"/>
  <c r="I13" i="16"/>
  <c r="I14" i="16"/>
  <c r="I15" i="16"/>
  <c r="I16" i="16"/>
  <c r="I17" i="16"/>
  <c r="I18" i="16"/>
  <c r="I19" i="16"/>
  <c r="I20" i="16"/>
  <c r="I21" i="16"/>
  <c r="I22" i="16"/>
  <c r="I23" i="16"/>
  <c r="I24" i="16"/>
  <c r="I25" i="16"/>
  <c r="I26" i="16"/>
  <c r="I27" i="16"/>
  <c r="I28" i="16"/>
  <c r="I29" i="16"/>
  <c r="I30" i="16"/>
  <c r="I31" i="16"/>
  <c r="I32" i="16"/>
  <c r="I33" i="16"/>
  <c r="I34" i="16"/>
  <c r="I35" i="16"/>
  <c r="I36" i="16"/>
  <c r="I37" i="16"/>
  <c r="I38" i="16"/>
  <c r="I39" i="16"/>
  <c r="I40" i="16"/>
  <c r="I41" i="16"/>
  <c r="I42" i="16"/>
  <c r="I43" i="16"/>
  <c r="I44" i="16"/>
  <c r="I45" i="16"/>
  <c r="I46"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7" i="16"/>
  <c r="I88" i="16"/>
  <c r="I89" i="16"/>
  <c r="I90" i="16"/>
  <c r="I91" i="16"/>
  <c r="I92" i="16"/>
  <c r="I93" i="16"/>
  <c r="I94" i="16"/>
  <c r="I95" i="16"/>
  <c r="I96" i="16"/>
  <c r="I97" i="16"/>
  <c r="I98" i="16"/>
  <c r="I99" i="16"/>
  <c r="I100" i="16"/>
  <c r="I101" i="16"/>
  <c r="I102" i="16"/>
  <c r="I103" i="16"/>
  <c r="I104" i="16"/>
  <c r="I105" i="16"/>
  <c r="I106" i="16"/>
  <c r="I107" i="16"/>
  <c r="I108" i="16"/>
  <c r="I109" i="16"/>
  <c r="I110" i="16"/>
  <c r="I111" i="16"/>
  <c r="I112" i="16"/>
  <c r="I113" i="16"/>
  <c r="I114" i="16"/>
  <c r="I115" i="16"/>
  <c r="I116" i="16"/>
  <c r="I117" i="16"/>
  <c r="I118" i="16"/>
  <c r="I119" i="16"/>
  <c r="I120" i="16"/>
  <c r="I121" i="16"/>
  <c r="I122" i="16"/>
  <c r="I123" i="16"/>
  <c r="I124" i="16"/>
  <c r="I125" i="16"/>
  <c r="I126" i="16"/>
  <c r="I127" i="16"/>
  <c r="I128" i="16"/>
  <c r="I129" i="16"/>
  <c r="I130" i="16"/>
  <c r="I131"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3" i="16"/>
  <c r="I184" i="16"/>
  <c r="I185"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1" i="16"/>
  <c r="I232" i="16"/>
  <c r="I233" i="16"/>
  <c r="I234" i="16"/>
  <c r="I235" i="16"/>
  <c r="I236" i="16"/>
  <c r="I237" i="16"/>
  <c r="I238" i="16"/>
  <c r="I239" i="16"/>
  <c r="I240" i="16"/>
  <c r="I241" i="16"/>
  <c r="I242" i="16"/>
  <c r="I243" i="16"/>
  <c r="I244" i="16"/>
  <c r="I245" i="16"/>
  <c r="I246" i="16"/>
  <c r="I247" i="16"/>
  <c r="I248" i="16"/>
  <c r="I249" i="16"/>
  <c r="I250" i="16"/>
  <c r="I251" i="16"/>
  <c r="I252" i="16"/>
  <c r="I253" i="16"/>
  <c r="I254" i="16"/>
  <c r="I255" i="16"/>
  <c r="I256" i="16"/>
  <c r="I257" i="16"/>
  <c r="I258" i="16"/>
  <c r="I259"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1" i="16"/>
  <c r="I292" i="16"/>
  <c r="I293" i="16"/>
  <c r="I294" i="16"/>
  <c r="I295" i="16"/>
  <c r="I296" i="16"/>
  <c r="I297" i="16"/>
  <c r="I298" i="16"/>
  <c r="I299" i="16"/>
  <c r="I300" i="16"/>
  <c r="I301" i="16"/>
  <c r="I302" i="16"/>
  <c r="I303" i="16"/>
  <c r="I304" i="16"/>
  <c r="I305" i="16"/>
  <c r="I306" i="16"/>
  <c r="I307" i="16"/>
  <c r="I308" i="16"/>
  <c r="I309" i="16"/>
  <c r="I310" i="16"/>
  <c r="I311" i="16"/>
  <c r="I312" i="16"/>
  <c r="I313" i="16"/>
  <c r="I314" i="16"/>
  <c r="I315" i="16"/>
  <c r="I316" i="16"/>
  <c r="I317" i="16"/>
  <c r="I318" i="16"/>
  <c r="I319" i="16"/>
  <c r="I320" i="16"/>
  <c r="I321" i="16"/>
  <c r="I322" i="16"/>
  <c r="I323" i="16"/>
  <c r="I324" i="16"/>
  <c r="I325" i="16"/>
  <c r="I326" i="16"/>
  <c r="I327" i="16"/>
  <c r="I328" i="16"/>
  <c r="I329" i="16"/>
  <c r="I330" i="16"/>
  <c r="I331" i="16"/>
  <c r="I332" i="16"/>
  <c r="I333"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7" i="16"/>
  <c r="I358" i="16"/>
  <c r="I359" i="16"/>
  <c r="I360" i="16"/>
  <c r="I361" i="16"/>
  <c r="I362" i="16"/>
  <c r="I363" i="16"/>
  <c r="I364" i="16"/>
  <c r="I365" i="16"/>
  <c r="I366" i="16"/>
  <c r="I367" i="16"/>
  <c r="I368" i="16"/>
  <c r="I369" i="16"/>
  <c r="I370" i="16"/>
  <c r="I371" i="16"/>
  <c r="I372" i="16"/>
  <c r="I373" i="16"/>
  <c r="I2" i="16"/>
  <c r="AI3"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2"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AI345" i="1"/>
  <c r="AI346" i="1"/>
  <c r="AI347" i="1"/>
  <c r="AI348" i="1"/>
  <c r="AI349" i="1"/>
  <c r="AI350" i="1"/>
  <c r="AI351" i="1"/>
  <c r="AI352" i="1"/>
  <c r="AI353" i="1"/>
  <c r="AI354" i="1"/>
  <c r="AI355" i="1"/>
  <c r="AI356" i="1"/>
  <c r="AI357" i="1"/>
  <c r="AI358" i="1"/>
  <c r="AI359" i="1"/>
  <c r="AI360" i="1"/>
  <c r="AI361" i="1"/>
  <c r="AI362" i="1"/>
  <c r="AI363" i="1"/>
  <c r="AI364" i="1"/>
  <c r="AI365" i="1"/>
  <c r="AI366" i="1"/>
  <c r="AI367" i="1"/>
  <c r="AI368" i="1"/>
  <c r="AI369" i="1"/>
  <c r="AI370" i="1"/>
  <c r="AI371" i="1"/>
  <c r="AI372" i="1"/>
  <c r="AI373" i="1"/>
  <c r="AI2" i="1"/>
  <c r="AH3" i="1"/>
  <c r="AH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6" i="1"/>
  <c r="AH177" i="1"/>
  <c r="AH178" i="1"/>
  <c r="AH179" i="1"/>
  <c r="AH180" i="1"/>
  <c r="AH181" i="1"/>
  <c r="AH182" i="1"/>
  <c r="AH183" i="1"/>
  <c r="AH184" i="1"/>
  <c r="AH185" i="1"/>
  <c r="AH186" i="1"/>
  <c r="AH187" i="1"/>
  <c r="AH188" i="1"/>
  <c r="AH189" i="1"/>
  <c r="AH190" i="1"/>
  <c r="AH191" i="1"/>
  <c r="AH192" i="1"/>
  <c r="AH193" i="1"/>
  <c r="AH194" i="1"/>
  <c r="AH195" i="1"/>
  <c r="AH196" i="1"/>
  <c r="AH197" i="1"/>
  <c r="AH198" i="1"/>
  <c r="AH199" i="1"/>
  <c r="AH200" i="1"/>
  <c r="AH201" i="1"/>
  <c r="AH202" i="1"/>
  <c r="AH203" i="1"/>
  <c r="AH204" i="1"/>
  <c r="AH205" i="1"/>
  <c r="AH206" i="1"/>
  <c r="AH207" i="1"/>
  <c r="AH208" i="1"/>
  <c r="AH209" i="1"/>
  <c r="AH210" i="1"/>
  <c r="AH211" i="1"/>
  <c r="AH212" i="1"/>
  <c r="AH213" i="1"/>
  <c r="AH214" i="1"/>
  <c r="AH215" i="1"/>
  <c r="AH216" i="1"/>
  <c r="AH217" i="1"/>
  <c r="AH218" i="1"/>
  <c r="AH219" i="1"/>
  <c r="AH220" i="1"/>
  <c r="AH221" i="1"/>
  <c r="AH222" i="1"/>
  <c r="AH223" i="1"/>
  <c r="AH224" i="1"/>
  <c r="AH225" i="1"/>
  <c r="AH226" i="1"/>
  <c r="AH227" i="1"/>
  <c r="AH228" i="1"/>
  <c r="AH229" i="1"/>
  <c r="AH230" i="1"/>
  <c r="AH231" i="1"/>
  <c r="AH232" i="1"/>
  <c r="AH233" i="1"/>
  <c r="AH234" i="1"/>
  <c r="AH235" i="1"/>
  <c r="AH236" i="1"/>
  <c r="AH237" i="1"/>
  <c r="AH238" i="1"/>
  <c r="AH239" i="1"/>
  <c r="AH240" i="1"/>
  <c r="AH241" i="1"/>
  <c r="AH242" i="1"/>
  <c r="AH243" i="1"/>
  <c r="AH244" i="1"/>
  <c r="AH245" i="1"/>
  <c r="AH246" i="1"/>
  <c r="AH247" i="1"/>
  <c r="AH248" i="1"/>
  <c r="AH249" i="1"/>
  <c r="AH250" i="1"/>
  <c r="AH251" i="1"/>
  <c r="AH252" i="1"/>
  <c r="AH253" i="1"/>
  <c r="AH254" i="1"/>
  <c r="AH255" i="1"/>
  <c r="AH256" i="1"/>
  <c r="AH257" i="1"/>
  <c r="AH258" i="1"/>
  <c r="AH259" i="1"/>
  <c r="AH266" i="1"/>
  <c r="AH267" i="1"/>
  <c r="AH268" i="1"/>
  <c r="AH269" i="1"/>
  <c r="AH270" i="1"/>
  <c r="AH271" i="1"/>
  <c r="AH272" i="1"/>
  <c r="AH273" i="1"/>
  <c r="AH274" i="1"/>
  <c r="AH275" i="1"/>
  <c r="AH276" i="1"/>
  <c r="AH277" i="1"/>
  <c r="AH278" i="1"/>
  <c r="AH279" i="1"/>
  <c r="AH280" i="1"/>
  <c r="AH281" i="1"/>
  <c r="AH282" i="1"/>
  <c r="AH283" i="1"/>
  <c r="AH284" i="1"/>
  <c r="AH285" i="1"/>
  <c r="AH286" i="1"/>
  <c r="AH287" i="1"/>
  <c r="AH288" i="1"/>
  <c r="AH289" i="1"/>
  <c r="AH290" i="1"/>
  <c r="AH291" i="1"/>
  <c r="AH292" i="1"/>
  <c r="AH293" i="1"/>
  <c r="AH294" i="1"/>
  <c r="AH295" i="1"/>
  <c r="AH296" i="1"/>
  <c r="AH297" i="1"/>
  <c r="AH298" i="1"/>
  <c r="AH299" i="1"/>
  <c r="AH300" i="1"/>
  <c r="AH301" i="1"/>
  <c r="AH302" i="1"/>
  <c r="AH303" i="1"/>
  <c r="AH304" i="1"/>
  <c r="AH305" i="1"/>
  <c r="AH306" i="1"/>
  <c r="AH307" i="1"/>
  <c r="AH308" i="1"/>
  <c r="AH309" i="1"/>
  <c r="AH310" i="1"/>
  <c r="AH311" i="1"/>
  <c r="AH312" i="1"/>
  <c r="AH313" i="1"/>
  <c r="AH314" i="1"/>
  <c r="AH315" i="1"/>
  <c r="AH316" i="1"/>
  <c r="AH317" i="1"/>
  <c r="AH318" i="1"/>
  <c r="AH319" i="1"/>
  <c r="AH320" i="1"/>
  <c r="AH321" i="1"/>
  <c r="AH322" i="1"/>
  <c r="AH323" i="1"/>
  <c r="AH324" i="1"/>
  <c r="AH325" i="1"/>
  <c r="AH326" i="1"/>
  <c r="AH327" i="1"/>
  <c r="AH328" i="1"/>
  <c r="AH329" i="1"/>
  <c r="AH330" i="1"/>
  <c r="AH331" i="1"/>
  <c r="AH332" i="1"/>
  <c r="AH333" i="1"/>
  <c r="AH334" i="1"/>
  <c r="AH335" i="1"/>
  <c r="AH336" i="1"/>
  <c r="AH337" i="1"/>
  <c r="AH338" i="1"/>
  <c r="AH339" i="1"/>
  <c r="AH340" i="1"/>
  <c r="AH341" i="1"/>
  <c r="AH342" i="1"/>
  <c r="AH343" i="1"/>
  <c r="AH344" i="1"/>
  <c r="AH345" i="1"/>
  <c r="AH346" i="1"/>
  <c r="AH347" i="1"/>
  <c r="AH348" i="1"/>
  <c r="AH349" i="1"/>
  <c r="AH350" i="1"/>
  <c r="AH351" i="1"/>
  <c r="AH352" i="1"/>
  <c r="AH353" i="1"/>
  <c r="AH354" i="1"/>
  <c r="AH355" i="1"/>
  <c r="AH356" i="1"/>
  <c r="AH357" i="1"/>
  <c r="AH358" i="1"/>
  <c r="AH359" i="1"/>
  <c r="AH360" i="1"/>
  <c r="AH361" i="1"/>
  <c r="AH362" i="1"/>
  <c r="AH363" i="1"/>
  <c r="AH364" i="1"/>
  <c r="AH365" i="1"/>
  <c r="AH366" i="1"/>
  <c r="AH367" i="1"/>
  <c r="AH368" i="1"/>
  <c r="AH369" i="1"/>
  <c r="AH370" i="1"/>
  <c r="AH371" i="1"/>
  <c r="AH372" i="1"/>
  <c r="AH373" i="1"/>
  <c r="AH2"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95" i="1"/>
  <c r="AG296" i="1"/>
  <c r="AG297" i="1"/>
  <c r="AG298" i="1"/>
  <c r="AG299" i="1"/>
  <c r="AG300" i="1"/>
  <c r="AG301" i="1"/>
  <c r="AG302" i="1"/>
  <c r="AG303" i="1"/>
  <c r="AG304" i="1"/>
  <c r="AG305" i="1"/>
  <c r="AG306" i="1"/>
  <c r="AG307" i="1"/>
  <c r="AG308" i="1"/>
  <c r="AG309" i="1"/>
  <c r="AG310" i="1"/>
  <c r="AG311" i="1"/>
  <c r="AG312" i="1"/>
  <c r="AG313" i="1"/>
  <c r="AG314" i="1"/>
  <c r="AG315" i="1"/>
  <c r="AG316" i="1"/>
  <c r="AG317" i="1"/>
  <c r="AG318" i="1"/>
  <c r="AG319" i="1"/>
  <c r="AG320" i="1"/>
  <c r="AG321" i="1"/>
  <c r="AG322" i="1"/>
  <c r="AG323" i="1"/>
  <c r="AG324" i="1"/>
  <c r="AG325" i="1"/>
  <c r="AG326" i="1"/>
  <c r="AG327" i="1"/>
  <c r="AG328" i="1"/>
  <c r="AG329" i="1"/>
  <c r="AG330" i="1"/>
  <c r="AG331" i="1"/>
  <c r="AG332" i="1"/>
  <c r="AG333" i="1"/>
  <c r="AG334" i="1"/>
  <c r="AG335" i="1"/>
  <c r="AG336" i="1"/>
  <c r="AG337" i="1"/>
  <c r="AG338" i="1"/>
  <c r="AG339" i="1"/>
  <c r="AG340" i="1"/>
  <c r="AG341" i="1"/>
  <c r="AG342" i="1"/>
  <c r="AG343" i="1"/>
  <c r="AG344" i="1"/>
  <c r="AG345" i="1"/>
  <c r="AG346" i="1"/>
  <c r="AG347" i="1"/>
  <c r="AG348" i="1"/>
  <c r="AG349" i="1"/>
  <c r="AG350" i="1"/>
  <c r="AG351" i="1"/>
  <c r="AG352" i="1"/>
  <c r="AG353" i="1"/>
  <c r="AG354" i="1"/>
  <c r="AG355" i="1"/>
  <c r="AG356" i="1"/>
  <c r="AG357" i="1"/>
  <c r="AG358" i="1"/>
  <c r="AG359" i="1"/>
  <c r="AG360" i="1"/>
  <c r="AG361" i="1"/>
  <c r="AG362" i="1"/>
  <c r="AG363" i="1"/>
  <c r="AG364" i="1"/>
  <c r="AG365" i="1"/>
  <c r="AG366" i="1"/>
  <c r="AG367" i="1"/>
  <c r="AG368" i="1"/>
  <c r="AG369" i="1"/>
  <c r="AG370" i="1"/>
  <c r="AG371" i="1"/>
  <c r="AG372" i="1"/>
  <c r="AG373" i="1"/>
  <c r="AG2" i="1"/>
  <c r="S9" i="15"/>
  <c r="S18" i="15"/>
  <c r="S17" i="15"/>
  <c r="S16" i="15"/>
  <c r="S15" i="15"/>
  <c r="S14" i="15"/>
  <c r="S13" i="15"/>
  <c r="S12" i="15"/>
  <c r="S11" i="15"/>
  <c r="S10" i="15"/>
  <c r="S8" i="15"/>
  <c r="S7" i="15"/>
  <c r="S6" i="15"/>
  <c r="AK5" i="5"/>
  <c r="AJ5" i="5"/>
  <c r="AL4" i="5"/>
  <c r="AK4" i="5"/>
  <c r="AJ4" i="5"/>
  <c r="G18" i="10"/>
  <c r="H18" i="10"/>
  <c r="I18" i="10"/>
  <c r="J18" i="10"/>
  <c r="K18" i="10"/>
  <c r="L18" i="10"/>
  <c r="M18" i="10"/>
  <c r="N18" i="10"/>
  <c r="O18" i="10"/>
  <c r="P18" i="10"/>
  <c r="Q18" i="10"/>
  <c r="R18" i="10"/>
  <c r="S18" i="10"/>
  <c r="T18" i="10"/>
  <c r="U18" i="10"/>
  <c r="V18" i="10"/>
  <c r="W18" i="10"/>
  <c r="X18" i="10"/>
  <c r="Y18" i="10"/>
  <c r="Z18" i="10"/>
  <c r="AA18" i="10"/>
  <c r="AB18" i="10"/>
  <c r="AC18" i="10"/>
  <c r="AD18" i="10"/>
  <c r="AE18" i="10"/>
  <c r="F18" i="10"/>
  <c r="AL5" i="5"/>
  <c r="AF3" i="5"/>
  <c r="AF4" i="5"/>
  <c r="AF5" i="5"/>
  <c r="AF6" i="5"/>
  <c r="AF7" i="5"/>
  <c r="AF8" i="5"/>
  <c r="AF9" i="5"/>
  <c r="AF10" i="5"/>
  <c r="AF11" i="5"/>
  <c r="AF12" i="5"/>
  <c r="AF13" i="5"/>
  <c r="AF14" i="5"/>
  <c r="AF15" i="5"/>
  <c r="AF16" i="5"/>
  <c r="AF17" i="5"/>
  <c r="AF18" i="5"/>
  <c r="AF19" i="5"/>
  <c r="AF20" i="5"/>
  <c r="AF21" i="5"/>
  <c r="AF22" i="5"/>
  <c r="AF23" i="5"/>
  <c r="AF24" i="5"/>
  <c r="AF25" i="5"/>
  <c r="AF26" i="5"/>
  <c r="AF27" i="5"/>
  <c r="AF28" i="5"/>
  <c r="AF29" i="5"/>
  <c r="AF30" i="5"/>
  <c r="AF31" i="5"/>
  <c r="AF32" i="5"/>
  <c r="AF33" i="5"/>
  <c r="AF34" i="5"/>
  <c r="AF35" i="5"/>
  <c r="AF36" i="5"/>
  <c r="AF37" i="5"/>
  <c r="AF38" i="5"/>
  <c r="AF39" i="5"/>
  <c r="AF40" i="5"/>
  <c r="AF41" i="5"/>
  <c r="AF42" i="5"/>
  <c r="AF43" i="5"/>
  <c r="AF44" i="5"/>
  <c r="AF45" i="5"/>
  <c r="AF46" i="5"/>
  <c r="AF47" i="5"/>
  <c r="AF48" i="5"/>
  <c r="AF49" i="5"/>
  <c r="AF50" i="5"/>
  <c r="AF51" i="5"/>
  <c r="AF52" i="5"/>
  <c r="AF53" i="5"/>
  <c r="AF54" i="5"/>
  <c r="AF55" i="5"/>
  <c r="AF56" i="5"/>
  <c r="AF57" i="5"/>
  <c r="AF58" i="5"/>
  <c r="AF59" i="5"/>
  <c r="AF60" i="5"/>
  <c r="AF61" i="5"/>
  <c r="AF62" i="5"/>
  <c r="AF63" i="5"/>
  <c r="AF64" i="5"/>
  <c r="AF65" i="5"/>
  <c r="AF2" i="5"/>
  <c r="AE3" i="5"/>
  <c r="AE4" i="5"/>
  <c r="AE5" i="5"/>
  <c r="AE6" i="5"/>
  <c r="AE7" i="5"/>
  <c r="AE8" i="5"/>
  <c r="AE9" i="5"/>
  <c r="AE10" i="5"/>
  <c r="AE11" i="5"/>
  <c r="AE12" i="5"/>
  <c r="AE13" i="5"/>
  <c r="AE14" i="5"/>
  <c r="AE15" i="5"/>
  <c r="AE16" i="5"/>
  <c r="AE17" i="5"/>
  <c r="AE18" i="5"/>
  <c r="AE19" i="5"/>
  <c r="AE20" i="5"/>
  <c r="AE21" i="5"/>
  <c r="AE22" i="5"/>
  <c r="AE23" i="5"/>
  <c r="AE24" i="5"/>
  <c r="AE25" i="5"/>
  <c r="AE26" i="5"/>
  <c r="AE27" i="5"/>
  <c r="AE28" i="5"/>
  <c r="AE29" i="5"/>
  <c r="AE30" i="5"/>
  <c r="AE31" i="5"/>
  <c r="AE32" i="5"/>
  <c r="AE33" i="5"/>
  <c r="AE34" i="5"/>
  <c r="AE35" i="5"/>
  <c r="AE36" i="5"/>
  <c r="AE37" i="5"/>
  <c r="AE38" i="5"/>
  <c r="AE39" i="5"/>
  <c r="AE40" i="5"/>
  <c r="AE41" i="5"/>
  <c r="AE42" i="5"/>
  <c r="AE43" i="5"/>
  <c r="AE44" i="5"/>
  <c r="AE45" i="5"/>
  <c r="AE46" i="5"/>
  <c r="AE47" i="5"/>
  <c r="AE48" i="5"/>
  <c r="AE49" i="5"/>
  <c r="AE50" i="5"/>
  <c r="AE51" i="5"/>
  <c r="AE52" i="5"/>
  <c r="AE53" i="5"/>
  <c r="AE54" i="5"/>
  <c r="AE55" i="5"/>
  <c r="AE56" i="5"/>
  <c r="AE57" i="5"/>
  <c r="AE58" i="5"/>
  <c r="AE59" i="5"/>
  <c r="AE60" i="5"/>
  <c r="AE61" i="5"/>
  <c r="AE62" i="5"/>
  <c r="AE63" i="5"/>
  <c r="AE64" i="5"/>
  <c r="AE65" i="5"/>
  <c r="AE2" i="5"/>
  <c r="F263" i="1"/>
  <c r="F264" i="1" s="1"/>
  <c r="F265" i="1" s="1"/>
  <c r="G263" i="1"/>
  <c r="G264" i="1" s="1"/>
  <c r="G265" i="1" s="1"/>
  <c r="H263" i="1"/>
  <c r="H264" i="1" s="1"/>
  <c r="H265" i="1" s="1"/>
  <c r="I263" i="1"/>
  <c r="I264" i="1" s="1"/>
  <c r="J263" i="1"/>
  <c r="J264" i="1" s="1"/>
  <c r="J265" i="1" s="1"/>
  <c r="K263" i="1"/>
  <c r="K264" i="1" s="1"/>
  <c r="K265" i="1" s="1"/>
  <c r="L263" i="1"/>
  <c r="L264" i="1" s="1"/>
  <c r="L265" i="1" s="1"/>
  <c r="M263" i="1"/>
  <c r="M264" i="1" s="1"/>
  <c r="N263" i="1"/>
  <c r="N264" i="1" s="1"/>
  <c r="N265" i="1" s="1"/>
  <c r="P263" i="1"/>
  <c r="P264" i="1" s="1"/>
  <c r="P265" i="1" s="1"/>
  <c r="U263" i="1"/>
  <c r="U264" i="1" s="1"/>
  <c r="U265" i="1" s="1"/>
  <c r="V263" i="1"/>
  <c r="V264" i="1" s="1"/>
  <c r="V265" i="1" s="1"/>
  <c r="X263" i="1"/>
  <c r="X264" i="1" s="1"/>
  <c r="X265" i="1" s="1"/>
  <c r="D263" i="1"/>
  <c r="D264" i="1" s="1"/>
  <c r="AC260" i="1"/>
  <c r="AC261" i="1" s="1"/>
  <c r="AC262" i="1" s="1"/>
  <c r="AB260" i="1"/>
  <c r="AB261" i="1" s="1"/>
  <c r="AA260" i="1"/>
  <c r="AA261" i="1" s="1"/>
  <c r="AA262" i="1" s="1"/>
  <c r="Z260" i="1"/>
  <c r="Z261" i="1" s="1"/>
  <c r="Z262" i="1" s="1"/>
  <c r="Y260" i="1"/>
  <c r="Y261" i="1" s="1"/>
  <c r="Y262" i="1" s="1"/>
  <c r="AH262" i="1" s="1"/>
  <c r="W260" i="1"/>
  <c r="W261" i="1" s="1"/>
  <c r="W262" i="1" s="1"/>
  <c r="AG262" i="1" s="1"/>
  <c r="T260" i="1"/>
  <c r="T261" i="1" s="1"/>
  <c r="T262" i="1" s="1"/>
  <c r="S260" i="1"/>
  <c r="S261" i="1" s="1"/>
  <c r="S262" i="1" s="1"/>
  <c r="R260" i="1"/>
  <c r="R261" i="1" s="1"/>
  <c r="Q260" i="1"/>
  <c r="O260" i="1"/>
  <c r="O261" i="1" s="1"/>
  <c r="E260" i="1"/>
  <c r="AI260" i="1" l="1"/>
  <c r="AF261" i="1"/>
  <c r="AE260" i="1"/>
  <c r="AF260" i="1"/>
  <c r="AD261" i="1"/>
  <c r="AG261" i="1"/>
  <c r="AH261" i="1"/>
  <c r="AG260" i="1"/>
  <c r="AH260" i="1"/>
  <c r="Z263" i="1"/>
  <c r="Z264" i="1" s="1"/>
  <c r="Z265" i="1" s="1"/>
  <c r="S263" i="1"/>
  <c r="S264" i="1" s="1"/>
  <c r="M265" i="1"/>
  <c r="AC263" i="1"/>
  <c r="AC264" i="1" s="1"/>
  <c r="AC265" i="1" s="1"/>
  <c r="I265" i="1"/>
  <c r="T263" i="1"/>
  <c r="T264" i="1" s="1"/>
  <c r="T265" i="1" s="1"/>
  <c r="Y263" i="1"/>
  <c r="AA263" i="1"/>
  <c r="W263" i="1"/>
  <c r="AG263" i="1" s="1"/>
  <c r="E261" i="1"/>
  <c r="AE261" i="1" s="1"/>
  <c r="R262" i="1"/>
  <c r="AF262" i="1" s="1"/>
  <c r="D265" i="1"/>
  <c r="O262" i="1"/>
  <c r="Q261" i="1"/>
  <c r="AI261" i="1" s="1"/>
  <c r="AB262" i="1"/>
  <c r="AB263" i="1" s="1"/>
  <c r="AB264" i="1" s="1"/>
  <c r="AB265" i="1" s="1"/>
  <c r="AD262" i="1" l="1"/>
  <c r="AD263" i="1" s="1"/>
  <c r="Y264" i="1"/>
  <c r="AH264" i="1" s="1"/>
  <c r="AH263" i="1"/>
  <c r="S265" i="1"/>
  <c r="AA264" i="1"/>
  <c r="AA265" i="1" s="1"/>
  <c r="Q262" i="1"/>
  <c r="AI262" i="1" s="1"/>
  <c r="W264" i="1"/>
  <c r="AG264" i="1" s="1"/>
  <c r="R263" i="1"/>
  <c r="AF263" i="1" s="1"/>
  <c r="E262" i="1"/>
  <c r="AE262" i="1" s="1"/>
  <c r="O263" i="1"/>
  <c r="O264" i="1" s="1"/>
  <c r="O265" i="1" s="1"/>
  <c r="AD264" i="1" l="1"/>
  <c r="AD265" i="1" s="1"/>
  <c r="Y265" i="1"/>
  <c r="AH265" i="1" s="1"/>
  <c r="Q263" i="1"/>
  <c r="AI263" i="1" s="1"/>
  <c r="R264" i="1"/>
  <c r="AF264" i="1" s="1"/>
  <c r="E263" i="1"/>
  <c r="AE263" i="1" s="1"/>
  <c r="W265" i="1"/>
  <c r="AG265" i="1" s="1"/>
  <c r="R265" i="1"/>
  <c r="AF265" i="1" s="1"/>
  <c r="Q264" i="1" l="1"/>
  <c r="AI264" i="1" s="1"/>
  <c r="E264" i="1"/>
  <c r="AE264" i="1" s="1"/>
  <c r="Q265" i="1" l="1"/>
  <c r="AI265" i="1" s="1"/>
  <c r="E265" i="1"/>
  <c r="AE265" i="1" s="1"/>
</calcChain>
</file>

<file path=xl/sharedStrings.xml><?xml version="1.0" encoding="utf-8"?>
<sst xmlns="http://schemas.openxmlformats.org/spreadsheetml/2006/main" count="3029" uniqueCount="89">
  <si>
    <t>Sector</t>
  </si>
  <si>
    <t>Year</t>
  </si>
  <si>
    <t>Month</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</si>
  <si>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</si>
  <si>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</si>
  <si>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</si>
  <si>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</si>
  <si>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</si>
  <si>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</si>
  <si>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</si>
  <si>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</si>
  <si>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</si>
  <si>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</si>
  <si>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</si>
  <si>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</si>
  <si>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</si>
  <si>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</si>
  <si>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</si>
  <si>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</si>
  <si>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</si>
  <si>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</si>
  <si>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</si>
  <si>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</si>
  <si>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</si>
  <si>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</si>
  <si>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</si>
  <si>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</si>
  <si>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Personal care and effects</t>
  </si>
  <si>
    <t>Miscellaneous</t>
  </si>
  <si>
    <t>General index</t>
  </si>
  <si>
    <t>Rural</t>
  </si>
  <si>
    <t>January</t>
  </si>
  <si>
    <t>Urban</t>
  </si>
  <si>
    <t>Rural+Urban</t>
  </si>
  <si>
    <t>February</t>
  </si>
  <si>
    <t>March</t>
  </si>
  <si>
    <t>April</t>
  </si>
  <si>
    <t>May</t>
  </si>
  <si>
    <t>June</t>
  </si>
  <si>
    <t>July</t>
  </si>
  <si>
    <t>August</t>
  </si>
  <si>
    <t>September</t>
  </si>
  <si>
    <t>October</t>
  </si>
  <si>
    <t>November</t>
  </si>
  <si>
    <t>December</t>
  </si>
  <si>
    <t>Food and Beverages</t>
  </si>
  <si>
    <t>Clothing and Footwear</t>
  </si>
  <si>
    <t>Energy</t>
  </si>
  <si>
    <t>Monthly Inflation Rate</t>
  </si>
  <si>
    <t>Food Bucket</t>
  </si>
  <si>
    <t>Inflation rate</t>
  </si>
  <si>
    <t xml:space="preserve">Food </t>
  </si>
  <si>
    <t>Essential services</t>
  </si>
  <si>
    <t>Food</t>
  </si>
  <si>
    <t>Healthcare</t>
  </si>
  <si>
    <t>Crude Oil</t>
  </si>
  <si>
    <t>Category</t>
  </si>
  <si>
    <t>Correl value</t>
  </si>
  <si>
    <t>Total CPI</t>
  </si>
  <si>
    <t xml:space="preserve">Year </t>
  </si>
  <si>
    <t>Transport and Fuel</t>
  </si>
  <si>
    <t>Average of General index</t>
  </si>
  <si>
    <t>Row Labels</t>
  </si>
  <si>
    <t>(blank)</t>
  </si>
  <si>
    <t>Grand Total</t>
  </si>
  <si>
    <t>Inflation Rate</t>
  </si>
  <si>
    <t>Avg_General Index</t>
  </si>
  <si>
    <t xml:space="preserve"> </t>
  </si>
  <si>
    <t>Pulses and Products,Cereals and products, Housing categories price have strongest positive correlation with fluctuations in imported oil prices whereas fruits, oil and fats and meat and fish have strongest negative correlation</t>
  </si>
  <si>
    <t>Average of Clothing and footwear</t>
  </si>
  <si>
    <t>Average of Housing</t>
  </si>
  <si>
    <t>Average of Miscellaneous</t>
  </si>
  <si>
    <t>Average of Transport and Fuel</t>
  </si>
  <si>
    <t>Average of Food and Beverages</t>
  </si>
  <si>
    <t>Year 2021</t>
  </si>
  <si>
    <t>Year 2022</t>
  </si>
  <si>
    <t>% change</t>
  </si>
  <si>
    <t xml:space="preserve">Category with Max % </t>
  </si>
  <si>
    <t>Max%</t>
  </si>
  <si>
    <t>Min %</t>
  </si>
  <si>
    <t>Category with Min %</t>
  </si>
  <si>
    <t>1. Food and Beverages had the highest contribution.
2. Within this, Spices saw the sharpest rise—indicating price shocks or supply issues.
3.Transport and Fuel contributed the least.</t>
  </si>
  <si>
    <t>1. Inflation was stable between 2018–2019.
2. A spike in 2020 was linked to early COVID-19 disruptions.
3. Inflation peaked in 2022, largely due to global supply chain disruptions, exacerbated by the Russia-Ukraine conflict and pandemic aftermath.</t>
  </si>
  <si>
    <t>1. Food inflation spiked and remained high due to supply chain bottlenecks and increased demand.
2. Healthcare inflation surged in 2021 due to increased demand for medical services and goods.
3. Essential services lagged initially but rose in 2021 as demand normalized post-lockdown.</t>
  </si>
  <si>
    <t>1.Strong positive correlation for categories like pulses, housing, cereals, and spices, likely tied to transportation and logistics costs.                                                                                                                          2. Negative correlation for fruits, oils &amp; fats, and meat &amp; fish, which may have alternative or local supply chains.</t>
  </si>
  <si>
    <t>1.Spices recorded the highest inflation rate among all food items due to supply-side disruptions led to significant price hikes.
2.Oils and Fats showed the lowest inflation rate, even negative in some months due to decline in global prices of edible oils helped lower domestic costs.</t>
  </si>
  <si>
    <t>Key findings from food category trends:
1. June 2022 saw the highest spike (not June 2023) driven by eggs and vegetables.
2. July and August recorded a sharp drop due to falling prices in meat, fish, and oils.
3. A downward trend continued through October–December, especially in vegetables and oils.
4. February 2023 had the largest decline due to a 10% drop in egg prices.
5. Gradual increase from March to May driven by fruits and vegetables.</t>
  </si>
  <si>
    <t xml:space="preserve">Conclusion:This case study highlights how inflation varies across categories and time. It shows how external shocks such as COVID-19 and global crude oil prices significantly influence consumer pricing dynamics. Using Excel for cleaning, transformation, visualization, and statistical analysis helped generate insightful, actionable conclusions — essential for economic planning, forecasting, and business decisions
</t>
  </si>
  <si>
    <t>CPI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</si>
</sst>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0"/>
      <color rgb="FF000000"/>
      <name val="Arial"/>
      <scheme val="minor"/>
    </font>
    <font>
      <sz val="10"/>
      <color theme="1"/>
      <name val="Arial"/>
      <scheme val="minor"/>
    </font>
    <font>
      <b/>
      <sz val="10"/>
      <color rgb="FF000000"/>
      <name val="Arial"/>
      <family val="2"/>
      <scheme val="minor"/>
    </font>
    <font>
      <sz val="10"/>
      <color rgb="FF000000"/>
      <name val="Arial"/>
      <family val="2"/>
      <scheme val="minor"/>
    </font>
    <font>
      <b/>
      <sz val="12"/>
      <color rgb="FF000000"/>
      <name val="Arial"/>
      <family val="2"/>
      <scheme val="minor"/>
    </font>
    <font>
      <sz val="8"/>
      <name val="Arial"/>
      <family val="2"/>
    </font>
    <font>
      <b/>
      <sz val="10"/>
      <color theme="1"/>
      <name val="Arial"/>
      <family val="2"/>
      <scheme val="minor"/>
    </font>
    <font>
      <sz val="10"/>
      <name val="Arial"/>
      <family val="2"/>
      <scheme val="minor"/>
    </font>
    <font>
      <sz val="10"/>
      <color theme="1"/>
      <name val="Arial"/>
      <family val="2"/>
      <scheme val="minor"/>
    </font>
    <font>
      <sz val="10"/>
      <color theme="0"/>
      <name val="Arial"/>
      <family val="2"/>
      <scheme val="minor"/>
    </font>
    <font>
      <b/>
      <sz val="20"/>
      <color rgb="FF000000"/>
      <name val="Arial"/>
      <family val="2"/>
      <scheme val="minor"/>
    </font>
    <font>
      <b/>
      <sz val="48"/>
      <name val="Arial"/>
      <family val="2"/>
      <scheme val="minor"/>
    </font>
    <font>
      <b/>
      <sz val="20"/>
      <name val="Arial"/>
      <family val="2"/>
      <scheme val="minor"/>
    </font>
    <font>
      <b/>
      <sz val="16"/>
      <color theme="0"/>
      <name val="Arial"/>
      <family val="2"/>
      <scheme val="minor"/>
    </font>
    <font>
      <b/>
      <sz val="36"/>
      <color theme="9"/>
      <name val="Arial"/>
      <family val="2"/>
      <scheme val="minor"/>
    </font>
    <font>
      <b/>
      <sz val="12"/>
      <name val="Arial"/>
      <family val="2"/>
      <scheme val="minor"/>
    </font>
    <font>
      <sz val="16"/>
      <color theme="0"/>
      <name val="Arial"/>
      <family val="2"/>
      <scheme val="minor"/>
    </font>
    <font>
      <b/>
      <sz val="36"/>
      <color theme="0"/>
      <name val="Arial"/>
      <family val="2"/>
      <scheme val="minor"/>
    </font>
    <font>
      <sz val="10"/>
      <color rgb="FF000000"/>
      <name val="Arial"/>
      <scheme val="minor"/>
    </font>
    <font>
      <sz val="8"/>
      <name val="Arial"/>
      <family val="2"/>
      <scheme val="minor"/>
    </font>
    <font>
      <b/>
      <sz val="12"/>
      <color theme="0"/>
      <name val="Arial"/>
      <family val="2"/>
      <scheme val="minor"/>
    </font>
  </fonts>
  <fills count="10">
    <fill>
      <patternFill patternType="none"/>
    </fill>
    <fill>
      <patternFill patternType="gray125"/>
    </fill>
    <fill>
      <patternFill patternType="solid">
        <fgColor theme="1"/>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rgb="FF000000"/>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op>
      <bottom/>
      <diagonal/>
    </border>
    <border>
      <left/>
      <right/>
      <top style="thin">
        <color theme="4"/>
      </top>
      <bottom style="thin">
        <color theme="4"/>
      </bottom>
      <diagonal/>
    </border>
  </borders>
  <cellStyleXfs count="3">
    <xf numFmtId="0" fontId="0" fillId="0" borderId="0"/>
    <xf numFmtId="0" fontId="5" fillId="0" borderId="0"/>
    <xf numFmtId="9" fontId="18" fillId="0" borderId="0" applyFont="0" applyFill="0" applyBorder="0" applyAlignment="0" applyProtection="0"/>
  </cellStyleXfs>
  <cellXfs count="128">
    <xf numFmtId="0" fontId="0" fillId="0" borderId="0" xfId="0"/>
    <xf numFmtId="0" fontId="1" fillId="0" borderId="0" xfId="0" applyFont="1"/>
    <xf numFmtId="164" fontId="1" fillId="0" borderId="0" xfId="0" applyNumberFormat="1" applyFont="1"/>
    <xf numFmtId="164" fontId="0" fillId="0" borderId="0" xfId="0" applyNumberFormat="1"/>
    <xf numFmtId="2" fontId="0" fillId="0" borderId="0" xfId="0" applyNumberFormat="1"/>
    <xf numFmtId="0" fontId="3" fillId="0" borderId="0" xfId="0" applyFont="1"/>
    <xf numFmtId="0" fontId="6" fillId="0" borderId="0" xfId="0" applyFont="1"/>
    <xf numFmtId="0" fontId="2" fillId="0" borderId="0" xfId="0" applyFont="1"/>
    <xf numFmtId="164" fontId="6" fillId="0" borderId="0" xfId="0" applyNumberFormat="1" applyFont="1"/>
    <xf numFmtId="0" fontId="0" fillId="2" borderId="0" xfId="0" applyFill="1"/>
    <xf numFmtId="0" fontId="11" fillId="2" borderId="0" xfId="0" applyFont="1" applyFill="1" applyAlignment="1">
      <alignment horizontal="center" vertical="center"/>
    </xf>
    <xf numFmtId="0" fontId="10" fillId="2" borderId="0" xfId="0" applyFont="1" applyFill="1" applyAlignment="1">
      <alignment horizontal="center" vertical="center"/>
    </xf>
    <xf numFmtId="0" fontId="12" fillId="2" borderId="0" xfId="0" applyFont="1" applyFill="1" applyAlignment="1">
      <alignment horizontal="center" vertical="center"/>
    </xf>
    <xf numFmtId="0" fontId="0" fillId="0" borderId="0" xfId="0" applyAlignment="1">
      <alignment horizontal="center"/>
    </xf>
    <xf numFmtId="0" fontId="14" fillId="2" borderId="0" xfId="0" applyFont="1" applyFill="1" applyAlignment="1">
      <alignment vertical="center"/>
    </xf>
    <xf numFmtId="0" fontId="2" fillId="2" borderId="0" xfId="0" applyFont="1" applyFill="1"/>
    <xf numFmtId="0" fontId="7" fillId="0" borderId="0" xfId="0" applyFont="1" applyAlignment="1">
      <alignment horizontal="center"/>
    </xf>
    <xf numFmtId="2" fontId="7" fillId="0" borderId="0" xfId="0" applyNumberFormat="1" applyFont="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4" fillId="0" borderId="0" xfId="0" applyFont="1" applyAlignment="1">
      <alignment horizontal="center" vertical="center" wrapText="1"/>
    </xf>
    <xf numFmtId="0" fontId="2" fillId="0" borderId="0" xfId="0" applyFont="1" applyAlignment="1">
      <alignment horizontal="center" vertical="center" wrapText="1"/>
    </xf>
    <xf numFmtId="2" fontId="0" fillId="0" borderId="0" xfId="0" applyNumberFormat="1" applyAlignment="1">
      <alignment horizontal="center"/>
    </xf>
    <xf numFmtId="0" fontId="3" fillId="0" borderId="0" xfId="0" applyFont="1" applyAlignment="1">
      <alignment horizontal="center"/>
    </xf>
    <xf numFmtId="0" fontId="1" fillId="0" borderId="0" xfId="0" applyFont="1" applyAlignment="1">
      <alignment horizontal="center" vertical="center"/>
    </xf>
    <xf numFmtId="164" fontId="0" fillId="0" borderId="0" xfId="0" applyNumberFormat="1" applyAlignment="1">
      <alignment horizontal="center" vertical="center"/>
    </xf>
    <xf numFmtId="0" fontId="8" fillId="0" borderId="2" xfId="0" applyFont="1" applyBorder="1" applyAlignment="1">
      <alignment horizontal="center"/>
    </xf>
    <xf numFmtId="164" fontId="8" fillId="0" borderId="2" xfId="0" applyNumberFormat="1" applyFont="1" applyBorder="1" applyAlignment="1">
      <alignment horizontal="center"/>
    </xf>
    <xf numFmtId="0" fontId="0" fillId="0" borderId="0" xfId="0" pivotButton="1"/>
    <xf numFmtId="0" fontId="0" fillId="0" borderId="0" xfId="0" applyAlignment="1">
      <alignment horizontal="left"/>
    </xf>
    <xf numFmtId="0" fontId="2" fillId="0" borderId="0" xfId="0" applyFont="1" applyAlignment="1">
      <alignment vertical="center" wrapText="1"/>
    </xf>
    <xf numFmtId="0" fontId="15" fillId="0" borderId="0" xfId="0" applyFont="1" applyAlignment="1">
      <alignment horizontal="center" vertical="center" wrapText="1"/>
    </xf>
    <xf numFmtId="0" fontId="0" fillId="0" borderId="0" xfId="0" applyAlignment="1">
      <alignment horizontal="center" wrapText="1"/>
    </xf>
    <xf numFmtId="9" fontId="0" fillId="0" borderId="0" xfId="2" applyFont="1"/>
    <xf numFmtId="0" fontId="8" fillId="0" borderId="9" xfId="0" applyFont="1" applyBorder="1"/>
    <xf numFmtId="0" fontId="8" fillId="0" borderId="10" xfId="0" applyFont="1" applyBorder="1"/>
    <xf numFmtId="9" fontId="0" fillId="0" borderId="0" xfId="0" applyNumberFormat="1"/>
    <xf numFmtId="9" fontId="3" fillId="0" borderId="0" xfId="2" applyFont="1"/>
    <xf numFmtId="0" fontId="0" fillId="0" borderId="0" xfId="0" applyAlignment="1">
      <alignment vertical="top"/>
    </xf>
    <xf numFmtId="0" fontId="4" fillId="6" borderId="1"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0" xfId="0" applyFont="1" applyFill="1" applyAlignment="1">
      <alignment horizontal="center" vertical="center" wrapText="1"/>
    </xf>
    <xf numFmtId="0" fontId="4" fillId="6" borderId="5"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20" fillId="9" borderId="1" xfId="0" applyFont="1" applyFill="1" applyBorder="1" applyAlignment="1">
      <alignment horizontal="left" wrapText="1"/>
    </xf>
    <xf numFmtId="0" fontId="20" fillId="9" borderId="2" xfId="0" applyFont="1" applyFill="1" applyBorder="1" applyAlignment="1">
      <alignment horizontal="left"/>
    </xf>
    <xf numFmtId="0" fontId="20" fillId="9" borderId="3" xfId="0" applyFont="1" applyFill="1" applyBorder="1" applyAlignment="1">
      <alignment horizontal="left"/>
    </xf>
    <xf numFmtId="0" fontId="20" fillId="9" borderId="4" xfId="0" applyFont="1" applyFill="1" applyBorder="1" applyAlignment="1">
      <alignment horizontal="left"/>
    </xf>
    <xf numFmtId="0" fontId="20" fillId="9" borderId="0" xfId="0" applyFont="1" applyFill="1" applyAlignment="1">
      <alignment horizontal="left"/>
    </xf>
    <xf numFmtId="0" fontId="20" fillId="9" borderId="5" xfId="0" applyFont="1" applyFill="1" applyBorder="1" applyAlignment="1">
      <alignment horizontal="left"/>
    </xf>
    <xf numFmtId="0" fontId="20" fillId="9" borderId="6" xfId="0" applyFont="1" applyFill="1" applyBorder="1" applyAlignment="1">
      <alignment horizontal="left"/>
    </xf>
    <xf numFmtId="0" fontId="20" fillId="9" borderId="7" xfId="0" applyFont="1" applyFill="1" applyBorder="1" applyAlignment="1">
      <alignment horizontal="left"/>
    </xf>
    <xf numFmtId="0" fontId="20" fillId="9" borderId="8" xfId="0" applyFont="1" applyFill="1" applyBorder="1" applyAlignment="1">
      <alignment horizontal="left"/>
    </xf>
    <xf numFmtId="0" fontId="4" fillId="6" borderId="1" xfId="0" applyFont="1" applyFill="1" applyBorder="1" applyAlignment="1">
      <alignment horizontal="left" vertical="center" wrapText="1"/>
    </xf>
    <xf numFmtId="0" fontId="4" fillId="6" borderId="2" xfId="0" applyFont="1" applyFill="1" applyBorder="1" applyAlignment="1">
      <alignment horizontal="left" vertical="center" wrapText="1"/>
    </xf>
    <xf numFmtId="0" fontId="4" fillId="6" borderId="3" xfId="0" applyFont="1" applyFill="1" applyBorder="1" applyAlignment="1">
      <alignment horizontal="left" vertical="center" wrapText="1"/>
    </xf>
    <xf numFmtId="0" fontId="4" fillId="6" borderId="4" xfId="0" applyFont="1" applyFill="1" applyBorder="1" applyAlignment="1">
      <alignment horizontal="left" vertical="center" wrapText="1"/>
    </xf>
    <xf numFmtId="0" fontId="4" fillId="6" borderId="0" xfId="0" applyFont="1" applyFill="1" applyAlignment="1">
      <alignment horizontal="left" vertical="center" wrapText="1"/>
    </xf>
    <xf numFmtId="0" fontId="4" fillId="6" borderId="5" xfId="0" applyFont="1" applyFill="1" applyBorder="1" applyAlignment="1">
      <alignment horizontal="left" vertical="center" wrapText="1"/>
    </xf>
    <xf numFmtId="0" fontId="4" fillId="6" borderId="6" xfId="0" applyFont="1" applyFill="1" applyBorder="1" applyAlignment="1">
      <alignment horizontal="left" vertical="center" wrapText="1"/>
    </xf>
    <xf numFmtId="0" fontId="4" fillId="6" borderId="7" xfId="0" applyFont="1" applyFill="1" applyBorder="1" applyAlignment="1">
      <alignment horizontal="left" vertical="center" wrapText="1"/>
    </xf>
    <xf numFmtId="0" fontId="4" fillId="6" borderId="8" xfId="0" applyFont="1" applyFill="1" applyBorder="1" applyAlignment="1">
      <alignment horizontal="left" vertical="center" wrapText="1"/>
    </xf>
    <xf numFmtId="0" fontId="15" fillId="3" borderId="1" xfId="0" applyFont="1" applyFill="1" applyBorder="1" applyAlignment="1">
      <alignment horizontal="left" vertical="center" wrapText="1"/>
    </xf>
    <xf numFmtId="0" fontId="15" fillId="3" borderId="2" xfId="0" applyFont="1" applyFill="1" applyBorder="1" applyAlignment="1">
      <alignment horizontal="left" vertical="center" wrapText="1"/>
    </xf>
    <xf numFmtId="0" fontId="15" fillId="3" borderId="3" xfId="0" applyFont="1" applyFill="1" applyBorder="1" applyAlignment="1">
      <alignment horizontal="left" vertical="center" wrapText="1"/>
    </xf>
    <xf numFmtId="0" fontId="15" fillId="3" borderId="4" xfId="0" applyFont="1" applyFill="1" applyBorder="1" applyAlignment="1">
      <alignment horizontal="left" vertical="center" wrapText="1"/>
    </xf>
    <xf numFmtId="0" fontId="15" fillId="3" borderId="0" xfId="0" applyFont="1" applyFill="1" applyAlignment="1">
      <alignment horizontal="left" vertical="center" wrapText="1"/>
    </xf>
    <xf numFmtId="0" fontId="15" fillId="3" borderId="5" xfId="0" applyFont="1" applyFill="1" applyBorder="1" applyAlignment="1">
      <alignment horizontal="left" vertical="center" wrapText="1"/>
    </xf>
    <xf numFmtId="0" fontId="15" fillId="3" borderId="6" xfId="0" applyFont="1" applyFill="1" applyBorder="1" applyAlignment="1">
      <alignment horizontal="left" vertical="center" wrapText="1"/>
    </xf>
    <xf numFmtId="0" fontId="15" fillId="3" borderId="7" xfId="0" applyFont="1" applyFill="1" applyBorder="1" applyAlignment="1">
      <alignment horizontal="left" vertical="center" wrapText="1"/>
    </xf>
    <xf numFmtId="0" fontId="15" fillId="3" borderId="8"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4" borderId="2" xfId="0" applyFont="1" applyFill="1" applyBorder="1" applyAlignment="1">
      <alignment horizontal="left" vertical="center" wrapText="1"/>
    </xf>
    <xf numFmtId="0" fontId="4" fillId="4" borderId="3" xfId="0" applyFont="1" applyFill="1" applyBorder="1" applyAlignment="1">
      <alignment horizontal="left" vertical="center" wrapText="1"/>
    </xf>
    <xf numFmtId="0" fontId="4" fillId="4" borderId="4" xfId="0" applyFont="1" applyFill="1" applyBorder="1" applyAlignment="1">
      <alignment horizontal="left" vertical="center" wrapText="1"/>
    </xf>
    <xf numFmtId="0" fontId="4" fillId="4" borderId="0" xfId="0" applyFont="1" applyFill="1" applyAlignment="1">
      <alignment horizontal="left" vertical="center" wrapText="1"/>
    </xf>
    <xf numFmtId="0" fontId="4" fillId="4" borderId="5" xfId="0" applyFont="1" applyFill="1" applyBorder="1" applyAlignment="1">
      <alignment horizontal="left" vertical="center" wrapText="1"/>
    </xf>
    <xf numFmtId="0" fontId="4" fillId="4" borderId="6" xfId="0" applyFont="1" applyFill="1" applyBorder="1" applyAlignment="1">
      <alignment horizontal="left" vertical="center" wrapText="1"/>
    </xf>
    <xf numFmtId="0" fontId="4" fillId="4" borderId="7" xfId="0" applyFont="1" applyFill="1" applyBorder="1" applyAlignment="1">
      <alignment horizontal="left" vertical="center" wrapText="1"/>
    </xf>
    <xf numFmtId="0" fontId="4" fillId="4" borderId="8"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5" borderId="2" xfId="0" applyFont="1" applyFill="1" applyBorder="1" applyAlignment="1">
      <alignment horizontal="left" vertical="center" wrapText="1"/>
    </xf>
    <xf numFmtId="0" fontId="4" fillId="5" borderId="3" xfId="0" applyFont="1" applyFill="1" applyBorder="1" applyAlignment="1">
      <alignment horizontal="left" vertical="center" wrapText="1"/>
    </xf>
    <xf numFmtId="0" fontId="4" fillId="5" borderId="4" xfId="0" applyFont="1" applyFill="1" applyBorder="1" applyAlignment="1">
      <alignment horizontal="left" vertical="center" wrapText="1"/>
    </xf>
    <xf numFmtId="0" fontId="4" fillId="5" borderId="0" xfId="0" applyFont="1" applyFill="1" applyAlignment="1">
      <alignment horizontal="left" vertical="center" wrapText="1"/>
    </xf>
    <xf numFmtId="0" fontId="4" fillId="5" borderId="5" xfId="0" applyFont="1" applyFill="1" applyBorder="1" applyAlignment="1">
      <alignment horizontal="left" vertical="center" wrapText="1"/>
    </xf>
    <xf numFmtId="0" fontId="4" fillId="5" borderId="6" xfId="0" applyFont="1" applyFill="1" applyBorder="1" applyAlignment="1">
      <alignment horizontal="left" vertical="center" wrapText="1"/>
    </xf>
    <xf numFmtId="0" fontId="4" fillId="5" borderId="7" xfId="0" applyFont="1" applyFill="1" applyBorder="1" applyAlignment="1">
      <alignment horizontal="left" vertical="center" wrapText="1"/>
    </xf>
    <xf numFmtId="0" fontId="4" fillId="5" borderId="8" xfId="0" applyFont="1" applyFill="1" applyBorder="1" applyAlignment="1">
      <alignment horizontal="left" vertical="center" wrapText="1"/>
    </xf>
    <xf numFmtId="0" fontId="4" fillId="8" borderId="1" xfId="0" applyFont="1" applyFill="1" applyBorder="1" applyAlignment="1">
      <alignment horizontal="left" vertical="top" wrapText="1"/>
    </xf>
    <xf numFmtId="0" fontId="4" fillId="8" borderId="2" xfId="0" applyFont="1" applyFill="1" applyBorder="1" applyAlignment="1">
      <alignment horizontal="left" vertical="top" wrapText="1"/>
    </xf>
    <xf numFmtId="0" fontId="4" fillId="8" borderId="3" xfId="0" applyFont="1" applyFill="1" applyBorder="1" applyAlignment="1">
      <alignment horizontal="left" vertical="top" wrapText="1"/>
    </xf>
    <xf numFmtId="0" fontId="4" fillId="8" borderId="4" xfId="0" applyFont="1" applyFill="1" applyBorder="1" applyAlignment="1">
      <alignment horizontal="left" vertical="top" wrapText="1"/>
    </xf>
    <xf numFmtId="0" fontId="4" fillId="8" borderId="0" xfId="0" applyFont="1" applyFill="1" applyAlignment="1">
      <alignment horizontal="left" vertical="top" wrapText="1"/>
    </xf>
    <xf numFmtId="0" fontId="4" fillId="8" borderId="5" xfId="0" applyFont="1" applyFill="1" applyBorder="1" applyAlignment="1">
      <alignment horizontal="left" vertical="top" wrapText="1"/>
    </xf>
    <xf numFmtId="0" fontId="4" fillId="8" borderId="6" xfId="0" applyFont="1" applyFill="1" applyBorder="1" applyAlignment="1">
      <alignment horizontal="left" vertical="top" wrapText="1"/>
    </xf>
    <xf numFmtId="0" fontId="4" fillId="8" borderId="7" xfId="0" applyFont="1" applyFill="1" applyBorder="1" applyAlignment="1">
      <alignment horizontal="left" vertical="top" wrapText="1"/>
    </xf>
    <xf numFmtId="0" fontId="4" fillId="8" borderId="8" xfId="0" applyFont="1" applyFill="1" applyBorder="1" applyAlignment="1">
      <alignment horizontal="left" vertical="top" wrapText="1"/>
    </xf>
    <xf numFmtId="0" fontId="4" fillId="7" borderId="1" xfId="0" applyFont="1" applyFill="1" applyBorder="1" applyAlignment="1">
      <alignment horizontal="left" vertical="center" wrapText="1"/>
    </xf>
    <xf numFmtId="0" fontId="4" fillId="7" borderId="2" xfId="0" applyFont="1" applyFill="1" applyBorder="1" applyAlignment="1">
      <alignment horizontal="left" vertical="center"/>
    </xf>
    <xf numFmtId="0" fontId="4" fillId="7" borderId="3" xfId="0" applyFont="1" applyFill="1" applyBorder="1" applyAlignment="1">
      <alignment horizontal="left" vertical="center"/>
    </xf>
    <xf numFmtId="0" fontId="4" fillId="7" borderId="4" xfId="0" applyFont="1" applyFill="1" applyBorder="1" applyAlignment="1">
      <alignment horizontal="left" vertical="center"/>
    </xf>
    <xf numFmtId="0" fontId="4" fillId="7" borderId="0" xfId="0" applyFont="1" applyFill="1" applyAlignment="1">
      <alignment horizontal="left" vertical="center"/>
    </xf>
    <xf numFmtId="0" fontId="4" fillId="7" borderId="5" xfId="0" applyFont="1" applyFill="1" applyBorder="1" applyAlignment="1">
      <alignment horizontal="left" vertical="center"/>
    </xf>
    <xf numFmtId="0" fontId="4" fillId="7" borderId="6" xfId="0" applyFont="1" applyFill="1" applyBorder="1" applyAlignment="1">
      <alignment horizontal="left" vertical="center"/>
    </xf>
    <xf numFmtId="0" fontId="4" fillId="7" borderId="7" xfId="0" applyFont="1" applyFill="1" applyBorder="1" applyAlignment="1">
      <alignment horizontal="left" vertical="center"/>
    </xf>
    <xf numFmtId="0" fontId="4" fillId="7" borderId="8" xfId="0" applyFont="1" applyFill="1" applyBorder="1" applyAlignment="1">
      <alignment horizontal="left" vertical="center"/>
    </xf>
    <xf numFmtId="0" fontId="13" fillId="2" borderId="0" xfId="0" applyFont="1" applyFill="1" applyAlignment="1">
      <alignment horizontal="left" indent="6"/>
    </xf>
    <xf numFmtId="0" fontId="9" fillId="2" borderId="0" xfId="0" applyFont="1" applyFill="1" applyAlignment="1">
      <alignment horizontal="left" indent="6"/>
    </xf>
    <xf numFmtId="0" fontId="17" fillId="2" borderId="1" xfId="0" applyFont="1" applyFill="1" applyBorder="1" applyAlignment="1">
      <alignment horizontal="center" wrapText="1"/>
    </xf>
    <xf numFmtId="0" fontId="16" fillId="2" borderId="2" xfId="0" applyFont="1" applyFill="1" applyBorder="1" applyAlignment="1">
      <alignment horizontal="center" wrapText="1"/>
    </xf>
    <xf numFmtId="0" fontId="16" fillId="2" borderId="3" xfId="0" applyFont="1" applyFill="1" applyBorder="1" applyAlignment="1">
      <alignment horizontal="center" wrapText="1"/>
    </xf>
    <xf numFmtId="0" fontId="16" fillId="2" borderId="4" xfId="0" applyFont="1" applyFill="1" applyBorder="1" applyAlignment="1">
      <alignment horizontal="center" wrapText="1"/>
    </xf>
    <xf numFmtId="0" fontId="16" fillId="2" borderId="0" xfId="0" applyFont="1" applyFill="1" applyAlignment="1">
      <alignment horizontal="center" wrapText="1"/>
    </xf>
    <xf numFmtId="0" fontId="16" fillId="2" borderId="5" xfId="0" applyFont="1" applyFill="1" applyBorder="1" applyAlignment="1">
      <alignment horizontal="center" wrapText="1"/>
    </xf>
    <xf numFmtId="0" fontId="16" fillId="2" borderId="6" xfId="0" applyFont="1" applyFill="1" applyBorder="1" applyAlignment="1">
      <alignment horizontal="center" wrapText="1"/>
    </xf>
    <xf numFmtId="0" fontId="16" fillId="2" borderId="7" xfId="0" applyFont="1" applyFill="1" applyBorder="1" applyAlignment="1">
      <alignment horizontal="center" wrapText="1"/>
    </xf>
    <xf numFmtId="0" fontId="16" fillId="2" borderId="8" xfId="0" applyFont="1" applyFill="1" applyBorder="1" applyAlignment="1">
      <alignment horizontal="center" wrapText="1"/>
    </xf>
  </cellXfs>
  <cellStyles count="3">
    <cellStyle name="Normal" xfId="0" builtinId="0"/>
    <cellStyle name="Normal 2 2 3 5" xfId="1" xr:uid="{766B142F-9B68-4ED3-ABF9-8F3149914A3E}"/>
    <cellStyle name="Percent" xfId="2" builtinId="5"/>
  </cellStyles>
  <dxfs count="96">
    <dxf>
      <font>
        <b val="0"/>
        <i val="0"/>
        <strike val="0"/>
        <condense val="0"/>
        <extend val="0"/>
        <outline val="0"/>
        <shadow val="0"/>
        <u val="none"/>
        <vertAlign val="baseline"/>
        <sz val="10"/>
        <color auto="1"/>
        <name val="Arial"/>
        <family val="2"/>
        <scheme val="minor"/>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minor"/>
      </font>
      <alignment horizontal="center" vertical="bottom" textRotation="0" wrapText="0" indent="0" justifyLastLine="0" shrinkToFit="0" readingOrder="0"/>
    </dxf>
    <dxf>
      <numFmt numFmtId="164" formatCode="0.0"/>
      <alignment horizontal="center" vertical="center" textRotation="0" wrapText="0" indent="0" justifyLastLine="0" shrinkToFit="0" readingOrder="0"/>
    </dxf>
    <dxf>
      <numFmt numFmtId="164" formatCode="0.0"/>
      <alignment horizontal="center" vertical="center" textRotation="0" wrapText="0" indent="0" justifyLastLine="0" shrinkToFit="0" readingOrder="0"/>
    </dxf>
    <dxf>
      <numFmt numFmtId="164" formatCode="0.0"/>
      <alignment horizontal="center" vertical="center" textRotation="0" wrapText="0" indent="0" justifyLastLine="0" shrinkToFit="0" readingOrder="0"/>
    </dxf>
    <dxf>
      <numFmt numFmtId="164" formatCode="0.0"/>
      <alignment horizontal="center" vertical="center" textRotation="0" wrapText="0" indent="0" justifyLastLine="0" shrinkToFit="0" readingOrder="0"/>
    </dxf>
    <dxf>
      <numFmt numFmtId="164" formatCode="0.0"/>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minor"/>
      </font>
      <alignment horizontal="center" vertical="center" textRotation="0" wrapText="0" indent="0" justifyLastLine="0" shrinkToFit="0" readingOrder="0"/>
    </dxf>
    <dxf>
      <numFmt numFmtId="164" formatCode="0.0"/>
      <alignment horizontal="center" vertical="center" textRotation="0" wrapText="0" indent="0" justifyLastLine="0" shrinkToFit="0" readingOrder="0"/>
    </dxf>
    <dxf>
      <font>
        <strike val="0"/>
        <outline val="0"/>
        <shadow val="0"/>
        <u val="none"/>
        <vertAlign val="baseline"/>
        <sz val="10"/>
        <color theme="1"/>
        <name val="Arial"/>
        <family val="2"/>
        <scheme val="minor"/>
      </font>
      <numFmt numFmtId="164" formatCode="0.0"/>
      <alignment horizontal="center" textRotation="0" indent="0" justifyLastLine="0" shrinkToFit="0" readingOrder="0"/>
    </dxf>
    <dxf>
      <numFmt numFmtId="2" formatCode="0.00"/>
      <alignment horizontal="center" textRotation="0" indent="0" justifyLastLine="0" shrinkToFit="0" readingOrder="0"/>
    </dxf>
    <dxf>
      <alignment horizontal="center" textRotation="0" indent="0" justifyLastLine="0" shrinkToFit="0" readingOrder="0"/>
    </dxf>
    <dxf>
      <alignment horizontal="center" textRotation="0" indent="0" justifyLastLine="0" shrinkToFit="0" readingOrder="0"/>
    </dxf>
    <dxf>
      <alignment horizontal="center" textRotation="0" indent="0" justifyLastLine="0" shrinkToFit="0" readingOrder="0"/>
    </dxf>
    <dxf>
      <numFmt numFmtId="2" formatCode="0.00"/>
      <alignment horizontal="center" textRotation="0" indent="0" justifyLastLine="0" shrinkToFit="0" readingOrder="0"/>
    </dxf>
    <dxf>
      <numFmt numFmtId="2" formatCode="0.00"/>
      <alignment horizontal="center" textRotation="0" indent="0" justifyLastLine="0" shrinkToFit="0" readingOrder="0"/>
    </dxf>
    <dxf>
      <numFmt numFmtId="2" formatCode="0.00"/>
      <alignment horizontal="center" textRotation="0" indent="0" justifyLastLine="0" shrinkToFit="0" readingOrder="0"/>
    </dxf>
    <dxf>
      <alignment horizontal="center" textRotation="0" indent="0" justifyLastLine="0" shrinkToFit="0" readingOrder="0"/>
    </dxf>
    <dxf>
      <alignment horizontal="center" textRotation="0" indent="0" justifyLastLine="0" shrinkToFit="0" readingOrder="0"/>
    </dxf>
    <dxf>
      <font>
        <strike val="0"/>
        <outline val="0"/>
        <shadow val="0"/>
        <u val="none"/>
        <vertAlign val="baseline"/>
        <sz val="10"/>
        <color auto="1"/>
        <name val="Arial"/>
        <scheme val="minor"/>
      </font>
      <alignment horizontal="center" textRotation="0" indent="0" justifyLastLine="0" shrinkToFit="0" readingOrder="0"/>
    </dxf>
    <dxf>
      <numFmt numFmtId="2" formatCode="0.00"/>
      <alignment horizontal="center" textRotation="0" indent="0" justifyLastLine="0" shrinkToFit="0" readingOrder="0"/>
    </dxf>
    <dxf>
      <font>
        <b val="0"/>
        <i val="0"/>
        <strike val="0"/>
        <condense val="0"/>
        <extend val="0"/>
        <outline val="0"/>
        <shadow val="0"/>
        <u val="none"/>
        <vertAlign val="baseline"/>
        <sz val="10"/>
        <color rgb="FF000000"/>
        <name val="Arial"/>
        <family val="2"/>
        <scheme val="minor"/>
      </font>
      <alignment horizontal="center" textRotation="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0"/>
        <color auto="1"/>
        <name val="Arial"/>
        <family val="2"/>
        <scheme val="minor"/>
      </font>
      <alignment horizontal="center" textRotation="0" indent="0" justifyLastLine="0" shrinkToFit="0" readingOrder="0"/>
    </dxf>
    <dxf>
      <numFmt numFmtId="2" formatCode="0.00"/>
      <alignment horizontal="center" textRotation="0" indent="0" justifyLastLine="0" shrinkToFit="0" readingOrder="0"/>
    </dxf>
    <dxf>
      <alignment horizontal="center" textRotation="0" indent="0" justifyLastLine="0" shrinkToFit="0" readingOrder="0"/>
    </dxf>
    <dxf>
      <alignment horizontal="center" textRotation="0" indent="0" justifyLastLine="0" shrinkToFit="0" readingOrder="0"/>
    </dxf>
    <dxf>
      <alignment horizontal="center" textRotation="0" indent="0" justifyLastLine="0" shrinkToFit="0" readingOrder="0"/>
    </dxf>
    <dxf>
      <alignment horizontal="center" textRotation="0" indent="0" justifyLastLine="0" shrinkToFit="0" readingOrder="0"/>
    </dxf>
    <dxf>
      <font>
        <strike val="0"/>
        <outline val="0"/>
        <shadow val="0"/>
        <u val="none"/>
        <vertAlign val="baseline"/>
        <sz val="10"/>
        <color auto="1"/>
        <name val="Arial"/>
        <scheme val="minor"/>
      </font>
      <alignment horizontal="center" textRotation="0" indent="0" justifyLastLine="0" shrinkToFit="0" readingOrder="0"/>
    </dxf>
    <dxf>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dxf>
    <dxf>
      <numFmt numFmtId="2" formatCode="0.00"/>
    </dxf>
    <dxf>
      <numFmt numFmtId="2" formatCode="0.00"/>
    </dxf>
    <dxf>
      <font>
        <b val="0"/>
        <i val="0"/>
        <strike val="0"/>
        <condense val="0"/>
        <extend val="0"/>
        <outline val="0"/>
        <shadow val="0"/>
        <u val="none"/>
        <vertAlign val="baseline"/>
        <sz val="10"/>
        <color rgb="FF000000"/>
        <name val="Arial"/>
        <scheme val="minor"/>
      </font>
      <numFmt numFmtId="13" formatCode="0%"/>
    </dxf>
    <dxf>
      <font>
        <b val="0"/>
        <i val="0"/>
        <strike val="0"/>
        <condense val="0"/>
        <extend val="0"/>
        <outline val="0"/>
        <shadow val="0"/>
        <u val="none"/>
        <vertAlign val="baseline"/>
        <sz val="10"/>
        <color rgb="FF000000"/>
        <name val="Arial"/>
        <scheme val="minor"/>
      </font>
      <numFmt numFmtId="13" formatCode="0%"/>
    </dxf>
    <dxf>
      <numFmt numFmtId="13" formatCode="0%"/>
    </dxf>
    <dxf>
      <numFmt numFmtId="13" formatCode="0%"/>
    </dxf>
    <dxf>
      <font>
        <b val="0"/>
        <i val="0"/>
        <strike val="0"/>
        <condense val="0"/>
        <extend val="0"/>
        <outline val="0"/>
        <shadow val="0"/>
        <u val="none"/>
        <vertAlign val="baseline"/>
        <sz val="10"/>
        <color rgb="FF000000"/>
        <name val="Arial"/>
        <scheme val="minor"/>
      </font>
    </dxf>
    <dxf>
      <font>
        <b val="0"/>
        <i val="0"/>
        <strike val="0"/>
        <condense val="0"/>
        <extend val="0"/>
        <outline val="0"/>
        <shadow val="0"/>
        <u val="none"/>
        <vertAlign val="baseline"/>
        <sz val="10"/>
        <color rgb="FF000000"/>
        <name val="Arial"/>
        <scheme val="minor"/>
      </font>
    </dxf>
    <dxf>
      <font>
        <b val="0"/>
        <i val="0"/>
        <strike val="0"/>
        <condense val="0"/>
        <extend val="0"/>
        <outline val="0"/>
        <shadow val="0"/>
        <u val="none"/>
        <vertAlign val="baseline"/>
        <sz val="10"/>
        <color rgb="FF000000"/>
        <name val="Arial"/>
        <scheme val="minor"/>
      </font>
    </dxf>
    <dxf>
      <font>
        <b val="0"/>
        <i val="0"/>
        <strike val="0"/>
        <condense val="0"/>
        <extend val="0"/>
        <outline val="0"/>
        <shadow val="0"/>
        <u val="none"/>
        <vertAlign val="baseline"/>
        <sz val="10"/>
        <color rgb="FF000000"/>
        <name val="Arial"/>
        <scheme val="minor"/>
      </font>
    </dxf>
    <dxf>
      <font>
        <b val="0"/>
        <i val="0"/>
        <strike val="0"/>
        <condense val="0"/>
        <extend val="0"/>
        <outline val="0"/>
        <shadow val="0"/>
        <u val="none"/>
        <vertAlign val="baseline"/>
        <sz val="10"/>
        <color rgb="FF000000"/>
        <name val="Arial"/>
        <scheme val="minor"/>
      </font>
    </dxf>
    <dxf>
      <font>
        <b val="0"/>
        <i val="0"/>
        <strike val="0"/>
        <condense val="0"/>
        <extend val="0"/>
        <outline val="0"/>
        <shadow val="0"/>
        <u val="none"/>
        <vertAlign val="baseline"/>
        <sz val="10"/>
        <color rgb="FF000000"/>
        <name val="Arial"/>
        <scheme val="minor"/>
      </font>
    </dxf>
    <dxf>
      <font>
        <b val="0"/>
        <i val="0"/>
        <strike val="0"/>
        <condense val="0"/>
        <extend val="0"/>
        <outline val="0"/>
        <shadow val="0"/>
        <u val="none"/>
        <vertAlign val="baseline"/>
        <sz val="10"/>
        <color rgb="FF000000"/>
        <name val="Arial"/>
        <scheme val="minor"/>
      </font>
    </dxf>
    <dxf>
      <font>
        <b val="0"/>
        <i val="0"/>
        <strike val="0"/>
        <condense val="0"/>
        <extend val="0"/>
        <outline val="0"/>
        <shadow val="0"/>
        <u val="none"/>
        <vertAlign val="baseline"/>
        <sz val="10"/>
        <color rgb="FF000000"/>
        <name val="Arial"/>
        <scheme val="minor"/>
      </font>
    </dxf>
    <dxf>
      <font>
        <b val="0"/>
        <i val="0"/>
        <strike val="0"/>
        <condense val="0"/>
        <extend val="0"/>
        <outline val="0"/>
        <shadow val="0"/>
        <u val="none"/>
        <vertAlign val="baseline"/>
        <sz val="10"/>
        <color rgb="FF000000"/>
        <name val="Arial"/>
        <scheme val="minor"/>
      </font>
    </dxf>
    <dxf>
      <font>
        <b val="0"/>
        <i val="0"/>
        <strike val="0"/>
        <condense val="0"/>
        <extend val="0"/>
        <outline val="0"/>
        <shadow val="0"/>
        <u val="none"/>
        <vertAlign val="baseline"/>
        <sz val="10"/>
        <color rgb="FF000000"/>
        <name val="Arial"/>
        <scheme val="minor"/>
      </font>
    </dxf>
    <dxf>
      <font>
        <b val="0"/>
        <i val="0"/>
        <strike val="0"/>
        <condense val="0"/>
        <extend val="0"/>
        <outline val="0"/>
        <shadow val="0"/>
        <u val="none"/>
        <vertAlign val="baseline"/>
        <sz val="10"/>
        <color rgb="FF000000"/>
        <name val="Arial"/>
        <scheme val="minor"/>
      </font>
    </dxf>
    <dxf>
      <font>
        <b val="0"/>
        <i val="0"/>
        <strike val="0"/>
        <condense val="0"/>
        <extend val="0"/>
        <outline val="0"/>
        <shadow val="0"/>
        <u val="none"/>
        <vertAlign val="baseline"/>
        <sz val="10"/>
        <color rgb="FF000000"/>
        <name val="Arial"/>
        <scheme val="minor"/>
      </font>
    </dxf>
    <dxf>
      <font>
        <b val="0"/>
        <i val="0"/>
        <strike val="0"/>
        <condense val="0"/>
        <extend val="0"/>
        <outline val="0"/>
        <shadow val="0"/>
        <u val="none"/>
        <vertAlign val="baseline"/>
        <sz val="10"/>
        <color rgb="FF000000"/>
        <name val="Arial"/>
        <scheme val="minor"/>
      </font>
    </dxf>
    <dxf>
      <font>
        <b val="0"/>
        <i val="0"/>
        <strike val="0"/>
        <condense val="0"/>
        <extend val="0"/>
        <outline val="0"/>
        <shadow val="0"/>
        <u val="none"/>
        <vertAlign val="baseline"/>
        <sz val="10"/>
        <color rgb="FF000000"/>
        <name val="Arial"/>
        <scheme val="minor"/>
      </font>
    </dxf>
    <dxf>
      <numFmt numFmtId="2" formatCode="0.00"/>
    </dxf>
    <dxf>
      <numFmt numFmtId="2" formatCode="0.00"/>
    </dxf>
    <dxf>
      <font>
        <b/>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scheme val="minor"/>
      </font>
    </dxf>
    <dxf>
      <numFmt numFmtId="2" formatCode="0.00"/>
    </dxf>
    <dxf>
      <numFmt numFmtId="2" formatCode="0.00"/>
    </dxf>
    <dxf>
      <font>
        <b val="0"/>
        <i val="0"/>
        <strike val="0"/>
        <condense val="0"/>
        <extend val="0"/>
        <outline val="0"/>
        <shadow val="0"/>
        <u val="none"/>
        <vertAlign val="baseline"/>
        <sz val="10"/>
        <color rgb="FF000000"/>
        <name val="Arial"/>
        <family val="2"/>
        <scheme val="minor"/>
      </font>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0"/>
        <color theme="1"/>
        <name val="Arial"/>
        <scheme val="minor"/>
      </font>
      <numFmt numFmtId="164" formatCode="0.0"/>
    </dxf>
    <dxf>
      <font>
        <b val="0"/>
        <i val="0"/>
        <strike val="0"/>
        <condense val="0"/>
        <extend val="0"/>
        <outline val="0"/>
        <shadow val="0"/>
        <u val="none"/>
        <vertAlign val="baseline"/>
        <sz val="10"/>
        <color theme="1"/>
        <name val="Arial"/>
        <scheme val="minor"/>
      </font>
      <numFmt numFmtId="164" formatCode="0.0"/>
    </dxf>
    <dxf>
      <font>
        <b val="0"/>
        <i val="0"/>
        <strike val="0"/>
        <condense val="0"/>
        <extend val="0"/>
        <outline val="0"/>
        <shadow val="0"/>
        <u val="none"/>
        <vertAlign val="baseline"/>
        <sz val="10"/>
        <color theme="1"/>
        <name val="Arial"/>
        <scheme val="minor"/>
      </font>
      <numFmt numFmtId="164" formatCode="0.0"/>
    </dxf>
    <dxf>
      <font>
        <b val="0"/>
        <i val="0"/>
        <strike val="0"/>
        <condense val="0"/>
        <extend val="0"/>
        <outline val="0"/>
        <shadow val="0"/>
        <u val="none"/>
        <vertAlign val="baseline"/>
        <sz val="10"/>
        <color theme="1"/>
        <name val="Arial"/>
        <scheme val="minor"/>
      </font>
      <numFmt numFmtId="164" formatCode="0.0"/>
    </dxf>
    <dxf>
      <font>
        <b val="0"/>
        <i val="0"/>
        <strike val="0"/>
        <condense val="0"/>
        <extend val="0"/>
        <outline val="0"/>
        <shadow val="0"/>
        <u val="none"/>
        <vertAlign val="baseline"/>
        <sz val="10"/>
        <color theme="1"/>
        <name val="Arial"/>
        <scheme val="minor"/>
      </font>
      <numFmt numFmtId="164" formatCode="0.0"/>
    </dxf>
    <dxf>
      <font>
        <b val="0"/>
        <i val="0"/>
        <strike val="0"/>
        <condense val="0"/>
        <extend val="0"/>
        <outline val="0"/>
        <shadow val="0"/>
        <u val="none"/>
        <vertAlign val="baseline"/>
        <sz val="10"/>
        <color theme="1"/>
        <name val="Arial"/>
        <scheme val="minor"/>
      </font>
      <numFmt numFmtId="164" formatCode="0.0"/>
    </dxf>
    <dxf>
      <font>
        <b val="0"/>
        <i val="0"/>
        <strike val="0"/>
        <condense val="0"/>
        <extend val="0"/>
        <outline val="0"/>
        <shadow val="0"/>
        <u val="none"/>
        <vertAlign val="baseline"/>
        <sz val="10"/>
        <color theme="1"/>
        <name val="Arial"/>
        <scheme val="minor"/>
      </font>
      <numFmt numFmtId="164" formatCode="0.0"/>
    </dxf>
    <dxf>
      <font>
        <b val="0"/>
        <i val="0"/>
        <strike val="0"/>
        <condense val="0"/>
        <extend val="0"/>
        <outline val="0"/>
        <shadow val="0"/>
        <u val="none"/>
        <vertAlign val="baseline"/>
        <sz val="10"/>
        <color theme="1"/>
        <name val="Arial"/>
        <scheme val="minor"/>
      </font>
      <numFmt numFmtId="164" formatCode="0.0"/>
    </dxf>
    <dxf>
      <font>
        <b val="0"/>
        <i val="0"/>
        <strike val="0"/>
        <condense val="0"/>
        <extend val="0"/>
        <outline val="0"/>
        <shadow val="0"/>
        <u val="none"/>
        <vertAlign val="baseline"/>
        <sz val="10"/>
        <color theme="1"/>
        <name val="Arial"/>
        <scheme val="minor"/>
      </font>
      <numFmt numFmtId="164" formatCode="0.0"/>
    </dxf>
    <dxf>
      <font>
        <b val="0"/>
        <i val="0"/>
        <strike val="0"/>
        <condense val="0"/>
        <extend val="0"/>
        <outline val="0"/>
        <shadow val="0"/>
        <u val="none"/>
        <vertAlign val="baseline"/>
        <sz val="10"/>
        <color theme="1"/>
        <name val="Arial"/>
        <scheme val="minor"/>
      </font>
      <numFmt numFmtId="164" formatCode="0.0"/>
    </dxf>
    <dxf>
      <font>
        <b val="0"/>
        <i val="0"/>
        <strike val="0"/>
        <condense val="0"/>
        <extend val="0"/>
        <outline val="0"/>
        <shadow val="0"/>
        <u val="none"/>
        <vertAlign val="baseline"/>
        <sz val="10"/>
        <color theme="1"/>
        <name val="Arial"/>
        <scheme val="minor"/>
      </font>
      <numFmt numFmtId="164" formatCode="0.0"/>
    </dxf>
    <dxf>
      <font>
        <b val="0"/>
        <i val="0"/>
        <strike val="0"/>
        <condense val="0"/>
        <extend val="0"/>
        <outline val="0"/>
        <shadow val="0"/>
        <u val="none"/>
        <vertAlign val="baseline"/>
        <sz val="10"/>
        <color theme="1"/>
        <name val="Arial"/>
        <scheme val="minor"/>
      </font>
      <numFmt numFmtId="164" formatCode="0.0"/>
    </dxf>
    <dxf>
      <font>
        <b val="0"/>
        <i val="0"/>
        <strike val="0"/>
        <condense val="0"/>
        <extend val="0"/>
        <outline val="0"/>
        <shadow val="0"/>
        <u val="none"/>
        <vertAlign val="baseline"/>
        <sz val="10"/>
        <color theme="1"/>
        <name val="Arial"/>
        <scheme val="minor"/>
      </font>
      <numFmt numFmtId="164" formatCode="0.0"/>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4" formatCode="0.0"/>
    </dxf>
    <dxf>
      <numFmt numFmtId="164" formatCode="0.0"/>
    </dxf>
    <dxf>
      <numFmt numFmtId="164" formatCode="0.0"/>
    </dxf>
    <dxf>
      <numFmt numFmtId="164" formatCode="0.0"/>
    </dxf>
    <dxf>
      <numFmt numFmtId="164" formatCode="0.0"/>
    </dxf>
    <dxf>
      <numFmt numFmtId="164" formatCode="0.0"/>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numFmt numFmtId="164" formatCode="0.0"/>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'Story Boarding'!$B$5:$D$5</c:f>
              <c:strCache>
                <c:ptCount val="3"/>
                <c:pt idx="0">
                  <c:v>Rural</c:v>
                </c:pt>
                <c:pt idx="1">
                  <c:v>2023</c:v>
                </c:pt>
                <c:pt idx="2">
                  <c:v>May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619-442B-8C25-994451C13F9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619-442B-8C25-994451C13F9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619-442B-8C25-994451C13F9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619-442B-8C25-994451C13F9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619-442B-8C25-994451C13F9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'Story Boarding'!$E$4:$I$4</c:f>
              <c:strCache>
                <c:ptCount val="5"/>
                <c:pt idx="0">
                  <c:v>Food and Beverages</c:v>
                </c:pt>
                <c:pt idx="1">
                  <c:v>Clothing and footwear</c:v>
                </c:pt>
                <c:pt idx="2">
                  <c:v>Housing</c:v>
                </c:pt>
                <c:pt idx="3">
                  <c:v>Transport and Fuel</c:v>
                </c:pt>
                <c:pt idx="4">
                  <c:v>Miscellaneous</c:v>
                </c:pt>
              </c:strCache>
            </c:strRef>
          </c:cat>
          <c:val>
            <c:numRef>
              <c:f>'Story Boarding'!$E$5:$I$5</c:f>
              <c:numCache>
                <c:formatCode>0.0</c:formatCode>
                <c:ptCount val="5"/>
                <c:pt idx="0">
                  <c:v>2290.7000000000007</c:v>
                </c:pt>
                <c:pt idx="1">
                  <c:v>569.90000000000009</c:v>
                </c:pt>
                <c:pt idx="2">
                  <c:v>355.4</c:v>
                </c:pt>
                <c:pt idx="3">
                  <c:v>352.2</c:v>
                </c:pt>
                <c:pt idx="4">
                  <c:v>1106.1999999999998</c:v>
                </c:pt>
              </c:numCache>
            </c:numRef>
          </c:val>
          <c:extLst>
            <c:ext xmlns:c16="http://schemas.microsoft.com/office/drawing/2014/chart" uri="{C3380CC4-5D6E-409C-BE32-E72D297353CC}">
              <c16:uniqueId val="{00000000-312E-407C-86BF-EF50DB400448}"/>
            </c:ext>
          </c:extLst>
        </c:ser>
        <c:ser>
          <c:idx val="1"/>
          <c:order val="1"/>
          <c:tx>
            <c:strRef>
              <c:f>'Story Boarding'!$B$6:$D$6</c:f>
              <c:strCache>
                <c:ptCount val="3"/>
                <c:pt idx="0">
                  <c:v>Urban</c:v>
                </c:pt>
                <c:pt idx="1">
                  <c:v>2023</c:v>
                </c:pt>
                <c:pt idx="2">
                  <c:v>May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B619-442B-8C25-994451C13F9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B619-442B-8C25-994451C13F9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B619-442B-8C25-994451C13F9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B619-442B-8C25-994451C13F9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B619-442B-8C25-994451C13F9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'Story Boarding'!$E$4:$I$4</c:f>
              <c:strCache>
                <c:ptCount val="5"/>
                <c:pt idx="0">
                  <c:v>Food and Beverages</c:v>
                </c:pt>
                <c:pt idx="1">
                  <c:v>Clothing and footwear</c:v>
                </c:pt>
                <c:pt idx="2">
                  <c:v>Housing</c:v>
                </c:pt>
                <c:pt idx="3">
                  <c:v>Transport and Fuel</c:v>
                </c:pt>
                <c:pt idx="4">
                  <c:v>Miscellaneous</c:v>
                </c:pt>
              </c:strCache>
            </c:strRef>
          </c:cat>
          <c:val>
            <c:numRef>
              <c:f>'Story Boarding'!$E$6:$I$6</c:f>
              <c:numCache>
                <c:formatCode>0.0</c:formatCode>
                <c:ptCount val="5"/>
                <c:pt idx="0">
                  <c:v>2335.1</c:v>
                </c:pt>
                <c:pt idx="1">
                  <c:v>528.70000000000005</c:v>
                </c:pt>
                <c:pt idx="2">
                  <c:v>345.7</c:v>
                </c:pt>
                <c:pt idx="3">
                  <c:v>343.8</c:v>
                </c:pt>
                <c:pt idx="4">
                  <c:v>1087.5999999999999</c:v>
                </c:pt>
              </c:numCache>
            </c:numRef>
          </c:val>
          <c:extLst>
            <c:ext xmlns:c16="http://schemas.microsoft.com/office/drawing/2014/chart" uri="{C3380CC4-5D6E-409C-BE32-E72D297353CC}">
              <c16:uniqueId val="{00000001-312E-407C-86BF-EF50DB400448}"/>
            </c:ext>
          </c:extLst>
        </c:ser>
        <c:ser>
          <c:idx val="2"/>
          <c:order val="2"/>
          <c:tx>
            <c:strRef>
              <c:f>'Story Boarding'!$B$7:$D$7</c:f>
              <c:strCache>
                <c:ptCount val="3"/>
                <c:pt idx="0">
                  <c:v>Rural+Urban</c:v>
                </c:pt>
                <c:pt idx="1">
                  <c:v>2023</c:v>
                </c:pt>
                <c:pt idx="2">
                  <c:v>May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B619-442B-8C25-994451C13F9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B619-442B-8C25-994451C13F9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B619-442B-8C25-994451C13F9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B619-442B-8C25-994451C13F9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B619-442B-8C25-994451C13F9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'Story Boarding'!$E$4:$I$4</c:f>
              <c:strCache>
                <c:ptCount val="5"/>
                <c:pt idx="0">
                  <c:v>Food and Beverages</c:v>
                </c:pt>
                <c:pt idx="1">
                  <c:v>Clothing and footwear</c:v>
                </c:pt>
                <c:pt idx="2">
                  <c:v>Housing</c:v>
                </c:pt>
                <c:pt idx="3">
                  <c:v>Transport and Fuel</c:v>
                </c:pt>
                <c:pt idx="4">
                  <c:v>Miscellaneous</c:v>
                </c:pt>
              </c:strCache>
            </c:strRef>
          </c:cat>
          <c:val>
            <c:numRef>
              <c:f>'Story Boarding'!$E$7:$I$7</c:f>
              <c:numCache>
                <c:formatCode>0.0</c:formatCode>
                <c:ptCount val="5"/>
                <c:pt idx="0">
                  <c:v>2306.9</c:v>
                </c:pt>
                <c:pt idx="1">
                  <c:v>553.20000000000005</c:v>
                </c:pt>
                <c:pt idx="2">
                  <c:v>350.79999999999995</c:v>
                </c:pt>
                <c:pt idx="3">
                  <c:v>347.6</c:v>
                </c:pt>
                <c:pt idx="4">
                  <c:v>1095.9000000000001</c:v>
                </c:pt>
              </c:numCache>
            </c:numRef>
          </c:val>
          <c:extLst>
            <c:ext xmlns:c16="http://schemas.microsoft.com/office/drawing/2014/chart" uri="{C3380CC4-5D6E-409C-BE32-E72D297353CC}">
              <c16:uniqueId val="{00000002-312E-407C-86BF-EF50DB400448}"/>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Inflation Pre-Covid and Post-Covid</a:t>
            </a:r>
          </a:p>
        </c:rich>
      </c:tx>
      <c:layout>
        <c:manualLayout>
          <c:xMode val="edge"/>
          <c:yMode val="edge"/>
          <c:x val="0.15734011373578302"/>
          <c:y val="3.24074074074074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lotArea>
      <c:layout/>
      <c:lineChart>
        <c:grouping val="standard"/>
        <c:varyColors val="0"/>
        <c:ser>
          <c:idx val="0"/>
          <c:order val="0"/>
          <c:tx>
            <c:strRef>
              <c:f>'Story Boarding'!$C$132</c:f>
              <c:strCache>
                <c:ptCount val="1"/>
                <c:pt idx="0">
                  <c:v>Food</c:v>
                </c:pt>
              </c:strCache>
            </c:strRef>
          </c:tx>
          <c:spPr>
            <a:ln w="63500" cap="rnd">
              <a:solidFill>
                <a:schemeClr val="accent1"/>
              </a:solidFill>
              <a:round/>
            </a:ln>
            <a:effectLst>
              <a:outerShdw blurRad="57150" dist="19050" dir="5400000" algn="ctr" rotWithShape="0">
                <a:srgbClr val="000000">
                  <a:alpha val="63000"/>
                </a:srgbClr>
              </a:outerShdw>
            </a:effectLst>
          </c:spPr>
          <c:marker>
            <c:symbol val="none"/>
          </c:marker>
          <c:cat>
            <c:numRef>
              <c:f>'Story Boarding'!$B$133:$B$136</c:f>
              <c:numCache>
                <c:formatCode>General</c:formatCode>
                <c:ptCount val="4"/>
                <c:pt idx="0">
                  <c:v>2018</c:v>
                </c:pt>
                <c:pt idx="1">
                  <c:v>2019</c:v>
                </c:pt>
                <c:pt idx="2">
                  <c:v>2020</c:v>
                </c:pt>
                <c:pt idx="3">
                  <c:v>2021</c:v>
                </c:pt>
              </c:numCache>
            </c:numRef>
          </c:cat>
          <c:val>
            <c:numRef>
              <c:f>'Story Boarding'!$C$133:$C$136</c:f>
              <c:numCache>
                <c:formatCode>0.00</c:formatCode>
                <c:ptCount val="4"/>
                <c:pt idx="0">
                  <c:v>0.39293849658314872</c:v>
                </c:pt>
                <c:pt idx="1">
                  <c:v>7.8709236810654035</c:v>
                </c:pt>
                <c:pt idx="2">
                  <c:v>7.5973409306742514</c:v>
                </c:pt>
                <c:pt idx="3">
                  <c:v>7.1001274884770229</c:v>
                </c:pt>
              </c:numCache>
            </c:numRef>
          </c:val>
          <c:smooth val="0"/>
          <c:extLst>
            <c:ext xmlns:c16="http://schemas.microsoft.com/office/drawing/2014/chart" uri="{C3380CC4-5D6E-409C-BE32-E72D297353CC}">
              <c16:uniqueId val="{00000000-D9EB-4DDA-B8EC-A4D7AED7F675}"/>
            </c:ext>
          </c:extLst>
        </c:ser>
        <c:ser>
          <c:idx val="1"/>
          <c:order val="1"/>
          <c:tx>
            <c:strRef>
              <c:f>'Story Boarding'!$D$132</c:f>
              <c:strCache>
                <c:ptCount val="1"/>
                <c:pt idx="0">
                  <c:v>Healthcare</c:v>
                </c:pt>
              </c:strCache>
            </c:strRef>
          </c:tx>
          <c:spPr>
            <a:ln w="63500" cap="rnd">
              <a:solidFill>
                <a:schemeClr val="accent2"/>
              </a:solidFill>
              <a:round/>
            </a:ln>
            <a:effectLst>
              <a:outerShdw blurRad="57150" dist="19050" dir="5400000" algn="ctr" rotWithShape="0">
                <a:srgbClr val="000000">
                  <a:alpha val="63000"/>
                </a:srgbClr>
              </a:outerShdw>
            </a:effectLst>
          </c:spPr>
          <c:marker>
            <c:symbol val="none"/>
          </c:marker>
          <c:cat>
            <c:numRef>
              <c:f>'Story Boarding'!$B$133:$B$136</c:f>
              <c:numCache>
                <c:formatCode>General</c:formatCode>
                <c:ptCount val="4"/>
                <c:pt idx="0">
                  <c:v>2018</c:v>
                </c:pt>
                <c:pt idx="1">
                  <c:v>2019</c:v>
                </c:pt>
                <c:pt idx="2">
                  <c:v>2020</c:v>
                </c:pt>
                <c:pt idx="3">
                  <c:v>2021</c:v>
                </c:pt>
              </c:numCache>
            </c:numRef>
          </c:cat>
          <c:val>
            <c:numRef>
              <c:f>'Story Boarding'!$D$133:$D$136</c:f>
              <c:numCache>
                <c:formatCode>0.00</c:formatCode>
                <c:ptCount val="4"/>
                <c:pt idx="0">
                  <c:v>6.5142857142857222</c:v>
                </c:pt>
                <c:pt idx="1">
                  <c:v>6.3639613872005754</c:v>
                </c:pt>
                <c:pt idx="2">
                  <c:v>6.0504201680672267</c:v>
                </c:pt>
                <c:pt idx="3">
                  <c:v>7.8288431061806625</c:v>
                </c:pt>
              </c:numCache>
            </c:numRef>
          </c:val>
          <c:smooth val="0"/>
          <c:extLst>
            <c:ext xmlns:c16="http://schemas.microsoft.com/office/drawing/2014/chart" uri="{C3380CC4-5D6E-409C-BE32-E72D297353CC}">
              <c16:uniqueId val="{00000001-D9EB-4DDA-B8EC-A4D7AED7F675}"/>
            </c:ext>
          </c:extLst>
        </c:ser>
        <c:ser>
          <c:idx val="2"/>
          <c:order val="2"/>
          <c:tx>
            <c:strRef>
              <c:f>'Story Boarding'!$E$132</c:f>
              <c:strCache>
                <c:ptCount val="1"/>
                <c:pt idx="0">
                  <c:v>Essential services</c:v>
                </c:pt>
              </c:strCache>
            </c:strRef>
          </c:tx>
          <c:spPr>
            <a:ln w="63500" cap="rnd">
              <a:solidFill>
                <a:schemeClr val="accent3"/>
              </a:solidFill>
              <a:round/>
            </a:ln>
            <a:effectLst>
              <a:outerShdw blurRad="57150" dist="19050" dir="5400000" algn="ctr" rotWithShape="0">
                <a:srgbClr val="000000">
                  <a:alpha val="63000"/>
                </a:srgbClr>
              </a:outerShdw>
            </a:effectLst>
          </c:spPr>
          <c:marker>
            <c:symbol val="none"/>
          </c:marker>
          <c:cat>
            <c:numRef>
              <c:f>'Story Boarding'!$B$133:$B$136</c:f>
              <c:numCache>
                <c:formatCode>General</c:formatCode>
                <c:ptCount val="4"/>
                <c:pt idx="0">
                  <c:v>2018</c:v>
                </c:pt>
                <c:pt idx="1">
                  <c:v>2019</c:v>
                </c:pt>
                <c:pt idx="2">
                  <c:v>2020</c:v>
                </c:pt>
                <c:pt idx="3">
                  <c:v>2021</c:v>
                </c:pt>
              </c:numCache>
            </c:numRef>
          </c:cat>
          <c:val>
            <c:numRef>
              <c:f>'Story Boarding'!$E$133:$E$136</c:f>
              <c:numCache>
                <c:formatCode>0.00</c:formatCode>
                <c:ptCount val="4"/>
                <c:pt idx="0">
                  <c:v>4.4433711663849254</c:v>
                </c:pt>
                <c:pt idx="1">
                  <c:v>4.4588945657222459</c:v>
                </c:pt>
                <c:pt idx="2">
                  <c:v>3.7349933303690559</c:v>
                </c:pt>
                <c:pt idx="3">
                  <c:v>6.1508786969567186</c:v>
                </c:pt>
              </c:numCache>
            </c:numRef>
          </c:val>
          <c:smooth val="0"/>
          <c:extLst>
            <c:ext xmlns:c16="http://schemas.microsoft.com/office/drawing/2014/chart" uri="{C3380CC4-5D6E-409C-BE32-E72D297353CC}">
              <c16:uniqueId val="{00000002-D9EB-4DDA-B8EC-A4D7AED7F675}"/>
            </c:ext>
          </c:extLst>
        </c:ser>
        <c:dLbls>
          <c:showLegendKey val="0"/>
          <c:showVal val="0"/>
          <c:showCatName val="0"/>
          <c:showSerName val="0"/>
          <c:showPercent val="0"/>
          <c:showBubbleSize val="0"/>
        </c:dLbls>
        <c:smooth val="0"/>
        <c:axId val="1242772624"/>
        <c:axId val="1242768784"/>
      </c:lineChart>
      <c:catAx>
        <c:axId val="12427726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2768784"/>
        <c:crosses val="autoZero"/>
        <c:auto val="1"/>
        <c:lblAlgn val="ctr"/>
        <c:lblOffset val="100"/>
        <c:noMultiLvlLbl val="0"/>
      </c:catAx>
      <c:valAx>
        <c:axId val="124276878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2772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tx1"/>
    </a:solidFill>
    <a:ln>
      <a:solidFill>
        <a:schemeClr val="bg1"/>
      </a:solid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 Inflation Rate(2022-2023)</a:t>
            </a:r>
          </a:p>
        </c:rich>
      </c:tx>
      <c:layout>
        <c:manualLayout>
          <c:xMode val="edge"/>
          <c:yMode val="edge"/>
          <c:x val="0.36982198099024027"/>
          <c:y val="1.904761904761904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1"/>
        <c:ser>
          <c:idx val="0"/>
          <c:order val="0"/>
          <c:tx>
            <c:strRef>
              <c:f>'Story Boarding'!$E$65</c:f>
              <c:strCache>
                <c:ptCount val="1"/>
                <c:pt idx="0">
                  <c:v>Monthly Inflation Rate</c:v>
                </c:pt>
              </c:strCache>
            </c:strRef>
          </c:tx>
          <c:spPr>
            <a:ln w="63500"/>
          </c:spPr>
          <c:marker>
            <c:symbol val="none"/>
          </c:marker>
          <c:dPt>
            <c:idx val="0"/>
            <c:marker>
              <c:symbol val="none"/>
            </c:marker>
            <c:bubble3D val="0"/>
            <c:spPr>
              <a:ln w="63500"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E66-4288-89E5-6790600B0FEF}"/>
              </c:ext>
            </c:extLst>
          </c:dPt>
          <c:dPt>
            <c:idx val="1"/>
            <c:marker>
              <c:symbol val="none"/>
            </c:marker>
            <c:bubble3D val="0"/>
            <c:spPr>
              <a:ln w="63500" cap="rnd">
                <a:solidFill>
                  <a:schemeClr val="accent2"/>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E66-4288-89E5-6790600B0FEF}"/>
              </c:ext>
            </c:extLst>
          </c:dPt>
          <c:dPt>
            <c:idx val="2"/>
            <c:marker>
              <c:symbol val="none"/>
            </c:marker>
            <c:bubble3D val="0"/>
            <c:spPr>
              <a:ln w="63500" cap="rnd">
                <a:solidFill>
                  <a:schemeClr val="accent3"/>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E66-4288-89E5-6790600B0FEF}"/>
              </c:ext>
            </c:extLst>
          </c:dPt>
          <c:dPt>
            <c:idx val="3"/>
            <c:marker>
              <c:symbol val="none"/>
            </c:marker>
            <c:bubble3D val="0"/>
            <c:spPr>
              <a:ln w="63500" cap="rnd">
                <a:solidFill>
                  <a:schemeClr val="accent4"/>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E66-4288-89E5-6790600B0FEF}"/>
              </c:ext>
            </c:extLst>
          </c:dPt>
          <c:dPt>
            <c:idx val="4"/>
            <c:marker>
              <c:symbol val="none"/>
            </c:marker>
            <c:bubble3D val="0"/>
            <c:spPr>
              <a:ln w="63500" cap="rnd">
                <a:solidFill>
                  <a:schemeClr val="accent5"/>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E66-4288-89E5-6790600B0FEF}"/>
              </c:ext>
            </c:extLst>
          </c:dPt>
          <c:dPt>
            <c:idx val="5"/>
            <c:marker>
              <c:symbol val="none"/>
            </c:marker>
            <c:bubble3D val="0"/>
            <c:spPr>
              <a:ln w="63500" cap="rnd">
                <a:solidFill>
                  <a:schemeClr val="accent6"/>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E66-4288-89E5-6790600B0FEF}"/>
              </c:ext>
            </c:extLst>
          </c:dPt>
          <c:dPt>
            <c:idx val="6"/>
            <c:marker>
              <c:symbol val="none"/>
            </c:marker>
            <c:bubble3D val="0"/>
            <c:spPr>
              <a:ln w="63500" cap="rnd">
                <a:solidFill>
                  <a:schemeClr val="accent1">
                    <a:lumMod val="60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E66-4288-89E5-6790600B0FEF}"/>
              </c:ext>
            </c:extLst>
          </c:dPt>
          <c:dPt>
            <c:idx val="7"/>
            <c:marker>
              <c:symbol val="none"/>
            </c:marker>
            <c:bubble3D val="0"/>
            <c:spPr>
              <a:ln w="63500" cap="rnd">
                <a:solidFill>
                  <a:schemeClr val="accent2">
                    <a:lumMod val="60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E66-4288-89E5-6790600B0FEF}"/>
              </c:ext>
            </c:extLst>
          </c:dPt>
          <c:dPt>
            <c:idx val="8"/>
            <c:marker>
              <c:symbol val="none"/>
            </c:marker>
            <c:bubble3D val="0"/>
            <c:spPr>
              <a:ln w="63500" cap="rnd">
                <a:solidFill>
                  <a:schemeClr val="accent3">
                    <a:lumMod val="60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0E66-4288-89E5-6790600B0FEF}"/>
              </c:ext>
            </c:extLst>
          </c:dPt>
          <c:dPt>
            <c:idx val="9"/>
            <c:marker>
              <c:symbol val="none"/>
            </c:marker>
            <c:bubble3D val="0"/>
            <c:spPr>
              <a:ln w="63500" cap="rnd">
                <a:solidFill>
                  <a:schemeClr val="accent4">
                    <a:lumMod val="60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0E66-4288-89E5-6790600B0FEF}"/>
              </c:ext>
            </c:extLst>
          </c:dPt>
          <c:dPt>
            <c:idx val="10"/>
            <c:marker>
              <c:symbol val="none"/>
            </c:marker>
            <c:bubble3D val="0"/>
            <c:spPr>
              <a:ln w="63500" cap="rnd">
                <a:solidFill>
                  <a:schemeClr val="accent5">
                    <a:lumMod val="60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0E66-4288-89E5-6790600B0FEF}"/>
              </c:ext>
            </c:extLst>
          </c:dPt>
          <c:dPt>
            <c:idx val="11"/>
            <c:marker>
              <c:symbol val="none"/>
            </c:marker>
            <c:bubble3D val="0"/>
            <c:spPr>
              <a:ln w="63500" cap="rnd">
                <a:solidFill>
                  <a:schemeClr val="accent6">
                    <a:lumMod val="60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0E66-4288-89E5-6790600B0FE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'Story Boarding'!$D$66:$D$77</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'Story Boarding'!$E$66:$E$77</c:f>
              <c:numCache>
                <c:formatCode>0.00</c:formatCode>
                <c:ptCount val="12"/>
                <c:pt idx="0">
                  <c:v>1.0272901871454525</c:v>
                </c:pt>
                <c:pt idx="1">
                  <c:v>0.19452672531942572</c:v>
                </c:pt>
                <c:pt idx="2">
                  <c:v>0.12796187618585758</c:v>
                </c:pt>
                <c:pt idx="3">
                  <c:v>0.51560021152828384</c:v>
                </c:pt>
                <c:pt idx="4">
                  <c:v>0.7190144241308295</c:v>
                </c:pt>
                <c:pt idx="5">
                  <c:v>-2.1764680276846731E-2</c:v>
                </c:pt>
                <c:pt idx="6">
                  <c:v>-0.58342041100662179</c:v>
                </c:pt>
                <c:pt idx="7">
                  <c:v>0.40728737847068963</c:v>
                </c:pt>
                <c:pt idx="8">
                  <c:v>-0.59318707201116194</c:v>
                </c:pt>
                <c:pt idx="9">
                  <c:v>4.3876968978943031E-3</c:v>
                </c:pt>
                <c:pt idx="10">
                  <c:v>0.45630045630048033</c:v>
                </c:pt>
                <c:pt idx="11">
                  <c:v>0.75559049615652185</c:v>
                </c:pt>
              </c:numCache>
            </c:numRef>
          </c:val>
          <c:smooth val="0"/>
          <c:extLst>
            <c:ext xmlns:c16="http://schemas.microsoft.com/office/drawing/2014/chart" uri="{C3380CC4-5D6E-409C-BE32-E72D297353CC}">
              <c16:uniqueId val="{00000000-2E7B-48F1-9F1D-36BB87ADC25E}"/>
            </c:ext>
          </c:extLst>
        </c:ser>
        <c:dLbls>
          <c:dLblPos val="t"/>
          <c:showLegendKey val="0"/>
          <c:showVal val="1"/>
          <c:showCatName val="0"/>
          <c:showSerName val="0"/>
          <c:showPercent val="0"/>
          <c:showBubbleSize val="0"/>
        </c:dLbls>
        <c:smooth val="0"/>
        <c:axId val="491919839"/>
        <c:axId val="491931839"/>
      </c:lineChart>
      <c:catAx>
        <c:axId val="49191983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1931839"/>
        <c:crosses val="autoZero"/>
        <c:auto val="1"/>
        <c:lblAlgn val="ctr"/>
        <c:lblOffset val="100"/>
        <c:noMultiLvlLbl val="0"/>
      </c:catAx>
      <c:valAx>
        <c:axId val="491931839"/>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19198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00000"/>
    </a:solidFill>
    <a:ln>
      <a:solidFill>
        <a:schemeClr val="bg1"/>
      </a:solid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Crude Oil Correlation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'Story Boarding'!$C$160</c:f>
              <c:strCache>
                <c:ptCount val="1"/>
                <c:pt idx="0">
                  <c:v>Correl value</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strRef>
              <c:f>'Story Boarding'!$B$161:$B$186</c:f>
              <c:strCache>
                <c:ptCount val="26"/>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strCache>
            </c:strRef>
          </c:xVal>
          <c:yVal>
            <c:numRef>
              <c:f>'Story Boarding'!$C$161:$C$186</c:f>
              <c:numCache>
                <c:formatCode>0.00</c:formatCode>
                <c:ptCount val="26"/>
                <c:pt idx="0">
                  <c:v>0.62195020697594261</c:v>
                </c:pt>
                <c:pt idx="1">
                  <c:v>-0.48140385583759054</c:v>
                </c:pt>
                <c:pt idx="2">
                  <c:v>0.53847204127648673</c:v>
                </c:pt>
                <c:pt idx="3">
                  <c:v>0.5535886114548737</c:v>
                </c:pt>
                <c:pt idx="4">
                  <c:v>-0.54285285795278426</c:v>
                </c:pt>
                <c:pt idx="5">
                  <c:v>-0.65272605421954211</c:v>
                </c:pt>
                <c:pt idx="6">
                  <c:v>-0.17701229214060901</c:v>
                </c:pt>
                <c:pt idx="7">
                  <c:v>0.69785034121317002</c:v>
                </c:pt>
                <c:pt idx="8">
                  <c:v>0.54167542569237126</c:v>
                </c:pt>
                <c:pt idx="9">
                  <c:v>0.60728511780462757</c:v>
                </c:pt>
                <c:pt idx="10">
                  <c:v>0.5371329777537911</c:v>
                </c:pt>
                <c:pt idx="11">
                  <c:v>0.548513325737224</c:v>
                </c:pt>
                <c:pt idx="12">
                  <c:v>0.49091930611014289</c:v>
                </c:pt>
                <c:pt idx="13">
                  <c:v>0.53208788031302157</c:v>
                </c:pt>
                <c:pt idx="14">
                  <c:v>0.56872002291650092</c:v>
                </c:pt>
                <c:pt idx="15">
                  <c:v>0.58177740895522123</c:v>
                </c:pt>
                <c:pt idx="16">
                  <c:v>0.57347079994724515</c:v>
                </c:pt>
                <c:pt idx="17">
                  <c:v>0.62092214009256952</c:v>
                </c:pt>
                <c:pt idx="18">
                  <c:v>0.52131227080143738</c:v>
                </c:pt>
                <c:pt idx="19">
                  <c:v>0.56717496862691674</c:v>
                </c:pt>
                <c:pt idx="20">
                  <c:v>0.52707483962023838</c:v>
                </c:pt>
                <c:pt idx="21">
                  <c:v>0.55137419826662271</c:v>
                </c:pt>
                <c:pt idx="22">
                  <c:v>0.56716566687153591</c:v>
                </c:pt>
                <c:pt idx="23">
                  <c:v>0.56026024494958693</c:v>
                </c:pt>
                <c:pt idx="24">
                  <c:v>0.49113111163651024</c:v>
                </c:pt>
                <c:pt idx="25">
                  <c:v>0.55957217962781247</c:v>
                </c:pt>
              </c:numCache>
            </c:numRef>
          </c:yVal>
          <c:smooth val="0"/>
          <c:extLst>
            <c:ext xmlns:c16="http://schemas.microsoft.com/office/drawing/2014/chart" uri="{C3380CC4-5D6E-409C-BE32-E72D297353CC}">
              <c16:uniqueId val="{00000000-025E-44C4-BB93-E9065A18FA5F}"/>
            </c:ext>
          </c:extLst>
        </c:ser>
        <c:dLbls>
          <c:showLegendKey val="0"/>
          <c:showVal val="0"/>
          <c:showCatName val="0"/>
          <c:showSerName val="0"/>
          <c:showPercent val="0"/>
          <c:showBubbleSize val="0"/>
        </c:dLbls>
        <c:axId val="710012544"/>
        <c:axId val="710001984"/>
      </c:scatterChart>
      <c:valAx>
        <c:axId val="710012544"/>
        <c:scaling>
          <c:orientation val="minMax"/>
        </c:scaling>
        <c:delete val="0"/>
        <c:axPos val="b"/>
        <c:majorGridlines>
          <c:spPr>
            <a:ln w="9525" cap="flat" cmpd="sng" algn="ctr">
              <a:solidFill>
                <a:schemeClr val="lt1">
                  <a:lumMod val="95000"/>
                  <a:alpha val="10000"/>
                </a:schemeClr>
              </a:solidFill>
              <a:round/>
            </a:ln>
            <a:effectLst/>
          </c:spPr>
        </c:majorGridlines>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10001984"/>
        <c:crosses val="autoZero"/>
        <c:crossBetween val="midCat"/>
      </c:valAx>
      <c:valAx>
        <c:axId val="71000198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10012544"/>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solidFill>
        <a:schemeClr val="bg1"/>
      </a:solid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Yearly</a:t>
            </a:r>
            <a:r>
              <a:rPr lang="en-US" baseline="0"/>
              <a:t> </a:t>
            </a:r>
            <a:r>
              <a:rPr lang="en-US"/>
              <a:t>Inflation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'Story Boarding'!$C$37</c:f>
              <c:strCache>
                <c:ptCount val="1"/>
                <c:pt idx="0">
                  <c:v>Inflation Rate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'Story Boarding'!$B$38:$B$43</c:f>
              <c:numCache>
                <c:formatCode>General</c:formatCode>
                <c:ptCount val="6"/>
                <c:pt idx="0">
                  <c:v>2018</c:v>
                </c:pt>
                <c:pt idx="1">
                  <c:v>2019</c:v>
                </c:pt>
                <c:pt idx="2">
                  <c:v>2020</c:v>
                </c:pt>
                <c:pt idx="3">
                  <c:v>2021</c:v>
                </c:pt>
                <c:pt idx="4">
                  <c:v>2022</c:v>
                </c:pt>
                <c:pt idx="5">
                  <c:v>2023</c:v>
                </c:pt>
              </c:numCache>
            </c:numRef>
          </c:cat>
          <c:val>
            <c:numRef>
              <c:f>'Story Boarding'!$C$38:$C$43</c:f>
              <c:numCache>
                <c:formatCode>0.00</c:formatCode>
                <c:ptCount val="6"/>
                <c:pt idx="0">
                  <c:v>3.9609321310314436</c:v>
                </c:pt>
                <c:pt idx="1">
                  <c:v>3.9358550145593822</c:v>
                </c:pt>
                <c:pt idx="2">
                  <c:v>6.0823737469659829</c:v>
                </c:pt>
                <c:pt idx="3">
                  <c:v>5.5744862767054446</c:v>
                </c:pt>
                <c:pt idx="4">
                  <c:v>6.6029943211151423</c:v>
                </c:pt>
                <c:pt idx="5">
                  <c:v>3.1953121216523472</c:v>
                </c:pt>
              </c:numCache>
            </c:numRef>
          </c:val>
          <c:smooth val="0"/>
          <c:extLst>
            <c:ext xmlns:c16="http://schemas.microsoft.com/office/drawing/2014/chart" uri="{C3380CC4-5D6E-409C-BE32-E72D297353CC}">
              <c16:uniqueId val="{00000000-73DA-4C4E-A11A-6961E4EE98C9}"/>
            </c:ext>
          </c:extLst>
        </c:ser>
        <c:dLbls>
          <c:dLblPos val="t"/>
          <c:showLegendKey val="0"/>
          <c:showVal val="1"/>
          <c:showCatName val="0"/>
          <c:showSerName val="0"/>
          <c:showPercent val="0"/>
          <c:showBubbleSize val="0"/>
        </c:dLbls>
        <c:smooth val="0"/>
        <c:axId val="646094127"/>
        <c:axId val="646086447"/>
      </c:lineChart>
      <c:catAx>
        <c:axId val="64609412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6086447"/>
        <c:crosses val="autoZero"/>
        <c:auto val="1"/>
        <c:lblAlgn val="ctr"/>
        <c:lblOffset val="100"/>
        <c:noMultiLvlLbl val="0"/>
      </c:catAx>
      <c:valAx>
        <c:axId val="646086447"/>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6094127"/>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Food</a:t>
            </a:r>
            <a:r>
              <a:rPr lang="en-IN" baseline="0"/>
              <a:t> </a:t>
            </a:r>
            <a:r>
              <a:rPr lang="en-IN"/>
              <a:t>Inflation June 2022- May 2023</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'Story Boarding'!$C$98</c:f>
              <c:strCache>
                <c:ptCount val="1"/>
                <c:pt idx="0">
                  <c:v>Inflation rate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'Story Boarding'!$B$99:$B$111</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'Story Boarding'!$C$99:$C$111</c:f>
              <c:numCache>
                <c:formatCode>0.00</c:formatCode>
                <c:ptCount val="13"/>
                <c:pt idx="0">
                  <c:v>12.719013627514597</c:v>
                </c:pt>
                <c:pt idx="1">
                  <c:v>-1.2442396313364004</c:v>
                </c:pt>
                <c:pt idx="2">
                  <c:v>6.6502463054187082</c:v>
                </c:pt>
                <c:pt idx="3">
                  <c:v>8.8538508186779836</c:v>
                </c:pt>
                <c:pt idx="4">
                  <c:v>-16.007905138339922</c:v>
                </c:pt>
                <c:pt idx="5">
                  <c:v>0.70175438596490558</c:v>
                </c:pt>
                <c:pt idx="6">
                  <c:v>-7.9473985134362515</c:v>
                </c:pt>
                <c:pt idx="7">
                  <c:v>6.6180935033394093</c:v>
                </c:pt>
                <c:pt idx="8">
                  <c:v>2.5062656641604009</c:v>
                </c:pt>
                <c:pt idx="9">
                  <c:v>17.901568415359652</c:v>
                </c:pt>
                <c:pt idx="10">
                  <c:v>3.7701974865350159</c:v>
                </c:pt>
                <c:pt idx="11">
                  <c:v>6.4109589041095827</c:v>
                </c:pt>
                <c:pt idx="12">
                  <c:v>3.3467974610501918</c:v>
                </c:pt>
              </c:numCache>
            </c:numRef>
          </c:val>
          <c:extLst>
            <c:ext xmlns:c16="http://schemas.microsoft.com/office/drawing/2014/chart" uri="{C3380CC4-5D6E-409C-BE32-E72D297353CC}">
              <c16:uniqueId val="{00000000-0BEA-404E-B4C5-FB5D41E1B5B3}"/>
            </c:ext>
          </c:extLst>
        </c:ser>
        <c:dLbls>
          <c:dLblPos val="outEnd"/>
          <c:showLegendKey val="0"/>
          <c:showVal val="1"/>
          <c:showCatName val="0"/>
          <c:showSerName val="0"/>
          <c:showPercent val="0"/>
          <c:showBubbleSize val="0"/>
        </c:dLbls>
        <c:gapWidth val="100"/>
        <c:overlap val="-24"/>
        <c:axId val="917849327"/>
        <c:axId val="917858447"/>
      </c:barChart>
      <c:catAx>
        <c:axId val="9178493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7858447"/>
        <c:crosses val="autoZero"/>
        <c:auto val="1"/>
        <c:lblAlgn val="ctr"/>
        <c:lblOffset val="100"/>
        <c:noMultiLvlLbl val="0"/>
      </c:catAx>
      <c:valAx>
        <c:axId val="917858447"/>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784932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Inflation</a:t>
            </a:r>
            <a:r>
              <a:rPr lang="en-IN" baseline="0"/>
              <a:t> Pre covid and Post Covid</a:t>
            </a:r>
            <a:endParaRPr lang="en-IN"/>
          </a:p>
        </c:rich>
      </c:tx>
      <c:layout>
        <c:manualLayout>
          <c:xMode val="edge"/>
          <c:yMode val="edge"/>
          <c:x val="0.16289566929133859"/>
          <c:y val="3.24074074074074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lotArea>
      <c:layout/>
      <c:lineChart>
        <c:grouping val="standard"/>
        <c:varyColors val="0"/>
        <c:ser>
          <c:idx val="0"/>
          <c:order val="0"/>
          <c:tx>
            <c:strRef>
              <c:f>'Story Boarding'!$C$132</c:f>
              <c:strCache>
                <c:ptCount val="1"/>
                <c:pt idx="0">
                  <c:v>Food</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'Story Boarding'!$B$133:$B$136</c:f>
              <c:numCache>
                <c:formatCode>General</c:formatCode>
                <c:ptCount val="4"/>
                <c:pt idx="0">
                  <c:v>2018</c:v>
                </c:pt>
                <c:pt idx="1">
                  <c:v>2019</c:v>
                </c:pt>
                <c:pt idx="2">
                  <c:v>2020</c:v>
                </c:pt>
                <c:pt idx="3">
                  <c:v>2021</c:v>
                </c:pt>
              </c:numCache>
            </c:numRef>
          </c:cat>
          <c:val>
            <c:numRef>
              <c:f>'Story Boarding'!$C$133:$C$136</c:f>
              <c:numCache>
                <c:formatCode>0.00</c:formatCode>
                <c:ptCount val="4"/>
                <c:pt idx="0">
                  <c:v>0.39293849658314872</c:v>
                </c:pt>
                <c:pt idx="1">
                  <c:v>7.8709236810654035</c:v>
                </c:pt>
                <c:pt idx="2">
                  <c:v>7.5973409306742514</c:v>
                </c:pt>
                <c:pt idx="3">
                  <c:v>7.1001274884770229</c:v>
                </c:pt>
              </c:numCache>
            </c:numRef>
          </c:val>
          <c:smooth val="0"/>
          <c:extLst>
            <c:ext xmlns:c16="http://schemas.microsoft.com/office/drawing/2014/chart" uri="{C3380CC4-5D6E-409C-BE32-E72D297353CC}">
              <c16:uniqueId val="{00000000-F059-4B15-93D1-2EAFEF8056F4}"/>
            </c:ext>
          </c:extLst>
        </c:ser>
        <c:ser>
          <c:idx val="1"/>
          <c:order val="1"/>
          <c:tx>
            <c:strRef>
              <c:f>'Story Boarding'!$D$132</c:f>
              <c:strCache>
                <c:ptCount val="1"/>
                <c:pt idx="0">
                  <c:v>Healthcare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'Story Boarding'!$B$133:$B$136</c:f>
              <c:numCache>
                <c:formatCode>General</c:formatCode>
                <c:ptCount val="4"/>
                <c:pt idx="0">
                  <c:v>2018</c:v>
                </c:pt>
                <c:pt idx="1">
                  <c:v>2019</c:v>
                </c:pt>
                <c:pt idx="2">
                  <c:v>2020</c:v>
                </c:pt>
                <c:pt idx="3">
                  <c:v>2021</c:v>
                </c:pt>
              </c:numCache>
            </c:numRef>
          </c:cat>
          <c:val>
            <c:numRef>
              <c:f>'Story Boarding'!$D$133:$D$136</c:f>
              <c:numCache>
                <c:formatCode>0.00</c:formatCode>
                <c:ptCount val="4"/>
                <c:pt idx="0">
                  <c:v>6.5142857142857222</c:v>
                </c:pt>
                <c:pt idx="1">
                  <c:v>6.3639613872005754</c:v>
                </c:pt>
                <c:pt idx="2">
                  <c:v>6.0504201680672267</c:v>
                </c:pt>
                <c:pt idx="3">
                  <c:v>7.8288431061806625</c:v>
                </c:pt>
              </c:numCache>
            </c:numRef>
          </c:val>
          <c:smooth val="0"/>
          <c:extLst>
            <c:ext xmlns:c16="http://schemas.microsoft.com/office/drawing/2014/chart" uri="{C3380CC4-5D6E-409C-BE32-E72D297353CC}">
              <c16:uniqueId val="{00000001-F059-4B15-93D1-2EAFEF8056F4}"/>
            </c:ext>
          </c:extLst>
        </c:ser>
        <c:ser>
          <c:idx val="2"/>
          <c:order val="2"/>
          <c:tx>
            <c:strRef>
              <c:f>'Story Boarding'!$E$132</c:f>
              <c:strCache>
                <c:ptCount val="1"/>
                <c:pt idx="0">
                  <c:v>Essential services</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f>'Story Boarding'!$B$133:$B$136</c:f>
              <c:numCache>
                <c:formatCode>General</c:formatCode>
                <c:ptCount val="4"/>
                <c:pt idx="0">
                  <c:v>2018</c:v>
                </c:pt>
                <c:pt idx="1">
                  <c:v>2019</c:v>
                </c:pt>
                <c:pt idx="2">
                  <c:v>2020</c:v>
                </c:pt>
                <c:pt idx="3">
                  <c:v>2021</c:v>
                </c:pt>
              </c:numCache>
            </c:numRef>
          </c:cat>
          <c:val>
            <c:numRef>
              <c:f>'Story Boarding'!$E$133:$E$136</c:f>
              <c:numCache>
                <c:formatCode>0.00</c:formatCode>
                <c:ptCount val="4"/>
                <c:pt idx="0">
                  <c:v>4.4433711663849254</c:v>
                </c:pt>
                <c:pt idx="1">
                  <c:v>4.4588945657222459</c:v>
                </c:pt>
                <c:pt idx="2">
                  <c:v>3.7349933303690559</c:v>
                </c:pt>
                <c:pt idx="3">
                  <c:v>6.1508786969567186</c:v>
                </c:pt>
              </c:numCache>
            </c:numRef>
          </c:val>
          <c:smooth val="0"/>
          <c:extLst>
            <c:ext xmlns:c16="http://schemas.microsoft.com/office/drawing/2014/chart" uri="{C3380CC4-5D6E-409C-BE32-E72D297353CC}">
              <c16:uniqueId val="{00000002-F059-4B15-93D1-2EAFEF8056F4}"/>
            </c:ext>
          </c:extLst>
        </c:ser>
        <c:dLbls>
          <c:showLegendKey val="0"/>
          <c:showVal val="0"/>
          <c:showCatName val="0"/>
          <c:showSerName val="0"/>
          <c:showPercent val="0"/>
          <c:showBubbleSize val="0"/>
        </c:dLbls>
        <c:smooth val="0"/>
        <c:axId val="1242772624"/>
        <c:axId val="1242768784"/>
      </c:lineChart>
      <c:catAx>
        <c:axId val="12427726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2768784"/>
        <c:crosses val="autoZero"/>
        <c:auto val="1"/>
        <c:lblAlgn val="ctr"/>
        <c:lblOffset val="100"/>
        <c:noMultiLvlLbl val="0"/>
      </c:catAx>
      <c:valAx>
        <c:axId val="124276878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2772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'Story Boarding'!$E$65</c:f>
              <c:strCache>
                <c:ptCount val="1"/>
                <c:pt idx="0">
                  <c:v>Monthly Inflation Rate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'Story Boarding'!$D$66:$D$77</c:f>
              <c:strCache>
                <c:ptCount val="12"/>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strCache>
            </c:strRef>
          </c:cat>
          <c:val>
            <c:numRef>
              <c:f>'Story Boarding'!$E$66:$E$77</c:f>
              <c:numCache>
                <c:formatCode>0.00</c:formatCode>
                <c:ptCount val="12"/>
                <c:pt idx="0">
                  <c:v>1.0272901871454525</c:v>
                </c:pt>
                <c:pt idx="1">
                  <c:v>0.19452672531942572</c:v>
                </c:pt>
                <c:pt idx="2">
                  <c:v>0.12796187618585758</c:v>
                </c:pt>
                <c:pt idx="3">
                  <c:v>0.51560021152828384</c:v>
                </c:pt>
                <c:pt idx="4">
                  <c:v>0.7190144241308295</c:v>
                </c:pt>
                <c:pt idx="5">
                  <c:v>-2.1764680276846731E-2</c:v>
                </c:pt>
                <c:pt idx="6">
                  <c:v>-0.58342041100662179</c:v>
                </c:pt>
                <c:pt idx="7">
                  <c:v>0.40728737847068963</c:v>
                </c:pt>
                <c:pt idx="8">
                  <c:v>-0.59318707201116194</c:v>
                </c:pt>
                <c:pt idx="9">
                  <c:v>4.3876968978943031E-3</c:v>
                </c:pt>
                <c:pt idx="10">
                  <c:v>0.45630045630048033</c:v>
                </c:pt>
                <c:pt idx="11">
                  <c:v>0.75559049615652185</c:v>
                </c:pt>
              </c:numCache>
            </c:numRef>
          </c:val>
          <c:smooth val="0"/>
          <c:extLst>
            <c:ext xmlns:c16="http://schemas.microsoft.com/office/drawing/2014/chart" uri="{C3380CC4-5D6E-409C-BE32-E72D297353CC}">
              <c16:uniqueId val="{00000000-2A85-4138-BA77-7A66D11C44B8}"/>
            </c:ext>
          </c:extLst>
        </c:ser>
        <c:dLbls>
          <c:dLblPos val="t"/>
          <c:showLegendKey val="0"/>
          <c:showVal val="1"/>
          <c:showCatName val="0"/>
          <c:showSerName val="0"/>
          <c:showPercent val="0"/>
          <c:showBubbleSize val="0"/>
        </c:dLbls>
        <c:smooth val="0"/>
        <c:axId val="491919839"/>
        <c:axId val="491931839"/>
      </c:lineChart>
      <c:catAx>
        <c:axId val="49191983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1931839"/>
        <c:crosses val="autoZero"/>
        <c:auto val="1"/>
        <c:lblAlgn val="ctr"/>
        <c:lblOffset val="100"/>
        <c:noMultiLvlLbl val="0"/>
      </c:catAx>
      <c:valAx>
        <c:axId val="491931839"/>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19198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Crude</a:t>
            </a:r>
            <a:r>
              <a:rPr lang="en-US" baseline="0"/>
              <a:t> Oil </a:t>
            </a:r>
            <a:r>
              <a:rPr lang="en-US"/>
              <a:t>Correlation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'Story Boarding'!$C$160</c:f>
              <c:strCache>
                <c:ptCount val="1"/>
                <c:pt idx="0">
                  <c:v>Correl value</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strRef>
              <c:f>'Story Boarding'!$B$161:$B$186</c:f>
              <c:strCache>
                <c:ptCount val="26"/>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Pan, tobacco and intoxicants</c:v>
                </c:pt>
                <c:pt idx="14">
                  <c:v>Clothing</c:v>
                </c:pt>
                <c:pt idx="15">
                  <c:v>Footwear</c:v>
                </c:pt>
                <c:pt idx="16">
                  <c:v>Clothing and footwear</c:v>
                </c:pt>
                <c:pt idx="17">
                  <c:v>Housing</c:v>
                </c:pt>
                <c:pt idx="18">
                  <c:v>Fuel and light</c:v>
                </c:pt>
                <c:pt idx="19">
                  <c:v>Household goods and services</c:v>
                </c:pt>
                <c:pt idx="20">
                  <c:v>Health</c:v>
                </c:pt>
                <c:pt idx="21">
                  <c:v>Transport and communication</c:v>
                </c:pt>
                <c:pt idx="22">
                  <c:v>Recreation and amusement</c:v>
                </c:pt>
                <c:pt idx="23">
                  <c:v>Education</c:v>
                </c:pt>
                <c:pt idx="24">
                  <c:v>Personal care and effects</c:v>
                </c:pt>
                <c:pt idx="25">
                  <c:v>Miscellaneous</c:v>
                </c:pt>
              </c:strCache>
            </c:strRef>
          </c:xVal>
          <c:yVal>
            <c:numRef>
              <c:f>'Story Boarding'!$C$161:$C$186</c:f>
              <c:numCache>
                <c:formatCode>0.00</c:formatCode>
                <c:ptCount val="26"/>
                <c:pt idx="0">
                  <c:v>0.62195020697594261</c:v>
                </c:pt>
                <c:pt idx="1">
                  <c:v>-0.48140385583759054</c:v>
                </c:pt>
                <c:pt idx="2">
                  <c:v>0.53847204127648673</c:v>
                </c:pt>
                <c:pt idx="3">
                  <c:v>0.5535886114548737</c:v>
                </c:pt>
                <c:pt idx="4">
                  <c:v>-0.54285285795278426</c:v>
                </c:pt>
                <c:pt idx="5">
                  <c:v>-0.65272605421954211</c:v>
                </c:pt>
                <c:pt idx="6">
                  <c:v>-0.17701229214060901</c:v>
                </c:pt>
                <c:pt idx="7">
                  <c:v>0.69785034121317002</c:v>
                </c:pt>
                <c:pt idx="8">
                  <c:v>0.54167542569237126</c:v>
                </c:pt>
                <c:pt idx="9">
                  <c:v>0.60728511780462757</c:v>
                </c:pt>
                <c:pt idx="10">
                  <c:v>0.5371329777537911</c:v>
                </c:pt>
                <c:pt idx="11">
                  <c:v>0.548513325737224</c:v>
                </c:pt>
                <c:pt idx="12">
                  <c:v>0.49091930611014289</c:v>
                </c:pt>
                <c:pt idx="13">
                  <c:v>0.53208788031302157</c:v>
                </c:pt>
                <c:pt idx="14">
                  <c:v>0.56872002291650092</c:v>
                </c:pt>
                <c:pt idx="15">
                  <c:v>0.58177740895522123</c:v>
                </c:pt>
                <c:pt idx="16">
                  <c:v>0.57347079994724515</c:v>
                </c:pt>
                <c:pt idx="17">
                  <c:v>0.62092214009256952</c:v>
                </c:pt>
                <c:pt idx="18">
                  <c:v>0.52131227080143738</c:v>
                </c:pt>
                <c:pt idx="19">
                  <c:v>0.56717496862691674</c:v>
                </c:pt>
                <c:pt idx="20">
                  <c:v>0.52707483962023838</c:v>
                </c:pt>
                <c:pt idx="21">
                  <c:v>0.55137419826662271</c:v>
                </c:pt>
                <c:pt idx="22">
                  <c:v>0.56716566687153591</c:v>
                </c:pt>
                <c:pt idx="23">
                  <c:v>0.56026024494958693</c:v>
                </c:pt>
                <c:pt idx="24">
                  <c:v>0.49113111163651024</c:v>
                </c:pt>
                <c:pt idx="25">
                  <c:v>0.55957217962781247</c:v>
                </c:pt>
              </c:numCache>
            </c:numRef>
          </c:yVal>
          <c:smooth val="0"/>
          <c:extLst>
            <c:ext xmlns:c16="http://schemas.microsoft.com/office/drawing/2014/chart" uri="{C3380CC4-5D6E-409C-BE32-E72D297353CC}">
              <c16:uniqueId val="{00000000-8646-420B-9769-EC91AAD8E8A8}"/>
            </c:ext>
          </c:extLst>
        </c:ser>
        <c:dLbls>
          <c:showLegendKey val="0"/>
          <c:showVal val="0"/>
          <c:showCatName val="0"/>
          <c:showSerName val="0"/>
          <c:showPercent val="0"/>
          <c:showBubbleSize val="0"/>
        </c:dLbls>
        <c:axId val="710012544"/>
        <c:axId val="710001984"/>
      </c:scatterChart>
      <c:valAx>
        <c:axId val="710012544"/>
        <c:scaling>
          <c:orientation val="minMax"/>
        </c:scaling>
        <c:delete val="0"/>
        <c:axPos val="b"/>
        <c:majorGridlines>
          <c:spPr>
            <a:ln w="9525" cap="flat" cmpd="sng" algn="ctr">
              <a:solidFill>
                <a:schemeClr val="lt1">
                  <a:lumMod val="95000"/>
                  <a:alpha val="10000"/>
                </a:schemeClr>
              </a:solidFill>
              <a:round/>
            </a:ln>
            <a:effectLst/>
          </c:spPr>
        </c:majorGridlines>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10001984"/>
        <c:crosses val="autoZero"/>
        <c:crossBetween val="midCat"/>
      </c:valAx>
      <c:valAx>
        <c:axId val="71000198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10012544"/>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7.924511377825344E-2"/>
          <c:y val="0.10286671964169616"/>
          <c:w val="0.60954728231786548"/>
          <c:h val="0.86399133135880934"/>
        </c:manualLayout>
      </c:layout>
      <c:pieChart>
        <c:varyColors val="1"/>
        <c:ser>
          <c:idx val="0"/>
          <c:order val="0"/>
          <c:tx>
            <c:strRef>
              <c:f>'Story Boarding'!$B$5:$D$5</c:f>
              <c:strCache>
                <c:ptCount val="3"/>
                <c:pt idx="0">
                  <c:v>Rural</c:v>
                </c:pt>
                <c:pt idx="1">
                  <c:v>2023</c:v>
                </c:pt>
                <c:pt idx="2">
                  <c:v>May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C50-410B-AA4D-062315FD708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C50-410B-AA4D-062315FD708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C50-410B-AA4D-062315FD708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C50-410B-AA4D-062315FD708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C50-410B-AA4D-062315FD708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'Story Boarding'!$E$4:$I$4</c:f>
              <c:strCache>
                <c:ptCount val="5"/>
                <c:pt idx="0">
                  <c:v>Food and Beverages</c:v>
                </c:pt>
                <c:pt idx="1">
                  <c:v>Clothing and footwear</c:v>
                </c:pt>
                <c:pt idx="2">
                  <c:v>Housing</c:v>
                </c:pt>
                <c:pt idx="3">
                  <c:v>Transport and Fuel</c:v>
                </c:pt>
                <c:pt idx="4">
                  <c:v>Miscellaneous</c:v>
                </c:pt>
              </c:strCache>
            </c:strRef>
          </c:cat>
          <c:val>
            <c:numRef>
              <c:f>'Story Boarding'!$E$5:$I$5</c:f>
              <c:numCache>
                <c:formatCode>0.0</c:formatCode>
                <c:ptCount val="5"/>
                <c:pt idx="0">
                  <c:v>2290.7000000000007</c:v>
                </c:pt>
                <c:pt idx="1">
                  <c:v>569.90000000000009</c:v>
                </c:pt>
                <c:pt idx="2">
                  <c:v>355.4</c:v>
                </c:pt>
                <c:pt idx="3">
                  <c:v>352.2</c:v>
                </c:pt>
                <c:pt idx="4">
                  <c:v>1106.1999999999998</c:v>
                </c:pt>
              </c:numCache>
            </c:numRef>
          </c:val>
          <c:extLst>
            <c:ext xmlns:c16="http://schemas.microsoft.com/office/drawing/2014/chart" uri="{C3380CC4-5D6E-409C-BE32-E72D297353CC}">
              <c16:uniqueId val="{0000000A-1C50-410B-AA4D-062315FD7087}"/>
            </c:ext>
          </c:extLst>
        </c:ser>
        <c:ser>
          <c:idx val="1"/>
          <c:order val="1"/>
          <c:tx>
            <c:strRef>
              <c:f>'Story Boarding'!$B$6:$D$6</c:f>
              <c:strCache>
                <c:ptCount val="3"/>
                <c:pt idx="0">
                  <c:v>Urban</c:v>
                </c:pt>
                <c:pt idx="1">
                  <c:v>2023</c:v>
                </c:pt>
                <c:pt idx="2">
                  <c:v>May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1C50-410B-AA4D-062315FD708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1C50-410B-AA4D-062315FD708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1C50-410B-AA4D-062315FD708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1C50-410B-AA4D-062315FD708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1C50-410B-AA4D-062315FD708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'Story Boarding'!$E$4:$I$4</c:f>
              <c:strCache>
                <c:ptCount val="5"/>
                <c:pt idx="0">
                  <c:v>Food and Beverages</c:v>
                </c:pt>
                <c:pt idx="1">
                  <c:v>Clothing and footwear</c:v>
                </c:pt>
                <c:pt idx="2">
                  <c:v>Housing</c:v>
                </c:pt>
                <c:pt idx="3">
                  <c:v>Transport and Fuel</c:v>
                </c:pt>
                <c:pt idx="4">
                  <c:v>Miscellaneous</c:v>
                </c:pt>
              </c:strCache>
            </c:strRef>
          </c:cat>
          <c:val>
            <c:numRef>
              <c:f>'Story Boarding'!$E$6:$I$6</c:f>
              <c:numCache>
                <c:formatCode>0.0</c:formatCode>
                <c:ptCount val="5"/>
                <c:pt idx="0">
                  <c:v>2335.1</c:v>
                </c:pt>
                <c:pt idx="1">
                  <c:v>528.70000000000005</c:v>
                </c:pt>
                <c:pt idx="2">
                  <c:v>345.7</c:v>
                </c:pt>
                <c:pt idx="3">
                  <c:v>343.8</c:v>
                </c:pt>
                <c:pt idx="4">
                  <c:v>1087.5999999999999</c:v>
                </c:pt>
              </c:numCache>
            </c:numRef>
          </c:val>
          <c:extLst>
            <c:ext xmlns:c16="http://schemas.microsoft.com/office/drawing/2014/chart" uri="{C3380CC4-5D6E-409C-BE32-E72D297353CC}">
              <c16:uniqueId val="{00000015-1C50-410B-AA4D-062315FD7087}"/>
            </c:ext>
          </c:extLst>
        </c:ser>
        <c:ser>
          <c:idx val="2"/>
          <c:order val="2"/>
          <c:tx>
            <c:strRef>
              <c:f>'Story Boarding'!$B$7:$D$7</c:f>
              <c:strCache>
                <c:ptCount val="3"/>
                <c:pt idx="0">
                  <c:v>Rural+Urban</c:v>
                </c:pt>
                <c:pt idx="1">
                  <c:v>2023</c:v>
                </c:pt>
                <c:pt idx="2">
                  <c:v>May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1C50-410B-AA4D-062315FD708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1C50-410B-AA4D-062315FD708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1C50-410B-AA4D-062315FD708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1C50-410B-AA4D-062315FD708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1C50-410B-AA4D-062315FD708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'Story Boarding'!$E$4:$I$4</c:f>
              <c:strCache>
                <c:ptCount val="5"/>
                <c:pt idx="0">
                  <c:v>Food and Beverages</c:v>
                </c:pt>
                <c:pt idx="1">
                  <c:v>Clothing and footwear</c:v>
                </c:pt>
                <c:pt idx="2">
                  <c:v>Housing</c:v>
                </c:pt>
                <c:pt idx="3">
                  <c:v>Transport and Fuel</c:v>
                </c:pt>
                <c:pt idx="4">
                  <c:v>Miscellaneous</c:v>
                </c:pt>
              </c:strCache>
            </c:strRef>
          </c:cat>
          <c:val>
            <c:numRef>
              <c:f>'Story Boarding'!$E$7:$I$7</c:f>
              <c:numCache>
                <c:formatCode>0.0</c:formatCode>
                <c:ptCount val="5"/>
                <c:pt idx="0">
                  <c:v>2306.9</c:v>
                </c:pt>
                <c:pt idx="1">
                  <c:v>553.20000000000005</c:v>
                </c:pt>
                <c:pt idx="2">
                  <c:v>350.79999999999995</c:v>
                </c:pt>
                <c:pt idx="3">
                  <c:v>347.6</c:v>
                </c:pt>
                <c:pt idx="4">
                  <c:v>1095.9000000000001</c:v>
                </c:pt>
              </c:numCache>
            </c:numRef>
          </c:val>
          <c:extLst>
            <c:ext xmlns:c16="http://schemas.microsoft.com/office/drawing/2014/chart" uri="{C3380CC4-5D6E-409C-BE32-E72D297353CC}">
              <c16:uniqueId val="{00000020-1C50-410B-AA4D-062315FD7087}"/>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solidFill>
        <a:schemeClr val="bg1"/>
      </a:solid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Inflation Tre</a:t>
            </a:r>
            <a:r>
              <a:rPr lang="en-IN" baseline="0"/>
              <a:t>nd 2018-2023</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lotArea>
      <c:layout/>
      <c:lineChart>
        <c:grouping val="standard"/>
        <c:varyColors val="0"/>
        <c:ser>
          <c:idx val="0"/>
          <c:order val="0"/>
          <c:tx>
            <c:strRef>
              <c:f>'Story Boarding'!$C$37</c:f>
              <c:strCache>
                <c:ptCount val="1"/>
                <c:pt idx="0">
                  <c:v>Inflation Rate</c:v>
                </c:pt>
              </c:strCache>
            </c:strRef>
          </c:tx>
          <c:spPr>
            <a:ln w="63500" cap="rnd">
              <a:solidFill>
                <a:schemeClr val="accent6"/>
              </a:solidFill>
              <a:round/>
            </a:ln>
            <a:effectLst>
              <a:outerShdw blurRad="57150" dist="19050" dir="5400000" algn="ctr" rotWithShape="0">
                <a:srgbClr val="000000">
                  <a:alpha val="63000"/>
                </a:srgbClr>
              </a:outerShdw>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Pt>
            <c:idx val="1"/>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bubble3D val="0"/>
            <c:spPr>
              <a:ln w="63500" cap="rnd">
                <a:solidFill>
                  <a:srgbClr val="FFFF00"/>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23E-47E0-9FD3-BFA6ADF62C75}"/>
              </c:ext>
            </c:extLst>
          </c:dPt>
          <c:dPt>
            <c:idx val="2"/>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bubble3D val="0"/>
            <c:spPr>
              <a:ln w="63500" cap="rnd">
                <a:solidFill>
                  <a:srgbClr val="00B0F0"/>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223E-47E0-9FD3-BFA6ADF62C75}"/>
              </c:ext>
            </c:extLst>
          </c:dPt>
          <c:dPt>
            <c:idx val="3"/>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bubble3D val="0"/>
            <c:spPr>
              <a:ln w="63500" cap="rnd">
                <a:solidFill>
                  <a:srgbClr val="00B050"/>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23E-47E0-9FD3-BFA6ADF62C75}"/>
              </c:ext>
            </c:extLst>
          </c:dPt>
          <c:dPt>
            <c:idx val="4"/>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bubble3D val="0"/>
            <c:spPr>
              <a:ln w="63500" cap="rnd">
                <a:solidFill>
                  <a:schemeClr val="accent5"/>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223E-47E0-9FD3-BFA6ADF62C75}"/>
              </c:ext>
            </c:extLst>
          </c:dPt>
          <c:dPt>
            <c:idx val="5"/>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bubble3D val="0"/>
            <c:spPr>
              <a:ln w="63500" cap="rnd">
                <a:solidFill>
                  <a:srgbClr val="FF0000"/>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23E-47E0-9FD3-BFA6ADF62C7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'Story Boarding'!$B$38:$B$43</c:f>
              <c:numCache>
                <c:formatCode>General</c:formatCode>
                <c:ptCount val="6"/>
                <c:pt idx="0">
                  <c:v>2018</c:v>
                </c:pt>
                <c:pt idx="1">
                  <c:v>2019</c:v>
                </c:pt>
                <c:pt idx="2">
                  <c:v>2020</c:v>
                </c:pt>
                <c:pt idx="3">
                  <c:v>2021</c:v>
                </c:pt>
                <c:pt idx="4">
                  <c:v>2022</c:v>
                </c:pt>
                <c:pt idx="5">
                  <c:v>2023</c:v>
                </c:pt>
              </c:numCache>
            </c:numRef>
          </c:cat>
          <c:val>
            <c:numRef>
              <c:f>'Story Boarding'!$C$38:$C$43</c:f>
              <c:numCache>
                <c:formatCode>0.00</c:formatCode>
                <c:ptCount val="6"/>
                <c:pt idx="0">
                  <c:v>3.9609321310314436</c:v>
                </c:pt>
                <c:pt idx="1">
                  <c:v>3.9358550145593822</c:v>
                </c:pt>
                <c:pt idx="2">
                  <c:v>6.0823737469659829</c:v>
                </c:pt>
                <c:pt idx="3">
                  <c:v>5.5744862767054446</c:v>
                </c:pt>
                <c:pt idx="4">
                  <c:v>6.6029943211151423</c:v>
                </c:pt>
                <c:pt idx="5">
                  <c:v>3.1953121216523472</c:v>
                </c:pt>
              </c:numCache>
            </c:numRef>
          </c:val>
          <c:smooth val="0"/>
          <c:extLst>
            <c:ext xmlns:c16="http://schemas.microsoft.com/office/drawing/2014/chart" uri="{C3380CC4-5D6E-409C-BE32-E72D297353CC}">
              <c16:uniqueId val="{00000000-223E-47E0-9FD3-BFA6ADF62C75}"/>
            </c:ext>
          </c:extLst>
        </c:ser>
        <c:dLbls>
          <c:dLblPos val="t"/>
          <c:showLegendKey val="0"/>
          <c:showVal val="1"/>
          <c:showCatName val="0"/>
          <c:showSerName val="0"/>
          <c:showPercent val="0"/>
          <c:showBubbleSize val="0"/>
        </c:dLbls>
        <c:marker val="1"/>
        <c:smooth val="0"/>
        <c:axId val="646094127"/>
        <c:axId val="646086447"/>
      </c:lineChart>
      <c:catAx>
        <c:axId val="64609412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6086447"/>
        <c:crosses val="autoZero"/>
        <c:auto val="1"/>
        <c:lblAlgn val="ctr"/>
        <c:lblOffset val="100"/>
        <c:noMultiLvlLbl val="0"/>
      </c:catAx>
      <c:valAx>
        <c:axId val="64608644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6094127"/>
        <c:crosses val="autoZero"/>
        <c:crossBetween val="between"/>
      </c:valAx>
      <c:spPr>
        <a:noFill/>
        <a:ln>
          <a:noFill/>
        </a:ln>
        <a:effectLst/>
      </c:spPr>
    </c:plotArea>
    <c:plotVisOnly val="1"/>
    <c:dispBlanksAs val="gap"/>
    <c:showDLblsOverMax val="0"/>
  </c:chart>
  <c:spPr>
    <a:solidFill>
      <a:schemeClr val="tx1"/>
    </a:solidFill>
    <a:ln>
      <a:solidFill>
        <a:schemeClr val="bg1"/>
      </a:solid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Food Inflation 2022-2023</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'Story Boarding'!$C$98</c:f>
              <c:strCache>
                <c:ptCount val="1"/>
                <c:pt idx="0">
                  <c:v>Inflation rate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rgbClr val="C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EC0-49BA-A98E-86D4BE155734}"/>
              </c:ext>
            </c:extLst>
          </c:dPt>
          <c:dPt>
            <c:idx val="1"/>
            <c:invertIfNegative val="0"/>
            <c:bubble3D val="0"/>
            <c:spPr>
              <a:solidFill>
                <a:srgbClr val="FFFF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BEC0-49BA-A98E-86D4BE155734}"/>
              </c:ext>
            </c:extLst>
          </c:dPt>
          <c:dPt>
            <c:idx val="2"/>
            <c:invertIfNegative val="0"/>
            <c:bubble3D val="0"/>
            <c:spPr>
              <a:solidFill>
                <a:srgbClr val="92D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EC0-49BA-A98E-86D4BE155734}"/>
              </c:ext>
            </c:extLst>
          </c:dPt>
          <c:dPt>
            <c:idx val="3"/>
            <c:invertIfNegative val="0"/>
            <c:bubble3D val="0"/>
            <c:spPr>
              <a:solidFill>
                <a:srgbClr val="00B0F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BEC0-49BA-A98E-86D4BE155734}"/>
              </c:ext>
            </c:extLst>
          </c:dPt>
          <c:dPt>
            <c:idx val="4"/>
            <c:invertIfNegative val="0"/>
            <c:bubble3D val="0"/>
            <c:spPr>
              <a:solidFill>
                <a:srgbClr val="FFC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EC0-49BA-A98E-86D4BE155734}"/>
              </c:ext>
            </c:extLst>
          </c:dPt>
          <c:dPt>
            <c:idx val="5"/>
            <c:invertIfNegative val="0"/>
            <c:bubble3D val="0"/>
            <c:spPr>
              <a:solidFill>
                <a:schemeClr val="accent1">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BEC0-49BA-A98E-86D4BE155734}"/>
              </c:ext>
            </c:extLst>
          </c:dPt>
          <c:dPt>
            <c:idx val="6"/>
            <c:invertIfNegative val="0"/>
            <c:bubble3D val="0"/>
            <c:spPr>
              <a:solidFill>
                <a:srgbClr val="0070C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EC0-49BA-A98E-86D4BE155734}"/>
              </c:ext>
            </c:extLst>
          </c:dPt>
          <c:dPt>
            <c:idx val="7"/>
            <c:invertIfNegative val="0"/>
            <c:bubble3D val="0"/>
            <c:spPr>
              <a:solidFill>
                <a:schemeClr val="accent5"/>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BEC0-49BA-A98E-86D4BE155734}"/>
              </c:ext>
            </c:extLst>
          </c:dPt>
          <c:dPt>
            <c:idx val="8"/>
            <c:invertIfNegative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EC0-49BA-A98E-86D4BE155734}"/>
              </c:ext>
            </c:extLst>
          </c:dPt>
          <c:dPt>
            <c:idx val="9"/>
            <c:invertIfNegative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BEC0-49BA-A98E-86D4BE155734}"/>
              </c:ext>
            </c:extLst>
          </c:dPt>
          <c:dPt>
            <c:idx val="10"/>
            <c:invertIfNegative val="0"/>
            <c:bubble3D val="0"/>
            <c:spPr>
              <a:solidFill>
                <a:schemeClr val="accent6">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BEC0-49BA-A98E-86D4BE155734}"/>
              </c:ext>
            </c:extLst>
          </c:dPt>
          <c:dPt>
            <c:idx val="11"/>
            <c:invertIfNegative val="0"/>
            <c:bubble3D val="0"/>
            <c:spPr>
              <a:solidFill>
                <a:schemeClr val="accent5">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BEC0-49BA-A98E-86D4BE155734}"/>
              </c:ext>
            </c:extLst>
          </c:dPt>
          <c:dPt>
            <c:idx val="12"/>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BEC0-49BA-A98E-86D4BE1557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'Story Boarding'!$B$99:$B$111</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'Story Boarding'!$C$99:$C$111</c:f>
              <c:numCache>
                <c:formatCode>0.00</c:formatCode>
                <c:ptCount val="13"/>
                <c:pt idx="0">
                  <c:v>12.719013627514597</c:v>
                </c:pt>
                <c:pt idx="1">
                  <c:v>-1.2442396313364004</c:v>
                </c:pt>
                <c:pt idx="2">
                  <c:v>6.6502463054187082</c:v>
                </c:pt>
                <c:pt idx="3">
                  <c:v>8.8538508186779836</c:v>
                </c:pt>
                <c:pt idx="4">
                  <c:v>-16.007905138339922</c:v>
                </c:pt>
                <c:pt idx="5">
                  <c:v>0.70175438596490558</c:v>
                </c:pt>
                <c:pt idx="6">
                  <c:v>-7.9473985134362515</c:v>
                </c:pt>
                <c:pt idx="7">
                  <c:v>6.6180935033394093</c:v>
                </c:pt>
                <c:pt idx="8">
                  <c:v>2.5062656641604009</c:v>
                </c:pt>
                <c:pt idx="9">
                  <c:v>17.901568415359652</c:v>
                </c:pt>
                <c:pt idx="10">
                  <c:v>3.7701974865350159</c:v>
                </c:pt>
                <c:pt idx="11">
                  <c:v>6.4109589041095827</c:v>
                </c:pt>
                <c:pt idx="12">
                  <c:v>3.3467974610501918</c:v>
                </c:pt>
              </c:numCache>
            </c:numRef>
          </c:val>
          <c:extLst>
            <c:ext xmlns:c16="http://schemas.microsoft.com/office/drawing/2014/chart" uri="{C3380CC4-5D6E-409C-BE32-E72D297353CC}">
              <c16:uniqueId val="{00000000-BEC0-49BA-A98E-86D4BE155734}"/>
            </c:ext>
          </c:extLst>
        </c:ser>
        <c:dLbls>
          <c:dLblPos val="outEnd"/>
          <c:showLegendKey val="0"/>
          <c:showVal val="1"/>
          <c:showCatName val="0"/>
          <c:showSerName val="0"/>
          <c:showPercent val="0"/>
          <c:showBubbleSize val="0"/>
        </c:dLbls>
        <c:gapWidth val="100"/>
        <c:overlap val="-24"/>
        <c:axId val="917849327"/>
        <c:axId val="917858447"/>
      </c:barChart>
      <c:catAx>
        <c:axId val="9178493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7858447"/>
        <c:crosses val="autoZero"/>
        <c:auto val="1"/>
        <c:lblAlgn val="ctr"/>
        <c:lblOffset val="100"/>
        <c:noMultiLvlLbl val="0"/>
      </c:catAx>
      <c:valAx>
        <c:axId val="917858447"/>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784932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tx1"/>
    </a:solidFill>
    <a:ln>
      <a:solidFill>
        <a:schemeClr val="bg1"/>
      </a:solid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absoluteAnchor>
    <xdr:pos x="806041" y="1305846"/>
    <xdr:ext cx="1828800" cy="1275941"/>
    <mc:AlternateContent xmlns:mc="http://schemas.openxmlformats.org/markup-compatibility/2006" xmlns:sle15="http://schemas.microsoft.com/office/drawing/2012/slicer">
      <mc:Choice Requires="sle15">
        <xdr:graphicFrame macro="">
          <xdr:nvGraphicFramePr>
            <xdr:cNvPr id="9" name="Sector 2">
              <a:extLst>
                <a:ext uri="{FF2B5EF4-FFF2-40B4-BE49-F238E27FC236}">
                  <a16:creationId xmlns:a16="http://schemas.microsoft.com/office/drawing/2014/main" id="{803456FF-88A7-1D3F-E5FF-E1D78CBECB3C}"/>
                </a:ext>
              </a:extLst>
            </xdr:cNvPr>
            <xdr:cNvGraphicFramePr/>
          </xdr:nvGraphicFramePr>
          <xdr:xfrm>
            <a:off x="0" y="0"/>
            <a:ext cx="0" cy="0"/>
          </xdr:xfrm>
          <a:graphic>
            <a:graphicData uri="http://schemas.microsoft.com/office/drawing/2010/slicer">
              <sle:slicer xmlns:sle="http://schemas.microsoft.com/office/drawing/2010/slicer" name="Sector 2"/>
            </a:graphicData>
          </a:graphic>
        </xdr:graphicFrame>
      </mc:Choice>
      <mc:Fallback xmlns="">
        <xdr:sp macro="" textlink="">
          <xdr:nvSpPr>
            <xdr:cNvPr id="0" name=""/>
            <xdr:cNvSpPr>
              <a:spLocks noTextEdit="1"/>
            </xdr:cNvSpPr>
          </xdr:nvSpPr>
          <xdr:spPr>
            <a:xfrm>
              <a:off x="806041" y="1305846"/>
              <a:ext cx="1828800" cy="1275941"/>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twoCellAnchor>
    <xdr:from>
      <xdr:col>3</xdr:col>
      <xdr:colOff>171450</xdr:colOff>
      <xdr:row>7</xdr:row>
      <xdr:rowOff>66675</xdr:rowOff>
    </xdr:from>
    <xdr:to>
      <xdr:col>7</xdr:col>
      <xdr:colOff>514350</xdr:colOff>
      <xdr:row>23</xdr:row>
      <xdr:rowOff>85725</xdr:rowOff>
    </xdr:to>
    <xdr:graphicFrame macro="">
      <xdr:nvGraphicFramePr>
        <xdr:cNvPr id="20" name="Chart 19">
          <a:extLst>
            <a:ext uri="{FF2B5EF4-FFF2-40B4-BE49-F238E27FC236}">
              <a16:creationId xmlns:a16="http://schemas.microsoft.com/office/drawing/2014/main" id="{7A68DDE3-4931-636B-0B2D-F700739440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581967</xdr:colOff>
      <xdr:row>34</xdr:row>
      <xdr:rowOff>115137</xdr:rowOff>
    </xdr:from>
    <xdr:to>
      <xdr:col>7</xdr:col>
      <xdr:colOff>1109505</xdr:colOff>
      <xdr:row>50</xdr:row>
      <xdr:rowOff>83737</xdr:rowOff>
    </xdr:to>
    <xdr:graphicFrame macro="">
      <xdr:nvGraphicFramePr>
        <xdr:cNvPr id="2" name="Chart 1">
          <a:extLst>
            <a:ext uri="{FF2B5EF4-FFF2-40B4-BE49-F238E27FC236}">
              <a16:creationId xmlns:a16="http://schemas.microsoft.com/office/drawing/2014/main" id="{5A1CC4A7-BF1E-530E-8C8E-C089953DC2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263978</xdr:colOff>
      <xdr:row>135</xdr:row>
      <xdr:rowOff>31402</xdr:rowOff>
    </xdr:from>
    <xdr:to>
      <xdr:col>1</xdr:col>
      <xdr:colOff>2092778</xdr:colOff>
      <xdr:row>144</xdr:row>
      <xdr:rowOff>52335</xdr:rowOff>
    </xdr:to>
    <mc:AlternateContent xmlns:mc="http://schemas.openxmlformats.org/markup-compatibility/2006" xmlns:sle15="http://schemas.microsoft.com/office/drawing/2012/slicer">
      <mc:Choice Requires="sle15">
        <xdr:graphicFrame macro="">
          <xdr:nvGraphicFramePr>
            <xdr:cNvPr id="8" name="Year">
              <a:extLst>
                <a:ext uri="{FF2B5EF4-FFF2-40B4-BE49-F238E27FC236}">
                  <a16:creationId xmlns:a16="http://schemas.microsoft.com/office/drawing/2014/main" id="{5C058D0A-451E-F16F-B9F3-7FB60957205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71066" y="21394616"/>
              <a:ext cx="1828800" cy="1433983"/>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4</xdr:col>
      <xdr:colOff>184220</xdr:colOff>
      <xdr:row>96</xdr:row>
      <xdr:rowOff>104252</xdr:rowOff>
    </xdr:from>
    <xdr:to>
      <xdr:col>13</xdr:col>
      <xdr:colOff>31401</xdr:colOff>
      <xdr:row>118</xdr:row>
      <xdr:rowOff>125605</xdr:rowOff>
    </xdr:to>
    <xdr:graphicFrame macro="">
      <xdr:nvGraphicFramePr>
        <xdr:cNvPr id="12" name="Chart 11">
          <a:extLst>
            <a:ext uri="{FF2B5EF4-FFF2-40B4-BE49-F238E27FC236}">
              <a16:creationId xmlns:a16="http://schemas.microsoft.com/office/drawing/2014/main" id="{A266A1EA-DB40-1348-3B23-EDD674F19A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1220456</xdr:colOff>
      <xdr:row>130</xdr:row>
      <xdr:rowOff>10049</xdr:rowOff>
    </xdr:from>
    <xdr:to>
      <xdr:col>11</xdr:col>
      <xdr:colOff>600807</xdr:colOff>
      <xdr:row>147</xdr:row>
      <xdr:rowOff>84155</xdr:rowOff>
    </xdr:to>
    <xdr:graphicFrame macro="">
      <xdr:nvGraphicFramePr>
        <xdr:cNvPr id="4" name="Chart 3">
          <a:extLst>
            <a:ext uri="{FF2B5EF4-FFF2-40B4-BE49-F238E27FC236}">
              <a16:creationId xmlns:a16="http://schemas.microsoft.com/office/drawing/2014/main" id="{79374711-5AA9-4928-5109-A9B19864DF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491950</xdr:colOff>
      <xdr:row>64</xdr:row>
      <xdr:rowOff>30982</xdr:rowOff>
    </xdr:from>
    <xdr:to>
      <xdr:col>13</xdr:col>
      <xdr:colOff>443801</xdr:colOff>
      <xdr:row>81</xdr:row>
      <xdr:rowOff>105089</xdr:rowOff>
    </xdr:to>
    <xdr:graphicFrame macro="">
      <xdr:nvGraphicFramePr>
        <xdr:cNvPr id="15" name="Chart 14">
          <a:extLst>
            <a:ext uri="{FF2B5EF4-FFF2-40B4-BE49-F238E27FC236}">
              <a16:creationId xmlns:a16="http://schemas.microsoft.com/office/drawing/2014/main" id="{46636B6E-6335-83D5-B655-CCFE0AF5D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16748</xdr:colOff>
      <xdr:row>168</xdr:row>
      <xdr:rowOff>114718</xdr:rowOff>
    </xdr:from>
    <xdr:to>
      <xdr:col>7</xdr:col>
      <xdr:colOff>1124160</xdr:colOff>
      <xdr:row>186</xdr:row>
      <xdr:rowOff>31819</xdr:rowOff>
    </xdr:to>
    <xdr:graphicFrame macro="">
      <xdr:nvGraphicFramePr>
        <xdr:cNvPr id="3" name="Chart 2">
          <a:extLst>
            <a:ext uri="{FF2B5EF4-FFF2-40B4-BE49-F238E27FC236}">
              <a16:creationId xmlns:a16="http://schemas.microsoft.com/office/drawing/2014/main" id="{915B53A3-AC2C-12F1-5D3F-398A29D974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396875</xdr:colOff>
      <xdr:row>4</xdr:row>
      <xdr:rowOff>95250</xdr:rowOff>
    </xdr:from>
    <xdr:to>
      <xdr:col>12</xdr:col>
      <xdr:colOff>142875</xdr:colOff>
      <xdr:row>27</xdr:row>
      <xdr:rowOff>31750</xdr:rowOff>
    </xdr:to>
    <xdr:graphicFrame macro="">
      <xdr:nvGraphicFramePr>
        <xdr:cNvPr id="2" name="Chart 1">
          <a:extLst>
            <a:ext uri="{FF2B5EF4-FFF2-40B4-BE49-F238E27FC236}">
              <a16:creationId xmlns:a16="http://schemas.microsoft.com/office/drawing/2014/main" id="{8152ECE2-CF9B-4DF1-B5E9-6816307FF5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absoluteAnchor>
    <xdr:pos x="111124" y="1412876"/>
    <xdr:ext cx="1984375" cy="1254124"/>
    <mc:AlternateContent xmlns:mc="http://schemas.openxmlformats.org/markup-compatibility/2006" xmlns:sle15="http://schemas.microsoft.com/office/drawing/2012/slicer">
      <mc:Choice Requires="sle15">
        <xdr:graphicFrame macro="">
          <xdr:nvGraphicFramePr>
            <xdr:cNvPr id="5" name="Sector 3">
              <a:extLst>
                <a:ext uri="{FF2B5EF4-FFF2-40B4-BE49-F238E27FC236}">
                  <a16:creationId xmlns:a16="http://schemas.microsoft.com/office/drawing/2014/main" id="{91FB1AA8-FD0B-4CF8-99BD-10438641BA07}"/>
                </a:ext>
              </a:extLst>
            </xdr:cNvPr>
            <xdr:cNvGraphicFramePr/>
          </xdr:nvGraphicFramePr>
          <xdr:xfrm>
            <a:off x="0" y="0"/>
            <a:ext cx="0" cy="0"/>
          </xdr:xfrm>
          <a:graphic>
            <a:graphicData uri="http://schemas.microsoft.com/office/drawing/2010/slicer">
              <sle:slicer xmlns:sle="http://schemas.microsoft.com/office/drawing/2010/slicer" name="Sector 3"/>
            </a:graphicData>
          </a:graphic>
        </xdr:graphicFrame>
      </mc:Choice>
      <mc:Fallback xmlns="">
        <xdr:sp macro="" textlink="">
          <xdr:nvSpPr>
            <xdr:cNvPr id="0" name=""/>
            <xdr:cNvSpPr>
              <a:spLocks noTextEdit="1"/>
            </xdr:cNvSpPr>
          </xdr:nvSpPr>
          <xdr:spPr>
            <a:xfrm>
              <a:off x="111124" y="1412876"/>
              <a:ext cx="1984375" cy="1254124"/>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twoCellAnchor>
    <xdr:from>
      <xdr:col>12</xdr:col>
      <xdr:colOff>396875</xdr:colOff>
      <xdr:row>4</xdr:row>
      <xdr:rowOff>95249</xdr:rowOff>
    </xdr:from>
    <xdr:to>
      <xdr:col>23</xdr:col>
      <xdr:colOff>254000</xdr:colOff>
      <xdr:row>27</xdr:row>
      <xdr:rowOff>47624</xdr:rowOff>
    </xdr:to>
    <xdr:graphicFrame macro="">
      <xdr:nvGraphicFramePr>
        <xdr:cNvPr id="7" name="Chart 6">
          <a:extLst>
            <a:ext uri="{FF2B5EF4-FFF2-40B4-BE49-F238E27FC236}">
              <a16:creationId xmlns:a16="http://schemas.microsoft.com/office/drawing/2014/main" id="{43F900D2-870F-488F-8937-75015CD15B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381000</xdr:colOff>
      <xdr:row>29</xdr:row>
      <xdr:rowOff>47624</xdr:rowOff>
    </xdr:from>
    <xdr:to>
      <xdr:col>23</xdr:col>
      <xdr:colOff>269875</xdr:colOff>
      <xdr:row>54</xdr:row>
      <xdr:rowOff>31750</xdr:rowOff>
    </xdr:to>
    <xdr:graphicFrame macro="">
      <xdr:nvGraphicFramePr>
        <xdr:cNvPr id="11" name="Chart 10">
          <a:extLst>
            <a:ext uri="{FF2B5EF4-FFF2-40B4-BE49-F238E27FC236}">
              <a16:creationId xmlns:a16="http://schemas.microsoft.com/office/drawing/2014/main" id="{B18CFF20-0314-425C-980E-88047B7BAE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95250</xdr:colOff>
      <xdr:row>17</xdr:row>
      <xdr:rowOff>111125</xdr:rowOff>
    </xdr:from>
    <xdr:to>
      <xdr:col>3</xdr:col>
      <xdr:colOff>209550</xdr:colOff>
      <xdr:row>26</xdr:row>
      <xdr:rowOff>63500</xdr:rowOff>
    </xdr:to>
    <mc:AlternateContent xmlns:mc="http://schemas.openxmlformats.org/markup-compatibility/2006" xmlns:sle15="http://schemas.microsoft.com/office/drawing/2012/slicer">
      <mc:Choice Requires="sle15">
        <xdr:graphicFrame macro="">
          <xdr:nvGraphicFramePr>
            <xdr:cNvPr id="12" name="Year 1">
              <a:extLst>
                <a:ext uri="{FF2B5EF4-FFF2-40B4-BE49-F238E27FC236}">
                  <a16:creationId xmlns:a16="http://schemas.microsoft.com/office/drawing/2014/main" id="{E28ADB6C-54CA-4D83-81F5-2949DBE6FA2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95250" y="2825750"/>
              <a:ext cx="1924050" cy="1381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23</xdr:col>
      <xdr:colOff>555625</xdr:colOff>
      <xdr:row>4</xdr:row>
      <xdr:rowOff>63501</xdr:rowOff>
    </xdr:from>
    <xdr:to>
      <xdr:col>34</xdr:col>
      <xdr:colOff>254000</xdr:colOff>
      <xdr:row>27</xdr:row>
      <xdr:rowOff>47625</xdr:rowOff>
    </xdr:to>
    <xdr:graphicFrame macro="">
      <xdr:nvGraphicFramePr>
        <xdr:cNvPr id="6" name="Chart 5">
          <a:extLst>
            <a:ext uri="{FF2B5EF4-FFF2-40B4-BE49-F238E27FC236}">
              <a16:creationId xmlns:a16="http://schemas.microsoft.com/office/drawing/2014/main" id="{D9535CC8-E4C7-4DAA-8806-694BCCE80B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285750</xdr:colOff>
      <xdr:row>29</xdr:row>
      <xdr:rowOff>31750</xdr:rowOff>
    </xdr:from>
    <xdr:to>
      <xdr:col>12</xdr:col>
      <xdr:colOff>174625</xdr:colOff>
      <xdr:row>54</xdr:row>
      <xdr:rowOff>63500</xdr:rowOff>
    </xdr:to>
    <xdr:graphicFrame macro="">
      <xdr:nvGraphicFramePr>
        <xdr:cNvPr id="4" name="Chart 3">
          <a:extLst>
            <a:ext uri="{FF2B5EF4-FFF2-40B4-BE49-F238E27FC236}">
              <a16:creationId xmlns:a16="http://schemas.microsoft.com/office/drawing/2014/main" id="{A9AABBA5-F497-47F8-8F20-A2FBD81730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508000</xdr:colOff>
      <xdr:row>29</xdr:row>
      <xdr:rowOff>47625</xdr:rowOff>
    </xdr:from>
    <xdr:to>
      <xdr:col>34</xdr:col>
      <xdr:colOff>222250</xdr:colOff>
      <xdr:row>54</xdr:row>
      <xdr:rowOff>47625</xdr:rowOff>
    </xdr:to>
    <xdr:graphicFrame macro="">
      <xdr:nvGraphicFramePr>
        <xdr:cNvPr id="3" name="Chart 2">
          <a:extLst>
            <a:ext uri="{FF2B5EF4-FFF2-40B4-BE49-F238E27FC236}">
              <a16:creationId xmlns:a16="http://schemas.microsoft.com/office/drawing/2014/main" id="{B0F8AEE8-6A20-4471-8D5B-2A4A4AF315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56.741697685182" createdVersion="8" refreshedVersion="8" minRefreshableVersion="3" recordCount="373" xr:uid="{111E7F86-D83E-43AD-A4DD-9C8FA63C893C}">
  <cacheSource type="worksheet">
    <worksheetSource ref="A1:AI1048576" sheet="All_India_Index_Upto_April23"/>
  </cacheSource>
  <cacheFields count="35">
    <cacheField name="Sector" numFmtId="0">
      <sharedItems containsBlank="1"/>
    </cacheField>
    <cacheField name="Year" numFmtId="0">
      <sharedItems containsString="0" containsBlank="1" containsNumber="1" containsInteger="1" minValue="2013" maxValue="2023" count="12">
        <n v="2013"/>
        <n v="2014"/>
        <n v="2015"/>
        <n v="2016"/>
        <n v="2017"/>
        <n v="2018"/>
        <n v="2019"/>
        <n v="2020"/>
        <n v="2021"/>
        <n v="2022"/>
        <n v="2023"/>
        <m/>
      </sharedItems>
    </cacheField>
    <cacheField name="Month" numFmtId="0">
      <sharedItems containsBlank="1" count="13">
        <s v="January"/>
        <s v="February"/>
        <s v="March"/>
        <s v="April"/>
        <s v="May"/>
        <s v="June"/>
        <s v="July"/>
        <s v="August"/>
        <s v="September"/>
        <s v="October"/>
        <s v="November"/>
        <s v="December"/>
        <m/>
      </sharedItems>
    </cacheField>
    <cacheField name="Cereals and products" numFmtId="164">
      <sharedItems containsString="0" containsBlank="1" containsNumber="1" minValue="107.5" maxValue="174.8"/>
    </cacheField>
    <cacheField name="Meat and fish" numFmtId="164">
      <sharedItems containsString="0" containsBlank="1" containsNumber="1" minValue="106.3" maxValue="223.4"/>
    </cacheField>
    <cacheField name="Egg" numFmtId="164">
      <sharedItems containsString="0" containsBlank="1" containsNumber="1" minValue="102.7" maxValue="197"/>
    </cacheField>
    <cacheField name="Milk and products" numFmtId="164">
      <sharedItems containsString="0" containsBlank="1" containsNumber="1" minValue="103.6" maxValue="179.6"/>
    </cacheField>
    <cacheField name="Oils and fats" numFmtId="164">
      <sharedItems containsString="0" containsBlank="1" containsNumber="1" minValue="101.1" maxValue="209.9"/>
    </cacheField>
    <cacheField name="Fruits" numFmtId="164">
      <sharedItems containsString="0" containsBlank="1" containsNumber="1" minValue="102.3" maxValue="179.5"/>
    </cacheField>
    <cacheField name="Vegetables" numFmtId="164">
      <sharedItems containsString="0" containsBlank="1" containsNumber="1" minValue="101.4" maxValue="245.3"/>
    </cacheField>
    <cacheField name="Pulses and products" numFmtId="164">
      <sharedItems containsString="0" containsBlank="1" containsNumber="1" minValue="103.5" maxValue="191.6"/>
    </cacheField>
    <cacheField name="Sugar and Confectionery" numFmtId="164">
      <sharedItems containsString="0" containsBlank="1" containsNumber="1" minValue="85.3" maxValue="124.2"/>
    </cacheField>
    <cacheField name="Spices" numFmtId="164">
      <sharedItems containsString="0" containsBlank="1" containsNumber="1" minValue="101.8" maxValue="221"/>
    </cacheField>
    <cacheField name="Non-alcoholic beverages" numFmtId="164">
      <sharedItems containsString="0" containsBlank="1" containsNumber="1" minValue="104.8" maxValue="178.7"/>
    </cacheField>
    <cacheField name="Prepared meals, snacks, sweets etc." numFmtId="164">
      <sharedItems containsString="0" containsBlank="1" containsNumber="1" minValue="106.7" maxValue="197.7"/>
    </cacheField>
    <cacheField name="Food and beverages" numFmtId="164">
      <sharedItems containsString="0" containsBlank="1" containsNumber="1" minValue="105.5" maxValue="183.3"/>
    </cacheField>
    <cacheField name="Pan, tobacco and intoxicants" numFmtId="164">
      <sharedItems containsString="0" containsBlank="1" containsNumber="1" minValue="105.1" maxValue="204.2"/>
    </cacheField>
    <cacheField name="Clothing" numFmtId="164">
      <sharedItems containsString="0" containsBlank="1" containsNumber="1" minValue="105.9" maxValue="191.2"/>
    </cacheField>
    <cacheField name="Footwear" numFmtId="164">
      <sharedItems containsString="0" containsBlank="1" containsNumber="1" minValue="105" maxValue="187.9"/>
    </cacheField>
    <cacheField name="Clothing and footwear" numFmtId="164">
      <sharedItems containsString="0" containsBlank="1" containsNumber="1" minValue="105.8" maxValue="190.8"/>
    </cacheField>
    <cacheField name="Housing" numFmtId="164">
      <sharedItems containsString="0" containsBlank="1" containsNumber="1" minValue="100.3" maxValue="175.6"/>
    </cacheField>
    <cacheField name="Fuel and light" numFmtId="164">
      <sharedItems containsString="0" containsBlank="1" containsNumber="1" minValue="105.4" maxValue="183.4"/>
    </cacheField>
    <cacheField name="Household goods and services" numFmtId="164">
      <sharedItems containsString="0" containsBlank="1" containsNumber="1" minValue="104.8" maxValue="179.8"/>
    </cacheField>
    <cacheField name="Health" numFmtId="164">
      <sharedItems containsString="0" containsBlank="1" containsNumber="1" minValue="104" maxValue="187.8"/>
    </cacheField>
    <cacheField name="Transport and communication" numFmtId="164">
      <sharedItems containsString="0" containsBlank="1" containsNumber="1" minValue="103.2" maxValue="169.7"/>
    </cacheField>
    <cacheField name="Recreation and amusement" numFmtId="164">
      <sharedItems containsString="0" containsBlank="1" containsNumber="1" minValue="102.9" maxValue="173.8"/>
    </cacheField>
    <cacheField name="Education" numFmtId="164">
      <sharedItems containsString="0" containsBlank="1" containsNumber="1" minValue="103.5" maxValue="180.3"/>
    </cacheField>
    <cacheField name="Personal care and effects" numFmtId="164">
      <sharedItems containsString="0" containsBlank="1" containsNumber="1" minValue="102.1" maxValue="185.6"/>
    </cacheField>
    <cacheField name="Miscellaneous" numFmtId="164">
      <sharedItems containsString="0" containsBlank="1" containsNumber="1" minValue="103.7" maxValue="179.5"/>
    </cacheField>
    <cacheField name="General index" numFmtId="164">
      <sharedItems containsString="0" containsBlank="1" containsNumber="1" minValue="104" maxValue="179.8" count="291">
        <n v="105.1"/>
        <n v="104"/>
        <n v="104.6"/>
        <n v="105.8"/>
        <n v="104.7"/>
        <n v="105.3"/>
        <n v="106"/>
        <n v="105"/>
        <n v="105.5"/>
        <n v="106.4"/>
        <n v="105.7"/>
        <n v="106.1"/>
        <n v="107.2"/>
        <n v="106.6"/>
        <n v="106.9"/>
        <n v="108.9"/>
        <n v="109.7"/>
        <n v="109.3"/>
        <n v="110.7"/>
        <n v="111.4"/>
        <n v="111"/>
        <n v="112.1"/>
        <n v="112.7"/>
        <n v="112.4"/>
        <n v="114.2"/>
        <n v="113.2"/>
        <n v="113.7"/>
        <n v="115.5"/>
        <n v="114"/>
        <n v="114.8"/>
        <n v="117.4"/>
        <n v="115"/>
        <n v="116.3"/>
        <n v="113.3"/>
        <n v="114.5"/>
        <n v="112.9"/>
        <n v="113.6"/>
        <n v="113.1"/>
        <n v="114.6"/>
        <n v="115.4"/>
        <n v="114.7"/>
        <n v="115.1"/>
        <n v="116"/>
        <n v="115.6"/>
        <n v="115.8"/>
        <n v="117"/>
        <n v="116.4"/>
        <n v="116.7"/>
        <n v="119.5"/>
        <n v="118.9"/>
        <n v="119.2"/>
        <n v="120.7"/>
        <n v="119.9"/>
        <n v="120.3"/>
        <n v="120.9"/>
        <n v="120.1"/>
        <n v="121"/>
        <n v="119.1"/>
        <n v="121.1"/>
        <n v="119"/>
        <n v="118.4"/>
        <n v="119.4"/>
        <n v="118.5"/>
        <n v="120.6"/>
        <n v="118.7"/>
        <n v="119.7"/>
        <n v="120.2"/>
        <n v="121.5"/>
        <n v="122.4"/>
        <n v="121.6"/>
        <n v="124.1"/>
        <n v="121.7"/>
        <n v="123"/>
        <n v="124.7"/>
        <n v="123.6"/>
        <n v="126.1"/>
        <n v="123.2"/>
        <n v="124.8"/>
        <n v="127"/>
        <n v="123.5"/>
        <n v="125.4"/>
        <n v="127.7"/>
        <n v="124.2"/>
        <n v="128.30000000000001"/>
        <n v="124.6"/>
        <n v="126.6"/>
        <n v="127.9"/>
        <n v="124"/>
        <n v="128.1"/>
        <n v="126.3"/>
        <n v="123.8"/>
        <n v="126"/>
        <n v="128"/>
        <n v="129"/>
        <n v="125.3"/>
        <n v="127.3"/>
        <n v="130.30000000000001"/>
        <n v="128.6"/>
        <n v="131.9"/>
        <n v="130.1"/>
        <n v="133"/>
        <n v="131.1"/>
        <n v="133.5"/>
        <n v="128.4"/>
        <n v="133.4"/>
        <n v="130.9"/>
        <n v="133.80000000000001"/>
        <n v="131.4"/>
        <n v="133.6"/>
        <n v="128.5"/>
        <n v="131.19999999999999"/>
        <n v="132.80000000000001"/>
        <n v="127.6"/>
        <n v="130.4"/>
        <n v="132.4"/>
        <n v="127.8"/>
        <n v="132.6"/>
        <n v="128.19999999999999"/>
        <n v="130.6"/>
        <n v="128.69999999999999"/>
        <n v="132.9"/>
        <n v="129.1"/>
        <n v="133.30000000000001"/>
        <n v="129.30000000000001"/>
        <n v="133.9"/>
        <n v="129.9"/>
        <n v="132"/>
        <n v="136.19999999999999"/>
        <n v="131.80000000000001"/>
        <n v="134.19999999999999"/>
        <n v="137.80000000000001"/>
        <n v="132.69999999999999"/>
        <n v="135.4"/>
        <n v="137.6"/>
        <n v="135.19999999999999"/>
        <n v="138.30000000000001"/>
        <n v="136.1"/>
        <n v="140"/>
        <n v="134.80000000000001"/>
        <n v="139.80000000000001"/>
        <n v="134.1"/>
        <n v="137.19999999999999"/>
        <n v="139.30000000000001"/>
        <n v="136.9"/>
        <n v="138.5"/>
        <n v="134"/>
        <n v="136.4"/>
        <n v="138.69999999999999"/>
        <n v="136.5"/>
        <n v="139.1"/>
        <n v="137.1"/>
        <n v="140.5"/>
        <n v="141.80000000000001"/>
        <n v="137.5"/>
        <n v="142.5"/>
        <n v="138"/>
        <n v="140.4"/>
        <n v="142.1"/>
        <n v="138.1"/>
        <n v="140.19999999999999"/>
        <n v="142.19999999999999"/>
        <n v="138.9"/>
        <n v="140.80000000000001"/>
        <n v="142.4"/>
        <n v="139"/>
        <n v="141.9"/>
        <n v="140.1"/>
        <n v="141"/>
        <n v="139.6"/>
        <n v="138.6"/>
        <n v="139.9"/>
        <n v="141.19999999999999"/>
        <n v="139.5"/>
        <n v="141.5"/>
        <n v="142"/>
        <n v="143.6"/>
        <n v="142.9"/>
        <n v="144.9"/>
        <n v="143.30000000000001"/>
        <n v="144.19999999999999"/>
        <n v="145.69999999999999"/>
        <n v="145"/>
        <n v="146.69999999999999"/>
        <n v="144.69999999999999"/>
        <n v="145.80000000000001"/>
        <n v="148.30000000000001"/>
        <n v="146"/>
        <n v="147.19999999999999"/>
        <n v="149.9"/>
        <n v="147"/>
        <n v="148.6"/>
        <n v="152.30000000000001"/>
        <n v="150.4"/>
        <n v="151.9"/>
        <n v="148.19999999999999"/>
        <n v="150.19999999999999"/>
        <n v="147.69999999999999"/>
        <n v="149.1"/>
        <n v="149.80000000000001"/>
        <n v="147.30000000000001"/>
        <n v="150.35"/>
        <n v="150.26875000000001"/>
        <n v="150.45234374999998"/>
        <n v="150.95888671874999"/>
        <n v="151.01624755859373"/>
        <n v="151.22452850341796"/>
        <n v="152.69999999999999"/>
        <n v="150.80000000000001"/>
        <n v="151.80000000000001"/>
        <n v="154.69999999999999"/>
        <n v="152.9"/>
        <n v="153.9"/>
        <n v="155.4"/>
        <n v="154"/>
        <n v="157.5"/>
        <n v="155.19999999999999"/>
        <n v="156.4"/>
        <n v="159.80000000000001"/>
        <n v="156.69999999999999"/>
        <n v="158.4"/>
        <n v="160.69999999999999"/>
        <n v="156.9"/>
        <n v="158.9"/>
        <n v="158.5"/>
        <n v="156"/>
        <n v="157.30000000000001"/>
        <n v="156.5"/>
        <n v="156.6"/>
        <n v="156.80000000000001"/>
        <n v="157.6"/>
        <n v="158"/>
        <n v="157.80000000000001"/>
        <n v="161.1"/>
        <n v="159.5"/>
        <n v="160.4"/>
        <n v="162.1"/>
        <n v="161.30000000000001"/>
        <n v="163.19999999999999"/>
        <n v="161.80000000000001"/>
        <n v="162.5"/>
        <n v="163.6"/>
        <n v="162.30000000000001"/>
        <n v="164"/>
        <n v="166.3"/>
        <n v="164.6"/>
        <n v="165.5"/>
        <n v="167.6"/>
        <n v="165.6"/>
        <n v="166.7"/>
        <n v="167"/>
        <n v="165.2"/>
        <n v="166.2"/>
        <n v="166.4"/>
        <n v="165"/>
        <n v="165.7"/>
        <n v="166.1"/>
        <n v="168.7"/>
        <n v="166.5"/>
        <n v="167.7"/>
        <n v="170.8"/>
        <n v="169.2"/>
        <n v="170.1"/>
        <n v="172.5"/>
        <n v="171.7"/>
        <n v="173.6"/>
        <n v="171.4"/>
        <n v="172.6"/>
        <n v="174.3"/>
        <n v="172.3"/>
        <n v="173.4"/>
        <n v="175.3"/>
        <n v="173.1"/>
        <n v="176.4"/>
        <n v="174.1"/>
        <n v="177.9"/>
        <n v="176.7"/>
        <n v="177.8"/>
        <n v="176.5"/>
        <n v="177.1"/>
        <n v="175.7"/>
        <n v="174.9"/>
        <n v="178"/>
        <n v="176.3"/>
        <n v="177.2"/>
        <n v="178.8"/>
        <n v="177.4"/>
        <n v="178.1"/>
        <n v="179.8"/>
        <n v="178.2"/>
        <n v="179.1"/>
        <m/>
      </sharedItems>
    </cacheField>
    <cacheField name="Food and Beverages2" numFmtId="164">
      <sharedItems containsString="0" containsBlank="1" containsNumber="1" minValue="1371.6999999999998" maxValue="2335.1"/>
    </cacheField>
    <cacheField name="Clothing and footwear2" numFmtId="164">
      <sharedItems containsString="0" containsBlank="1" containsNumber="1" minValue="316.7" maxValue="569.90000000000009"/>
    </cacheField>
    <cacheField name="Housing2" numFmtId="0">
      <sharedItems containsString="0" containsBlank="1" containsNumber="1" minValue="205.1" maxValue="355.4"/>
    </cacheField>
    <cacheField name="Transport and Fuel" numFmtId="164">
      <sharedItems containsString="0" containsBlank="1" containsNumber="1" minValue="208.60000000000002" maxValue="352.2"/>
    </cacheField>
    <cacheField name="Miscellaneous2" numFmtId="0">
      <sharedItems containsString="0" containsBlank="1" containsNumber="1" minValue="623.70000000000005" maxValue="1106.199999999999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70.513503125003" createdVersion="8" refreshedVersion="8" minRefreshableVersion="3" recordCount="372" xr:uid="{FC9A8462-7636-4B4D-B1B5-B992B907B406}">
  <cacheSource type="worksheet">
    <worksheetSource ref="A1:H373" sheet="Bucketed Categories"/>
  </cacheSource>
  <cacheFields count="8">
    <cacheField name="Sector" numFmtId="0">
      <sharedItems/>
    </cacheField>
    <cacheField name="Year" numFmtId="0">
      <sharedItems containsSemiMixedTypes="0" containsString="0" containsNumber="1" containsInteger="1" minValue="2013" maxValue="2023" count="11">
        <n v="2013"/>
        <n v="2014"/>
        <n v="2015"/>
        <n v="2016"/>
        <n v="2017"/>
        <n v="2018"/>
        <n v="2019"/>
        <n v="2020"/>
        <n v="2021"/>
        <n v="2022"/>
        <n v="2023"/>
      </sharedItems>
    </cacheField>
    <cacheField name="Month" numFmtId="0">
      <sharedItems/>
    </cacheField>
    <cacheField name="Food and Beverages" numFmtId="0">
      <sharedItems containsSemiMixedTypes="0" containsString="0" containsNumber="1" minValue="1371.6999999999998" maxValue="2335.1" count="363">
        <n v="1371.6999999999998"/>
        <n v="1376.4"/>
        <n v="1373.3000000000002"/>
        <n v="1380.3999999999999"/>
        <n v="1390.6000000000001"/>
        <n v="1384.2"/>
        <n v="1382.2"/>
        <n v="1386.8"/>
        <n v="1384.0000000000002"/>
        <n v="1385.8"/>
        <n v="1397.6999999999998"/>
        <n v="1390.2"/>
        <n v="1394"/>
        <n v="1417.1999999999998"/>
        <n v="1402.1999999999998"/>
        <n v="1420"/>
        <n v="1464.6000000000001"/>
        <n v="1436"/>
        <n v="1445.8999999999996"/>
        <n v="1489.4"/>
        <n v="1461.3999999999999"/>
        <n v="1462.5"/>
        <n v="1506.1000000000001"/>
        <n v="1477.4"/>
        <n v="1488.5000000000002"/>
        <n v="1500.4"/>
        <n v="1491.6999999999998"/>
        <n v="1508"/>
        <n v="1517.1999999999998"/>
        <n v="1510.2000000000003"/>
        <n v="1536.8"/>
        <n v="1544.6"/>
        <n v="1538.8"/>
        <n v="1509"/>
        <n v="1504.4"/>
        <n v="1507.3000000000002"/>
        <n v="1486.6000000000001"/>
        <n v="1484.3"/>
        <n v="1485.7999999999997"/>
        <n v="1482.2"/>
        <n v="1476"/>
        <n v="1480.1"/>
        <n v="1491.4"/>
        <n v="1483"/>
        <n v="1488.2999999999997"/>
        <n v="1504.1000000000001"/>
        <n v="1504.0000000000002"/>
        <n v="1504.1"/>
        <n v="1513.8999999999999"/>
        <n v="1525.3000000000002"/>
        <n v="1518.5000000000005"/>
        <n v="1525.6999999999998"/>
        <n v="1547"/>
        <n v="1533.7000000000003"/>
        <n v="1563.2"/>
        <n v="1599.5"/>
        <n v="1576.3"/>
        <n v="1582.2999999999997"/>
        <n v="1617"/>
        <n v="1594.4999999999998"/>
        <n v="1583.2"/>
        <n v="1593.7000000000003"/>
        <n v="1586.0999999999997"/>
        <n v="1581.1999999999998"/>
        <n v="1587.5"/>
        <n v="1582.7"/>
        <n v="1582"/>
        <n v="1587.8"/>
        <n v="1569.6"/>
        <n v="1577.1999999999998"/>
        <n v="1571.6999999999998"/>
        <n v="1568.1"/>
        <n v="1574.8999999999999"/>
        <n v="1569.3"/>
        <n v="1570.5999999999997"/>
        <n v="1571.1000000000001"/>
        <n v="1569.3999999999996"/>
        <n v="1571.5"/>
        <n v="1568.0000000000002"/>
        <n v="1569.1"/>
        <n v="1577.2"/>
        <n v="1576.1"/>
        <n v="1575.7"/>
        <n v="1587.7"/>
        <n v="1598.9"/>
        <n v="1590.4"/>
        <n v="1617.8999999999999"/>
        <n v="1636.6"/>
        <n v="1623.5"/>
        <n v="1625.3"/>
        <n v="1642.8999999999999"/>
        <n v="1630.6000000000001"/>
        <n v="1646.6"/>
        <n v="1658.8999999999999"/>
        <n v="1649.6"/>
        <n v="1657.6000000000001"/>
        <n v="1664.8"/>
        <n v="1658.3000000000002"/>
        <n v="1674.6"/>
        <n v="1692.8000000000002"/>
        <n v="1678.9999999999998"/>
        <n v="1686.3"/>
        <n v="1708.4999999999998"/>
        <n v="1692.1"/>
        <n v="1682.3000000000002"/>
        <n v="1698.8"/>
        <n v="1686.1000000000001"/>
        <n v="1690.1000000000001"/>
        <n v="1701.4"/>
        <n v="1691.7"/>
        <n v="1682.6"/>
        <n v="1676.1"/>
        <n v="1678.1"/>
        <n v="1682.7000000000003"/>
        <n v="1667.6000000000001"/>
        <n v="1675.2"/>
        <n v="1701.6000000000004"/>
        <n v="1706.3"/>
        <n v="1701.3"/>
        <n v="1723.6999999999998"/>
        <n v="1746.7999999999997"/>
        <n v="1730.4"/>
        <n v="1748.6"/>
        <n v="1787.0000000000002"/>
        <n v="1760.6"/>
        <n v="1770.2999999999997"/>
        <n v="1811.5000000000002"/>
        <n v="1783.5"/>
        <n v="1777.4999999999998"/>
        <n v="1783.9999999999995"/>
        <n v="1777.9"/>
        <n v="1770.7"/>
        <n v="1756.3999999999996"/>
        <n v="1763.6999999999998"/>
        <n v="1771.8000000000002"/>
        <n v="1762.8999999999999"/>
        <n v="1766.7999999999995"/>
        <n v="1764.6"/>
        <n v="1755.2"/>
        <n v="1759.8"/>
        <n v="1749.1"/>
        <n v="1729.8"/>
        <n v="1740.7"/>
        <n v="1737.3000000000002"/>
        <n v="1713.2"/>
        <n v="1727.2999999999995"/>
        <n v="1734.5000000000002"/>
        <n v="1705.3000000000002"/>
        <n v="1722.3000000000002"/>
        <n v="1728.5000000000002"/>
        <n v="1705.6999999999998"/>
        <n v="1718.9"/>
        <n v="1726.3"/>
        <n v="1708.1"/>
        <n v="1718.4"/>
        <n v="1727.4999999999995"/>
        <n v="1709.6"/>
        <n v="1719.6000000000001"/>
        <n v="1738.8000000000002"/>
        <n v="1731.0000000000002"/>
        <n v="1734.7"/>
        <n v="1772.9"/>
        <n v="1768.1"/>
        <n v="1769.3999999999999"/>
        <n v="1792.4999999999998"/>
        <n v="1772.9999999999998"/>
        <n v="1783.8"/>
        <n v="1784.3"/>
        <n v="1749.7"/>
        <n v="1769.9999999999998"/>
        <n v="1790.8999999999999"/>
        <n v="1765.6999999999998"/>
        <n v="1779.6999999999998"/>
        <n v="1817.7000000000003"/>
        <n v="1796.7"/>
        <n v="1808.2"/>
        <n v="1813.6000000000001"/>
        <n v="1767.5"/>
        <n v="1794.9999999999998"/>
        <n v="1800.7"/>
        <n v="1748.3000000000002"/>
        <n v="1779.9"/>
        <n v="1781.5"/>
        <n v="1727.9"/>
        <n v="1760.3999999999996"/>
        <n v="1781.9999999999998"/>
        <n v="1715.5"/>
        <n v="1756"/>
        <n v="1780"/>
        <n v="1720.0000000000002"/>
        <n v="1757.1000000000001"/>
        <n v="1782.4"/>
        <n v="1722.8999999999999"/>
        <n v="1790.2999999999997"/>
        <n v="1747.3000000000002"/>
        <n v="1774.1000000000001"/>
        <n v="1810.5000000000002"/>
        <n v="1771.1"/>
        <n v="1795.3"/>
        <n v="1818.8"/>
        <n v="1767.6"/>
        <n v="1798.7000000000003"/>
        <n v="1799.8000000000002"/>
        <n v="1748.4"/>
        <n v="1779.5"/>
        <n v="1782.2"/>
        <n v="1754.1"/>
        <n v="1776.2"/>
        <n v="1787.4999999999995"/>
        <n v="1757.4999999999998"/>
        <n v="1775.7000000000003"/>
        <n v="1773.1000000000001"/>
        <n v="1746.6"/>
        <n v="1762.7999999999997"/>
        <n v="1759.6000000000001"/>
        <n v="1744.3000000000002"/>
        <n v="1753.3999999999999"/>
        <n v="1759.8000000000002"/>
        <n v="1754.4"/>
        <n v="1757.1"/>
        <n v="1761.2000000000003"/>
        <n v="1768.4"/>
        <n v="1762.9"/>
        <n v="1782.1000000000001"/>
        <n v="1791.9000000000003"/>
        <n v="1804.1999999999998"/>
        <n v="1833.2999999999997"/>
        <n v="1814.1000000000001"/>
        <n v="1826.8999999999999"/>
        <n v="1857.3999999999999"/>
        <n v="1837.5"/>
        <n v="1834.5000000000002"/>
        <n v="1869.1"/>
        <n v="1846.5"/>
        <n v="1848.7"/>
        <n v="1874.9"/>
        <n v="1857.6999999999998"/>
        <n v="1876.8999999999996"/>
        <n v="1902.6000000000001"/>
        <n v="1885.5999999999997"/>
        <n v="1904.6000000000001"/>
        <n v="1923.9999999999998"/>
        <n v="1910.9"/>
        <n v="1940.9999999999995"/>
        <n v="1956.7"/>
        <n v="1946.1000000000001"/>
        <n v="1938.6"/>
        <n v="1945.3999999999999"/>
        <n v="1940.3999999999999"/>
        <n v="1909.7999999999997"/>
        <n v="1916.6"/>
        <n v="1911.6"/>
        <n v="1894.5999999999997"/>
        <n v="1898.5"/>
        <n v="1895.4"/>
        <n v="1955.3"/>
        <n v="1979.7625"/>
        <n v="1967.2703125"/>
        <n v="1957.6916015624997"/>
        <n v="1970.9780517578126"/>
        <n v="1969.412808227539"/>
        <n v="1951"/>
        <n v="1994.9999999999998"/>
        <n v="1966.8000000000002"/>
        <n v="1978.6"/>
        <n v="2024.8999999999999"/>
        <n v="1995.1999999999998"/>
        <n v="1987.3999999999999"/>
        <n v="2041.6000000000001"/>
        <n v="2007"/>
        <n v="2030.9"/>
        <n v="2080.1999999999998"/>
        <n v="2048.6000000000004"/>
        <n v="2082.4"/>
        <n v="2120.6999999999998"/>
        <n v="2095.6"/>
        <n v="2100.5"/>
        <n v="2125.4"/>
        <n v="2109.1"/>
        <n v="2065.6999999999998"/>
        <n v="2097"/>
        <n v="2076.5"/>
        <n v="2025.3"/>
        <n v="2066"/>
        <n v="2039.3000000000002"/>
        <n v="2025.7"/>
        <n v="2064.4999999999995"/>
        <n v="2039.3999999999999"/>
        <n v="2049.5"/>
        <n v="2089.6"/>
        <n v="2064.1"/>
        <n v="2095.2999999999997"/>
        <n v="2124.7000000000003"/>
        <n v="2105.7000000000003"/>
        <n v="2122.6"/>
        <n v="2154.1999999999998"/>
        <n v="2133.9"/>
        <n v="2132.4"/>
        <n v="2171.8000000000002"/>
        <n v="2147"/>
        <n v="2130.8000000000002"/>
        <n v="2157.9"/>
        <n v="2142"/>
        <n v="2133.6"/>
        <n v="2164.1999999999998"/>
        <n v="2198.4000000000005"/>
        <n v="2175.5"/>
        <n v="2182"/>
        <n v="2217.8999999999996"/>
        <n v="2194.1"/>
        <n v="2168.1999999999998"/>
        <n v="2206.3000000000002"/>
        <n v="2180.9"/>
        <n v="2153"/>
        <n v="2186.6999999999998"/>
        <n v="2150.4"/>
        <n v="2183.5"/>
        <n v="2161.2000000000003"/>
        <n v="2179.1000000000004"/>
        <n v="2196.3000000000002"/>
        <n v="2184.2000000000003"/>
        <n v="2206.6"/>
        <n v="2230.4"/>
        <n v="2214.3000000000002"/>
        <n v="2226.8000000000002"/>
        <n v="2262.2000000000003"/>
        <n v="2238.9000000000005"/>
        <n v="2248.3000000000002"/>
        <n v="2287.5"/>
        <n v="2261.9"/>
        <n v="2252.5"/>
        <n v="2291.6"/>
        <n v="2266.3000000000002"/>
        <n v="2255.7999999999997"/>
        <n v="2293.6999999999998"/>
        <n v="2269.2000000000003"/>
        <n v="2267.8000000000002"/>
        <n v="2306.4"/>
        <n v="2280.9"/>
        <n v="2284.5"/>
        <n v="2322.3000000000002"/>
        <n v="2297.3000000000002"/>
        <n v="2287.6999999999998"/>
        <n v="2314.4"/>
        <n v="2296.8000000000002"/>
        <n v="2277.1"/>
        <n v="2295.7999999999997"/>
        <n v="2283.4"/>
        <n v="2283.2000000000003"/>
        <n v="2310.2000000000003"/>
        <n v="2292.6999999999998"/>
        <n v="2265.6999999999998"/>
        <n v="2303.1999999999998"/>
        <n v="2279.1"/>
        <n v="2265.8000000000002"/>
        <n v="2303.4"/>
        <n v="2279.1999999999998"/>
        <n v="2274.1999999999998"/>
        <n v="2317.7000000000003"/>
        <n v="2289.6000000000004"/>
        <n v="2290.7000000000007"/>
        <n v="2335.1"/>
        <n v="2306.9"/>
      </sharedItems>
    </cacheField>
    <cacheField name="Clothing and footwear" numFmtId="0">
      <sharedItems containsSemiMixedTypes="0" containsString="0" containsNumber="1" minValue="316.7" maxValue="569.90000000000009" count="348">
        <n v="318.70000000000005"/>
        <n v="316.7"/>
        <n v="318"/>
        <n v="320.39999999999998"/>
        <n v="318.5"/>
        <n v="319.7"/>
        <n v="321.89999999999998"/>
        <n v="320.2"/>
        <n v="321.2"/>
        <n v="323.5"/>
        <n v="322"/>
        <n v="322.89999999999998"/>
        <n v="325.29999999999995"/>
        <n v="324.60000000000002"/>
        <n v="328"/>
        <n v="325.3"/>
        <n v="326.89999999999998"/>
        <n v="330.3"/>
        <n v="327.10000000000002"/>
        <n v="329"/>
        <n v="332.6"/>
        <n v="329.09999999999997"/>
        <n v="331.1"/>
        <n v="336.6"/>
        <n v="331.5"/>
        <n v="334.5"/>
        <n v="339.29999999999995"/>
        <n v="334.2"/>
        <n v="337.2"/>
        <n v="342.1"/>
        <n v="336.8"/>
        <n v="339.90000000000003"/>
        <n v="345.3"/>
        <n v="338.8"/>
        <n v="342.7"/>
        <n v="347.2"/>
        <n v="340.4"/>
        <n v="344.4"/>
        <n v="348.3"/>
        <n v="341.7"/>
        <n v="345.6"/>
        <n v="349.6"/>
        <n v="343.09999999999997"/>
        <n v="346.9"/>
        <n v="352"/>
        <n v="344.5"/>
        <n v="349"/>
        <n v="354"/>
        <n v="345.9"/>
        <n v="350.79999999999995"/>
        <n v="356.3"/>
        <n v="347.3"/>
        <n v="352.7"/>
        <n v="359.3"/>
        <n v="355"/>
        <n v="360.4"/>
        <n v="350.6"/>
        <n v="356.4"/>
        <n v="362.2"/>
        <n v="352.1"/>
        <n v="358"/>
        <n v="365.3"/>
        <n v="353.4"/>
        <n v="360.6"/>
        <n v="366.70000000000005"/>
        <n v="355.2"/>
        <n v="362.1"/>
        <n v="367.7"/>
        <n v="356.5"/>
        <n v="363.2"/>
        <n v="370"/>
        <n v="357.3"/>
        <n v="364.9"/>
        <n v="373.1"/>
        <n v="358.4"/>
        <n v="367.2"/>
        <n v="374.4"/>
        <n v="359.5"/>
        <n v="368.4"/>
        <n v="375.7"/>
        <n v="369.6"/>
        <n v="378.2"/>
        <n v="361.4"/>
        <n v="371.4"/>
        <n v="381.5"/>
        <n v="363.1"/>
        <n v="374.1"/>
        <n v="382.6"/>
        <n v="364.1"/>
        <n v="375.1"/>
        <n v="384.8"/>
        <n v="364.8"/>
        <n v="376.70000000000005"/>
        <n v="387.1"/>
        <n v="365.8"/>
        <n v="378.5"/>
        <n v="389"/>
        <n v="366.79999999999995"/>
        <n v="380.1"/>
        <n v="391.79999999999995"/>
        <n v="368.5"/>
        <n v="382.4"/>
        <n v="392.9"/>
        <n v="369.4"/>
        <n v="383.5"/>
        <n v="394.70000000000005"/>
        <n v="370.5"/>
        <n v="384.9"/>
        <n v="397.1"/>
        <n v="371.6"/>
        <n v="386.9"/>
        <n v="398.40000000000003"/>
        <n v="372.2"/>
        <n v="387.9"/>
        <n v="400"/>
        <n v="389.20000000000005"/>
        <n v="401.3"/>
        <n v="390.4"/>
        <n v="403.5"/>
        <n v="375.29999999999995"/>
        <n v="392.1"/>
        <n v="405.9"/>
        <n v="375.9"/>
        <n v="393.8"/>
        <n v="407.9"/>
        <n v="377"/>
        <n v="395.49999999999994"/>
        <n v="409.8"/>
        <n v="378"/>
        <n v="397"/>
        <n v="412.7"/>
        <n v="379"/>
        <n v="399.1"/>
        <n v="413.59999999999997"/>
        <n v="380.2"/>
        <n v="400.1"/>
        <n v="415.3"/>
        <n v="381"/>
        <n v="401.5"/>
        <n v="416.5"/>
        <n v="402.4"/>
        <n v="416.90000000000003"/>
        <n v="382.3"/>
        <n v="403"/>
        <n v="418.59999999999997"/>
        <n v="383.20000000000005"/>
        <n v="404.29999999999995"/>
        <n v="420.80000000000007"/>
        <n v="384.2"/>
        <n v="406.1"/>
        <n v="421.6"/>
        <n v="406.8"/>
        <n v="423.09999999999997"/>
        <n v="407.7"/>
        <n v="425.9"/>
        <n v="385.70000000000005"/>
        <n v="409.7"/>
        <n v="429"/>
        <n v="388.4"/>
        <n v="412.6"/>
        <n v="430.99999999999994"/>
        <n v="389.9"/>
        <n v="414.5"/>
        <n v="433.99999999999994"/>
        <n v="391.5"/>
        <n v="437"/>
        <n v="393.9"/>
        <n v="419.6"/>
        <n v="437.09999999999997"/>
        <n v="395.2"/>
        <n v="420.2"/>
        <n v="438.1"/>
        <n v="396.29999999999995"/>
        <n v="421.3"/>
        <n v="438.90000000000003"/>
        <n v="397.09999999999997"/>
        <n v="422"/>
        <n v="440.5"/>
        <n v="398.59999999999997"/>
        <n v="423.6"/>
        <n v="442.5"/>
        <n v="401.40000000000003"/>
        <n v="426"/>
        <n v="444.7"/>
        <n v="428.09999999999997"/>
        <n v="446.3"/>
        <n v="405"/>
        <n v="429.7"/>
        <n v="447.20000000000005"/>
        <n v="406.4"/>
        <n v="430.80000000000007"/>
        <n v="449.2"/>
        <n v="407.3"/>
        <n v="432.20000000000005"/>
        <n v="449.5"/>
        <n v="409.20000000000005"/>
        <n v="433.29999999999995"/>
        <n v="445"/>
        <n v="411"/>
        <n v="434"/>
        <n v="448"/>
        <n v="413.1"/>
        <n v="433.8"/>
        <n v="448.3"/>
        <n v="413.8"/>
        <n v="434.3"/>
        <n v="445.6"/>
        <n v="433"/>
        <n v="446.5"/>
        <n v="415.5"/>
        <n v="433.9"/>
        <n v="447"/>
        <n v="416.29999999999995"/>
        <n v="434.5"/>
        <n v="448.59999999999997"/>
        <n v="417.9"/>
        <n v="436.1"/>
        <n v="418.4"/>
        <n v="436.4"/>
        <n v="449.1"/>
        <n v="419.3"/>
        <n v="437.6"/>
        <n v="449.29999999999995"/>
        <n v="420.8"/>
        <n v="437.69999999999993"/>
        <n v="449.4"/>
        <n v="422.20000000000005"/>
        <n v="438.40000000000003"/>
        <n v="450.8"/>
        <n v="439.5"/>
        <n v="451.79999999999995"/>
        <n v="424.20000000000005"/>
        <n v="440.6"/>
        <n v="452.30000000000007"/>
        <n v="425.1"/>
        <n v="441.2"/>
        <n v="452.8"/>
        <n v="442"/>
        <n v="453.5"/>
        <n v="427.1"/>
        <n v="442.90000000000003"/>
        <n v="445.53750000000002"/>
        <n v="442.7421875"/>
        <n v="443.32246093749995"/>
        <n v="446.66276855468755"/>
        <n v="443.89561462402344"/>
        <n v="445.61537895202639"/>
        <n v="458.79999999999995"/>
        <n v="432.9"/>
        <n v="448.29999999999995"/>
        <n v="458.7"/>
        <n v="448.2"/>
        <n v="459.9"/>
        <n v="434.6"/>
        <n v="449.70000000000005"/>
        <n v="461.29999999999995"/>
        <n v="434.90000000000003"/>
        <n v="450.59999999999997"/>
        <n v="462.8"/>
        <n v="436.3"/>
        <n v="452.00000000000006"/>
        <n v="464.90000000000003"/>
        <n v="438.20000000000005"/>
        <n v="454"/>
        <n v="466.7"/>
        <n v="440"/>
        <n v="455.8"/>
        <n v="471.4"/>
        <n v="444.2"/>
        <n v="460.40000000000003"/>
        <n v="472.9"/>
        <n v="446.4"/>
        <n v="462.1"/>
        <n v="475.69999999999993"/>
        <n v="448.6"/>
        <n v="464.6"/>
        <n v="490.4"/>
        <n v="450.79999999999995"/>
        <n v="474.29999999999995"/>
        <n v="489.80000000000007"/>
        <n v="452.6"/>
        <n v="474.7"/>
        <n v="492.40000000000003"/>
        <n v="455.3"/>
        <n v="477.29999999999995"/>
        <n v="495.90000000000003"/>
        <n v="460.7"/>
        <n v="483"/>
        <n v="498.4"/>
        <n v="460.79999999999995"/>
        <n v="483.2"/>
        <n v="502.00000000000006"/>
        <n v="463.50000000000006"/>
        <n v="486.3"/>
        <n v="506.2"/>
        <n v="467.3"/>
        <n v="490.40000000000003"/>
        <n v="510.3"/>
        <n v="470.7"/>
        <n v="494.2"/>
        <n v="515.20000000000005"/>
        <n v="475.4"/>
        <n v="499.1"/>
        <n v="518.79999999999995"/>
        <n v="479.5"/>
        <n v="502.80000000000007"/>
        <n v="523.70000000000005"/>
        <n v="484.6"/>
        <n v="507.79999999999995"/>
        <n v="529.70000000000005"/>
        <n v="489.2"/>
        <n v="513.20000000000005"/>
        <n v="535.5"/>
        <n v="493.7"/>
        <n v="518.6"/>
        <n v="539.79999999999995"/>
        <n v="523"/>
        <n v="544"/>
        <n v="502"/>
        <n v="526.90000000000009"/>
        <n v="547.9"/>
        <n v="505.29999999999995"/>
        <n v="530.70000000000005"/>
        <n v="552.5"/>
        <n v="509.7"/>
        <n v="535.1"/>
        <n v="556.4"/>
        <n v="511.70000000000005"/>
        <n v="538.20000000000005"/>
        <n v="559.29999999999995"/>
        <n v="514.9"/>
        <n v="541.4"/>
        <n v="561.79999999999995"/>
        <n v="517.9"/>
        <n v="563.9"/>
        <n v="520.6"/>
        <n v="546.29999999999995"/>
        <n v="566.6"/>
        <n v="525.5"/>
        <n v="550"/>
        <n v="525.4"/>
        <n v="549.9"/>
        <n v="568.20000000000005"/>
        <n v="527.6"/>
        <n v="551.79999999999995"/>
        <n v="569.90000000000009"/>
        <n v="528.70000000000005"/>
        <n v="553.20000000000005"/>
      </sharedItems>
    </cacheField>
    <cacheField name="Housing" numFmtId="0">
      <sharedItems containsSemiMixedTypes="0" containsString="0" containsNumber="1" minValue="205.1" maxValue="355.4" count="332">
        <n v="205.1"/>
        <n v="205.60000000000002"/>
        <n v="206"/>
        <n v="206.10000000000002"/>
        <n v="206.6"/>
        <n v="207"/>
        <n v="206.8"/>
        <n v="207.3"/>
        <n v="207.6"/>
        <n v="207.4"/>
        <n v="214.1"/>
        <n v="214.3"/>
        <n v="214.2"/>
        <n v="216"/>
        <n v="215.8"/>
        <n v="215.9"/>
        <n v="217.60000000000002"/>
        <n v="219.3"/>
        <n v="220.9"/>
        <n v="220.7"/>
        <n v="220.8"/>
        <n v="222.39999999999998"/>
        <n v="222"/>
        <n v="222.2"/>
        <n v="222.8"/>
        <n v="222.4"/>
        <n v="224.2"/>
        <n v="223.5"/>
        <n v="223.89999999999998"/>
        <n v="225.4"/>
        <n v="225.1"/>
        <n v="225.3"/>
        <n v="226.60000000000002"/>
        <n v="226.2"/>
        <n v="226.4"/>
        <n v="227.60000000000002"/>
        <n v="227.3"/>
        <n v="227.5"/>
        <n v="228.39999999999998"/>
        <n v="228.8"/>
        <n v="228.2"/>
        <n v="228.5"/>
        <n v="230.2"/>
        <n v="229.7"/>
        <n v="230"/>
        <n v="231.4"/>
        <n v="230.8"/>
        <n v="231.1"/>
        <n v="232.8"/>
        <n v="231.6"/>
        <n v="232.2"/>
        <n v="234.2"/>
        <n v="232.5"/>
        <n v="233.4"/>
        <n v="235.2"/>
        <n v="233.5"/>
        <n v="234.39999999999998"/>
        <n v="234.7"/>
        <n v="233.3"/>
        <n v="234"/>
        <n v="236.2"/>
        <n v="234.5"/>
        <n v="235.39999999999998"/>
        <n v="237.7"/>
        <n v="235.8"/>
        <n v="236.8"/>
        <n v="238.8"/>
        <n v="236.6"/>
        <n v="237.8"/>
        <n v="240.10000000000002"/>
        <n v="237.60000000000002"/>
        <n v="238.9"/>
        <n v="241.1"/>
        <n v="238.3"/>
        <n v="239.8"/>
        <n v="241.8"/>
        <n v="238.2"/>
        <n v="240.1"/>
        <n v="242.9"/>
        <n v="239.4"/>
        <n v="241.2"/>
        <n v="244.60000000000002"/>
        <n v="240.9"/>
        <n v="246.1"/>
        <n v="242"/>
        <n v="244.2"/>
        <n v="247.5"/>
        <n v="243.10000000000002"/>
        <n v="245.4"/>
        <n v="248.5"/>
        <n v="243.9"/>
        <n v="246.3"/>
        <n v="248.4"/>
        <n v="243.4"/>
        <n v="246"/>
        <n v="250"/>
        <n v="245"/>
        <n v="247.60000000000002"/>
        <n v="251.5"/>
        <n v="246.2"/>
        <n v="249"/>
        <n v="252.60000000000002"/>
        <n v="247.2"/>
        <n v="253.6"/>
        <n v="248.39999999999998"/>
        <n v="251.1"/>
        <n v="254.5"/>
        <n v="249.2"/>
        <n v="252"/>
        <n v="254.8"/>
        <n v="248.7"/>
        <n v="251.9"/>
        <n v="256.39999999999998"/>
        <n v="249.9"/>
        <n v="253.3"/>
        <n v="257.89999999999998"/>
        <n v="251.2"/>
        <n v="254.7"/>
        <n v="259"/>
        <n v="252.2"/>
        <n v="255.8"/>
        <n v="260.5"/>
        <n v="253.2"/>
        <n v="257.10000000000002"/>
        <n v="261.2"/>
        <n v="253.8"/>
        <n v="257.7"/>
        <n v="261.39999999999998"/>
        <n v="253.5"/>
        <n v="262.79999999999995"/>
        <n v="264.10000000000002"/>
        <n v="260.2"/>
        <n v="265.2"/>
        <n v="256.7"/>
        <n v="266"/>
        <n v="262.10000000000002"/>
        <n v="267"/>
        <n v="258.60000000000002"/>
        <n v="263"/>
        <n v="266.60000000000002"/>
        <n v="258.2"/>
        <n v="262.60000000000002"/>
        <n v="268.7"/>
        <n v="259.8"/>
        <n v="264.5"/>
        <n v="271.70000000000005"/>
        <n v="267.20000000000005"/>
        <n v="273.60000000000002"/>
        <n v="263.79999999999995"/>
        <n v="269"/>
        <n v="275.70000000000005"/>
        <n v="265.60000000000002"/>
        <n v="270.89999999999998"/>
        <n v="278"/>
        <n v="267.39999999999998"/>
        <n v="273"/>
        <n v="278.60000000000002"/>
        <n v="268.39999999999998"/>
        <n v="273.79999999999995"/>
        <n v="280.20000000000005"/>
        <n v="269.89999999999998"/>
        <n v="275.3"/>
        <n v="281.20000000000005"/>
        <n v="271.20000000000005"/>
        <n v="276.5"/>
        <n v="281.89999999999998"/>
        <n v="272.8"/>
        <n v="277.60000000000002"/>
        <n v="283.8"/>
        <n v="274.70000000000005"/>
        <n v="279.5"/>
        <n v="285"/>
        <n v="275.7"/>
        <n v="280.60000000000002"/>
        <n v="284.7"/>
        <n v="275.60000000000002"/>
        <n v="280.39999999999998"/>
        <n v="286.7"/>
        <n v="277.2"/>
        <n v="282.2"/>
        <n v="288.39999999999998"/>
        <n v="279"/>
        <n v="284"/>
        <n v="289.3"/>
        <n v="294.39999999999998"/>
        <n v="281.39999999999998"/>
        <n v="289.10000000000002"/>
        <n v="294.89999999999998"/>
        <n v="282.70000000000005"/>
        <n v="296"/>
        <n v="282.7"/>
        <n v="289.7"/>
        <n v="297.79999999999995"/>
        <n v="291.29999999999995"/>
        <n v="298.60000000000002"/>
        <n v="285.10000000000002"/>
        <n v="292.2"/>
        <n v="299"/>
        <n v="285.8"/>
        <n v="292.8"/>
        <n v="299.60000000000002"/>
        <n v="287.29999999999995"/>
        <n v="293.79999999999995"/>
        <n v="286.8"/>
        <n v="293.20000000000005"/>
        <n v="300.60000000000002"/>
        <n v="288.29999999999995"/>
        <n v="294.79999999999995"/>
        <n v="301.79999999999995"/>
        <n v="296.10000000000002"/>
        <n v="302.5"/>
        <n v="290.5"/>
        <n v="296.79999999999995"/>
        <n v="303.60000000000002"/>
        <n v="291.7"/>
        <n v="298"/>
        <n v="304.39999999999998"/>
        <n v="292.60000000000002"/>
        <n v="298.8"/>
        <n v="304"/>
        <n v="305.60000000000002"/>
        <n v="294"/>
        <n v="300.10000000000002"/>
        <n v="306.60000000000002"/>
        <n v="295.20000000000005"/>
        <n v="301.20000000000005"/>
        <n v="306"/>
        <n v="295.3"/>
        <n v="300.89999999999998"/>
        <n v="302.51249999999999"/>
        <n v="301.1640625"/>
        <n v="301.17207031249995"/>
        <n v="301.84357910156251"/>
        <n v="300.54902648925781"/>
        <n v="301.05359230041506"/>
        <n v="306.39999999999998"/>
        <n v="295.10000000000002"/>
        <n v="301.10000000000002"/>
        <n v="307.39999999999998"/>
        <n v="300"/>
        <n v="303.89999999999998"/>
        <n v="307.89999999999998"/>
        <n v="301.70000000000005"/>
        <n v="305"/>
        <n v="308.5"/>
        <n v="301.60000000000002"/>
        <n v="305.2"/>
        <n v="310.8"/>
        <n v="303.10000000000002"/>
        <n v="307.2"/>
        <n v="311.8"/>
        <n v="308.10000000000002"/>
        <n v="311.60000000000002"/>
        <n v="303.39999999999998"/>
        <n v="307.7"/>
        <n v="314.60000000000002"/>
        <n v="306.3"/>
        <n v="310.70000000000005"/>
        <n v="314.70000000000005"/>
        <n v="307.10000000000002"/>
        <n v="311.10000000000002"/>
        <n v="316.89999999999998"/>
        <n v="309"/>
        <n v="313.20000000000005"/>
        <n v="320.39999999999998"/>
        <n v="311.7"/>
        <n v="316.29999999999995"/>
        <n v="319.7"/>
        <n v="310.3"/>
        <n v="315.3"/>
        <n v="321.8"/>
        <n v="312.2"/>
        <n v="317.3"/>
        <n v="323"/>
        <n v="315.29999999999995"/>
        <n v="319.60000000000002"/>
        <n v="323.39999999999998"/>
        <n v="315.39999999999998"/>
        <n v="325.60000000000002"/>
        <n v="317.89999999999998"/>
        <n v="322"/>
        <n v="327.10000000000002"/>
        <n v="319.39999999999998"/>
        <n v="323.5"/>
        <n v="327.3"/>
        <n v="323.60000000000002"/>
        <n v="329.4"/>
        <n v="321.3"/>
        <n v="331.2"/>
        <n v="322.89999999999998"/>
        <n v="331.8"/>
        <n v="323.89999999999998"/>
        <n v="328.1"/>
        <n v="334.7"/>
        <n v="326.8"/>
        <n v="331"/>
        <n v="336.4"/>
        <n v="328.6"/>
        <n v="332.7"/>
        <n v="337.1"/>
        <n v="328.9"/>
        <n v="333.20000000000005"/>
        <n v="339.1"/>
        <n v="330.9"/>
        <n v="335.20000000000005"/>
        <n v="341.3"/>
        <n v="333.2"/>
        <n v="337.5"/>
        <n v="343.1"/>
        <n v="334.5"/>
        <n v="339"/>
        <n v="345.6"/>
        <n v="337.2"/>
        <n v="341.6"/>
        <n v="347.3"/>
        <n v="338.70000000000005"/>
        <n v="343.20000000000005"/>
        <n v="347.1"/>
        <n v="338"/>
        <n v="342.79999999999995"/>
        <n v="349.29999999999995"/>
        <n v="340.1"/>
        <n v="345"/>
        <n v="352.1"/>
        <n v="342.7"/>
        <n v="347.7"/>
        <n v="354.29999999999995"/>
        <n v="344.79999999999995"/>
        <n v="349.79999999999995"/>
        <n v="355.4"/>
        <n v="345.7"/>
        <n v="350.79999999999995"/>
      </sharedItems>
    </cacheField>
    <cacheField name="Transport and Fuel" numFmtId="0">
      <sharedItems containsSemiMixedTypes="0" containsString="0" containsNumber="1" minValue="208.60000000000002" maxValue="352.2" count="330">
        <n v="208.8"/>
        <n v="208.60000000000002"/>
        <n v="208.7"/>
        <n v="210.10000000000002"/>
        <n v="210.2"/>
        <n v="210.7"/>
        <n v="211.5"/>
        <n v="211.2"/>
        <n v="210.9"/>
        <n v="211.4"/>
        <n v="211.6"/>
        <n v="211.10000000000002"/>
        <n v="213.5"/>
        <n v="213.2"/>
        <n v="213.39999999999998"/>
        <n v="216.3"/>
        <n v="215.89999999999998"/>
        <n v="217.7"/>
        <n v="217.39999999999998"/>
        <n v="220.39999999999998"/>
        <n v="219.9"/>
        <n v="220.4"/>
        <n v="220.89999999999998"/>
        <n v="219.4"/>
        <n v="222.2"/>
        <n v="219.5"/>
        <n v="221.1"/>
        <n v="222.7"/>
        <n v="220.10000000000002"/>
        <n v="221.7"/>
        <n v="223.5"/>
        <n v="221.8"/>
        <n v="222.9"/>
        <n v="224"/>
        <n v="222.39999999999998"/>
        <n v="224.60000000000002"/>
        <n v="222.5"/>
        <n v="223.9"/>
        <n v="222.10000000000002"/>
        <n v="223.7"/>
        <n v="224.8"/>
        <n v="223.8"/>
        <n v="226.60000000000002"/>
        <n v="225"/>
        <n v="228.5"/>
        <n v="224.6"/>
        <n v="227"/>
        <n v="228.60000000000002"/>
        <n v="224.3"/>
        <n v="226.8"/>
        <n v="228.6"/>
        <n v="223"/>
        <n v="226.3"/>
        <n v="229"/>
        <n v="226.5"/>
        <n v="229.3"/>
        <n v="222.3"/>
        <n v="228.9"/>
        <n v="225.8"/>
        <n v="229.4"/>
        <n v="221.3"/>
        <n v="225.9"/>
        <n v="230.9"/>
        <n v="220.8"/>
        <n v="226.4"/>
        <n v="232.2"/>
        <n v="222.8"/>
        <n v="228.2"/>
        <n v="233.10000000000002"/>
        <n v="223.10000000000002"/>
        <n v="228.8"/>
        <n v="235.2"/>
        <n v="225.7"/>
        <n v="231.2"/>
        <n v="236.8"/>
        <n v="232.7"/>
        <n v="237.1"/>
        <n v="232.8"/>
        <n v="237.39999999999998"/>
        <n v="225.2"/>
        <n v="232.3"/>
        <n v="237.5"/>
        <n v="224.2"/>
        <n v="231.7"/>
        <n v="238.2"/>
        <n v="239.6"/>
        <n v="224.39999999999998"/>
        <n v="233.1"/>
        <n v="239.7"/>
        <n v="225.3"/>
        <n v="233.5"/>
        <n v="239.8"/>
        <n v="233.8"/>
        <n v="241.4"/>
        <n v="225.1"/>
        <n v="234.5"/>
        <n v="240.6"/>
        <n v="223.3"/>
        <n v="233.3"/>
        <n v="234.39999999999998"/>
        <n v="242.5"/>
        <n v="235.5"/>
        <n v="244.3"/>
        <n v="227.8"/>
        <n v="244.6"/>
        <n v="227.2"/>
        <n v="237.3"/>
        <n v="245.1"/>
        <n v="225.10000000000002"/>
        <n v="236.7"/>
        <n v="246.7"/>
        <n v="226.6"/>
        <n v="238.39999999999998"/>
        <n v="247.60000000000002"/>
        <n v="228"/>
        <n v="239.5"/>
        <n v="248.5"/>
        <n v="229.60000000000002"/>
        <n v="240.7"/>
        <n v="250.6"/>
        <n v="231.5"/>
        <n v="242.6"/>
        <n v="251.2"/>
        <n v="233.2"/>
        <n v="243.8"/>
        <n v="252.7"/>
        <n v="234.7"/>
        <n v="245.3"/>
        <n v="254"/>
        <n v="236.39999999999998"/>
        <n v="254.2"/>
        <n v="235.7"/>
        <n v="246.4"/>
        <n v="254.4"/>
        <n v="246.10000000000002"/>
        <n v="254.20000000000002"/>
        <n v="232.9"/>
        <n v="245.4"/>
        <n v="256.7"/>
        <n v="247.10000000000002"/>
        <n v="258.60000000000002"/>
        <n v="236.3"/>
        <n v="249.3"/>
        <n v="259.10000000000002"/>
        <n v="237.6"/>
        <n v="250"/>
        <n v="262.7"/>
        <n v="241"/>
        <n v="253.60000000000002"/>
        <n v="264.60000000000002"/>
        <n v="242.1"/>
        <n v="255.1"/>
        <n v="265"/>
        <n v="243.6"/>
        <n v="255.89999999999998"/>
        <n v="265.7"/>
        <n v="244.7"/>
        <n v="256.89999999999998"/>
        <n v="267.2"/>
        <n v="244.2"/>
        <n v="257.5"/>
        <n v="269.10000000000002"/>
        <n v="243.5"/>
        <n v="258.39999999999998"/>
        <n v="270.70000000000005"/>
        <n v="244.5"/>
        <n v="259.8"/>
        <n v="272.5"/>
        <n v="246.9"/>
        <n v="261.8"/>
        <n v="274.3"/>
        <n v="248.2"/>
        <n v="263.29999999999995"/>
        <n v="276"/>
        <n v="250.5"/>
        <n v="265.2"/>
        <n v="278.89999999999998"/>
        <n v="253.7"/>
        <n v="268.3"/>
        <n v="280.5"/>
        <n v="270.8"/>
        <n v="280.60000000000002"/>
        <n v="257.89999999999998"/>
        <n v="270.60000000000002"/>
        <n v="277.89999999999998"/>
        <n v="266.29999999999995"/>
        <n v="274.79999999999995"/>
        <n v="247.2"/>
        <n v="262.8"/>
        <n v="274.5"/>
        <n v="246.3"/>
        <n v="262.3"/>
        <n v="276.3"/>
        <n v="248.70000000000002"/>
        <n v="264.29999999999995"/>
        <n v="277.10000000000002"/>
        <n v="249.5"/>
        <n v="265.20000000000005"/>
        <n v="278"/>
        <n v="250.1"/>
        <n v="265.79999999999995"/>
        <n v="247.6"/>
        <n v="264.89999999999998"/>
        <n v="277.8"/>
        <n v="264.3"/>
        <n v="278.5"/>
        <n v="247.8"/>
        <n v="265.29999999999995"/>
        <n v="279.39999999999998"/>
        <n v="250.4"/>
        <n v="266.89999999999998"/>
        <n v="253.89999999999998"/>
        <n v="268.89999999999998"/>
        <n v="284.89999999999998"/>
        <n v="258.8"/>
        <n v="273.5"/>
        <n v="286.70000000000005"/>
        <n v="261.2"/>
        <n v="275.5"/>
        <n v="288.3"/>
        <n v="264.10000000000002"/>
        <n v="277.5"/>
        <n v="289.20000000000005"/>
        <n v="266"/>
        <n v="278.8"/>
        <n v="281.86250000000001"/>
        <n v="269.4453125"/>
        <n v="276.72597656250002"/>
        <n v="277.84172363281255"/>
        <n v="275.23443908691411"/>
        <n v="275.71843147277832"/>
        <n v="286.3"/>
        <n v="266.39999999999998"/>
        <n v="276.89999999999998"/>
        <n v="289.39999999999998"/>
        <n v="272.20000000000005"/>
        <n v="281.5"/>
        <n v="291"/>
        <n v="272.29999999999995"/>
        <n v="282.5"/>
        <n v="293.20000000000005"/>
        <n v="283.7"/>
        <n v="293.60000000000002"/>
        <n v="284"/>
        <n v="295.10000000000002"/>
        <n v="273.39999999999998"/>
        <n v="285.29999999999995"/>
        <n v="298.39999999999998"/>
        <n v="279.8"/>
        <n v="289.8"/>
        <n v="304.60000000000002"/>
        <n v="289.60000000000002"/>
        <n v="297.5"/>
        <n v="307.3"/>
        <n v="296.5"/>
        <n v="301.7"/>
        <n v="307.7"/>
        <n v="297"/>
        <n v="302.2"/>
        <n v="314.89999999999998"/>
        <n v="300.5"/>
        <n v="308.3"/>
        <n v="316.29999999999995"/>
        <n v="303.60000000000002"/>
        <n v="310.5"/>
        <n v="319.60000000000002"/>
        <n v="307.2"/>
        <n v="313.79999999999995"/>
        <n v="320.79999999999995"/>
        <n v="311.10000000000002"/>
        <n v="316.60000000000002"/>
        <n v="321.5"/>
        <n v="311.3"/>
        <n v="325"/>
        <n v="314.39999999999998"/>
        <n v="319.89999999999998"/>
        <n v="324.20000000000005"/>
        <n v="312.79999999999995"/>
        <n v="318.70000000000005"/>
        <n v="325.7"/>
        <n v="313.5"/>
        <n v="319.79999999999995"/>
        <n v="326.60000000000002"/>
        <n v="314.29999999999995"/>
        <n v="320.7"/>
        <n v="328.6"/>
        <n v="316.10000000000002"/>
        <n v="322.60000000000002"/>
        <n v="330.9"/>
        <n v="318.7"/>
        <n v="325.10000000000002"/>
        <n v="339.5"/>
        <n v="329.8"/>
        <n v="334.79999999999995"/>
        <n v="342.4"/>
        <n v="332.9"/>
        <n v="337.6"/>
        <n v="342.2"/>
        <n v="332.1"/>
        <n v="337.1"/>
        <n v="345.9"/>
        <n v="336.9"/>
        <n v="341.2"/>
        <n v="345.7"/>
        <n v="336.1"/>
        <n v="340.70000000000005"/>
        <n v="346.6"/>
        <n v="337.4"/>
        <n v="341.8"/>
        <n v="348.20000000000005"/>
        <n v="338.8"/>
        <n v="343.4"/>
        <n v="349.4"/>
        <n v="339.20000000000005"/>
        <n v="344.3"/>
        <n v="350.6"/>
        <n v="340"/>
        <n v="345.4"/>
        <n v="351.4"/>
        <n v="339.6"/>
        <n v="345.6"/>
        <n v="342.6"/>
        <n v="346.29999999999995"/>
        <n v="350.4"/>
        <n v="346.1"/>
        <n v="350.9"/>
        <n v="346.2"/>
        <n v="352.2"/>
        <n v="343.8"/>
        <n v="347.6"/>
      </sharedItems>
    </cacheField>
    <cacheField name="Miscellaneous" numFmtId="0">
      <sharedItems containsSemiMixedTypes="0" containsString="0" containsNumber="1" minValue="623.70000000000005" maxValue="1106.1999999999998" count="358">
        <n v="625"/>
        <n v="623.70000000000005"/>
        <n v="624.19999999999993"/>
        <n v="627.1"/>
        <n v="626.29999999999995"/>
        <n v="626.59999999999991"/>
        <n v="628.4"/>
        <n v="628.20000000000005"/>
        <n v="628.80000000000007"/>
        <n v="631.70000000000005"/>
        <n v="629.69999999999993"/>
        <n v="631.19999999999993"/>
        <n v="633.79999999999995"/>
        <n v="631.99999999999989"/>
        <n v="635.4"/>
        <n v="640.1"/>
        <n v="637.29999999999995"/>
        <n v="639.90000000000009"/>
        <n v="645.30000000000007"/>
        <n v="642.19999999999993"/>
        <n v="646.20000000000005"/>
        <n v="651.59999999999991"/>
        <n v="648.49999999999989"/>
        <n v="652.90000000000009"/>
        <n v="655.7"/>
        <n v="654"/>
        <n v="656.2"/>
        <n v="657.69999999999993"/>
        <n v="656.6"/>
        <n v="660.19999999999993"/>
        <n v="660"/>
        <n v="662.7"/>
        <n v="661.8"/>
        <n v="662.1"/>
        <n v="664.9"/>
        <n v="665.2"/>
        <n v="664.90000000000009"/>
        <n v="666.6"/>
        <n v="668.2"/>
        <n v="666.9"/>
        <n v="668.8"/>
        <n v="670.8"/>
        <n v="669.3"/>
        <n v="671.1"/>
        <n v="672.8"/>
        <n v="671.59999999999991"/>
        <n v="673.09999999999991"/>
        <n v="674.9"/>
        <n v="673.69999999999993"/>
        <n v="676.09999999999991"/>
        <n v="678.2"/>
        <n v="677.09999999999991"/>
        <n v="680.6"/>
        <n v="685.9"/>
        <n v="682.9"/>
        <n v="684.1"/>
        <n v="691.69999999999993"/>
        <n v="687.4"/>
        <n v="686.00000000000011"/>
        <n v="693.6"/>
        <n v="689.40000000000009"/>
        <n v="688.5"/>
        <n v="694.5"/>
        <n v="691"/>
        <n v="690.1"/>
        <n v="696.1"/>
        <n v="692.49999999999989"/>
        <n v="692.5"/>
        <n v="698.4"/>
        <n v="695.09999999999991"/>
        <n v="696.2"/>
        <n v="701.30000000000007"/>
        <n v="698.2"/>
        <n v="701.19999999999993"/>
        <n v="702.40000000000009"/>
        <n v="701.4"/>
        <n v="704.09999999999991"/>
        <n v="704.19999999999993"/>
        <n v="703.7"/>
        <n v="708"/>
        <n v="707.7"/>
        <n v="712.5"/>
        <n v="711.80000000000007"/>
        <n v="711.7"/>
        <n v="719.4"/>
        <n v="716"/>
        <n v="717.5"/>
        <n v="721.90000000000009"/>
        <n v="719.1"/>
        <n v="720.5"/>
        <n v="724"/>
        <n v="722.40000000000009"/>
        <n v="723"/>
        <n v="729"/>
        <n v="724.7"/>
        <n v="726.7"/>
        <n v="732.10000000000014"/>
        <n v="727.2"/>
        <n v="729.3"/>
        <n v="735.30000000000007"/>
        <n v="730.1"/>
        <n v="731.9"/>
        <n v="737.3"/>
        <n v="731.40000000000009"/>
        <n v="733.69999999999993"/>
        <n v="739.90000000000009"/>
        <n v="734.3"/>
        <n v="736.3"/>
        <n v="745.8"/>
        <n v="738.00000000000011"/>
        <n v="741"/>
        <n v="748.30000000000007"/>
        <n v="740.19999999999993"/>
        <n v="743.49999999999989"/>
        <n v="751.9"/>
        <n v="744.40000000000009"/>
        <n v="747.19999999999993"/>
        <n v="756.7"/>
        <n v="747.5"/>
        <n v="751.30000000000007"/>
        <n v="760.9"/>
        <n v="750.9"/>
        <n v="755.09999999999991"/>
        <n v="765.4"/>
        <n v="754.80000000000007"/>
        <n v="759.4"/>
        <n v="769.5"/>
        <n v="757.69999999999993"/>
        <n v="763"/>
        <n v="773.29999999999984"/>
        <n v="759.40000000000009"/>
        <n v="765.99999999999989"/>
        <n v="777.80000000000007"/>
        <n v="769.3"/>
        <n v="780.49999999999989"/>
        <n v="762.79999999999984"/>
        <n v="771.6"/>
        <n v="781.8"/>
        <n v="762.7"/>
        <n v="772.3"/>
        <n v="783.5"/>
        <n v="765.6"/>
        <n v="774.5"/>
        <n v="786.6"/>
        <n v="767.90000000000009"/>
        <n v="777.19999999999993"/>
        <n v="788.99999999999989"/>
        <n v="770.1"/>
        <n v="779.40000000000009"/>
        <n v="790.6"/>
        <n v="772.30000000000007"/>
        <n v="781.30000000000007"/>
        <n v="794.19999999999993"/>
        <n v="773.1"/>
        <n v="783.4"/>
        <n v="796.00000000000011"/>
        <n v="774.8"/>
        <n v="785.19999999999993"/>
        <n v="801.7"/>
        <n v="779.9"/>
        <n v="790.5"/>
        <n v="808.8"/>
        <n v="784.69999999999982"/>
        <n v="796.19999999999993"/>
        <n v="812.10000000000014"/>
        <n v="789"/>
        <n v="799.9"/>
        <n v="815.89999999999986"/>
        <n v="791.4"/>
        <n v="803.1"/>
        <n v="822.89999999999986"/>
        <n v="795.1"/>
        <n v="808.49999999999989"/>
        <n v="823.49999999999989"/>
        <n v="797.2"/>
        <n v="809.9"/>
        <n v="826.40000000000009"/>
        <n v="801.3"/>
        <n v="813.1"/>
        <n v="826.59999999999991"/>
        <n v="805.5"/>
        <n v="814.90000000000009"/>
        <n v="832.19999999999982"/>
        <n v="808.6"/>
        <n v="819.3"/>
        <n v="838"/>
        <n v="813.59999999999991"/>
        <n v="825.3"/>
        <n v="842.9"/>
        <n v="817.7"/>
        <n v="829.8"/>
        <n v="845.6"/>
        <n v="821"/>
        <n v="832.60000000000014"/>
        <n v="846.69999999999993"/>
        <n v="835.59999999999991"/>
        <n v="849.19999999999993"/>
        <n v="831.40000000000009"/>
        <n v="839.2"/>
        <n v="854.69999999999993"/>
        <n v="835.6"/>
        <n v="843.89999999999986"/>
        <n v="866.7"/>
        <n v="839.3"/>
        <n v="857.3"/>
        <n v="873.8"/>
        <n v="841.3"/>
        <n v="885.19999999999993"/>
        <n v="842.59999999999991"/>
        <n v="863.8"/>
        <n v="885.59999999999991"/>
        <n v="844.5"/>
        <n v="864.9"/>
        <n v="888.7"/>
        <n v="847.59999999999991"/>
        <n v="867.90000000000009"/>
        <n v="889"/>
        <n v="849.5"/>
        <n v="868.8"/>
        <n v="894"/>
        <n v="853.90000000000009"/>
        <n v="873.39999999999986"/>
        <n v="898.09999999999991"/>
        <n v="857.50000000000011"/>
        <n v="877.30000000000007"/>
        <n v="903.59999999999991"/>
        <n v="863"/>
        <n v="882.8"/>
        <n v="909.19999999999993"/>
        <n v="869.39999999999986"/>
        <n v="913.19999999999993"/>
        <n v="872.7"/>
        <n v="892.40000000000009"/>
        <n v="915.40000000000009"/>
        <n v="875.1"/>
        <n v="894.6"/>
        <n v="918.10000000000014"/>
        <n v="877.3"/>
        <n v="897"/>
        <n v="920.90000000000009"/>
        <n v="880.2"/>
        <n v="899.8"/>
        <n v="926.69999999999993"/>
        <n v="884.4"/>
        <n v="904.99999999999989"/>
        <n v="929.69999999999993"/>
        <n v="888.19999999999993"/>
        <n v="908.19999999999993"/>
        <n v="933.3"/>
        <n v="892.7"/>
        <n v="912.3"/>
        <n v="930.0625"/>
        <n v="920.17031250000002"/>
        <n v="927.02910156250005"/>
        <n v="934.22023925781252"/>
        <n v="932.89776916503911"/>
        <n v="935.15217781066895"/>
        <n v="958.5"/>
        <n v="926"/>
        <n v="941.2"/>
        <n v="961.2"/>
        <n v="932.59999999999991"/>
        <n v="945.40000000000009"/>
        <n v="967"/>
        <n v="952.5"/>
        <n v="967.59999999999991"/>
        <n v="941.7"/>
        <n v="953"/>
        <n v="969.7"/>
        <n v="946.1"/>
        <n v="956.59999999999991"/>
        <n v="973.8"/>
        <n v="949.1"/>
        <n v="959.90000000000009"/>
        <n v="977.80000000000007"/>
        <n v="952.69999999999993"/>
        <n v="963.29999999999984"/>
        <n v="983.8"/>
        <n v="959.5"/>
        <n v="969.80000000000007"/>
        <n v="982.7"/>
        <n v="961.5"/>
        <n v="970.19999999999982"/>
        <n v="987.40000000000009"/>
        <n v="965.7"/>
        <n v="974.4"/>
        <n v="1006.7000000000002"/>
        <n v="977.60000000000014"/>
        <n v="990.10000000000014"/>
        <n v="1006.9"/>
        <n v="976.59999999999991"/>
        <n v="990.1"/>
        <n v="1011.2"/>
        <n v="983.1"/>
        <n v="995.80000000000007"/>
        <n v="1013.5"/>
        <n v="989"/>
        <n v="1001.9000000000001"/>
        <n v="1017.5999999999999"/>
        <n v="989.1"/>
        <n v="1021.7"/>
        <n v="993.2"/>
        <n v="1006.0999999999999"/>
        <n v="1025.5"/>
        <n v="997.8"/>
        <n v="1010.5000000000001"/>
        <n v="1027.8"/>
        <n v="1000.3"/>
        <n v="1012.6"/>
        <n v="1029.9999999999998"/>
        <n v="1003.3000000000001"/>
        <n v="1015.2"/>
        <n v="1034.3999999999999"/>
        <n v="1008.8000000000001"/>
        <n v="1020.4"/>
        <n v="1041.2"/>
        <n v="1016.6"/>
        <n v="1047.0999999999999"/>
        <n v="1023.8"/>
        <n v="1034.8"/>
        <n v="1049.4000000000001"/>
        <n v="1028"/>
        <n v="1037.8"/>
        <n v="1052.2"/>
        <n v="1032.8"/>
        <n v="1041.4000000000001"/>
        <n v="1056.8"/>
        <n v="1038.5"/>
        <n v="1046.5"/>
        <n v="1061.8000000000002"/>
        <n v="1043.0999999999999"/>
        <n v="1051.3"/>
        <n v="1064.8"/>
        <n v="1047.3999999999999"/>
        <n v="1055"/>
        <n v="1069.1000000000001"/>
        <n v="1051.3999999999999"/>
        <n v="1059.2"/>
        <n v="1073.5"/>
        <n v="1055.8"/>
        <n v="1063.6000000000001"/>
        <n v="1079.0999999999999"/>
        <n v="1061.4000000000001"/>
        <n v="1069.2"/>
        <n v="1086.0999999999999"/>
        <n v="1067.4000000000001"/>
        <n v="1075.7"/>
        <n v="1094.8000000000002"/>
        <n v="1075.8"/>
        <n v="1084.3"/>
        <n v="1094.9000000000001"/>
        <n v="1075.9000000000001"/>
        <n v="1102"/>
        <n v="1083.3"/>
        <n v="1091.6999999999998"/>
        <n v="1106.1999999999998"/>
        <n v="1087.5999999999999"/>
        <n v="1095.900000000000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3">
  <r>
    <s v="Rural"/>
    <x v="0"/>
    <x v="0"/>
    <n v="107.5"/>
    <n v="106.3"/>
    <n v="108.1"/>
    <n v="104.9"/>
    <n v="106.1"/>
    <n v="103.9"/>
    <n v="101.9"/>
    <n v="106.1"/>
    <n v="106.8"/>
    <n v="103.1"/>
    <n v="104.8"/>
    <n v="106.7"/>
    <n v="105.5"/>
    <n v="105.1"/>
    <n v="106.5"/>
    <n v="105.8"/>
    <n v="106.4"/>
    <n v="100.3"/>
    <n v="105.5"/>
    <n v="104.8"/>
    <n v="104"/>
    <n v="103.3"/>
    <n v="103.4"/>
    <n v="103.8"/>
    <n v="104.7"/>
    <n v="104"/>
    <x v="0"/>
    <n v="1371.6999999999998"/>
    <n v="318.70000000000005"/>
    <n v="205.1"/>
    <n v="208.8"/>
    <n v="625"/>
  </r>
  <r>
    <s v="Urban"/>
    <x v="0"/>
    <x v="0"/>
    <n v="110.5"/>
    <n v="109.1"/>
    <n v="113"/>
    <n v="103.6"/>
    <n v="103.4"/>
    <n v="102.3"/>
    <n v="102.9"/>
    <n v="105.8"/>
    <n v="105.1"/>
    <n v="101.8"/>
    <n v="105.1"/>
    <n v="107.9"/>
    <n v="105.9"/>
    <n v="105.2"/>
    <n v="105.9"/>
    <n v="105"/>
    <n v="105.8"/>
    <n v="100.3"/>
    <n v="105.4"/>
    <n v="104.8"/>
    <n v="104.1"/>
    <n v="103.2"/>
    <n v="102.9"/>
    <n v="103.5"/>
    <n v="104.3"/>
    <n v="103.7"/>
    <x v="1"/>
    <n v="1376.4"/>
    <n v="316.7"/>
    <n v="205.1"/>
    <n v="208.60000000000002"/>
    <n v="623.70000000000005"/>
  </r>
  <r>
    <s v="Rural+Urban"/>
    <x v="0"/>
    <x v="0"/>
    <n v="108.4"/>
    <n v="107.3"/>
    <n v="110"/>
    <n v="104.4"/>
    <n v="105.1"/>
    <n v="103.2"/>
    <n v="102.2"/>
    <n v="106"/>
    <n v="106.2"/>
    <n v="102.7"/>
    <n v="104.9"/>
    <n v="107.3"/>
    <n v="105.6"/>
    <n v="105.1"/>
    <n v="106.3"/>
    <n v="105.5"/>
    <n v="106.2"/>
    <n v="100.3"/>
    <n v="105.5"/>
    <n v="104.8"/>
    <n v="104"/>
    <n v="103.2"/>
    <n v="103.1"/>
    <n v="103.6"/>
    <n v="104.5"/>
    <n v="103.9"/>
    <x v="2"/>
    <n v="1373.3000000000002"/>
    <n v="318"/>
    <n v="205.1"/>
    <n v="208.7"/>
    <n v="624.19999999999993"/>
  </r>
  <r>
    <s v="Rural"/>
    <x v="0"/>
    <x v="1"/>
    <n v="109.2"/>
    <n v="108.7"/>
    <n v="110.2"/>
    <n v="105.4"/>
    <n v="106.7"/>
    <n v="104"/>
    <n v="102.4"/>
    <n v="105.9"/>
    <n v="105.7"/>
    <n v="103.1"/>
    <n v="105.1"/>
    <n v="107.7"/>
    <n v="106.3"/>
    <n v="105.6"/>
    <n v="107.1"/>
    <n v="106.3"/>
    <n v="107"/>
    <n v="100.4"/>
    <n v="106.2"/>
    <n v="105.2"/>
    <n v="104.4"/>
    <n v="103.9"/>
    <n v="104"/>
    <n v="104.1"/>
    <n v="104.6"/>
    <n v="104.4"/>
    <x v="3"/>
    <n v="1380.3999999999999"/>
    <n v="320.39999999999998"/>
    <n v="205.60000000000002"/>
    <n v="210.10000000000002"/>
    <n v="627.1"/>
  </r>
  <r>
    <s v="Urban"/>
    <x v="0"/>
    <x v="1"/>
    <n v="112.9"/>
    <n v="112.9"/>
    <n v="116.9"/>
    <n v="104"/>
    <n v="103.5"/>
    <n v="103.1"/>
    <n v="104.9"/>
    <n v="104.1"/>
    <n v="103.8"/>
    <n v="102.3"/>
    <n v="106"/>
    <n v="109"/>
    <n v="107.2"/>
    <n v="106"/>
    <n v="106.6"/>
    <n v="105.5"/>
    <n v="106.4"/>
    <n v="100.4"/>
    <n v="105.7"/>
    <n v="105.2"/>
    <n v="104.7"/>
    <n v="104.4"/>
    <n v="103.3"/>
    <n v="103.7"/>
    <n v="104.3"/>
    <n v="104.3"/>
    <x v="4"/>
    <n v="1390.6000000000001"/>
    <n v="318.5"/>
    <n v="205.60000000000002"/>
    <n v="210.10000000000002"/>
    <n v="626.29999999999995"/>
  </r>
  <r>
    <s v="Rural+Urban"/>
    <x v="0"/>
    <x v="1"/>
    <n v="110.4"/>
    <n v="110.2"/>
    <n v="112.8"/>
    <n v="104.9"/>
    <n v="105.5"/>
    <n v="103.6"/>
    <n v="103.2"/>
    <n v="105.3"/>
    <n v="105.1"/>
    <n v="102.8"/>
    <n v="105.5"/>
    <n v="108.3"/>
    <n v="106.6"/>
    <n v="105.7"/>
    <n v="106.9"/>
    <n v="106"/>
    <n v="106.8"/>
    <n v="100.4"/>
    <n v="106"/>
    <n v="105.2"/>
    <n v="104.5"/>
    <n v="104.2"/>
    <n v="103.6"/>
    <n v="103.9"/>
    <n v="104.5"/>
    <n v="104.4"/>
    <x v="5"/>
    <n v="1384.2"/>
    <n v="319.7"/>
    <n v="205.60000000000002"/>
    <n v="210.2"/>
    <n v="626.59999999999991"/>
  </r>
  <r>
    <s v="Rural"/>
    <x v="0"/>
    <x v="2"/>
    <n v="110.2"/>
    <n v="108.8"/>
    <n v="109.9"/>
    <n v="105.6"/>
    <n v="106.2"/>
    <n v="105.7"/>
    <n v="101.4"/>
    <n v="105.7"/>
    <n v="105"/>
    <n v="103.3"/>
    <n v="105.6"/>
    <n v="108.2"/>
    <n v="106.6"/>
    <n v="106.5"/>
    <n v="107.6"/>
    <n v="106.8"/>
    <n v="107.5"/>
    <n v="100.4"/>
    <n v="106.1"/>
    <n v="105.6"/>
    <n v="104.7"/>
    <n v="104.6"/>
    <n v="104"/>
    <n v="104.3"/>
    <n v="104.3"/>
    <n v="104.6"/>
    <x v="6"/>
    <n v="1382.2"/>
    <n v="321.89999999999998"/>
    <n v="206"/>
    <n v="210.7"/>
    <n v="628.4"/>
  </r>
  <r>
    <s v="Urban"/>
    <x v="0"/>
    <x v="2"/>
    <n v="113.9"/>
    <n v="111.4"/>
    <n v="113.2"/>
    <n v="104.3"/>
    <n v="102.7"/>
    <n v="104.9"/>
    <n v="103.8"/>
    <n v="103.5"/>
    <n v="102.6"/>
    <n v="102.4"/>
    <n v="107"/>
    <n v="109.8"/>
    <n v="107.3"/>
    <n v="106.8"/>
    <n v="107.2"/>
    <n v="106"/>
    <n v="107"/>
    <n v="100.4"/>
    <n v="106"/>
    <n v="105.7"/>
    <n v="105.2"/>
    <n v="105.5"/>
    <n v="103.5"/>
    <n v="103.8"/>
    <n v="104.2"/>
    <n v="104.9"/>
    <x v="7"/>
    <n v="1386.8"/>
    <n v="320.2"/>
    <n v="206.10000000000002"/>
    <n v="211.5"/>
    <n v="628.4"/>
  </r>
  <r>
    <s v="Rural+Urban"/>
    <x v="0"/>
    <x v="2"/>
    <n v="111.4"/>
    <n v="109.7"/>
    <n v="111.2"/>
    <n v="105.1"/>
    <n v="104.9"/>
    <n v="105.3"/>
    <n v="102.2"/>
    <n v="105"/>
    <n v="104.2"/>
    <n v="103"/>
    <n v="106.2"/>
    <n v="108.9"/>
    <n v="106.9"/>
    <n v="106.6"/>
    <n v="107.4"/>
    <n v="106.5"/>
    <n v="107.3"/>
    <n v="100.4"/>
    <n v="106.1"/>
    <n v="105.6"/>
    <n v="104.9"/>
    <n v="105.1"/>
    <n v="103.7"/>
    <n v="104"/>
    <n v="104.3"/>
    <n v="104.7"/>
    <x v="8"/>
    <n v="1384.0000000000002"/>
    <n v="321.2"/>
    <n v="206"/>
    <n v="211.2"/>
    <n v="628.20000000000005"/>
  </r>
  <r>
    <s v="Rural"/>
    <x v="0"/>
    <x v="3"/>
    <n v="110.2"/>
    <n v="109.5"/>
    <n v="106.9"/>
    <n v="106.3"/>
    <n v="105.7"/>
    <n v="108.3"/>
    <n v="103.4"/>
    <n v="105.7"/>
    <n v="104.2"/>
    <n v="103.2"/>
    <n v="106.5"/>
    <n v="108.8"/>
    <n v="107.1"/>
    <n v="107.1"/>
    <n v="108.1"/>
    <n v="107.4"/>
    <n v="108"/>
    <n v="100.5"/>
    <n v="106.5"/>
    <n v="106.1"/>
    <n v="105.1"/>
    <n v="104.4"/>
    <n v="104.5"/>
    <n v="104.8"/>
    <n v="102.7"/>
    <n v="104.6"/>
    <x v="9"/>
    <n v="1385.8"/>
    <n v="323.5"/>
    <n v="206.6"/>
    <n v="210.9"/>
    <n v="628.80000000000007"/>
  </r>
  <r>
    <s v="Urban"/>
    <x v="0"/>
    <x v="3"/>
    <n v="114.6"/>
    <n v="113.4"/>
    <n v="106"/>
    <n v="104.7"/>
    <n v="102.1"/>
    <n v="109.5"/>
    <n v="109.7"/>
    <n v="104.6"/>
    <n v="102"/>
    <n v="103.5"/>
    <n v="108.2"/>
    <n v="110.6"/>
    <n v="108.8"/>
    <n v="108.5"/>
    <n v="107.9"/>
    <n v="106.4"/>
    <n v="107.7"/>
    <n v="100.5"/>
    <n v="106.4"/>
    <n v="106.5"/>
    <n v="105.7"/>
    <n v="105"/>
    <n v="104"/>
    <n v="105.2"/>
    <n v="103.2"/>
    <n v="105.1"/>
    <x v="10"/>
    <n v="1397.6999999999998"/>
    <n v="322"/>
    <n v="207"/>
    <n v="211.4"/>
    <n v="631.70000000000005"/>
  </r>
  <r>
    <s v="Rural+Urban"/>
    <x v="0"/>
    <x v="3"/>
    <n v="111.6"/>
    <n v="110.9"/>
    <n v="106.6"/>
    <n v="105.7"/>
    <n v="104.4"/>
    <n v="108.9"/>
    <n v="105.5"/>
    <n v="105.3"/>
    <n v="103.5"/>
    <n v="103.3"/>
    <n v="107.2"/>
    <n v="109.6"/>
    <n v="107.7"/>
    <n v="107.5"/>
    <n v="108"/>
    <n v="107"/>
    <n v="107.9"/>
    <n v="100.5"/>
    <n v="106.5"/>
    <n v="106.3"/>
    <n v="105.3"/>
    <n v="104.7"/>
    <n v="104.2"/>
    <n v="105"/>
    <n v="102.9"/>
    <n v="104.8"/>
    <x v="11"/>
    <n v="1390.2"/>
    <n v="322.89999999999998"/>
    <n v="206.8"/>
    <n v="211.2"/>
    <n v="629.69999999999993"/>
  </r>
  <r>
    <s v="Rural"/>
    <x v="0"/>
    <x v="4"/>
    <n v="110.9"/>
    <n v="109.8"/>
    <n v="105.9"/>
    <n v="107.5"/>
    <n v="105.3"/>
    <n v="108.1"/>
    <n v="107.3"/>
    <n v="106.1"/>
    <n v="103.7"/>
    <n v="104"/>
    <n v="107.4"/>
    <n v="109.9"/>
    <n v="108.1"/>
    <n v="108.1"/>
    <n v="108.8"/>
    <n v="107.9"/>
    <n v="108.6"/>
    <n v="100.5"/>
    <n v="107.5"/>
    <n v="106.8"/>
    <n v="105.7"/>
    <n v="104.1"/>
    <n v="105"/>
    <n v="105.5"/>
    <n v="102.1"/>
    <n v="104.8"/>
    <x v="12"/>
    <n v="1394"/>
    <n v="325.29999999999995"/>
    <n v="207.3"/>
    <n v="211.6"/>
    <n v="631.19999999999993"/>
  </r>
  <r>
    <s v="Urban"/>
    <x v="0"/>
    <x v="4"/>
    <n v="115.4"/>
    <n v="114.2"/>
    <n v="102.7"/>
    <n v="105.5"/>
    <n v="101.5"/>
    <n v="110.6"/>
    <n v="123.7"/>
    <n v="105.2"/>
    <n v="101.9"/>
    <n v="105"/>
    <n v="109.1"/>
    <n v="111.3"/>
    <n v="111.1"/>
    <n v="109.8"/>
    <n v="108.5"/>
    <n v="106.7"/>
    <n v="108.3"/>
    <n v="100.5"/>
    <n v="107.2"/>
    <n v="107.1"/>
    <n v="106.2"/>
    <n v="103.9"/>
    <n v="104.6"/>
    <n v="105.7"/>
    <n v="102.6"/>
    <n v="104.9"/>
    <x v="13"/>
    <n v="1417.1999999999998"/>
    <n v="323.5"/>
    <n v="207.6"/>
    <n v="211.10000000000002"/>
    <n v="633.79999999999995"/>
  </r>
  <r>
    <s v="Rural+Urban"/>
    <x v="0"/>
    <x v="4"/>
    <n v="112.3"/>
    <n v="111.3"/>
    <n v="104.7"/>
    <n v="106.8"/>
    <n v="103.9"/>
    <n v="109.3"/>
    <n v="112.9"/>
    <n v="105.8"/>
    <n v="103.1"/>
    <n v="104.3"/>
    <n v="108.1"/>
    <n v="110.5"/>
    <n v="109.2"/>
    <n v="108.6"/>
    <n v="108.7"/>
    <n v="107.4"/>
    <n v="108.5"/>
    <n v="100.5"/>
    <n v="107.4"/>
    <n v="106.9"/>
    <n v="105.9"/>
    <n v="104"/>
    <n v="104.8"/>
    <n v="105.6"/>
    <n v="102.3"/>
    <n v="104.8"/>
    <x v="14"/>
    <n v="1402.1999999999998"/>
    <n v="324.60000000000002"/>
    <n v="207.4"/>
    <n v="211.4"/>
    <n v="631.99999999999989"/>
  </r>
  <r>
    <s v="Rural"/>
    <x v="0"/>
    <x v="5"/>
    <n v="112.3"/>
    <n v="112.1"/>
    <n v="108.1"/>
    <n v="108.3"/>
    <n v="105.9"/>
    <n v="109.2"/>
    <n v="118"/>
    <n v="106.8"/>
    <n v="104.1"/>
    <n v="105.4"/>
    <n v="108.2"/>
    <n v="111"/>
    <n v="110.6"/>
    <n v="109"/>
    <n v="109.7"/>
    <n v="108.8"/>
    <n v="109.5"/>
    <n v="106.6"/>
    <n v="108.5"/>
    <n v="107.5"/>
    <n v="106.3"/>
    <n v="105"/>
    <n v="105.6"/>
    <n v="106.5"/>
    <n v="102.5"/>
    <n v="105.5"/>
    <x v="15"/>
    <n v="1420"/>
    <n v="328"/>
    <n v="214.1"/>
    <n v="213.5"/>
    <n v="635.4"/>
  </r>
  <r>
    <s v="Urban"/>
    <x v="0"/>
    <x v="5"/>
    <n v="117"/>
    <n v="120.1"/>
    <n v="112.5"/>
    <n v="107.3"/>
    <n v="101.3"/>
    <n v="112.4"/>
    <n v="143.6"/>
    <n v="105.4"/>
    <n v="101.4"/>
    <n v="106.4"/>
    <n v="110"/>
    <n v="112.2"/>
    <n v="115"/>
    <n v="110.9"/>
    <n v="109.2"/>
    <n v="107.2"/>
    <n v="108.9"/>
    <n v="106.6"/>
    <n v="108"/>
    <n v="107.7"/>
    <n v="106.5"/>
    <n v="105.2"/>
    <n v="105.2"/>
    <n v="108.1"/>
    <n v="103.3"/>
    <n v="106.1"/>
    <x v="16"/>
    <n v="1464.6000000000001"/>
    <n v="325.3"/>
    <n v="214.3"/>
    <n v="213.2"/>
    <n v="640.1"/>
  </r>
  <r>
    <s v="Rural+Urban"/>
    <x v="0"/>
    <x v="5"/>
    <n v="113.8"/>
    <n v="114.9"/>
    <n v="109.8"/>
    <n v="107.9"/>
    <n v="104.2"/>
    <n v="110.7"/>
    <n v="126.7"/>
    <n v="106.3"/>
    <n v="103.2"/>
    <n v="105.7"/>
    <n v="109"/>
    <n v="111.6"/>
    <n v="112.2"/>
    <n v="109.5"/>
    <n v="109.5"/>
    <n v="108.1"/>
    <n v="109.3"/>
    <n v="106.6"/>
    <n v="108.3"/>
    <n v="107.6"/>
    <n v="106.4"/>
    <n v="105.1"/>
    <n v="105.4"/>
    <n v="107.4"/>
    <n v="102.8"/>
    <n v="105.8"/>
    <x v="17"/>
    <n v="1436"/>
    <n v="326.89999999999998"/>
    <n v="214.2"/>
    <n v="213.39999999999998"/>
    <n v="637.29999999999995"/>
  </r>
  <r>
    <s v="Rural"/>
    <x v="0"/>
    <x v="6"/>
    <n v="113.4"/>
    <n v="114.9"/>
    <n v="110.5"/>
    <n v="109.3"/>
    <n v="106.2"/>
    <n v="110.3"/>
    <n v="129.19999999999999"/>
    <n v="107.1"/>
    <n v="104.3"/>
    <n v="106.4"/>
    <n v="109.1"/>
    <n v="112.1"/>
    <n v="113.1"/>
    <n v="109.8"/>
    <n v="110.5"/>
    <n v="109.5"/>
    <n v="110.3"/>
    <n v="107.7"/>
    <n v="109.5"/>
    <n v="108.3"/>
    <n v="106.9"/>
    <n v="106.8"/>
    <n v="106.4"/>
    <n v="107.8"/>
    <n v="102.5"/>
    <n v="106.5"/>
    <x v="18"/>
    <n v="1445.8999999999996"/>
    <n v="330.3"/>
    <n v="216"/>
    <n v="216.3"/>
    <n v="639.90000000000009"/>
  </r>
  <r>
    <s v="Urban"/>
    <x v="0"/>
    <x v="6"/>
    <n v="117.8"/>
    <n v="119.2"/>
    <n v="114"/>
    <n v="108.3"/>
    <n v="101.1"/>
    <n v="113.2"/>
    <n v="160.9"/>
    <n v="105.1"/>
    <n v="101.3"/>
    <n v="107.5"/>
    <n v="110.4"/>
    <n v="113.1"/>
    <n v="117.5"/>
    <n v="111.7"/>
    <n v="109.8"/>
    <n v="107.8"/>
    <n v="109.5"/>
    <n v="107.7"/>
    <n v="108.6"/>
    <n v="108.1"/>
    <n v="107.1"/>
    <n v="107.3"/>
    <n v="105.9"/>
    <n v="110.1"/>
    <n v="103.2"/>
    <n v="107.3"/>
    <x v="19"/>
    <n v="1489.4"/>
    <n v="327.10000000000002"/>
    <n v="215.8"/>
    <n v="215.89999999999998"/>
    <n v="645.30000000000007"/>
  </r>
  <r>
    <s v="Rural+Urban"/>
    <x v="0"/>
    <x v="6"/>
    <n v="114.8"/>
    <n v="116.4"/>
    <n v="111.9"/>
    <n v="108.9"/>
    <n v="104.3"/>
    <n v="111.7"/>
    <n v="140"/>
    <n v="106.4"/>
    <n v="103.3"/>
    <n v="106.8"/>
    <n v="109.6"/>
    <n v="112.6"/>
    <n v="114.7"/>
    <n v="110.3"/>
    <n v="110.2"/>
    <n v="108.8"/>
    <n v="110"/>
    <n v="107.7"/>
    <n v="109.2"/>
    <n v="108.2"/>
    <n v="107"/>
    <n v="107.1"/>
    <n v="106.1"/>
    <n v="109.1"/>
    <n v="102.8"/>
    <n v="106.9"/>
    <x v="20"/>
    <n v="1461.3999999999999"/>
    <n v="329"/>
    <n v="215.9"/>
    <n v="216.3"/>
    <n v="642.19999999999993"/>
  </r>
  <r>
    <s v="Rural"/>
    <x v="0"/>
    <x v="7"/>
    <n v="114.3"/>
    <n v="115.4"/>
    <n v="111.1"/>
    <n v="110"/>
    <n v="106.4"/>
    <n v="110.8"/>
    <n v="138.9"/>
    <n v="107.4"/>
    <n v="104.1"/>
    <n v="106.9"/>
    <n v="109.7"/>
    <n v="112.6"/>
    <n v="114.9"/>
    <n v="110.7"/>
    <n v="111.3"/>
    <n v="110.2"/>
    <n v="111.1"/>
    <n v="108.9"/>
    <n v="109.9"/>
    <n v="108.7"/>
    <n v="107.5"/>
    <n v="107.8"/>
    <n v="106.8"/>
    <n v="108.7"/>
    <n v="105"/>
    <n v="107.5"/>
    <x v="21"/>
    <n v="1462.5"/>
    <n v="332.6"/>
    <n v="217.60000000000002"/>
    <n v="217.7"/>
    <n v="646.20000000000005"/>
  </r>
  <r>
    <s v="Urban"/>
    <x v="0"/>
    <x v="7"/>
    <n v="118.3"/>
    <n v="120.4"/>
    <n v="112.7"/>
    <n v="108.9"/>
    <n v="101.1"/>
    <n v="108.7"/>
    <n v="177"/>
    <n v="104.7"/>
    <n v="101"/>
    <n v="108.5"/>
    <n v="110.9"/>
    <n v="114.3"/>
    <n v="119.6"/>
    <n v="112.4"/>
    <n v="110.6"/>
    <n v="108.3"/>
    <n v="110.2"/>
    <n v="108.9"/>
    <n v="109.3"/>
    <n v="108.7"/>
    <n v="107.6"/>
    <n v="108.1"/>
    <n v="106.5"/>
    <n v="110.8"/>
    <n v="106"/>
    <n v="108.3"/>
    <x v="22"/>
    <n v="1506.1000000000001"/>
    <n v="329.09999999999997"/>
    <n v="217.60000000000002"/>
    <n v="217.39999999999998"/>
    <n v="651.59999999999991"/>
  </r>
  <r>
    <s v="Rural+Urban"/>
    <x v="0"/>
    <x v="7"/>
    <n v="115.6"/>
    <n v="117.2"/>
    <n v="111.7"/>
    <n v="109.6"/>
    <n v="104.5"/>
    <n v="109.8"/>
    <n v="151.80000000000001"/>
    <n v="106.5"/>
    <n v="103.1"/>
    <n v="107.4"/>
    <n v="110.2"/>
    <n v="113.4"/>
    <n v="116.6"/>
    <n v="111.2"/>
    <n v="111"/>
    <n v="109.4"/>
    <n v="110.7"/>
    <n v="108.9"/>
    <n v="109.7"/>
    <n v="108.7"/>
    <n v="107.5"/>
    <n v="108"/>
    <n v="106.6"/>
    <n v="109.9"/>
    <n v="105.4"/>
    <n v="107.9"/>
    <x v="23"/>
    <n v="1477.4"/>
    <n v="331.1"/>
    <n v="217.60000000000002"/>
    <n v="217.7"/>
    <n v="648.49999999999989"/>
  </r>
  <r>
    <s v="Rural"/>
    <x v="0"/>
    <x v="8"/>
    <n v="115.4"/>
    <n v="115.7"/>
    <n v="111.7"/>
    <n v="111"/>
    <n v="107.4"/>
    <n v="110.9"/>
    <n v="154"/>
    <n v="108.1"/>
    <n v="104.2"/>
    <n v="107.9"/>
    <n v="110.4"/>
    <n v="114"/>
    <n v="117.8"/>
    <n v="111.7"/>
    <n v="112.7"/>
    <n v="111.4"/>
    <n v="112.5"/>
    <n v="109.7"/>
    <n v="111.1"/>
    <n v="109.6"/>
    <n v="108.3"/>
    <n v="109.3"/>
    <n v="107.7"/>
    <n v="109.8"/>
    <n v="106.7"/>
    <n v="108.7"/>
    <x v="24"/>
    <n v="1488.5000000000002"/>
    <n v="336.6"/>
    <n v="219.3"/>
    <n v="220.39999999999998"/>
    <n v="652.90000000000009"/>
  </r>
  <r>
    <s v="Urban"/>
    <x v="0"/>
    <x v="8"/>
    <n v="118.6"/>
    <n v="119.1"/>
    <n v="113.2"/>
    <n v="109.6"/>
    <n v="101.7"/>
    <n v="103.2"/>
    <n v="174.3"/>
    <n v="105.1"/>
    <n v="100.8"/>
    <n v="109.1"/>
    <n v="111.1"/>
    <n v="115.4"/>
    <n v="119.2"/>
    <n v="112.9"/>
    <n v="111.4"/>
    <n v="109"/>
    <n v="111.1"/>
    <n v="109.7"/>
    <n v="109.5"/>
    <n v="109.6"/>
    <n v="107.9"/>
    <n v="110.4"/>
    <n v="107.4"/>
    <n v="111.2"/>
    <n v="106.9"/>
    <n v="109.4"/>
    <x v="25"/>
    <n v="1500.4"/>
    <n v="331.5"/>
    <n v="219.3"/>
    <n v="219.9"/>
    <n v="655.7"/>
  </r>
  <r>
    <s v="Rural+Urban"/>
    <x v="0"/>
    <x v="8"/>
    <n v="116.4"/>
    <n v="116.9"/>
    <n v="112.3"/>
    <n v="110.5"/>
    <n v="105.3"/>
    <n v="107.3"/>
    <n v="160.9"/>
    <n v="107.1"/>
    <n v="103.1"/>
    <n v="108.3"/>
    <n v="110.7"/>
    <n v="114.6"/>
    <n v="118.3"/>
    <n v="112"/>
    <n v="112.2"/>
    <n v="110.4"/>
    <n v="111.9"/>
    <n v="109.7"/>
    <n v="110.5"/>
    <n v="109.6"/>
    <n v="108.1"/>
    <n v="109.9"/>
    <n v="107.5"/>
    <n v="110.6"/>
    <n v="106.8"/>
    <n v="109"/>
    <x v="26"/>
    <n v="1491.6999999999998"/>
    <n v="334.5"/>
    <n v="219.3"/>
    <n v="220.4"/>
    <n v="654"/>
  </r>
  <r>
    <s v="Rural"/>
    <x v="0"/>
    <x v="9"/>
    <n v="116.3"/>
    <n v="115.4"/>
    <n v="112.6"/>
    <n v="111.7"/>
    <n v="107.7"/>
    <n v="113.2"/>
    <n v="164.9"/>
    <n v="108.3"/>
    <n v="103.9"/>
    <n v="108.2"/>
    <n v="111.1"/>
    <n v="114.9"/>
    <n v="119.8"/>
    <n v="112.2"/>
    <n v="113.6"/>
    <n v="112.3"/>
    <n v="113.4"/>
    <n v="110.5"/>
    <n v="111.6"/>
    <n v="110.4"/>
    <n v="108.9"/>
    <n v="109.3"/>
    <n v="108.3"/>
    <n v="110.2"/>
    <n v="107.5"/>
    <n v="109.1"/>
    <x v="27"/>
    <n v="1508"/>
    <n v="339.29999999999995"/>
    <n v="220.9"/>
    <n v="220.89999999999998"/>
    <n v="656.2"/>
  </r>
  <r>
    <s v="Urban"/>
    <x v="0"/>
    <x v="9"/>
    <n v="118.9"/>
    <n v="118.1"/>
    <n v="114.5"/>
    <n v="110.4"/>
    <n v="102.3"/>
    <n v="106.2"/>
    <n v="183.5"/>
    <n v="105.3"/>
    <n v="100.2"/>
    <n v="109.6"/>
    <n v="111.4"/>
    <n v="116"/>
    <n v="120.8"/>
    <n v="113.5"/>
    <n v="112.5"/>
    <n v="109.7"/>
    <n v="112"/>
    <n v="110.5"/>
    <n v="109.7"/>
    <n v="110.2"/>
    <n v="108.2"/>
    <n v="109.7"/>
    <n v="108"/>
    <n v="111.3"/>
    <n v="107.3"/>
    <n v="109.4"/>
    <x v="28"/>
    <n v="1517.1999999999998"/>
    <n v="334.2"/>
    <n v="220.7"/>
    <n v="219.4"/>
    <n v="657.69999999999993"/>
  </r>
  <r>
    <s v="Rural+Urban"/>
    <x v="0"/>
    <x v="9"/>
    <n v="117.1"/>
    <n v="116.3"/>
    <n v="113.3"/>
    <n v="111.2"/>
    <n v="105.7"/>
    <n v="109.9"/>
    <n v="171.2"/>
    <n v="107.3"/>
    <n v="102.7"/>
    <n v="108.7"/>
    <n v="111.2"/>
    <n v="115.4"/>
    <n v="120.2"/>
    <n v="112.5"/>
    <n v="113.2"/>
    <n v="111.2"/>
    <n v="112.8"/>
    <n v="110.5"/>
    <n v="110.9"/>
    <n v="110.3"/>
    <n v="108.6"/>
    <n v="109.5"/>
    <n v="108.1"/>
    <n v="110.8"/>
    <n v="107.4"/>
    <n v="109.2"/>
    <x v="29"/>
    <n v="1510.2000000000003"/>
    <n v="337.2"/>
    <n v="220.8"/>
    <n v="220.4"/>
    <n v="656.6"/>
  </r>
  <r>
    <s v="Rural"/>
    <x v="0"/>
    <x v="10"/>
    <n v="117.3"/>
    <n v="114.9"/>
    <n v="116.2"/>
    <n v="112.8"/>
    <n v="108.9"/>
    <n v="116.6"/>
    <n v="178.1"/>
    <n v="109.1"/>
    <n v="103.6"/>
    <n v="109"/>
    <n v="111.8"/>
    <n v="116"/>
    <n v="122.5"/>
    <n v="112.8"/>
    <n v="114.6"/>
    <n v="113.1"/>
    <n v="114.4"/>
    <n v="111.1"/>
    <n v="112.6"/>
    <n v="111.3"/>
    <n v="109.7"/>
    <n v="109.6"/>
    <n v="108.7"/>
    <n v="111"/>
    <n v="108.2"/>
    <n v="109.8"/>
    <x v="30"/>
    <n v="1536.8"/>
    <n v="342.1"/>
    <n v="222.39999999999998"/>
    <n v="222.2"/>
    <n v="660.19999999999993"/>
  </r>
  <r>
    <s v="Urban"/>
    <x v="0"/>
    <x v="10"/>
    <n v="119.8"/>
    <n v="116.3"/>
    <n v="122.6"/>
    <n v="112"/>
    <n v="103.2"/>
    <n v="110"/>
    <n v="192.8"/>
    <n v="106.3"/>
    <n v="99.5"/>
    <n v="110.3"/>
    <n v="111.8"/>
    <n v="117.1"/>
    <n v="122.9"/>
    <n v="114.1"/>
    <n v="113.5"/>
    <n v="110.3"/>
    <n v="113"/>
    <n v="111.1"/>
    <n v="110"/>
    <n v="110.9"/>
    <n v="108.6"/>
    <n v="109.5"/>
    <n v="108.5"/>
    <n v="111.3"/>
    <n v="107.9"/>
    <n v="109.6"/>
    <x v="31"/>
    <n v="1544.6"/>
    <n v="336.8"/>
    <n v="222"/>
    <n v="219.5"/>
    <n v="660"/>
  </r>
  <r>
    <s v="Rural+Urban"/>
    <x v="0"/>
    <x v="10"/>
    <n v="118.1"/>
    <n v="115.4"/>
    <n v="118.7"/>
    <n v="112.5"/>
    <n v="106.8"/>
    <n v="113.5"/>
    <n v="183.1"/>
    <n v="108.2"/>
    <n v="102.2"/>
    <n v="109.4"/>
    <n v="111.8"/>
    <n v="116.5"/>
    <n v="122.6"/>
    <n v="113.1"/>
    <n v="114.2"/>
    <n v="111.9"/>
    <n v="113.8"/>
    <n v="111.1"/>
    <n v="111.6"/>
    <n v="111.1"/>
    <n v="109.3"/>
    <n v="109.5"/>
    <n v="108.6"/>
    <n v="111.2"/>
    <n v="108.1"/>
    <n v="109.7"/>
    <x v="32"/>
    <n v="1538.8"/>
    <n v="339.90000000000003"/>
    <n v="222.2"/>
    <n v="221.1"/>
    <n v="660"/>
  </r>
  <r>
    <s v="Rural"/>
    <x v="0"/>
    <x v="11"/>
    <n v="118.4"/>
    <n v="115.9"/>
    <n v="120.4"/>
    <n v="113.8"/>
    <n v="109.5"/>
    <n v="115.5"/>
    <n v="145.69999999999999"/>
    <n v="109.5"/>
    <n v="102.9"/>
    <n v="109.8"/>
    <n v="112.1"/>
    <n v="116.8"/>
    <n v="118.7"/>
    <n v="113.6"/>
    <n v="115.8"/>
    <n v="114"/>
    <n v="115.5"/>
    <n v="110.7"/>
    <n v="112.8"/>
    <n v="112.1"/>
    <n v="110.1"/>
    <n v="109.9"/>
    <n v="109.2"/>
    <n v="111.6"/>
    <n v="108.1"/>
    <n v="110.1"/>
    <x v="27"/>
    <n v="1509"/>
    <n v="345.3"/>
    <n v="222.8"/>
    <n v="222.7"/>
    <n v="662.7"/>
  </r>
  <r>
    <s v="Urban"/>
    <x v="0"/>
    <x v="11"/>
    <n v="120.5"/>
    <n v="118.1"/>
    <n v="128.5"/>
    <n v="112.8"/>
    <n v="103.4"/>
    <n v="110.7"/>
    <n v="144.80000000000001"/>
    <n v="107.1"/>
    <n v="98.6"/>
    <n v="111.9"/>
    <n v="112.1"/>
    <n v="118.1"/>
    <n v="117.8"/>
    <n v="115"/>
    <n v="114.2"/>
    <n v="110.9"/>
    <n v="113.7"/>
    <n v="110.7"/>
    <n v="110.4"/>
    <n v="111.3"/>
    <n v="109"/>
    <n v="109.7"/>
    <n v="108.9"/>
    <n v="111.4"/>
    <n v="107.7"/>
    <n v="109.8"/>
    <x v="33"/>
    <n v="1504.4"/>
    <n v="338.8"/>
    <n v="222"/>
    <n v="220.10000000000002"/>
    <n v="661.8"/>
  </r>
  <r>
    <s v="Rural+Urban"/>
    <x v="0"/>
    <x v="11"/>
    <n v="119.1"/>
    <n v="116.7"/>
    <n v="123.5"/>
    <n v="113.4"/>
    <n v="107.3"/>
    <n v="113.3"/>
    <n v="145.4"/>
    <n v="108.7"/>
    <n v="101.5"/>
    <n v="110.5"/>
    <n v="112.1"/>
    <n v="117.4"/>
    <n v="118.4"/>
    <n v="114"/>
    <n v="115.2"/>
    <n v="112.7"/>
    <n v="114.8"/>
    <n v="110.7"/>
    <n v="111.9"/>
    <n v="111.7"/>
    <n v="109.7"/>
    <n v="109.8"/>
    <n v="109"/>
    <n v="111.5"/>
    <n v="107.9"/>
    <n v="110"/>
    <x v="34"/>
    <n v="1507.3000000000002"/>
    <n v="342.7"/>
    <n v="222.4"/>
    <n v="221.7"/>
    <n v="662.1"/>
  </r>
  <r>
    <s v="Rural"/>
    <x v="1"/>
    <x v="0"/>
    <n v="118.9"/>
    <n v="117.1"/>
    <n v="120.5"/>
    <n v="114.4"/>
    <n v="109"/>
    <n v="115.5"/>
    <n v="123.9"/>
    <n v="109.6"/>
    <n v="101.8"/>
    <n v="110.2"/>
    <n v="112.4"/>
    <n v="117.3"/>
    <n v="116"/>
    <n v="114"/>
    <n v="116.5"/>
    <n v="114.5"/>
    <n v="116.2"/>
    <n v="111.6"/>
    <n v="113"/>
    <n v="112.6"/>
    <n v="110.6"/>
    <n v="110.5"/>
    <n v="109.6"/>
    <n v="111.8"/>
    <n v="108.3"/>
    <n v="110.6"/>
    <x v="24"/>
    <n v="1486.6000000000001"/>
    <n v="347.2"/>
    <n v="224.2"/>
    <n v="223.5"/>
    <n v="664.9"/>
  </r>
  <r>
    <s v="Urban"/>
    <x v="1"/>
    <x v="0"/>
    <n v="121.2"/>
    <n v="122"/>
    <n v="129.9"/>
    <n v="113.6"/>
    <n v="102.9"/>
    <n v="112.1"/>
    <n v="118.9"/>
    <n v="107.5"/>
    <n v="96.9"/>
    <n v="112.7"/>
    <n v="112.1"/>
    <n v="119"/>
    <n v="115.5"/>
    <n v="115.7"/>
    <n v="114.8"/>
    <n v="111.3"/>
    <n v="114.3"/>
    <n v="111.6"/>
    <n v="111"/>
    <n v="111.9"/>
    <n v="109.7"/>
    <n v="110.8"/>
    <n v="109.8"/>
    <n v="111.5"/>
    <n v="108"/>
    <n v="110.5"/>
    <x v="35"/>
    <n v="1484.3"/>
    <n v="340.4"/>
    <n v="223.5"/>
    <n v="221.8"/>
    <n v="665.2"/>
  </r>
  <r>
    <s v="Rural+Urban"/>
    <x v="1"/>
    <x v="0"/>
    <n v="119.6"/>
    <n v="118.8"/>
    <n v="124.1"/>
    <n v="114.1"/>
    <n v="106.8"/>
    <n v="113.9"/>
    <n v="122.2"/>
    <n v="108.9"/>
    <n v="100.2"/>
    <n v="111"/>
    <n v="112.3"/>
    <n v="118.1"/>
    <n v="115.8"/>
    <n v="114.5"/>
    <n v="115.8"/>
    <n v="113.2"/>
    <n v="115.4"/>
    <n v="111.6"/>
    <n v="112.2"/>
    <n v="112.3"/>
    <n v="110.3"/>
    <n v="110.7"/>
    <n v="109.7"/>
    <n v="111.6"/>
    <n v="108.2"/>
    <n v="110.6"/>
    <x v="36"/>
    <n v="1485.7999999999997"/>
    <n v="344.4"/>
    <n v="223.89999999999998"/>
    <n v="222.9"/>
    <n v="664.90000000000009"/>
  </r>
  <r>
    <s v="Rural"/>
    <x v="1"/>
    <x v="1"/>
    <n v="119.4"/>
    <n v="117.7"/>
    <n v="121.2"/>
    <n v="115"/>
    <n v="109"/>
    <n v="116.6"/>
    <n v="116"/>
    <n v="109.8"/>
    <n v="101.1"/>
    <n v="110.4"/>
    <n v="112.9"/>
    <n v="117.8"/>
    <n v="115.3"/>
    <n v="114.2"/>
    <n v="117.1"/>
    <n v="114.5"/>
    <n v="116.7"/>
    <n v="112.5"/>
    <n v="113.2"/>
    <n v="112.9"/>
    <n v="110.9"/>
    <n v="110.8"/>
    <n v="109.9"/>
    <n v="112"/>
    <n v="108.7"/>
    <n v="110.9"/>
    <x v="28"/>
    <n v="1482.2"/>
    <n v="348.3"/>
    <n v="225.4"/>
    <n v="224"/>
    <n v="666.6"/>
  </r>
  <r>
    <s v="Urban"/>
    <x v="1"/>
    <x v="1"/>
    <n v="121.9"/>
    <n v="122"/>
    <n v="124.5"/>
    <n v="115.2"/>
    <n v="102.5"/>
    <n v="114.1"/>
    <n v="111.5"/>
    <n v="108.2"/>
    <n v="95.4"/>
    <n v="113.5"/>
    <n v="112.1"/>
    <n v="119.9"/>
    <n v="115.2"/>
    <n v="116.2"/>
    <n v="115.3"/>
    <n v="111.7"/>
    <n v="114.7"/>
    <n v="112.5"/>
    <n v="111.1"/>
    <n v="112.6"/>
    <n v="110.4"/>
    <n v="111.3"/>
    <n v="110.3"/>
    <n v="111.6"/>
    <n v="108.7"/>
    <n v="111"/>
    <x v="37"/>
    <n v="1476"/>
    <n v="341.7"/>
    <n v="225.1"/>
    <n v="222.39999999999998"/>
    <n v="668.2"/>
  </r>
  <r>
    <s v="Rural+Urban"/>
    <x v="1"/>
    <x v="1"/>
    <n v="120.2"/>
    <n v="119.2"/>
    <n v="122.5"/>
    <n v="115.1"/>
    <n v="106.6"/>
    <n v="115.4"/>
    <n v="114.5"/>
    <n v="109.3"/>
    <n v="99.2"/>
    <n v="111.4"/>
    <n v="112.6"/>
    <n v="118.8"/>
    <n v="115.3"/>
    <n v="114.7"/>
    <n v="116.4"/>
    <n v="113.3"/>
    <n v="115.9"/>
    <n v="112.5"/>
    <n v="112.4"/>
    <n v="112.8"/>
    <n v="110.7"/>
    <n v="111.1"/>
    <n v="110.1"/>
    <n v="111.8"/>
    <n v="108.7"/>
    <n v="110.9"/>
    <x v="36"/>
    <n v="1480.1"/>
    <n v="345.6"/>
    <n v="225.3"/>
    <n v="223.5"/>
    <n v="666.9"/>
  </r>
  <r>
    <s v="Rural"/>
    <x v="1"/>
    <x v="2"/>
    <n v="120.1"/>
    <n v="118.1"/>
    <n v="120.7"/>
    <n v="116.1"/>
    <n v="109.3"/>
    <n v="119.6"/>
    <n v="117.9"/>
    <n v="110.2"/>
    <n v="101.2"/>
    <n v="110.7"/>
    <n v="113"/>
    <n v="118.3"/>
    <n v="116.2"/>
    <n v="114.6"/>
    <n v="117.5"/>
    <n v="114.9"/>
    <n v="117.2"/>
    <n v="113.2"/>
    <n v="113.4"/>
    <n v="113.4"/>
    <n v="111.4"/>
    <n v="111.2"/>
    <n v="110.2"/>
    <n v="112.4"/>
    <n v="108.9"/>
    <n v="111.3"/>
    <x v="38"/>
    <n v="1491.4"/>
    <n v="349.6"/>
    <n v="226.60000000000002"/>
    <n v="224.60000000000002"/>
    <n v="668.8"/>
  </r>
  <r>
    <s v="Urban"/>
    <x v="1"/>
    <x v="2"/>
    <n v="122.1"/>
    <n v="121.4"/>
    <n v="121.5"/>
    <n v="116.2"/>
    <n v="102.8"/>
    <n v="117.7"/>
    <n v="113.3"/>
    <n v="108.9"/>
    <n v="96.3"/>
    <n v="114.1"/>
    <n v="112.2"/>
    <n v="120.5"/>
    <n v="116"/>
    <n v="116.7"/>
    <n v="115.8"/>
    <n v="112.1"/>
    <n v="115.2"/>
    <n v="113.2"/>
    <n v="110.9"/>
    <n v="113"/>
    <n v="110.8"/>
    <n v="111.6"/>
    <n v="110.9"/>
    <n v="111.8"/>
    <n v="109.2"/>
    <n v="111.4"/>
    <x v="26"/>
    <n v="1483"/>
    <n v="343.09999999999997"/>
    <n v="226.2"/>
    <n v="222.5"/>
    <n v="670.8"/>
  </r>
  <r>
    <s v="Rural+Urban"/>
    <x v="1"/>
    <x v="2"/>
    <n v="120.7"/>
    <n v="119.3"/>
    <n v="121"/>
    <n v="116.1"/>
    <n v="106.9"/>
    <n v="118.7"/>
    <n v="116.3"/>
    <n v="109.8"/>
    <n v="99.6"/>
    <n v="111.8"/>
    <n v="112.7"/>
    <n v="119.3"/>
    <n v="116.1"/>
    <n v="115.2"/>
    <n v="116.8"/>
    <n v="113.7"/>
    <n v="116.4"/>
    <n v="113.2"/>
    <n v="112.5"/>
    <n v="113.2"/>
    <n v="111.2"/>
    <n v="111.4"/>
    <n v="110.6"/>
    <n v="112"/>
    <n v="109"/>
    <n v="111.3"/>
    <x v="24"/>
    <n v="1488.2999999999997"/>
    <n v="346.9"/>
    <n v="226.4"/>
    <n v="223.9"/>
    <n v="669.3"/>
  </r>
  <r>
    <s v="Rural"/>
    <x v="1"/>
    <x v="3"/>
    <n v="120.2"/>
    <n v="118.9"/>
    <n v="118.1"/>
    <n v="117"/>
    <n v="109.7"/>
    <n v="125.5"/>
    <n v="120.5"/>
    <n v="111"/>
    <n v="102.6"/>
    <n v="111.2"/>
    <n v="113.5"/>
    <n v="118.7"/>
    <n v="117.2"/>
    <n v="115.4"/>
    <n v="118.1"/>
    <n v="116.1"/>
    <n v="117.8"/>
    <n v="113.9"/>
    <n v="113.4"/>
    <n v="113.7"/>
    <n v="111.8"/>
    <n v="111.2"/>
    <n v="110.5"/>
    <n v="113"/>
    <n v="108.9"/>
    <n v="111.5"/>
    <x v="39"/>
    <n v="1504.1000000000001"/>
    <n v="352"/>
    <n v="227.60000000000002"/>
    <n v="224.60000000000002"/>
    <n v="671.1"/>
  </r>
  <r>
    <s v="Urban"/>
    <x v="1"/>
    <x v="3"/>
    <n v="122.5"/>
    <n v="121.7"/>
    <n v="113.3"/>
    <n v="117"/>
    <n v="103.1"/>
    <n v="126.7"/>
    <n v="121.2"/>
    <n v="111"/>
    <n v="100.3"/>
    <n v="115.3"/>
    <n v="112.7"/>
    <n v="121"/>
    <n v="118.2"/>
    <n v="117.6"/>
    <n v="116.3"/>
    <n v="112.5"/>
    <n v="115.7"/>
    <n v="113.9"/>
    <n v="110.9"/>
    <n v="113.4"/>
    <n v="111"/>
    <n v="111.2"/>
    <n v="111.2"/>
    <n v="112.5"/>
    <n v="109.1"/>
    <n v="111.4"/>
    <x v="40"/>
    <n v="1504.0000000000002"/>
    <n v="344.5"/>
    <n v="227.3"/>
    <n v="222.10000000000002"/>
    <n v="672.8"/>
  </r>
  <r>
    <s v="Rural+Urban"/>
    <x v="1"/>
    <x v="3"/>
    <n v="120.9"/>
    <n v="119.9"/>
    <n v="116.2"/>
    <n v="117"/>
    <n v="107.3"/>
    <n v="126.1"/>
    <n v="120.7"/>
    <n v="111"/>
    <n v="101.8"/>
    <n v="112.6"/>
    <n v="113.2"/>
    <n v="119.8"/>
    <n v="117.6"/>
    <n v="116"/>
    <n v="117.4"/>
    <n v="114.6"/>
    <n v="117"/>
    <n v="113.9"/>
    <n v="112.5"/>
    <n v="113.6"/>
    <n v="111.5"/>
    <n v="111.2"/>
    <n v="110.9"/>
    <n v="112.7"/>
    <n v="109"/>
    <n v="111.5"/>
    <x v="41"/>
    <n v="1504.1"/>
    <n v="349"/>
    <n v="227.5"/>
    <n v="223.7"/>
    <n v="671.59999999999991"/>
  </r>
  <r>
    <s v="Rural"/>
    <x v="1"/>
    <x v="4"/>
    <n v="120.3"/>
    <n v="120.2"/>
    <n v="116.9"/>
    <n v="118"/>
    <n v="110.1"/>
    <n v="126.3"/>
    <n v="123.9"/>
    <n v="111.5"/>
    <n v="103.5"/>
    <n v="111.6"/>
    <n v="114.2"/>
    <n v="119.2"/>
    <n v="118.2"/>
    <n v="116.3"/>
    <n v="118.7"/>
    <n v="116.8"/>
    <n v="118.5"/>
    <n v="114.3"/>
    <n v="113.4"/>
    <n v="114.1"/>
    <n v="112.1"/>
    <n v="111.4"/>
    <n v="110.9"/>
    <n v="113.1"/>
    <n v="108.9"/>
    <n v="111.8"/>
    <x v="42"/>
    <n v="1513.8999999999999"/>
    <n v="354"/>
    <n v="228.39999999999998"/>
    <n v="224.8"/>
    <n v="673.09999999999991"/>
  </r>
  <r>
    <s v="Urban"/>
    <x v="1"/>
    <x v="4"/>
    <n v="122.7"/>
    <n v="124.1"/>
    <n v="114.2"/>
    <n v="119.1"/>
    <n v="103.5"/>
    <n v="129.19999999999999"/>
    <n v="127"/>
    <n v="112.6"/>
    <n v="101.3"/>
    <n v="117"/>
    <n v="112.9"/>
    <n v="121.7"/>
    <n v="120"/>
    <n v="118.3"/>
    <n v="116.8"/>
    <n v="112.9"/>
    <n v="116.2"/>
    <n v="114.3"/>
    <n v="111.1"/>
    <n v="114.1"/>
    <n v="111.2"/>
    <n v="111.3"/>
    <n v="111.5"/>
    <n v="112.9"/>
    <n v="109.3"/>
    <n v="111.7"/>
    <x v="43"/>
    <n v="1525.3000000000002"/>
    <n v="345.9"/>
    <n v="228.39999999999998"/>
    <n v="222.39999999999998"/>
    <n v="674.9"/>
  </r>
  <r>
    <s v="Rural+Urban"/>
    <x v="1"/>
    <x v="4"/>
    <n v="121.1"/>
    <n v="121.6"/>
    <n v="115.9"/>
    <n v="118.4"/>
    <n v="107.7"/>
    <n v="127.7"/>
    <n v="125"/>
    <n v="111.9"/>
    <n v="102.8"/>
    <n v="113.4"/>
    <n v="113.7"/>
    <n v="120.4"/>
    <n v="118.9"/>
    <n v="116.8"/>
    <n v="118"/>
    <n v="115.2"/>
    <n v="117.6"/>
    <n v="114.3"/>
    <n v="112.5"/>
    <n v="114.1"/>
    <n v="111.8"/>
    <n v="111.3"/>
    <n v="111.2"/>
    <n v="113"/>
    <n v="109.1"/>
    <n v="111.8"/>
    <x v="44"/>
    <n v="1518.5000000000005"/>
    <n v="350.79999999999995"/>
    <n v="228.39999999999998"/>
    <n v="223.8"/>
    <n v="673.69999999999993"/>
  </r>
  <r>
    <s v="Rural"/>
    <x v="1"/>
    <x v="5"/>
    <n v="120.7"/>
    <n v="121.6"/>
    <n v="116.1"/>
    <n v="119.3"/>
    <n v="110.3"/>
    <n v="125.8"/>
    <n v="129.30000000000001"/>
    <n v="112.2"/>
    <n v="103.6"/>
    <n v="112.3"/>
    <n v="114.9"/>
    <n v="120.1"/>
    <n v="119.5"/>
    <n v="117.3"/>
    <n v="119.7"/>
    <n v="117.3"/>
    <n v="119.3"/>
    <n v="113.9"/>
    <n v="114.4"/>
    <n v="114.9"/>
    <n v="112.8"/>
    <n v="112.2"/>
    <n v="111.4"/>
    <n v="114.3"/>
    <n v="108"/>
    <n v="112.3"/>
    <x v="45"/>
    <n v="1525.6999999999998"/>
    <n v="356.3"/>
    <n v="228.8"/>
    <n v="226.60000000000002"/>
    <n v="676.09999999999991"/>
  </r>
  <r>
    <s v="Urban"/>
    <x v="1"/>
    <x v="5"/>
    <n v="123.1"/>
    <n v="125.9"/>
    <n v="115.4"/>
    <n v="120.4"/>
    <n v="103.4"/>
    <n v="131.19999999999999"/>
    <n v="137.5"/>
    <n v="112.8"/>
    <n v="101.4"/>
    <n v="118.3"/>
    <n v="113.2"/>
    <n v="122.4"/>
    <n v="122"/>
    <n v="119"/>
    <n v="117.4"/>
    <n v="113.2"/>
    <n v="116.7"/>
    <n v="113.9"/>
    <n v="111.2"/>
    <n v="114.3"/>
    <n v="111.4"/>
    <n v="111.5"/>
    <n v="111.8"/>
    <n v="115.1"/>
    <n v="108.7"/>
    <n v="112.2"/>
    <x v="46"/>
    <n v="1547"/>
    <n v="347.3"/>
    <n v="228.2"/>
    <n v="222.7"/>
    <n v="678.2"/>
  </r>
  <r>
    <s v="Rural+Urban"/>
    <x v="1"/>
    <x v="5"/>
    <n v="121.5"/>
    <n v="123.1"/>
    <n v="115.8"/>
    <n v="119.7"/>
    <n v="107.8"/>
    <n v="128.30000000000001"/>
    <n v="132.1"/>
    <n v="112.4"/>
    <n v="102.9"/>
    <n v="114.3"/>
    <n v="114.2"/>
    <n v="121.2"/>
    <n v="120.4"/>
    <n v="117.8"/>
    <n v="118.8"/>
    <n v="115.6"/>
    <n v="118.3"/>
    <n v="113.9"/>
    <n v="113.2"/>
    <n v="114.6"/>
    <n v="112.3"/>
    <n v="111.8"/>
    <n v="111.6"/>
    <n v="114.8"/>
    <n v="108.3"/>
    <n v="112.3"/>
    <x v="47"/>
    <n v="1533.7000000000003"/>
    <n v="352.7"/>
    <n v="228.5"/>
    <n v="225"/>
    <n v="677.09999999999991"/>
  </r>
  <r>
    <s v="Rural"/>
    <x v="1"/>
    <x v="6"/>
    <n v="121.7"/>
    <n v="122.5"/>
    <n v="117.7"/>
    <n v="120.6"/>
    <n v="110.4"/>
    <n v="129.1"/>
    <n v="150.1"/>
    <n v="113.2"/>
    <n v="104.8"/>
    <n v="113.3"/>
    <n v="115.6"/>
    <n v="120.9"/>
    <n v="123.3"/>
    <n v="118"/>
    <n v="120.7"/>
    <n v="118.3"/>
    <n v="120.3"/>
    <n v="114.8"/>
    <n v="115.3"/>
    <n v="115.4"/>
    <n v="113.4"/>
    <n v="113.2"/>
    <n v="111.8"/>
    <n v="115.5"/>
    <n v="108.8"/>
    <n v="113.1"/>
    <x v="48"/>
    <n v="1563.2"/>
    <n v="359.3"/>
    <n v="230.2"/>
    <n v="228.5"/>
    <n v="680.6"/>
  </r>
  <r>
    <s v="Urban"/>
    <x v="1"/>
    <x v="6"/>
    <n v="123.8"/>
    <n v="126.4"/>
    <n v="118"/>
    <n v="121.6"/>
    <n v="103.5"/>
    <n v="133.69999999999999"/>
    <n v="172.4"/>
    <n v="113.1"/>
    <n v="102.7"/>
    <n v="120"/>
    <n v="113.8"/>
    <n v="123.4"/>
    <n v="127.1"/>
    <n v="121"/>
    <n v="118"/>
    <n v="113.6"/>
    <n v="117.4"/>
    <n v="114.8"/>
    <n v="111.6"/>
    <n v="114.9"/>
    <n v="111.5"/>
    <n v="113"/>
    <n v="112.4"/>
    <n v="117.8"/>
    <n v="109.7"/>
    <n v="113.5"/>
    <x v="49"/>
    <n v="1599.5"/>
    <n v="349"/>
    <n v="229.7"/>
    <n v="224.6"/>
    <n v="685.9"/>
  </r>
  <r>
    <s v="Rural+Urban"/>
    <x v="1"/>
    <x v="6"/>
    <n v="122.4"/>
    <n v="123.9"/>
    <n v="117.8"/>
    <n v="121"/>
    <n v="107.9"/>
    <n v="131.19999999999999"/>
    <n v="157.69999999999999"/>
    <n v="113.2"/>
    <n v="104.1"/>
    <n v="115.5"/>
    <n v="114.8"/>
    <n v="122.1"/>
    <n v="124.7"/>
    <n v="118.8"/>
    <n v="119.6"/>
    <n v="116.3"/>
    <n v="119.1"/>
    <n v="114.8"/>
    <n v="113.9"/>
    <n v="115.2"/>
    <n v="112.7"/>
    <n v="113.1"/>
    <n v="112.1"/>
    <n v="116.8"/>
    <n v="109.2"/>
    <n v="113.3"/>
    <x v="50"/>
    <n v="1576.3"/>
    <n v="355"/>
    <n v="230"/>
    <n v="227"/>
    <n v="682.9"/>
  </r>
  <r>
    <s v="Rural"/>
    <x v="1"/>
    <x v="7"/>
    <n v="121.8"/>
    <n v="122.8"/>
    <n v="117.8"/>
    <n v="121.9"/>
    <n v="110.6"/>
    <n v="129.69999999999999"/>
    <n v="161.1"/>
    <n v="114.1"/>
    <n v="105.1"/>
    <n v="114.6"/>
    <n v="115.8"/>
    <n v="121.7"/>
    <n v="125.3"/>
    <n v="118.8"/>
    <n v="120.9"/>
    <n v="118.8"/>
    <n v="120.7"/>
    <n v="115.5"/>
    <n v="115.4"/>
    <n v="115.9"/>
    <n v="114"/>
    <n v="113.2"/>
    <n v="112.2"/>
    <n v="116.2"/>
    <n v="109.4"/>
    <n v="113.5"/>
    <x v="51"/>
    <n v="1582.2999999999997"/>
    <n v="360.4"/>
    <n v="231.4"/>
    <n v="228.60000000000002"/>
    <n v="684.1"/>
  </r>
  <r>
    <s v="Urban"/>
    <x v="1"/>
    <x v="7"/>
    <n v="124.8"/>
    <n v="127.3"/>
    <n v="116.5"/>
    <n v="122.2"/>
    <n v="103.6"/>
    <n v="132.69999999999999"/>
    <n v="181.9"/>
    <n v="115.2"/>
    <n v="102.7"/>
    <n v="122.1"/>
    <n v="114.4"/>
    <n v="124.7"/>
    <n v="128.9"/>
    <n v="123"/>
    <n v="118.6"/>
    <n v="114.1"/>
    <n v="117.9"/>
    <n v="115.5"/>
    <n v="111.8"/>
    <n v="115.3"/>
    <n v="112.2"/>
    <n v="112.5"/>
    <n v="112.9"/>
    <n v="119.2"/>
    <n v="110.5"/>
    <n v="113.9"/>
    <x v="52"/>
    <n v="1617"/>
    <n v="350.6"/>
    <n v="230.8"/>
    <n v="224.3"/>
    <n v="691.69999999999993"/>
  </r>
  <r>
    <s v="Rural+Urban"/>
    <x v="1"/>
    <x v="7"/>
    <n v="122.7"/>
    <n v="124.4"/>
    <n v="117.3"/>
    <n v="122"/>
    <n v="108"/>
    <n v="131.1"/>
    <n v="168.2"/>
    <n v="114.5"/>
    <n v="104.3"/>
    <n v="117.1"/>
    <n v="115.2"/>
    <n v="123.1"/>
    <n v="126.6"/>
    <n v="119.9"/>
    <n v="120"/>
    <n v="116.8"/>
    <n v="119.6"/>
    <n v="115.5"/>
    <n v="114"/>
    <n v="115.6"/>
    <n v="113.3"/>
    <n v="112.8"/>
    <n v="112.6"/>
    <n v="118"/>
    <n v="109.9"/>
    <n v="113.7"/>
    <x v="53"/>
    <n v="1594.4999999999998"/>
    <n v="356.4"/>
    <n v="231.1"/>
    <n v="226.8"/>
    <n v="687.4"/>
  </r>
  <r>
    <s v="Rural"/>
    <x v="1"/>
    <x v="8"/>
    <n v="122.3"/>
    <n v="122.4"/>
    <n v="117.8"/>
    <n v="122.7"/>
    <n v="110.4"/>
    <n v="129.80000000000001"/>
    <n v="158.80000000000001"/>
    <n v="115"/>
    <n v="104.7"/>
    <n v="114.9"/>
    <n v="116.5"/>
    <n v="122.6"/>
    <n v="125.3"/>
    <n v="119.5"/>
    <n v="121.7"/>
    <n v="119.2"/>
    <n v="121.3"/>
    <n v="116.1"/>
    <n v="115.8"/>
    <n v="116.7"/>
    <n v="114.5"/>
    <n v="112.8"/>
    <n v="112.6"/>
    <n v="116.6"/>
    <n v="109.1"/>
    <n v="113.7"/>
    <x v="54"/>
    <n v="1583.2"/>
    <n v="362.2"/>
    <n v="232.8"/>
    <n v="228.6"/>
    <n v="686.00000000000011"/>
  </r>
  <r>
    <s v="Urban"/>
    <x v="1"/>
    <x v="8"/>
    <n v="124.2"/>
    <n v="125.4"/>
    <n v="116.4"/>
    <n v="122.7"/>
    <n v="103.5"/>
    <n v="124.5"/>
    <n v="168.6"/>
    <n v="116.9"/>
    <n v="101.9"/>
    <n v="122.9"/>
    <n v="114.8"/>
    <n v="125.2"/>
    <n v="126.7"/>
    <n v="124.3"/>
    <n v="119.2"/>
    <n v="114.5"/>
    <n v="118.4"/>
    <n v="116.1"/>
    <n v="111.8"/>
    <n v="115.5"/>
    <n v="112.3"/>
    <n v="111.2"/>
    <n v="113.4"/>
    <n v="120"/>
    <n v="110"/>
    <n v="113.6"/>
    <x v="50"/>
    <n v="1593.7000000000003"/>
    <n v="352.1"/>
    <n v="231.6"/>
    <n v="223"/>
    <n v="693.6"/>
  </r>
  <r>
    <s v="Rural+Urban"/>
    <x v="1"/>
    <x v="8"/>
    <n v="122.9"/>
    <n v="123.5"/>
    <n v="117.3"/>
    <n v="122.7"/>
    <n v="107.9"/>
    <n v="127.3"/>
    <n v="162.1"/>
    <n v="115.6"/>
    <n v="103.8"/>
    <n v="117.6"/>
    <n v="115.8"/>
    <n v="123.8"/>
    <n v="125.8"/>
    <n v="120.8"/>
    <n v="120.7"/>
    <n v="117.2"/>
    <n v="120.1"/>
    <n v="116.1"/>
    <n v="114.3"/>
    <n v="116.1"/>
    <n v="113.7"/>
    <n v="112"/>
    <n v="113.1"/>
    <n v="118.6"/>
    <n v="109.5"/>
    <n v="113.7"/>
    <x v="55"/>
    <n v="1586.0999999999997"/>
    <n v="358"/>
    <n v="232.2"/>
    <n v="226.3"/>
    <n v="689.40000000000009"/>
  </r>
  <r>
    <s v="Rural"/>
    <x v="1"/>
    <x v="9"/>
    <n v="122.6"/>
    <n v="122.5"/>
    <n v="118.3"/>
    <n v="123.2"/>
    <n v="110.5"/>
    <n v="128.9"/>
    <n v="155.30000000000001"/>
    <n v="115.5"/>
    <n v="104"/>
    <n v="115.3"/>
    <n v="116.8"/>
    <n v="123.2"/>
    <n v="125.1"/>
    <n v="120"/>
    <n v="122.7"/>
    <n v="120.3"/>
    <n v="122.3"/>
    <n v="116.7"/>
    <n v="116.4"/>
    <n v="117.5"/>
    <n v="115.3"/>
    <n v="112.6"/>
    <n v="113"/>
    <n v="116.9"/>
    <n v="109.3"/>
    <n v="114"/>
    <x v="56"/>
    <n v="1581.1999999999998"/>
    <n v="365.3"/>
    <n v="234.2"/>
    <n v="229"/>
    <n v="688.5"/>
  </r>
  <r>
    <s v="Urban"/>
    <x v="1"/>
    <x v="9"/>
    <n v="124.6"/>
    <n v="126.1"/>
    <n v="117.8"/>
    <n v="123.1"/>
    <n v="103.5"/>
    <n v="123.5"/>
    <n v="159.6"/>
    <n v="117.4"/>
    <n v="101.2"/>
    <n v="123.8"/>
    <n v="115.2"/>
    <n v="125.9"/>
    <n v="125.8"/>
    <n v="124.3"/>
    <n v="119.6"/>
    <n v="114.9"/>
    <n v="118.9"/>
    <n v="116.7"/>
    <n v="112"/>
    <n v="115.8"/>
    <n v="112.6"/>
    <n v="111"/>
    <n v="113.6"/>
    <n v="120.2"/>
    <n v="110.1"/>
    <n v="113.7"/>
    <x v="57"/>
    <n v="1587.5"/>
    <n v="353.4"/>
    <n v="232.5"/>
    <n v="223"/>
    <n v="694.5"/>
  </r>
  <r>
    <s v="Rural+Urban"/>
    <x v="1"/>
    <x v="9"/>
    <n v="123.2"/>
    <n v="123.8"/>
    <n v="118.1"/>
    <n v="123.2"/>
    <n v="107.9"/>
    <n v="126.4"/>
    <n v="156.80000000000001"/>
    <n v="116.1"/>
    <n v="103.1"/>
    <n v="118.1"/>
    <n v="116.1"/>
    <n v="124.5"/>
    <n v="125.4"/>
    <n v="121.1"/>
    <n v="121.5"/>
    <n v="118.1"/>
    <n v="121"/>
    <n v="116.7"/>
    <n v="114.7"/>
    <n v="116.7"/>
    <n v="114.3"/>
    <n v="111.8"/>
    <n v="113.3"/>
    <n v="118.8"/>
    <n v="109.6"/>
    <n v="113.9"/>
    <x v="55"/>
    <n v="1582.7"/>
    <n v="360.6"/>
    <n v="233.4"/>
    <n v="226.5"/>
    <n v="691"/>
  </r>
  <r>
    <s v="Rural"/>
    <x v="1"/>
    <x v="10"/>
    <n v="122.7"/>
    <n v="122.6"/>
    <n v="119.9"/>
    <n v="124"/>
    <n v="110.5"/>
    <n v="128.80000000000001"/>
    <n v="152"/>
    <n v="116.2"/>
    <n v="103.3"/>
    <n v="115.8"/>
    <n v="116.8"/>
    <n v="124.5"/>
    <n v="124.9"/>
    <n v="120.8"/>
    <n v="123.3"/>
    <n v="120.5"/>
    <n v="122.9"/>
    <n v="117.1"/>
    <n v="117.3"/>
    <n v="118.1"/>
    <n v="115.9"/>
    <n v="112"/>
    <n v="113.3"/>
    <n v="117.2"/>
    <n v="108.8"/>
    <n v="114.1"/>
    <x v="58"/>
    <n v="1582"/>
    <n v="366.70000000000005"/>
    <n v="235.2"/>
    <n v="229.3"/>
    <n v="690.1"/>
  </r>
  <r>
    <s v="Urban"/>
    <x v="1"/>
    <x v="10"/>
    <n v="124.5"/>
    <n v="125.6"/>
    <n v="122.7"/>
    <n v="124.6"/>
    <n v="103.2"/>
    <n v="122.2"/>
    <n v="153.19999999999999"/>
    <n v="119.3"/>
    <n v="99.8"/>
    <n v="124.6"/>
    <n v="115.8"/>
    <n v="126.9"/>
    <n v="125.4"/>
    <n v="125.8"/>
    <n v="120.3"/>
    <n v="115.4"/>
    <n v="119.5"/>
    <n v="117.1"/>
    <n v="112.6"/>
    <n v="116.4"/>
    <n v="113"/>
    <n v="109.7"/>
    <n v="114"/>
    <n v="120.3"/>
    <n v="109.6"/>
    <n v="113.4"/>
    <x v="59"/>
    <n v="1587.8"/>
    <n v="355.2"/>
    <n v="233.5"/>
    <n v="222.3"/>
    <n v="696.1"/>
  </r>
  <r>
    <s v="Rural+Urban"/>
    <x v="1"/>
    <x v="10"/>
    <n v="123.3"/>
    <n v="123.7"/>
    <n v="121"/>
    <n v="124.2"/>
    <n v="107.8"/>
    <n v="125.7"/>
    <n v="152.4"/>
    <n v="117.2"/>
    <n v="102.1"/>
    <n v="118.7"/>
    <n v="116.4"/>
    <n v="125.6"/>
    <n v="125.1"/>
    <n v="122.1"/>
    <n v="122.1"/>
    <n v="118.4"/>
    <n v="121.6"/>
    <n v="117.1"/>
    <n v="115.5"/>
    <n v="117.3"/>
    <n v="114.8"/>
    <n v="110.8"/>
    <n v="113.7"/>
    <n v="119"/>
    <n v="109.1"/>
    <n v="113.8"/>
    <x v="55"/>
    <n v="1583.2"/>
    <n v="362.1"/>
    <n v="234.39999999999998"/>
    <n v="226.3"/>
    <n v="692.49999999999989"/>
  </r>
  <r>
    <s v="Rural"/>
    <x v="1"/>
    <x v="11"/>
    <n v="122.4"/>
    <n v="122.4"/>
    <n v="121.8"/>
    <n v="124.2"/>
    <n v="110.2"/>
    <n v="128.6"/>
    <n v="140.30000000000001"/>
    <n v="116.3"/>
    <n v="102"/>
    <n v="116"/>
    <n v="117.3"/>
    <n v="124.8"/>
    <n v="123.3"/>
    <n v="121.7"/>
    <n v="123.8"/>
    <n v="120.6"/>
    <n v="123.3"/>
    <n v="116.5"/>
    <n v="117.4"/>
    <n v="118.2"/>
    <n v="116.2"/>
    <n v="111.5"/>
    <n v="113.3"/>
    <n v="117.7"/>
    <n v="109.4"/>
    <n v="114.2"/>
    <x v="53"/>
    <n v="1569.6"/>
    <n v="367.7"/>
    <n v="234.7"/>
    <n v="228.9"/>
    <n v="692.5"/>
  </r>
  <r>
    <s v="Urban"/>
    <x v="1"/>
    <x v="11"/>
    <n v="124"/>
    <n v="124.7"/>
    <n v="126.3"/>
    <n v="124.9"/>
    <n v="103"/>
    <n v="122.3"/>
    <n v="141"/>
    <n v="120.1"/>
    <n v="97.8"/>
    <n v="125.4"/>
    <n v="116.1"/>
    <n v="127.6"/>
    <n v="124"/>
    <n v="126.4"/>
    <n v="120.7"/>
    <n v="115.8"/>
    <n v="120"/>
    <n v="116.5"/>
    <n v="113"/>
    <n v="116.8"/>
    <n v="113.2"/>
    <n v="108.8"/>
    <n v="114.3"/>
    <n v="120.7"/>
    <n v="110.4"/>
    <n v="113.4"/>
    <x v="60"/>
    <n v="1577.1999999999998"/>
    <n v="356.5"/>
    <n v="233.3"/>
    <n v="221.8"/>
    <n v="698.4"/>
  </r>
  <r>
    <s v="Rural+Urban"/>
    <x v="1"/>
    <x v="11"/>
    <n v="122.9"/>
    <n v="123.2"/>
    <n v="123.5"/>
    <n v="124.5"/>
    <n v="107.6"/>
    <n v="125.7"/>
    <n v="140.5"/>
    <n v="117.6"/>
    <n v="100.6"/>
    <n v="119.1"/>
    <n v="116.8"/>
    <n v="126.1"/>
    <n v="123.6"/>
    <n v="123"/>
    <n v="122.6"/>
    <n v="118.6"/>
    <n v="122"/>
    <n v="116.5"/>
    <n v="115.7"/>
    <n v="117.5"/>
    <n v="115.1"/>
    <n v="110.1"/>
    <n v="113.9"/>
    <n v="119.5"/>
    <n v="109.8"/>
    <n v="113.8"/>
    <x v="61"/>
    <n v="1571.6999999999998"/>
    <n v="363.2"/>
    <n v="234"/>
    <n v="225.8"/>
    <n v="695.09999999999991"/>
  </r>
  <r>
    <s v="Rural"/>
    <x v="2"/>
    <x v="0"/>
    <n v="123.1"/>
    <n v="123.1"/>
    <n v="122.1"/>
    <n v="124.9"/>
    <n v="111"/>
    <n v="130.4"/>
    <n v="132.30000000000001"/>
    <n v="117.2"/>
    <n v="100.5"/>
    <n v="117.2"/>
    <n v="117.9"/>
    <n v="125.6"/>
    <n v="122.8"/>
    <n v="122.7"/>
    <n v="124.4"/>
    <n v="121.6"/>
    <n v="124"/>
    <n v="117.3"/>
    <n v="118.4"/>
    <n v="118.9"/>
    <n v="116.6"/>
    <n v="111"/>
    <n v="114"/>
    <n v="118.2"/>
    <n v="110.2"/>
    <n v="114.5"/>
    <x v="53"/>
    <n v="1568.1"/>
    <n v="370"/>
    <n v="236.2"/>
    <n v="229.4"/>
    <n v="696.2"/>
  </r>
  <r>
    <s v="Urban"/>
    <x v="2"/>
    <x v="0"/>
    <n v="124"/>
    <n v="125.5"/>
    <n v="126.6"/>
    <n v="125.2"/>
    <n v="104.3"/>
    <n v="121.3"/>
    <n v="134.4"/>
    <n v="122.9"/>
    <n v="96.1"/>
    <n v="126.6"/>
    <n v="116.5"/>
    <n v="128"/>
    <n v="123.5"/>
    <n v="127.4"/>
    <n v="121"/>
    <n v="116.1"/>
    <n v="120.2"/>
    <n v="117.3"/>
    <n v="113.4"/>
    <n v="117.2"/>
    <n v="113.7"/>
    <n v="107.9"/>
    <n v="114.6"/>
    <n v="120.8"/>
    <n v="111.4"/>
    <n v="113.4"/>
    <x v="62"/>
    <n v="1574.8999999999999"/>
    <n v="357.3"/>
    <n v="234.5"/>
    <n v="221.3"/>
    <n v="701.30000000000007"/>
  </r>
  <r>
    <s v="Rural+Urban"/>
    <x v="2"/>
    <x v="0"/>
    <n v="123.4"/>
    <n v="123.9"/>
    <n v="123.8"/>
    <n v="125"/>
    <n v="108.5"/>
    <n v="126.2"/>
    <n v="133"/>
    <n v="119.1"/>
    <n v="99"/>
    <n v="120.3"/>
    <n v="117.3"/>
    <n v="126.7"/>
    <n v="123.1"/>
    <n v="124"/>
    <n v="123.1"/>
    <n v="119.3"/>
    <n v="122.5"/>
    <n v="117.3"/>
    <n v="116.5"/>
    <n v="118.1"/>
    <n v="115.5"/>
    <n v="109.4"/>
    <n v="114.3"/>
    <n v="119.7"/>
    <n v="110.7"/>
    <n v="114"/>
    <x v="48"/>
    <n v="1569.3"/>
    <n v="364.9"/>
    <n v="235.39999999999998"/>
    <n v="225.9"/>
    <n v="698.2"/>
  </r>
  <r>
    <s v="Rural"/>
    <x v="2"/>
    <x v="1"/>
    <n v="123.4"/>
    <n v="124.4"/>
    <n v="122.1"/>
    <n v="125.8"/>
    <n v="111.5"/>
    <n v="129.4"/>
    <n v="128.19999999999999"/>
    <n v="118.8"/>
    <n v="100"/>
    <n v="118.6"/>
    <n v="118.8"/>
    <n v="126.8"/>
    <n v="122.8"/>
    <n v="124.2"/>
    <n v="125.4"/>
    <n v="122.7"/>
    <n v="125"/>
    <n v="118.1"/>
    <n v="120"/>
    <n v="119.6"/>
    <n v="117.7"/>
    <n v="110.9"/>
    <n v="114.8"/>
    <n v="118.7"/>
    <n v="110.8"/>
    <n v="115"/>
    <x v="63"/>
    <n v="1570.5999999999997"/>
    <n v="373.1"/>
    <n v="237.7"/>
    <n v="230.9"/>
    <n v="701.19999999999993"/>
  </r>
  <r>
    <s v="Urban"/>
    <x v="2"/>
    <x v="1"/>
    <n v="124.3"/>
    <n v="126.5"/>
    <n v="119.5"/>
    <n v="125.6"/>
    <n v="104.9"/>
    <n v="121.6"/>
    <n v="131.80000000000001"/>
    <n v="125.1"/>
    <n v="95"/>
    <n v="127.7"/>
    <n v="116.8"/>
    <n v="128.6"/>
    <n v="123.7"/>
    <n v="128.1"/>
    <n v="121.3"/>
    <n v="116.5"/>
    <n v="120.6"/>
    <n v="118.1"/>
    <n v="114"/>
    <n v="117.7"/>
    <n v="114.1"/>
    <n v="106.8"/>
    <n v="114.9"/>
    <n v="120.4"/>
    <n v="111.7"/>
    <n v="113.2"/>
    <x v="64"/>
    <n v="1571.1000000000001"/>
    <n v="358.4"/>
    <n v="235.8"/>
    <n v="220.8"/>
    <n v="702.40000000000009"/>
  </r>
  <r>
    <s v="Rural+Urban"/>
    <x v="2"/>
    <x v="1"/>
    <n v="123.7"/>
    <n v="125.1"/>
    <n v="121.1"/>
    <n v="125.7"/>
    <n v="109.1"/>
    <n v="125.8"/>
    <n v="129.4"/>
    <n v="120.9"/>
    <n v="98.3"/>
    <n v="121.6"/>
    <n v="118"/>
    <n v="127.6"/>
    <n v="123.1"/>
    <n v="125.2"/>
    <n v="123.8"/>
    <n v="120.1"/>
    <n v="123.3"/>
    <n v="118.1"/>
    <n v="117.7"/>
    <n v="118.7"/>
    <n v="116.3"/>
    <n v="108.7"/>
    <n v="114.9"/>
    <n v="119.7"/>
    <n v="111.2"/>
    <n v="114.1"/>
    <x v="65"/>
    <n v="1569.3999999999996"/>
    <n v="367.2"/>
    <n v="236.8"/>
    <n v="226.4"/>
    <n v="701.4"/>
  </r>
  <r>
    <s v="Rural"/>
    <x v="2"/>
    <x v="2"/>
    <n v="123.3"/>
    <n v="124.7"/>
    <n v="118.9"/>
    <n v="126"/>
    <n v="111.8"/>
    <n v="130.9"/>
    <n v="128"/>
    <n v="119.9"/>
    <n v="98.9"/>
    <n v="119.4"/>
    <n v="118.9"/>
    <n v="127.7"/>
    <n v="123.1"/>
    <n v="124.7"/>
    <n v="126"/>
    <n v="122.9"/>
    <n v="125.5"/>
    <n v="118.6"/>
    <n v="120.6"/>
    <n v="120.2"/>
    <n v="118.2"/>
    <n v="111.6"/>
    <n v="115.5"/>
    <n v="119.4"/>
    <n v="110.8"/>
    <n v="115.5"/>
    <x v="58"/>
    <n v="1571.5"/>
    <n v="374.4"/>
    <n v="238.8"/>
    <n v="232.2"/>
    <n v="704.09999999999991"/>
  </r>
  <r>
    <s v="Urban"/>
    <x v="2"/>
    <x v="2"/>
    <n v="124"/>
    <n v="126.7"/>
    <n v="113.5"/>
    <n v="125.9"/>
    <n v="104.8"/>
    <n v="123.8"/>
    <n v="131.4"/>
    <n v="127.2"/>
    <n v="93.2"/>
    <n v="127.4"/>
    <n v="117"/>
    <n v="129.19999999999999"/>
    <n v="123.9"/>
    <n v="128.80000000000001"/>
    <n v="121.7"/>
    <n v="116.9"/>
    <n v="120.9"/>
    <n v="118.6"/>
    <n v="114.4"/>
    <n v="118"/>
    <n v="114.3"/>
    <n v="108.4"/>
    <n v="115.4"/>
    <n v="120.6"/>
    <n v="111.3"/>
    <n v="113.8"/>
    <x v="57"/>
    <n v="1568.0000000000002"/>
    <n v="359.5"/>
    <n v="236.6"/>
    <n v="222.8"/>
    <n v="704.19999999999993"/>
  </r>
  <r>
    <s v="Rural+Urban"/>
    <x v="2"/>
    <x v="2"/>
    <n v="123.5"/>
    <n v="125.4"/>
    <n v="116.8"/>
    <n v="126"/>
    <n v="109.2"/>
    <n v="127.6"/>
    <n v="129.19999999999999"/>
    <n v="122.4"/>
    <n v="97"/>
    <n v="122.1"/>
    <n v="118.1"/>
    <n v="128.4"/>
    <n v="123.4"/>
    <n v="125.8"/>
    <n v="124.3"/>
    <n v="120.4"/>
    <n v="123.7"/>
    <n v="118.6"/>
    <n v="118.3"/>
    <n v="119.2"/>
    <n v="116.7"/>
    <n v="109.9"/>
    <n v="115.4"/>
    <n v="120.1"/>
    <n v="111"/>
    <n v="114.7"/>
    <x v="66"/>
    <n v="1569.1"/>
    <n v="368.4"/>
    <n v="237.8"/>
    <n v="228.2"/>
    <n v="703.7"/>
  </r>
  <r>
    <s v="Rural"/>
    <x v="2"/>
    <x v="3"/>
    <n v="123.3"/>
    <n v="125.5"/>
    <n v="117.2"/>
    <n v="126.8"/>
    <n v="111.9"/>
    <n v="134.19999999999999"/>
    <n v="127.5"/>
    <n v="121.5"/>
    <n v="97.8"/>
    <n v="119.8"/>
    <n v="119.4"/>
    <n v="128.69999999999999"/>
    <n v="123.6"/>
    <n v="125.7"/>
    <n v="126.4"/>
    <n v="123.3"/>
    <n v="126"/>
    <n v="119.2"/>
    <n v="121.2"/>
    <n v="120.9"/>
    <n v="118.6"/>
    <n v="111.9"/>
    <n v="116.2"/>
    <n v="119.9"/>
    <n v="111.6"/>
    <n v="116"/>
    <x v="67"/>
    <n v="1577.2"/>
    <n v="375.7"/>
    <n v="240.10000000000002"/>
    <n v="233.10000000000002"/>
    <n v="708"/>
  </r>
  <r>
    <s v="Urban"/>
    <x v="2"/>
    <x v="3"/>
    <n v="123.8"/>
    <n v="128.19999999999999"/>
    <n v="110"/>
    <n v="126.3"/>
    <n v="104.5"/>
    <n v="130.6"/>
    <n v="130.80000000000001"/>
    <n v="131.30000000000001"/>
    <n v="91.6"/>
    <n v="127.7"/>
    <n v="117.2"/>
    <n v="129.5"/>
    <n v="124.6"/>
    <n v="130.1"/>
    <n v="122.1"/>
    <n v="117.2"/>
    <n v="121.3"/>
    <n v="119.2"/>
    <n v="114.7"/>
    <n v="118.4"/>
    <n v="114.6"/>
    <n v="108.4"/>
    <n v="115.6"/>
    <n v="121.7"/>
    <n v="111.8"/>
    <n v="114.2"/>
    <x v="65"/>
    <n v="1576.1"/>
    <n v="360.6"/>
    <n v="237.60000000000002"/>
    <n v="223.10000000000002"/>
    <n v="708"/>
  </r>
  <r>
    <s v="Rural+Urban"/>
    <x v="2"/>
    <x v="3"/>
    <n v="123.5"/>
    <n v="126.4"/>
    <n v="114.4"/>
    <n v="126.6"/>
    <n v="109.2"/>
    <n v="132.5"/>
    <n v="128.6"/>
    <n v="124.8"/>
    <n v="95.7"/>
    <n v="122.4"/>
    <n v="118.5"/>
    <n v="129.1"/>
    <n v="124"/>
    <n v="126.9"/>
    <n v="124.7"/>
    <n v="120.8"/>
    <n v="124.1"/>
    <n v="119.2"/>
    <n v="118.7"/>
    <n v="119.7"/>
    <n v="117.1"/>
    <n v="110.1"/>
    <n v="115.9"/>
    <n v="121"/>
    <n v="111.7"/>
    <n v="115.1"/>
    <x v="51"/>
    <n v="1575.7"/>
    <n v="369.6"/>
    <n v="238.9"/>
    <n v="228.8"/>
    <n v="707.7"/>
  </r>
  <r>
    <s v="Rural"/>
    <x v="2"/>
    <x v="4"/>
    <n v="123.5"/>
    <n v="127.1"/>
    <n v="117.3"/>
    <n v="127.7"/>
    <n v="112.5"/>
    <n v="134.1"/>
    <n v="128.5"/>
    <n v="124.3"/>
    <n v="97.6"/>
    <n v="120.7"/>
    <n v="120.2"/>
    <n v="129.80000000000001"/>
    <n v="124.4"/>
    <n v="126.7"/>
    <n v="127.3"/>
    <n v="124.1"/>
    <n v="126.8"/>
    <n v="119.6"/>
    <n v="121.9"/>
    <n v="121.5"/>
    <n v="119.4"/>
    <n v="113.3"/>
    <n v="116.7"/>
    <n v="120.5"/>
    <n v="112.3"/>
    <n v="116.9"/>
    <x v="68"/>
    <n v="1587.7"/>
    <n v="378.2"/>
    <n v="241.1"/>
    <n v="235.2"/>
    <n v="712.5"/>
  </r>
  <r>
    <s v="Urban"/>
    <x v="2"/>
    <x v="4"/>
    <n v="123.8"/>
    <n v="129.69999999999999"/>
    <n v="111.3"/>
    <n v="126.6"/>
    <n v="105.2"/>
    <n v="130.80000000000001"/>
    <n v="135.6"/>
    <n v="142.6"/>
    <n v="90.8"/>
    <n v="128.80000000000001"/>
    <n v="117.7"/>
    <n v="129.9"/>
    <n v="126.1"/>
    <n v="131.30000000000001"/>
    <n v="122.4"/>
    <n v="117.4"/>
    <n v="121.6"/>
    <n v="119.6"/>
    <n v="114.9"/>
    <n v="118.7"/>
    <n v="114.9"/>
    <n v="110.8"/>
    <n v="116"/>
    <n v="122"/>
    <n v="112.4"/>
    <n v="115.2"/>
    <x v="51"/>
    <n v="1598.9"/>
    <n v="361.4"/>
    <n v="238.3"/>
    <n v="225.7"/>
    <n v="711.80000000000007"/>
  </r>
  <r>
    <s v="Rural+Urban"/>
    <x v="2"/>
    <x v="4"/>
    <n v="123.6"/>
    <n v="128"/>
    <n v="115"/>
    <n v="127.3"/>
    <n v="109.8"/>
    <n v="132.6"/>
    <n v="130.9"/>
    <n v="130.5"/>
    <n v="95.3"/>
    <n v="123.4"/>
    <n v="119.2"/>
    <n v="129.80000000000001"/>
    <n v="125"/>
    <n v="127.9"/>
    <n v="125.4"/>
    <n v="121.3"/>
    <n v="124.7"/>
    <n v="119.6"/>
    <n v="119.2"/>
    <n v="120.2"/>
    <n v="117.7"/>
    <n v="112"/>
    <n v="116.3"/>
    <n v="121.4"/>
    <n v="112.3"/>
    <n v="116.1"/>
    <x v="69"/>
    <n v="1590.4"/>
    <n v="371.4"/>
    <n v="239.8"/>
    <n v="231.2"/>
    <n v="711.7"/>
  </r>
  <r>
    <s v="Rural"/>
    <x v="2"/>
    <x v="5"/>
    <n v="124.1"/>
    <n v="130.4"/>
    <n v="122.1"/>
    <n v="128.69999999999999"/>
    <n v="114.1"/>
    <n v="133.19999999999999"/>
    <n v="135.19999999999999"/>
    <n v="131.9"/>
    <n v="96.3"/>
    <n v="123"/>
    <n v="121.1"/>
    <n v="131.19999999999999"/>
    <n v="126.6"/>
    <n v="128.19999999999999"/>
    <n v="128.4"/>
    <n v="125.1"/>
    <n v="128"/>
    <n v="119"/>
    <n v="122.6"/>
    <n v="122.8"/>
    <n v="120.4"/>
    <n v="114.2"/>
    <n v="117.9"/>
    <n v="122"/>
    <n v="113"/>
    <n v="117.9"/>
    <x v="70"/>
    <n v="1617.8999999999999"/>
    <n v="381.5"/>
    <n v="241.8"/>
    <n v="236.8"/>
    <n v="719.4"/>
  </r>
  <r>
    <s v="Urban"/>
    <x v="2"/>
    <x v="5"/>
    <n v="123.6"/>
    <n v="134.4"/>
    <n v="120.9"/>
    <n v="127.3"/>
    <n v="106"/>
    <n v="132.30000000000001"/>
    <n v="146.69999999999999"/>
    <n v="148.1"/>
    <n v="89.8"/>
    <n v="130.5"/>
    <n v="118"/>
    <n v="130.5"/>
    <n v="128.5"/>
    <n v="132.1"/>
    <n v="123.2"/>
    <n v="117.6"/>
    <n v="122.3"/>
    <n v="119"/>
    <n v="115.1"/>
    <n v="119.2"/>
    <n v="115.4"/>
    <n v="111.7"/>
    <n v="116.2"/>
    <n v="123.8"/>
    <n v="112.5"/>
    <n v="116"/>
    <x v="71"/>
    <n v="1636.6"/>
    <n v="363.1"/>
    <n v="238.2"/>
    <n v="226.8"/>
    <n v="716"/>
  </r>
  <r>
    <s v="Rural+Urban"/>
    <x v="2"/>
    <x v="5"/>
    <n v="123.9"/>
    <n v="131.80000000000001"/>
    <n v="121.6"/>
    <n v="128.19999999999999"/>
    <n v="111.1"/>
    <n v="132.80000000000001"/>
    <n v="139.1"/>
    <n v="137.4"/>
    <n v="94.1"/>
    <n v="125.5"/>
    <n v="119.8"/>
    <n v="130.9"/>
    <n v="127.3"/>
    <n v="129.19999999999999"/>
    <n v="126.4"/>
    <n v="122"/>
    <n v="125.7"/>
    <n v="119"/>
    <n v="119.8"/>
    <n v="121.1"/>
    <n v="118.5"/>
    <n v="112.9"/>
    <n v="116.9"/>
    <n v="123.1"/>
    <n v="112.8"/>
    <n v="117"/>
    <x v="72"/>
    <n v="1623.5"/>
    <n v="374.1"/>
    <n v="240.1"/>
    <n v="232.7"/>
    <n v="717.5"/>
  </r>
  <r>
    <s v="Rural"/>
    <x v="2"/>
    <x v="6"/>
    <n v="124"/>
    <n v="131.5"/>
    <n v="122"/>
    <n v="128.69999999999999"/>
    <n v="113.5"/>
    <n v="133.30000000000001"/>
    <n v="140.80000000000001"/>
    <n v="133.80000000000001"/>
    <n v="94.1"/>
    <n v="123.4"/>
    <n v="121"/>
    <n v="131.69999999999999"/>
    <n v="127.5"/>
    <n v="129.4"/>
    <n v="128.80000000000001"/>
    <n v="125.5"/>
    <n v="128.30000000000001"/>
    <n v="119.9"/>
    <n v="123"/>
    <n v="123"/>
    <n v="120.8"/>
    <n v="114.1"/>
    <n v="118"/>
    <n v="122.9"/>
    <n v="112.7"/>
    <n v="118.1"/>
    <x v="73"/>
    <n v="1625.3"/>
    <n v="382.6"/>
    <n v="242.9"/>
    <n v="237.1"/>
    <n v="721.90000000000009"/>
  </r>
  <r>
    <s v="Urban"/>
    <x v="2"/>
    <x v="6"/>
    <n v="123.2"/>
    <n v="134.30000000000001"/>
    <n v="119.5"/>
    <n v="127.7"/>
    <n v="106.3"/>
    <n v="132.80000000000001"/>
    <n v="153.5"/>
    <n v="149.5"/>
    <n v="85.7"/>
    <n v="131.5"/>
    <n v="118.3"/>
    <n v="131.1"/>
    <n v="129.5"/>
    <n v="133.1"/>
    <n v="123.5"/>
    <n v="117.9"/>
    <n v="122.7"/>
    <n v="119.9"/>
    <n v="115.3"/>
    <n v="119.5"/>
    <n v="116"/>
    <n v="111.5"/>
    <n v="116.6"/>
    <n v="125.4"/>
    <n v="111.7"/>
    <n v="116.3"/>
    <x v="68"/>
    <n v="1642.8999999999999"/>
    <n v="364.1"/>
    <n v="239.4"/>
    <n v="226.8"/>
    <n v="719.1"/>
  </r>
  <r>
    <s v="Rural+Urban"/>
    <x v="2"/>
    <x v="6"/>
    <n v="123.7"/>
    <n v="132.5"/>
    <n v="121"/>
    <n v="128.30000000000001"/>
    <n v="110.9"/>
    <n v="133.1"/>
    <n v="145.1"/>
    <n v="139.1"/>
    <n v="91.3"/>
    <n v="126.1"/>
    <n v="119.9"/>
    <n v="131.4"/>
    <n v="128.19999999999999"/>
    <n v="130.4"/>
    <n v="126.7"/>
    <n v="122.3"/>
    <n v="126.1"/>
    <n v="119.9"/>
    <n v="120.1"/>
    <n v="121.3"/>
    <n v="119"/>
    <n v="112.7"/>
    <n v="117.2"/>
    <n v="124.4"/>
    <n v="112.3"/>
    <n v="117.2"/>
    <x v="74"/>
    <n v="1630.6000000000001"/>
    <n v="375.1"/>
    <n v="241.2"/>
    <n v="232.8"/>
    <n v="720.5"/>
  </r>
  <r>
    <s v="Rural"/>
    <x v="2"/>
    <x v="7"/>
    <n v="124.7"/>
    <n v="131.30000000000001"/>
    <n v="121.3"/>
    <n v="128.80000000000001"/>
    <n v="114"/>
    <n v="134.19999999999999"/>
    <n v="153.6"/>
    <n v="137.9"/>
    <n v="93.1"/>
    <n v="123.9"/>
    <n v="121.5"/>
    <n v="132.5"/>
    <n v="129.80000000000001"/>
    <n v="130.1"/>
    <n v="129.5"/>
    <n v="126.3"/>
    <n v="129"/>
    <n v="120.9"/>
    <n v="123.8"/>
    <n v="123.7"/>
    <n v="121.1"/>
    <n v="113.6"/>
    <n v="118.5"/>
    <n v="123.6"/>
    <n v="112.5"/>
    <n v="118.2"/>
    <x v="75"/>
    <n v="1646.6"/>
    <n v="384.8"/>
    <n v="244.60000000000002"/>
    <n v="237.39999999999998"/>
    <n v="724"/>
  </r>
  <r>
    <s v="Urban"/>
    <x v="2"/>
    <x v="7"/>
    <n v="123.1"/>
    <n v="131.69999999999999"/>
    <n v="118.1"/>
    <n v="128"/>
    <n v="106.8"/>
    <n v="130.1"/>
    <n v="165.5"/>
    <n v="156"/>
    <n v="85.3"/>
    <n v="132.69999999999999"/>
    <n v="118.8"/>
    <n v="131.69999999999999"/>
    <n v="131.1"/>
    <n v="134.19999999999999"/>
    <n v="123.7"/>
    <n v="118.2"/>
    <n v="122.9"/>
    <n v="120.9"/>
    <n v="115.3"/>
    <n v="120"/>
    <n v="116.6"/>
    <n v="109.9"/>
    <n v="117.2"/>
    <n v="126.2"/>
    <n v="112"/>
    <n v="116.2"/>
    <x v="76"/>
    <n v="1658.8999999999999"/>
    <n v="364.8"/>
    <n v="240.9"/>
    <n v="225.2"/>
    <n v="722.40000000000009"/>
  </r>
  <r>
    <s v="Rural+Urban"/>
    <x v="2"/>
    <x v="7"/>
    <n v="124.2"/>
    <n v="131.4"/>
    <n v="120.1"/>
    <n v="128.5"/>
    <n v="111.4"/>
    <n v="132.30000000000001"/>
    <n v="157.6"/>
    <n v="144"/>
    <n v="90.5"/>
    <n v="126.8"/>
    <n v="120.4"/>
    <n v="132.1"/>
    <n v="130.30000000000001"/>
    <n v="131.19999999999999"/>
    <n v="127.2"/>
    <n v="122.9"/>
    <n v="126.6"/>
    <n v="120.9"/>
    <n v="120.6"/>
    <n v="122"/>
    <n v="119.4"/>
    <n v="111.7"/>
    <n v="117.8"/>
    <n v="125.1"/>
    <n v="112.3"/>
    <n v="117.2"/>
    <x v="77"/>
    <n v="1649.6"/>
    <n v="376.70000000000005"/>
    <n v="242.9"/>
    <n v="232.3"/>
    <n v="723"/>
  </r>
  <r>
    <s v="Rural"/>
    <x v="2"/>
    <x v="8"/>
    <n v="125.1"/>
    <n v="131.1"/>
    <n v="120.7"/>
    <n v="129.19999999999999"/>
    <n v="114.7"/>
    <n v="132.30000000000001"/>
    <n v="158.9"/>
    <n v="142.1"/>
    <n v="92.5"/>
    <n v="125.4"/>
    <n v="121.9"/>
    <n v="132.69999999999999"/>
    <n v="131"/>
    <n v="131"/>
    <n v="130.4"/>
    <n v="126.8"/>
    <n v="129.9"/>
    <n v="121.6"/>
    <n v="123.7"/>
    <n v="124.5"/>
    <n v="121.4"/>
    <n v="113.8"/>
    <n v="119.6"/>
    <n v="124.5"/>
    <n v="113.7"/>
    <n v="118.8"/>
    <x v="78"/>
    <n v="1657.6000000000001"/>
    <n v="387.1"/>
    <n v="246.1"/>
    <n v="237.5"/>
    <n v="729"/>
  </r>
  <r>
    <s v="Urban"/>
    <x v="2"/>
    <x v="8"/>
    <n v="123.4"/>
    <n v="129"/>
    <n v="115.6"/>
    <n v="128.30000000000001"/>
    <n v="107"/>
    <n v="124"/>
    <n v="168.5"/>
    <n v="165.4"/>
    <n v="86.3"/>
    <n v="134.4"/>
    <n v="119.1"/>
    <n v="132.30000000000001"/>
    <n v="131.5"/>
    <n v="134.69999999999999"/>
    <n v="124"/>
    <n v="118.6"/>
    <n v="123.2"/>
    <n v="121.6"/>
    <n v="115.1"/>
    <n v="120.4"/>
    <n v="117.1"/>
    <n v="109.1"/>
    <n v="117.3"/>
    <n v="126.5"/>
    <n v="112.9"/>
    <n v="116.2"/>
    <x v="79"/>
    <n v="1664.8"/>
    <n v="365.8"/>
    <n v="242"/>
    <n v="224.2"/>
    <n v="724.7"/>
  </r>
  <r>
    <s v="Rural+Urban"/>
    <x v="2"/>
    <x v="8"/>
    <n v="124.6"/>
    <n v="130.4"/>
    <n v="118.7"/>
    <n v="128.9"/>
    <n v="111.9"/>
    <n v="128.4"/>
    <n v="162.19999999999999"/>
    <n v="150"/>
    <n v="90.4"/>
    <n v="128.4"/>
    <n v="120.7"/>
    <n v="132.5"/>
    <n v="131.19999999999999"/>
    <n v="132"/>
    <n v="127.9"/>
    <n v="123.4"/>
    <n v="127.2"/>
    <n v="121.6"/>
    <n v="120.4"/>
    <n v="122.6"/>
    <n v="119.8"/>
    <n v="111.3"/>
    <n v="118.3"/>
    <n v="125.7"/>
    <n v="113.4"/>
    <n v="117.5"/>
    <x v="80"/>
    <n v="1658.3000000000002"/>
    <n v="378.5"/>
    <n v="244.2"/>
    <n v="231.7"/>
    <n v="726.7"/>
  </r>
  <r>
    <s v="Rural"/>
    <x v="2"/>
    <x v="9"/>
    <n v="125.6"/>
    <n v="130.4"/>
    <n v="120.8"/>
    <n v="129.4"/>
    <n v="115.8"/>
    <n v="133.19999999999999"/>
    <n v="157.69999999999999"/>
    <n v="154.19999999999999"/>
    <n v="93.7"/>
    <n v="126.6"/>
    <n v="122.3"/>
    <n v="133.1"/>
    <n v="131.80000000000001"/>
    <n v="131.5"/>
    <n v="131.1"/>
    <n v="127.3"/>
    <n v="130.6"/>
    <n v="122.4"/>
    <n v="124.4"/>
    <n v="125.1"/>
    <n v="122"/>
    <n v="113.8"/>
    <n v="120.1"/>
    <n v="125.1"/>
    <n v="114.2"/>
    <n v="119.2"/>
    <x v="81"/>
    <n v="1674.6"/>
    <n v="389"/>
    <n v="247.5"/>
    <n v="238.2"/>
    <n v="732.10000000000014"/>
  </r>
  <r>
    <s v="Urban"/>
    <x v="2"/>
    <x v="9"/>
    <n v="123.6"/>
    <n v="128.6"/>
    <n v="115.9"/>
    <n v="128.5"/>
    <n v="109"/>
    <n v="124.1"/>
    <n v="165.8"/>
    <n v="187.2"/>
    <n v="89.4"/>
    <n v="135.80000000000001"/>
    <n v="119.4"/>
    <n v="132.9"/>
    <n v="132.6"/>
    <n v="135.30000000000001"/>
    <n v="124.4"/>
    <n v="118.8"/>
    <n v="123.6"/>
    <n v="122.4"/>
    <n v="114.9"/>
    <n v="120.7"/>
    <n v="117.7"/>
    <n v="109.3"/>
    <n v="117.7"/>
    <n v="126.5"/>
    <n v="113.5"/>
    <n v="116.5"/>
    <x v="82"/>
    <n v="1692.8000000000002"/>
    <n v="366.79999999999995"/>
    <n v="243.10000000000002"/>
    <n v="224.2"/>
    <n v="727.2"/>
  </r>
  <r>
    <s v="Rural+Urban"/>
    <x v="2"/>
    <x v="9"/>
    <n v="125"/>
    <n v="129.80000000000001"/>
    <n v="118.9"/>
    <n v="129.1"/>
    <n v="113.3"/>
    <n v="129"/>
    <n v="160.4"/>
    <n v="165.3"/>
    <n v="92.3"/>
    <n v="129.69999999999999"/>
    <n v="121.1"/>
    <n v="133"/>
    <n v="132.1"/>
    <n v="132.5"/>
    <n v="128.5"/>
    <n v="123.8"/>
    <n v="127.8"/>
    <n v="122.4"/>
    <n v="120.8"/>
    <n v="123"/>
    <n v="120.4"/>
    <n v="111.4"/>
    <n v="118.7"/>
    <n v="125.9"/>
    <n v="113.9"/>
    <n v="117.9"/>
    <x v="75"/>
    <n v="1678.9999999999998"/>
    <n v="380.1"/>
    <n v="245.4"/>
    <n v="232.2"/>
    <n v="729.3"/>
  </r>
  <r>
    <s v="Rural"/>
    <x v="2"/>
    <x v="10"/>
    <n v="126.1"/>
    <n v="130.6"/>
    <n v="121.7"/>
    <n v="129.5"/>
    <n v="117.8"/>
    <n v="132.1"/>
    <n v="155.19999999999999"/>
    <n v="160.80000000000001"/>
    <n v="94.5"/>
    <n v="128.30000000000001"/>
    <n v="123.1"/>
    <n v="134.19999999999999"/>
    <n v="132.4"/>
    <n v="132.19999999999999"/>
    <n v="132.1"/>
    <n v="128.19999999999999"/>
    <n v="131.5"/>
    <n v="122.9"/>
    <n v="125.6"/>
    <n v="125.6"/>
    <n v="122.6"/>
    <n v="114"/>
    <n v="120.9"/>
    <n v="125.8"/>
    <n v="114.2"/>
    <n v="119.6"/>
    <x v="83"/>
    <n v="1686.3"/>
    <n v="391.79999999999995"/>
    <n v="248.5"/>
    <n v="239.6"/>
    <n v="735.30000000000007"/>
  </r>
  <r>
    <s v="Urban"/>
    <x v="2"/>
    <x v="10"/>
    <n v="124"/>
    <n v="129.80000000000001"/>
    <n v="121.5"/>
    <n v="128.6"/>
    <n v="110"/>
    <n v="123.7"/>
    <n v="164.6"/>
    <n v="191.6"/>
    <n v="90.8"/>
    <n v="137.1"/>
    <n v="119.8"/>
    <n v="133.69999999999999"/>
    <n v="133.30000000000001"/>
    <n v="137.6"/>
    <n v="125"/>
    <n v="119.3"/>
    <n v="124.2"/>
    <n v="122.9"/>
    <n v="115.1"/>
    <n v="121"/>
    <n v="118.1"/>
    <n v="109.3"/>
    <n v="117.9"/>
    <n v="126.6"/>
    <n v="113.3"/>
    <n v="116.6"/>
    <x v="84"/>
    <n v="1708.4999999999998"/>
    <n v="368.5"/>
    <n v="243.9"/>
    <n v="224.39999999999998"/>
    <n v="730.1"/>
  </r>
  <r>
    <s v="Rural+Urban"/>
    <x v="2"/>
    <x v="10"/>
    <n v="125.4"/>
    <n v="130.30000000000001"/>
    <n v="121.6"/>
    <n v="129.19999999999999"/>
    <n v="114.9"/>
    <n v="128.19999999999999"/>
    <n v="158.4"/>
    <n v="171.2"/>
    <n v="93.3"/>
    <n v="131.19999999999999"/>
    <n v="121.7"/>
    <n v="134"/>
    <n v="132.69999999999999"/>
    <n v="133.6"/>
    <n v="129.30000000000001"/>
    <n v="124.5"/>
    <n v="128.6"/>
    <n v="122.9"/>
    <n v="121.6"/>
    <n v="123.4"/>
    <n v="120.9"/>
    <n v="111.5"/>
    <n v="119.2"/>
    <n v="126.3"/>
    <n v="113.8"/>
    <n v="118.1"/>
    <x v="85"/>
    <n v="1692.1"/>
    <n v="382.4"/>
    <n v="246.3"/>
    <n v="233.1"/>
    <n v="731.9"/>
  </r>
  <r>
    <s v="Rural"/>
    <x v="2"/>
    <x v="11"/>
    <n v="126.3"/>
    <n v="131.30000000000001"/>
    <n v="123.3"/>
    <n v="129.80000000000001"/>
    <n v="118.3"/>
    <n v="131.6"/>
    <n v="145.5"/>
    <n v="162.1"/>
    <n v="95.4"/>
    <n v="128.9"/>
    <n v="123.3"/>
    <n v="135.1"/>
    <n v="131.4"/>
    <n v="133.1"/>
    <n v="132.5"/>
    <n v="128.5"/>
    <n v="131.9"/>
    <n v="122.4"/>
    <n v="125.7"/>
    <n v="126"/>
    <n v="123.1"/>
    <n v="114"/>
    <n v="121.6"/>
    <n v="125.6"/>
    <n v="114.1"/>
    <n v="119.8"/>
    <x v="86"/>
    <n v="1682.3000000000002"/>
    <n v="392.9"/>
    <n v="248.4"/>
    <n v="239.7"/>
    <n v="737.3"/>
  </r>
  <r>
    <s v="Urban"/>
    <x v="2"/>
    <x v="11"/>
    <n v="124.3"/>
    <n v="131.69999999999999"/>
    <n v="127.1"/>
    <n v="128.6"/>
    <n v="110"/>
    <n v="120.8"/>
    <n v="149"/>
    <n v="190.1"/>
    <n v="92.7"/>
    <n v="138.6"/>
    <n v="120.2"/>
    <n v="134.19999999999999"/>
    <n v="131.5"/>
    <n v="138.19999999999999"/>
    <n v="125.4"/>
    <n v="119.5"/>
    <n v="124.5"/>
    <n v="122.4"/>
    <n v="116"/>
    <n v="121"/>
    <n v="118.6"/>
    <n v="109.3"/>
    <n v="118.1"/>
    <n v="126.6"/>
    <n v="113.2"/>
    <n v="116.7"/>
    <x v="87"/>
    <n v="1698.8"/>
    <n v="369.4"/>
    <n v="243.4"/>
    <n v="225.3"/>
    <n v="731.40000000000009"/>
  </r>
  <r>
    <s v="Rural+Urban"/>
    <x v="2"/>
    <x v="11"/>
    <n v="125.7"/>
    <n v="131.4"/>
    <n v="124.8"/>
    <n v="129.4"/>
    <n v="115.3"/>
    <n v="126.6"/>
    <n v="146.69999999999999"/>
    <n v="171.5"/>
    <n v="94.5"/>
    <n v="132.1"/>
    <n v="122"/>
    <n v="134.69999999999999"/>
    <n v="131.4"/>
    <n v="134.5"/>
    <n v="129.69999999999999"/>
    <n v="124.8"/>
    <n v="129"/>
    <n v="122.4"/>
    <n v="122"/>
    <n v="123.6"/>
    <n v="121.4"/>
    <n v="111.5"/>
    <n v="119.6"/>
    <n v="126.2"/>
    <n v="113.7"/>
    <n v="118.3"/>
    <x v="75"/>
    <n v="1686.1000000000001"/>
    <n v="383.5"/>
    <n v="246"/>
    <n v="233.5"/>
    <n v="733.69999999999993"/>
  </r>
  <r>
    <s v="Rural"/>
    <x v="3"/>
    <x v="0"/>
    <n v="126.8"/>
    <n v="133.19999999999999"/>
    <n v="126.5"/>
    <n v="130.30000000000001"/>
    <n v="118.9"/>
    <n v="131.6"/>
    <n v="140.1"/>
    <n v="163.80000000000001"/>
    <n v="97.7"/>
    <n v="129.6"/>
    <n v="124.3"/>
    <n v="135.9"/>
    <n v="131.4"/>
    <n v="133.6"/>
    <n v="133.19999999999999"/>
    <n v="128.9"/>
    <n v="132.6"/>
    <n v="123.4"/>
    <n v="126.2"/>
    <n v="126.6"/>
    <n v="123.7"/>
    <n v="113.6"/>
    <n v="121.4"/>
    <n v="126.2"/>
    <n v="114.9"/>
    <n v="120.1"/>
    <x v="88"/>
    <n v="1690.1000000000001"/>
    <n v="394.70000000000005"/>
    <n v="250"/>
    <n v="239.8"/>
    <n v="739.90000000000009"/>
  </r>
  <r>
    <s v="Urban"/>
    <x v="3"/>
    <x v="0"/>
    <n v="124.7"/>
    <n v="135.9"/>
    <n v="132"/>
    <n v="129.19999999999999"/>
    <n v="109.7"/>
    <n v="119"/>
    <n v="144.1"/>
    <n v="184.2"/>
    <n v="96.7"/>
    <n v="139.5"/>
    <n v="120.5"/>
    <n v="134.69999999999999"/>
    <n v="131.19999999999999"/>
    <n v="139.5"/>
    <n v="125.8"/>
    <n v="119.8"/>
    <n v="124.9"/>
    <n v="123.4"/>
    <n v="116.9"/>
    <n v="121.6"/>
    <n v="119.1"/>
    <n v="108.9"/>
    <n v="118.5"/>
    <n v="126.4"/>
    <n v="114"/>
    <n v="116.8"/>
    <x v="82"/>
    <n v="1701.4"/>
    <n v="370.5"/>
    <n v="245"/>
    <n v="225.8"/>
    <n v="734.3"/>
  </r>
  <r>
    <s v="Rural+Urban"/>
    <x v="3"/>
    <x v="0"/>
    <n v="126.1"/>
    <n v="134.1"/>
    <n v="128.6"/>
    <n v="129.9"/>
    <n v="115.5"/>
    <n v="125.7"/>
    <n v="141.5"/>
    <n v="170.7"/>
    <n v="97.4"/>
    <n v="132.9"/>
    <n v="122.7"/>
    <n v="135.30000000000001"/>
    <n v="131.30000000000001"/>
    <n v="135.19999999999999"/>
    <n v="130.30000000000001"/>
    <n v="125.1"/>
    <n v="129.5"/>
    <n v="123.4"/>
    <n v="122.7"/>
    <n v="124.2"/>
    <n v="122"/>
    <n v="111.1"/>
    <n v="119.8"/>
    <n v="126.3"/>
    <n v="114.5"/>
    <n v="118.5"/>
    <x v="89"/>
    <n v="1691.7"/>
    <n v="384.9"/>
    <n v="247.60000000000002"/>
    <n v="233.8"/>
    <n v="736.3"/>
  </r>
  <r>
    <s v="Rural"/>
    <x v="3"/>
    <x v="1"/>
    <n v="127.1"/>
    <n v="133.69999999999999"/>
    <n v="127.7"/>
    <n v="130.69999999999999"/>
    <n v="118.5"/>
    <n v="130.4"/>
    <n v="130.9"/>
    <n v="162.80000000000001"/>
    <n v="98.7"/>
    <n v="130.6"/>
    <n v="124.8"/>
    <n v="136.4"/>
    <n v="130.30000000000001"/>
    <n v="134.4"/>
    <n v="133.9"/>
    <n v="129.80000000000001"/>
    <n v="133.4"/>
    <n v="124.4"/>
    <n v="127.5"/>
    <n v="127.1"/>
    <n v="124.3"/>
    <n v="113.9"/>
    <n v="122.3"/>
    <n v="127.1"/>
    <n v="116.8"/>
    <n v="120.9"/>
    <x v="86"/>
    <n v="1682.6"/>
    <n v="397.1"/>
    <n v="251.5"/>
    <n v="241.4"/>
    <n v="745.8"/>
  </r>
  <r>
    <s v="Urban"/>
    <x v="3"/>
    <x v="1"/>
    <n v="124.8"/>
    <n v="135.1"/>
    <n v="130.30000000000001"/>
    <n v="129.6"/>
    <n v="108.4"/>
    <n v="118.6"/>
    <n v="129.19999999999999"/>
    <n v="176.4"/>
    <n v="99.1"/>
    <n v="139.69999999999999"/>
    <n v="120.6"/>
    <n v="135.19999999999999"/>
    <n v="129.1"/>
    <n v="140"/>
    <n v="126.2"/>
    <n v="120.1"/>
    <n v="125.3"/>
    <n v="124.4"/>
    <n v="116"/>
    <n v="121.8"/>
    <n v="119.5"/>
    <n v="109.1"/>
    <n v="118.8"/>
    <n v="126.3"/>
    <n v="116.2"/>
    <n v="117.2"/>
    <x v="90"/>
    <n v="1676.1"/>
    <n v="371.6"/>
    <n v="246.2"/>
    <n v="225.1"/>
    <n v="738.00000000000011"/>
  </r>
  <r>
    <s v="Rural+Urban"/>
    <x v="3"/>
    <x v="1"/>
    <n v="126.4"/>
    <n v="134.19999999999999"/>
    <n v="128.69999999999999"/>
    <n v="130.30000000000001"/>
    <n v="114.8"/>
    <n v="124.9"/>
    <n v="130.30000000000001"/>
    <n v="167.4"/>
    <n v="98.8"/>
    <n v="133.6"/>
    <n v="123"/>
    <n v="135.80000000000001"/>
    <n v="129.9"/>
    <n v="135.9"/>
    <n v="130.9"/>
    <n v="125.8"/>
    <n v="130.19999999999999"/>
    <n v="124.4"/>
    <n v="123.1"/>
    <n v="124.6"/>
    <n v="122.5"/>
    <n v="111.4"/>
    <n v="120.3"/>
    <n v="126.6"/>
    <n v="116.6"/>
    <n v="119.1"/>
    <x v="91"/>
    <n v="1678.1"/>
    <n v="386.9"/>
    <n v="249"/>
    <n v="234.5"/>
    <n v="741"/>
  </r>
  <r>
    <s v="Rural"/>
    <x v="3"/>
    <x v="2"/>
    <n v="127.3"/>
    <n v="134.4"/>
    <n v="125.1"/>
    <n v="130.5"/>
    <n v="118.3"/>
    <n v="131.69999999999999"/>
    <n v="130.69999999999999"/>
    <n v="161.19999999999999"/>
    <n v="100.4"/>
    <n v="130.80000000000001"/>
    <n v="124.9"/>
    <n v="137"/>
    <n v="130.4"/>
    <n v="135"/>
    <n v="134.4"/>
    <n v="130.19999999999999"/>
    <n v="133.80000000000001"/>
    <n v="124.9"/>
    <n v="127"/>
    <n v="127.7"/>
    <n v="124.8"/>
    <n v="113.6"/>
    <n v="122.5"/>
    <n v="127.5"/>
    <n v="117.4"/>
    <n v="121.1"/>
    <x v="92"/>
    <n v="1682.7000000000003"/>
    <n v="398.40000000000003"/>
    <n v="252.60000000000002"/>
    <n v="240.6"/>
    <n v="748.30000000000007"/>
  </r>
  <r>
    <s v="Urban"/>
    <x v="3"/>
    <x v="2"/>
    <n v="124.8"/>
    <n v="136.30000000000001"/>
    <n v="123.7"/>
    <n v="129.69999999999999"/>
    <n v="107.9"/>
    <n v="119.9"/>
    <n v="128.1"/>
    <n v="170.3"/>
    <n v="101.8"/>
    <n v="140.1"/>
    <n v="120.7"/>
    <n v="135.4"/>
    <n v="128.9"/>
    <n v="140.6"/>
    <n v="126.4"/>
    <n v="120.3"/>
    <n v="125.5"/>
    <n v="124.9"/>
    <n v="114.8"/>
    <n v="122.3"/>
    <n v="119.7"/>
    <n v="108.5"/>
    <n v="119.1"/>
    <n v="126.4"/>
    <n v="117.1"/>
    <n v="117.3"/>
    <x v="90"/>
    <n v="1667.6000000000001"/>
    <n v="372.2"/>
    <n v="247.2"/>
    <n v="223.3"/>
    <n v="740.19999999999993"/>
  </r>
  <r>
    <s v="Rural+Urban"/>
    <x v="3"/>
    <x v="2"/>
    <n v="126.5"/>
    <n v="135.1"/>
    <n v="124.6"/>
    <n v="130.19999999999999"/>
    <n v="114.5"/>
    <n v="126.2"/>
    <n v="129.80000000000001"/>
    <n v="164.3"/>
    <n v="100.9"/>
    <n v="133.9"/>
    <n v="123.1"/>
    <n v="136.30000000000001"/>
    <n v="129.80000000000001"/>
    <n v="136.5"/>
    <n v="131.30000000000001"/>
    <n v="126.1"/>
    <n v="130.5"/>
    <n v="124.9"/>
    <n v="122.4"/>
    <n v="125.1"/>
    <n v="122.9"/>
    <n v="110.9"/>
    <n v="120.6"/>
    <n v="126.9"/>
    <n v="117.3"/>
    <n v="119.3"/>
    <x v="91"/>
    <n v="1675.2"/>
    <n v="387.9"/>
    <n v="250"/>
    <n v="233.3"/>
    <n v="743.49999999999989"/>
  </r>
  <r>
    <s v="Rural"/>
    <x v="3"/>
    <x v="3"/>
    <n v="127.4"/>
    <n v="135.4"/>
    <n v="123.4"/>
    <n v="131.30000000000001"/>
    <n v="118.2"/>
    <n v="138.1"/>
    <n v="134.1"/>
    <n v="162.69999999999999"/>
    <n v="105"/>
    <n v="131.4"/>
    <n v="125.4"/>
    <n v="137.4"/>
    <n v="131.80000000000001"/>
    <n v="135.5"/>
    <n v="135"/>
    <n v="130.6"/>
    <n v="134.4"/>
    <n v="125.6"/>
    <n v="127"/>
    <n v="128"/>
    <n v="125.2"/>
    <n v="114.4"/>
    <n v="123.2"/>
    <n v="127.9"/>
    <n v="118.4"/>
    <n v="121.7"/>
    <x v="93"/>
    <n v="1701.6000000000004"/>
    <n v="400"/>
    <n v="253.6"/>
    <n v="241.4"/>
    <n v="751.9"/>
  </r>
  <r>
    <s v="Urban"/>
    <x v="3"/>
    <x v="3"/>
    <n v="124.9"/>
    <n v="139.30000000000001"/>
    <n v="119.9"/>
    <n v="130.19999999999999"/>
    <n v="108.9"/>
    <n v="131.1"/>
    <n v="136.80000000000001"/>
    <n v="176.9"/>
    <n v="109.1"/>
    <n v="140.4"/>
    <n v="121.1"/>
    <n v="135.9"/>
    <n v="131.80000000000001"/>
    <n v="141.5"/>
    <n v="126.8"/>
    <n v="120.5"/>
    <n v="125.8"/>
    <n v="125.6"/>
    <n v="114.6"/>
    <n v="122.8"/>
    <n v="120"/>
    <n v="110"/>
    <n v="119.5"/>
    <n v="127.6"/>
    <n v="117.6"/>
    <n v="118.2"/>
    <x v="94"/>
    <n v="1706.3"/>
    <n v="373.1"/>
    <n v="248.39999999999998"/>
    <n v="224.6"/>
    <n v="744.40000000000009"/>
  </r>
  <r>
    <s v="Rural+Urban"/>
    <x v="3"/>
    <x v="3"/>
    <n v="126.6"/>
    <n v="136.80000000000001"/>
    <n v="122"/>
    <n v="130.9"/>
    <n v="114.8"/>
    <n v="134.80000000000001"/>
    <n v="135"/>
    <n v="167.5"/>
    <n v="106.4"/>
    <n v="134.4"/>
    <n v="123.6"/>
    <n v="136.69999999999999"/>
    <n v="131.80000000000001"/>
    <n v="137.1"/>
    <n v="131.80000000000001"/>
    <n v="126.4"/>
    <n v="131"/>
    <n v="125.6"/>
    <n v="122.3"/>
    <n v="125.5"/>
    <n v="123.2"/>
    <n v="112.1"/>
    <n v="121.1"/>
    <n v="127.7"/>
    <n v="118.1"/>
    <n v="120"/>
    <x v="95"/>
    <n v="1701.3"/>
    <n v="389.20000000000005"/>
    <n v="251.1"/>
    <n v="234.39999999999998"/>
    <n v="747.19999999999993"/>
  </r>
  <r>
    <s v="Rural"/>
    <x v="3"/>
    <x v="4"/>
    <n v="127.6"/>
    <n v="137.5"/>
    <n v="124.4"/>
    <n v="132.4"/>
    <n v="118.2"/>
    <n v="138.1"/>
    <n v="141.80000000000001"/>
    <n v="166"/>
    <n v="107.5"/>
    <n v="132.19999999999999"/>
    <n v="126.1"/>
    <n v="138.30000000000001"/>
    <n v="133.6"/>
    <n v="136"/>
    <n v="135.4"/>
    <n v="131.1"/>
    <n v="134.80000000000001"/>
    <n v="126"/>
    <n v="127.4"/>
    <n v="128.5"/>
    <n v="125.8"/>
    <n v="115.1"/>
    <n v="123.6"/>
    <n v="129.1"/>
    <n v="119.7"/>
    <n v="122.5"/>
    <x v="96"/>
    <n v="1723.6999999999998"/>
    <n v="401.3"/>
    <n v="254.5"/>
    <n v="242.5"/>
    <n v="756.7"/>
  </r>
  <r>
    <s v="Urban"/>
    <x v="3"/>
    <x v="4"/>
    <n v="125"/>
    <n v="142.1"/>
    <n v="127"/>
    <n v="130.4"/>
    <n v="109.6"/>
    <n v="133.5"/>
    <n v="151.4"/>
    <n v="182.8"/>
    <n v="111.1"/>
    <n v="141.5"/>
    <n v="121.5"/>
    <n v="136.30000000000001"/>
    <n v="134.6"/>
    <n v="142.19999999999999"/>
    <n v="127.2"/>
    <n v="120.7"/>
    <n v="126.2"/>
    <n v="126"/>
    <n v="115"/>
    <n v="123.2"/>
    <n v="120.3"/>
    <n v="110.7"/>
    <n v="119.8"/>
    <n v="128"/>
    <n v="118.5"/>
    <n v="118.7"/>
    <x v="85"/>
    <n v="1746.7999999999997"/>
    <n v="374.1"/>
    <n v="249.2"/>
    <n v="225.7"/>
    <n v="747.5"/>
  </r>
  <r>
    <s v="Rural+Urban"/>
    <x v="3"/>
    <x v="4"/>
    <n v="126.8"/>
    <n v="139.1"/>
    <n v="125.4"/>
    <n v="131.69999999999999"/>
    <n v="115"/>
    <n v="136"/>
    <n v="145.1"/>
    <n v="171.7"/>
    <n v="108.7"/>
    <n v="135.30000000000001"/>
    <n v="124.2"/>
    <n v="137.4"/>
    <n v="134"/>
    <n v="137.69999999999999"/>
    <n v="132.19999999999999"/>
    <n v="126.8"/>
    <n v="131.4"/>
    <n v="126"/>
    <n v="122.7"/>
    <n v="126"/>
    <n v="123.7"/>
    <n v="112.8"/>
    <n v="121.5"/>
    <n v="128.5"/>
    <n v="119.2"/>
    <n v="120.7"/>
    <x v="97"/>
    <n v="1730.4"/>
    <n v="390.4"/>
    <n v="252"/>
    <n v="235.5"/>
    <n v="751.30000000000007"/>
  </r>
  <r>
    <s v="Rural"/>
    <x v="3"/>
    <x v="5"/>
    <n v="128.6"/>
    <n v="138.6"/>
    <n v="126.6"/>
    <n v="133.6"/>
    <n v="118.6"/>
    <n v="137.4"/>
    <n v="152.5"/>
    <n v="169.2"/>
    <n v="108.8"/>
    <n v="133.1"/>
    <n v="126.4"/>
    <n v="139.19999999999999"/>
    <n v="136"/>
    <n v="137.19999999999999"/>
    <n v="136.30000000000001"/>
    <n v="131.6"/>
    <n v="135.6"/>
    <n v="125.5"/>
    <n v="128"/>
    <n v="129.30000000000001"/>
    <n v="126.2"/>
    <n v="116.3"/>
    <n v="124.1"/>
    <n v="130.19999999999999"/>
    <n v="119.9"/>
    <n v="123.3"/>
    <x v="98"/>
    <n v="1748.6"/>
    <n v="403.5"/>
    <n v="254.8"/>
    <n v="244.3"/>
    <n v="760.9"/>
  </r>
  <r>
    <s v="Urban"/>
    <x v="3"/>
    <x v="5"/>
    <n v="125.9"/>
    <n v="143.9"/>
    <n v="130.9"/>
    <n v="131"/>
    <n v="110.2"/>
    <n v="135.5"/>
    <n v="173.7"/>
    <n v="184.4"/>
    <n v="112"/>
    <n v="142.80000000000001"/>
    <n v="121.6"/>
    <n v="136.9"/>
    <n v="138.19999999999999"/>
    <n v="142.69999999999999"/>
    <n v="127.6"/>
    <n v="121.1"/>
    <n v="126.6"/>
    <n v="125.5"/>
    <n v="115.5"/>
    <n v="123.2"/>
    <n v="120.6"/>
    <n v="112.3"/>
    <n v="119.9"/>
    <n v="129.30000000000001"/>
    <n v="118.8"/>
    <n v="119.6"/>
    <x v="88"/>
    <n v="1787.0000000000002"/>
    <n v="375.29999999999995"/>
    <n v="248.7"/>
    <n v="227.8"/>
    <n v="750.9"/>
  </r>
  <r>
    <s v="Rural+Urban"/>
    <x v="3"/>
    <x v="5"/>
    <n v="127.7"/>
    <n v="140.5"/>
    <n v="128.30000000000001"/>
    <n v="132.6"/>
    <n v="115.5"/>
    <n v="136.5"/>
    <n v="159.69999999999999"/>
    <n v="174.3"/>
    <n v="109.9"/>
    <n v="136.30000000000001"/>
    <n v="124.4"/>
    <n v="138.1"/>
    <n v="136.80000000000001"/>
    <n v="138.69999999999999"/>
    <n v="132.9"/>
    <n v="127.2"/>
    <n v="132"/>
    <n v="125.5"/>
    <n v="123.3"/>
    <n v="126.4"/>
    <n v="124.1"/>
    <n v="114.2"/>
    <n v="121.7"/>
    <n v="129.69999999999999"/>
    <n v="119.4"/>
    <n v="121.5"/>
    <x v="99"/>
    <n v="1760.6"/>
    <n v="392.1"/>
    <n v="251.9"/>
    <n v="237.5"/>
    <n v="755.09999999999991"/>
  </r>
  <r>
    <s v="Rural"/>
    <x v="3"/>
    <x v="6"/>
    <n v="129.30000000000001"/>
    <n v="139.5"/>
    <n v="129.6"/>
    <n v="134.5"/>
    <n v="119.5"/>
    <n v="138.5"/>
    <n v="158.19999999999999"/>
    <n v="171.8"/>
    <n v="110.3"/>
    <n v="134.30000000000001"/>
    <n v="127.3"/>
    <n v="139.9"/>
    <n v="137.6"/>
    <n v="138"/>
    <n v="137.19999999999999"/>
    <n v="132.19999999999999"/>
    <n v="136.5"/>
    <n v="126.4"/>
    <n v="128.19999999999999"/>
    <n v="130"/>
    <n v="126.7"/>
    <n v="116.4"/>
    <n v="125.2"/>
    <n v="130.80000000000001"/>
    <n v="120.9"/>
    <n v="123.8"/>
    <x v="100"/>
    <n v="1770.2999999999997"/>
    <n v="405.9"/>
    <n v="256.39999999999998"/>
    <n v="244.6"/>
    <n v="765.4"/>
  </r>
  <r>
    <s v="Urban"/>
    <x v="3"/>
    <x v="6"/>
    <n v="126.8"/>
    <n v="144.19999999999999"/>
    <n v="136.6"/>
    <n v="131.80000000000001"/>
    <n v="111"/>
    <n v="137"/>
    <n v="179.5"/>
    <n v="188.4"/>
    <n v="113.3"/>
    <n v="143.9"/>
    <n v="121.7"/>
    <n v="137.5"/>
    <n v="139.80000000000001"/>
    <n v="142.9"/>
    <n v="127.9"/>
    <n v="121.1"/>
    <n v="126.9"/>
    <n v="126.4"/>
    <n v="115.5"/>
    <n v="123.5"/>
    <n v="120.9"/>
    <n v="111.7"/>
    <n v="120.3"/>
    <n v="130.80000000000001"/>
    <n v="120"/>
    <n v="119.9"/>
    <x v="93"/>
    <n v="1811.5000000000002"/>
    <n v="375.9"/>
    <n v="249.9"/>
    <n v="227.2"/>
    <n v="754.80000000000007"/>
  </r>
  <r>
    <s v="Rural+Urban"/>
    <x v="3"/>
    <x v="6"/>
    <n v="128.5"/>
    <n v="141.19999999999999"/>
    <n v="132.30000000000001"/>
    <n v="133.5"/>
    <n v="116.4"/>
    <n v="137.80000000000001"/>
    <n v="165.4"/>
    <n v="177.4"/>
    <n v="111.3"/>
    <n v="137.5"/>
    <n v="125"/>
    <n v="138.80000000000001"/>
    <n v="138.4"/>
    <n v="139.30000000000001"/>
    <n v="133.5"/>
    <n v="127.6"/>
    <n v="132.69999999999999"/>
    <n v="126.4"/>
    <n v="123.4"/>
    <n v="126.9"/>
    <n v="124.5"/>
    <n v="113.9"/>
    <n v="122.4"/>
    <n v="130.80000000000001"/>
    <n v="120.5"/>
    <n v="121.9"/>
    <x v="101"/>
    <n v="1783.5"/>
    <n v="393.8"/>
    <n v="253.3"/>
    <n v="237.3"/>
    <n v="759.4"/>
  </r>
  <r>
    <s v="Rural"/>
    <x v="3"/>
    <x v="7"/>
    <n v="130.1"/>
    <n v="138.80000000000001"/>
    <n v="130.30000000000001"/>
    <n v="135.30000000000001"/>
    <n v="119.9"/>
    <n v="140.19999999999999"/>
    <n v="156.9"/>
    <n v="172.2"/>
    <n v="112.1"/>
    <n v="134.9"/>
    <n v="128.1"/>
    <n v="140.69999999999999"/>
    <n v="138"/>
    <n v="138.9"/>
    <n v="137.80000000000001"/>
    <n v="133"/>
    <n v="137.1"/>
    <n v="127.3"/>
    <n v="129.1"/>
    <n v="130.6"/>
    <n v="127"/>
    <n v="116"/>
    <n v="125.5"/>
    <n v="131.9"/>
    <n v="122"/>
    <n v="124.2"/>
    <x v="102"/>
    <n v="1777.4999999999998"/>
    <n v="407.9"/>
    <n v="257.89999999999998"/>
    <n v="245.1"/>
    <n v="769.5"/>
  </r>
  <r>
    <s v="Urban"/>
    <x v="3"/>
    <x v="7"/>
    <n v="127.6"/>
    <n v="140.30000000000001"/>
    <n v="133.69999999999999"/>
    <n v="132.19999999999999"/>
    <n v="111.8"/>
    <n v="135.80000000000001"/>
    <n v="163.5"/>
    <n v="182.3"/>
    <n v="114.6"/>
    <n v="144.6"/>
    <n v="121.9"/>
    <n v="138.1"/>
    <n v="137.6"/>
    <n v="143.6"/>
    <n v="128.30000000000001"/>
    <n v="121.4"/>
    <n v="127.3"/>
    <n v="127.3"/>
    <n v="114.7"/>
    <n v="123.9"/>
    <n v="121.2"/>
    <n v="110.4"/>
    <n v="120.6"/>
    <n v="131.5"/>
    <n v="120.9"/>
    <n v="119.9"/>
    <x v="103"/>
    <n v="1783.9999999999995"/>
    <n v="377"/>
    <n v="251.2"/>
    <n v="225.10000000000002"/>
    <n v="757.69999999999993"/>
  </r>
  <r>
    <s v="Rural+Urban"/>
    <x v="3"/>
    <x v="7"/>
    <n v="129.30000000000001"/>
    <n v="139.30000000000001"/>
    <n v="131.6"/>
    <n v="134.1"/>
    <n v="116.9"/>
    <n v="138.1"/>
    <n v="159.1"/>
    <n v="175.6"/>
    <n v="112.9"/>
    <n v="138.1"/>
    <n v="125.5"/>
    <n v="139.5"/>
    <n v="137.9"/>
    <n v="140.19999999999999"/>
    <n v="134.1"/>
    <n v="128.19999999999999"/>
    <n v="133.19999999999999"/>
    <n v="127.3"/>
    <n v="123.6"/>
    <n v="127.4"/>
    <n v="124.8"/>
    <n v="113.1"/>
    <n v="122.7"/>
    <n v="131.69999999999999"/>
    <n v="121.5"/>
    <n v="122.1"/>
    <x v="101"/>
    <n v="1777.9"/>
    <n v="395.49999999999994"/>
    <n v="254.7"/>
    <n v="236.7"/>
    <n v="763"/>
  </r>
  <r>
    <s v="Rural"/>
    <x v="3"/>
    <x v="8"/>
    <n v="130.80000000000001"/>
    <n v="138.19999999999999"/>
    <n v="130.5"/>
    <n v="135.5"/>
    <n v="120.2"/>
    <n v="139.19999999999999"/>
    <n v="149.5"/>
    <n v="170.4"/>
    <n v="113.1"/>
    <n v="135.80000000000001"/>
    <n v="128.80000000000001"/>
    <n v="141.5"/>
    <n v="137.19999999999999"/>
    <n v="139.9"/>
    <n v="138.5"/>
    <n v="133.5"/>
    <n v="137.80000000000001"/>
    <n v="127.9"/>
    <n v="129.69999999999999"/>
    <n v="131.1"/>
    <n v="127.8"/>
    <n v="117"/>
    <n v="125.7"/>
    <n v="132.19999999999999"/>
    <n v="122.8"/>
    <n v="124.9"/>
    <x v="104"/>
    <n v="1770.7"/>
    <n v="409.8"/>
    <n v="259"/>
    <n v="246.7"/>
    <n v="773.29999999999984"/>
  </r>
  <r>
    <s v="Urban"/>
    <x v="3"/>
    <x v="8"/>
    <n v="128.1"/>
    <n v="137.69999999999999"/>
    <n v="130.6"/>
    <n v="132.6"/>
    <n v="111.9"/>
    <n v="132.5"/>
    <n v="152.9"/>
    <n v="173.6"/>
    <n v="115.1"/>
    <n v="144.80000000000001"/>
    <n v="122.1"/>
    <n v="138.80000000000001"/>
    <n v="135.69999999999999"/>
    <n v="143.9"/>
    <n v="128.69999999999999"/>
    <n v="121.6"/>
    <n v="127.7"/>
    <n v="127.9"/>
    <n v="114.8"/>
    <n v="124.3"/>
    <n v="121.4"/>
    <n v="111.8"/>
    <n v="120.8"/>
    <n v="131.6"/>
    <n v="121.2"/>
    <n v="120.5"/>
    <x v="92"/>
    <n v="1756.3999999999996"/>
    <n v="378"/>
    <n v="252.2"/>
    <n v="226.6"/>
    <n v="759.40000000000009"/>
  </r>
  <r>
    <s v="Rural+Urban"/>
    <x v="3"/>
    <x v="8"/>
    <n v="129.9"/>
    <n v="138"/>
    <n v="130.5"/>
    <n v="134.4"/>
    <n v="117.2"/>
    <n v="136.1"/>
    <n v="150.69999999999999"/>
    <n v="171.5"/>
    <n v="113.8"/>
    <n v="138.80000000000001"/>
    <n v="126"/>
    <n v="140.19999999999999"/>
    <n v="136.6"/>
    <n v="141"/>
    <n v="134.6"/>
    <n v="128.6"/>
    <n v="133.80000000000001"/>
    <n v="127.9"/>
    <n v="124.1"/>
    <n v="127.9"/>
    <n v="125.4"/>
    <n v="114.3"/>
    <n v="122.9"/>
    <n v="131.80000000000001"/>
    <n v="122.1"/>
    <n v="122.8"/>
    <x v="105"/>
    <n v="1763.6999999999998"/>
    <n v="397"/>
    <n v="255.8"/>
    <n v="238.39999999999998"/>
    <n v="765.99999999999989"/>
  </r>
  <r>
    <s v="Rural"/>
    <x v="3"/>
    <x v="9"/>
    <n v="131.30000000000001"/>
    <n v="137.6"/>
    <n v="130.1"/>
    <n v="136"/>
    <n v="120.8"/>
    <n v="138.4"/>
    <n v="149.19999999999999"/>
    <n v="170.2"/>
    <n v="113.4"/>
    <n v="136.30000000000001"/>
    <n v="128.69999999999999"/>
    <n v="142.4"/>
    <n v="137.4"/>
    <n v="140.9"/>
    <n v="139.6"/>
    <n v="134.30000000000001"/>
    <n v="138.80000000000001"/>
    <n v="128.69999999999999"/>
    <n v="129.80000000000001"/>
    <n v="131.80000000000001"/>
    <n v="128.69999999999999"/>
    <n v="117.8"/>
    <n v="126.5"/>
    <n v="133"/>
    <n v="123"/>
    <n v="125.7"/>
    <x v="106"/>
    <n v="1771.8000000000002"/>
    <n v="412.7"/>
    <n v="260.5"/>
    <n v="247.60000000000002"/>
    <n v="777.80000000000007"/>
  </r>
  <r>
    <s v="Urban"/>
    <x v="3"/>
    <x v="9"/>
    <n v="128.69999999999999"/>
    <n v="138.4"/>
    <n v="130.30000000000001"/>
    <n v="132.69999999999999"/>
    <n v="112.5"/>
    <n v="130.4"/>
    <n v="155.1"/>
    <n v="175.7"/>
    <n v="115.4"/>
    <n v="145.30000000000001"/>
    <n v="122.5"/>
    <n v="139.6"/>
    <n v="136.30000000000001"/>
    <n v="144.30000000000001"/>
    <n v="129.1"/>
    <n v="121.9"/>
    <n v="128"/>
    <n v="128.69999999999999"/>
    <n v="115.2"/>
    <n v="124.5"/>
    <n v="121.8"/>
    <n v="112.8"/>
    <n v="121.2"/>
    <n v="131.9"/>
    <n v="120.8"/>
    <n v="120.9"/>
    <x v="97"/>
    <n v="1762.8999999999999"/>
    <n v="379"/>
    <n v="253.2"/>
    <n v="228"/>
    <n v="760.9"/>
  </r>
  <r>
    <s v="Rural+Urban"/>
    <x v="3"/>
    <x v="9"/>
    <n v="130.5"/>
    <n v="137.9"/>
    <n v="130.19999999999999"/>
    <n v="134.80000000000001"/>
    <n v="117.8"/>
    <n v="134.69999999999999"/>
    <n v="151.19999999999999"/>
    <n v="172.1"/>
    <n v="114.1"/>
    <n v="139.30000000000001"/>
    <n v="126.1"/>
    <n v="141.1"/>
    <n v="137"/>
    <n v="141.80000000000001"/>
    <n v="135.5"/>
    <n v="129.1"/>
    <n v="134.5"/>
    <n v="128.69999999999999"/>
    <n v="124.3"/>
    <n v="128.4"/>
    <n v="126.1"/>
    <n v="115.2"/>
    <n v="123.5"/>
    <n v="132.4"/>
    <n v="122.1"/>
    <n v="123.4"/>
    <x v="107"/>
    <n v="1766.7999999999995"/>
    <n v="399.1"/>
    <n v="257.10000000000002"/>
    <n v="239.5"/>
    <n v="769.3"/>
  </r>
  <r>
    <s v="Rural"/>
    <x v="3"/>
    <x v="10"/>
    <n v="132"/>
    <n v="137.4"/>
    <n v="130.6"/>
    <n v="136.19999999999999"/>
    <n v="121.1"/>
    <n v="136.9"/>
    <n v="141.80000000000001"/>
    <n v="170"/>
    <n v="113.4"/>
    <n v="136.80000000000001"/>
    <n v="128.69999999999999"/>
    <n v="143.1"/>
    <n v="136.6"/>
    <n v="141.19999999999999"/>
    <n v="139.9"/>
    <n v="134.5"/>
    <n v="139.19999999999999"/>
    <n v="129.1"/>
    <n v="130.30000000000001"/>
    <n v="132.1"/>
    <n v="129.1"/>
    <n v="118.2"/>
    <n v="126.9"/>
    <n v="133.69999999999999"/>
    <n v="123.5"/>
    <n v="126.1"/>
    <x v="108"/>
    <n v="1764.6"/>
    <n v="413.59999999999997"/>
    <n v="261.2"/>
    <n v="248.5"/>
    <n v="780.49999999999989"/>
  </r>
  <r>
    <s v="Urban"/>
    <x v="3"/>
    <x v="10"/>
    <n v="130.19999999999999"/>
    <n v="138.5"/>
    <n v="134.1"/>
    <n v="132.9"/>
    <n v="112.6"/>
    <n v="130.80000000000001"/>
    <n v="142"/>
    <n v="174.9"/>
    <n v="115.6"/>
    <n v="145.4"/>
    <n v="122.7"/>
    <n v="140.30000000000001"/>
    <n v="135.19999999999999"/>
    <n v="144.30000000000001"/>
    <n v="129.6"/>
    <n v="122.1"/>
    <n v="128.5"/>
    <n v="129.1"/>
    <n v="116.2"/>
    <n v="124.7"/>
    <n v="122.1"/>
    <n v="113.4"/>
    <n v="121.7"/>
    <n v="132.1"/>
    <n v="121.3"/>
    <n v="121.3"/>
    <x v="109"/>
    <n v="1755.2"/>
    <n v="380.2"/>
    <n v="253.8"/>
    <n v="229.60000000000002"/>
    <n v="762.79999999999984"/>
  </r>
  <r>
    <s v="Rural+Urban"/>
    <x v="3"/>
    <x v="10"/>
    <n v="131.4"/>
    <n v="137.80000000000001"/>
    <n v="132"/>
    <n v="135"/>
    <n v="118"/>
    <n v="134.1"/>
    <n v="141.9"/>
    <n v="171.7"/>
    <n v="114.1"/>
    <n v="139.69999999999999"/>
    <n v="126.2"/>
    <n v="141.80000000000001"/>
    <n v="136.1"/>
    <n v="142"/>
    <n v="135.80000000000001"/>
    <n v="129.30000000000001"/>
    <n v="135"/>
    <n v="129.1"/>
    <n v="125"/>
    <n v="128.6"/>
    <n v="126.4"/>
    <n v="115.7"/>
    <n v="124"/>
    <n v="132.80000000000001"/>
    <n v="122.6"/>
    <n v="123.8"/>
    <x v="110"/>
    <n v="1759.8"/>
    <n v="400.1"/>
    <n v="257.7"/>
    <n v="240.7"/>
    <n v="771.6"/>
  </r>
  <r>
    <s v="Rural"/>
    <x v="3"/>
    <x v="11"/>
    <n v="132.6"/>
    <n v="137.30000000000001"/>
    <n v="131.6"/>
    <n v="136.30000000000001"/>
    <n v="121.6"/>
    <n v="135.6"/>
    <n v="127.5"/>
    <n v="167.9"/>
    <n v="113.8"/>
    <n v="137.5"/>
    <n v="129.1"/>
    <n v="143.6"/>
    <n v="134.69999999999999"/>
    <n v="142.4"/>
    <n v="140.4"/>
    <n v="135.19999999999999"/>
    <n v="139.69999999999999"/>
    <n v="128.5"/>
    <n v="132"/>
    <n v="132.9"/>
    <n v="129.69999999999999"/>
    <n v="118.6"/>
    <n v="127.3"/>
    <n v="134.19999999999999"/>
    <n v="121.9"/>
    <n v="126.3"/>
    <x v="111"/>
    <n v="1749.1"/>
    <n v="415.3"/>
    <n v="261.39999999999998"/>
    <n v="250.6"/>
    <n v="781.8"/>
  </r>
  <r>
    <s v="Urban"/>
    <x v="3"/>
    <x v="11"/>
    <n v="131.6"/>
    <n v="138.19999999999999"/>
    <n v="134.9"/>
    <n v="133.1"/>
    <n v="113.5"/>
    <n v="129.30000000000001"/>
    <n v="121.1"/>
    <n v="170.3"/>
    <n v="115.5"/>
    <n v="145.5"/>
    <n v="123.1"/>
    <n v="140.9"/>
    <n v="132.80000000000001"/>
    <n v="145"/>
    <n v="130"/>
    <n v="122.2"/>
    <n v="128.80000000000001"/>
    <n v="128.5"/>
    <n v="117.8"/>
    <n v="125"/>
    <n v="122.3"/>
    <n v="113.7"/>
    <n v="121.8"/>
    <n v="132.30000000000001"/>
    <n v="119.9"/>
    <n v="121.4"/>
    <x v="112"/>
    <n v="1729.8"/>
    <n v="381"/>
    <n v="253.5"/>
    <n v="231.5"/>
    <n v="762.7"/>
  </r>
  <r>
    <s v="Rural+Urban"/>
    <x v="3"/>
    <x v="11"/>
    <n v="132.30000000000001"/>
    <n v="137.6"/>
    <n v="132.9"/>
    <n v="135.1"/>
    <n v="118.6"/>
    <n v="132.69999999999999"/>
    <n v="125.3"/>
    <n v="168.7"/>
    <n v="114.4"/>
    <n v="140.19999999999999"/>
    <n v="126.6"/>
    <n v="142.30000000000001"/>
    <n v="134"/>
    <n v="143.1"/>
    <n v="136.30000000000001"/>
    <n v="129.80000000000001"/>
    <n v="135.4"/>
    <n v="128.5"/>
    <n v="126.6"/>
    <n v="129.19999999999999"/>
    <n v="126.9"/>
    <n v="116"/>
    <n v="124.2"/>
    <n v="133.1"/>
    <n v="121.1"/>
    <n v="123.9"/>
    <x v="113"/>
    <n v="1740.7"/>
    <n v="401.5"/>
    <n v="257.7"/>
    <n v="242.6"/>
    <n v="772.3"/>
  </r>
  <r>
    <s v="Rural"/>
    <x v="4"/>
    <x v="0"/>
    <n v="133.1"/>
    <n v="137.80000000000001"/>
    <n v="131.9"/>
    <n v="136.69999999999999"/>
    <n v="122"/>
    <n v="136"/>
    <n v="119.8"/>
    <n v="161.69999999999999"/>
    <n v="114.8"/>
    <n v="136.9"/>
    <n v="129"/>
    <n v="143.9"/>
    <n v="133.69999999999999"/>
    <n v="143.1"/>
    <n v="140.69999999999999"/>
    <n v="135.80000000000001"/>
    <n v="140"/>
    <n v="129.6"/>
    <n v="132.1"/>
    <n v="133.19999999999999"/>
    <n v="129.9"/>
    <n v="119.1"/>
    <n v="127"/>
    <n v="134.6"/>
    <n v="122.3"/>
    <n v="126.6"/>
    <x v="114"/>
    <n v="1737.3000000000002"/>
    <n v="416.5"/>
    <n v="262.79999999999995"/>
    <n v="251.2"/>
    <n v="783.5"/>
  </r>
  <r>
    <s v="Urban"/>
    <x v="4"/>
    <x v="0"/>
    <n v="132.19999999999999"/>
    <n v="138.9"/>
    <n v="132.6"/>
    <n v="133.1"/>
    <n v="114"/>
    <n v="129.6"/>
    <n v="118.7"/>
    <n v="155.1"/>
    <n v="117.3"/>
    <n v="144.9"/>
    <n v="123.2"/>
    <n v="141.6"/>
    <n v="132"/>
    <n v="145.6"/>
    <n v="130.19999999999999"/>
    <n v="122.3"/>
    <n v="129"/>
    <n v="129.6"/>
    <n v="118"/>
    <n v="125.1"/>
    <n v="122.6"/>
    <n v="115.2"/>
    <n v="122"/>
    <n v="132.4"/>
    <n v="120.9"/>
    <n v="122.1"/>
    <x v="115"/>
    <n v="1713.2"/>
    <n v="381.5"/>
    <n v="254.7"/>
    <n v="233.2"/>
    <n v="765.6"/>
  </r>
  <r>
    <s v="Rural+Urban"/>
    <x v="4"/>
    <x v="0"/>
    <n v="132.80000000000001"/>
    <n v="138.19999999999999"/>
    <n v="132.19999999999999"/>
    <n v="135.4"/>
    <n v="119.1"/>
    <n v="133"/>
    <n v="119.4"/>
    <n v="159.5"/>
    <n v="115.6"/>
    <n v="139.6"/>
    <n v="126.6"/>
    <n v="142.80000000000001"/>
    <n v="133.1"/>
    <n v="143.80000000000001"/>
    <n v="136.6"/>
    <n v="130.19999999999999"/>
    <n v="135.6"/>
    <n v="129.6"/>
    <n v="126.8"/>
    <n v="129.4"/>
    <n v="127.1"/>
    <n v="117"/>
    <n v="124.2"/>
    <n v="133.30000000000001"/>
    <n v="121.7"/>
    <n v="124.4"/>
    <x v="96"/>
    <n v="1727.2999999999995"/>
    <n v="402.4"/>
    <n v="259"/>
    <n v="243.8"/>
    <n v="774.5"/>
  </r>
  <r>
    <s v="Rural"/>
    <x v="4"/>
    <x v="1"/>
    <n v="133.30000000000001"/>
    <n v="138.30000000000001"/>
    <n v="129.30000000000001"/>
    <n v="137.19999999999999"/>
    <n v="122.1"/>
    <n v="138.69999999999999"/>
    <n v="119.1"/>
    <n v="156.9"/>
    <n v="116.2"/>
    <n v="136"/>
    <n v="129.4"/>
    <n v="144.4"/>
    <n v="133.6"/>
    <n v="143.69999999999999"/>
    <n v="140.9"/>
    <n v="135.80000000000001"/>
    <n v="140.19999999999999"/>
    <n v="130.5"/>
    <n v="133.19999999999999"/>
    <n v="133.6"/>
    <n v="130.1"/>
    <n v="119.5"/>
    <n v="127.7"/>
    <n v="134.9"/>
    <n v="123.2"/>
    <n v="127"/>
    <x v="116"/>
    <n v="1734.5000000000002"/>
    <n v="416.90000000000003"/>
    <n v="264.10000000000002"/>
    <n v="252.7"/>
    <n v="786.6"/>
  </r>
  <r>
    <s v="Urban"/>
    <x v="4"/>
    <x v="1"/>
    <n v="132.80000000000001"/>
    <n v="139.80000000000001"/>
    <n v="129.30000000000001"/>
    <n v="133.5"/>
    <n v="114.3"/>
    <n v="131.4"/>
    <n v="120.2"/>
    <n v="143.1"/>
    <n v="119.5"/>
    <n v="144"/>
    <n v="123.4"/>
    <n v="141.9"/>
    <n v="132.1"/>
    <n v="146.30000000000001"/>
    <n v="130.5"/>
    <n v="122.5"/>
    <n v="129.30000000000001"/>
    <n v="130.5"/>
    <n v="119.2"/>
    <n v="125.3"/>
    <n v="122.9"/>
    <n v="115.5"/>
    <n v="122.2"/>
    <n v="132.4"/>
    <n v="121.7"/>
    <n v="122.4"/>
    <x v="117"/>
    <n v="1705.3000000000002"/>
    <n v="382.3"/>
    <n v="255.8"/>
    <n v="234.7"/>
    <n v="767.90000000000009"/>
  </r>
  <r>
    <s v="Rural+Urban"/>
    <x v="4"/>
    <x v="1"/>
    <n v="133.1"/>
    <n v="138.80000000000001"/>
    <n v="129.30000000000001"/>
    <n v="135.80000000000001"/>
    <n v="119.2"/>
    <n v="135.30000000000001"/>
    <n v="119.5"/>
    <n v="152.19999999999999"/>
    <n v="117.3"/>
    <n v="138.69999999999999"/>
    <n v="126.9"/>
    <n v="143.19999999999999"/>
    <n v="133"/>
    <n v="144.4"/>
    <n v="136.80000000000001"/>
    <n v="130.30000000000001"/>
    <n v="135.9"/>
    <n v="130.5"/>
    <n v="127.9"/>
    <n v="129.69999999999999"/>
    <n v="127.4"/>
    <n v="117.4"/>
    <n v="124.6"/>
    <n v="133.4"/>
    <n v="122.6"/>
    <n v="124.8"/>
    <x v="118"/>
    <n v="1722.3000000000002"/>
    <n v="403"/>
    <n v="260.2"/>
    <n v="245.3"/>
    <n v="777.19999999999993"/>
  </r>
  <r>
    <s v="Rural"/>
    <x v="4"/>
    <x v="2"/>
    <n v="133.6"/>
    <n v="138.80000000000001"/>
    <n v="128.80000000000001"/>
    <n v="137.19999999999999"/>
    <n v="121.6"/>
    <n v="139.69999999999999"/>
    <n v="119.7"/>
    <n v="148"/>
    <n v="116.9"/>
    <n v="135.6"/>
    <n v="129.80000000000001"/>
    <n v="145.4"/>
    <n v="133.4"/>
    <n v="144.19999999999999"/>
    <n v="141.6"/>
    <n v="136.19999999999999"/>
    <n v="140.80000000000001"/>
    <n v="131.1"/>
    <n v="134.19999999999999"/>
    <n v="134.1"/>
    <n v="130.6"/>
    <n v="119.8"/>
    <n v="128.30000000000001"/>
    <n v="135.19999999999999"/>
    <n v="123.3"/>
    <n v="127.4"/>
    <x v="111"/>
    <n v="1728.5000000000002"/>
    <n v="418.59999999999997"/>
    <n v="265.2"/>
    <n v="254"/>
    <n v="788.99999999999989"/>
  </r>
  <r>
    <s v="Urban"/>
    <x v="4"/>
    <x v="2"/>
    <n v="132.69999999999999"/>
    <n v="139.4"/>
    <n v="128.4"/>
    <n v="134.9"/>
    <n v="114"/>
    <n v="136.80000000000001"/>
    <n v="122.2"/>
    <n v="135.80000000000001"/>
    <n v="120.3"/>
    <n v="142.6"/>
    <n v="123.6"/>
    <n v="142.4"/>
    <n v="132.6"/>
    <n v="147.5"/>
    <n v="130.80000000000001"/>
    <n v="122.8"/>
    <n v="129.6"/>
    <n v="131.1"/>
    <n v="120.8"/>
    <n v="125.6"/>
    <n v="123.1"/>
    <n v="115.6"/>
    <n v="122.4"/>
    <n v="132.80000000000001"/>
    <n v="121.7"/>
    <n v="122.6"/>
    <x v="119"/>
    <n v="1705.6999999999998"/>
    <n v="383.20000000000005"/>
    <n v="256.7"/>
    <n v="236.39999999999998"/>
    <n v="770.1"/>
  </r>
  <r>
    <s v="Rural+Urban"/>
    <x v="4"/>
    <x v="2"/>
    <n v="133.30000000000001"/>
    <n v="139"/>
    <n v="128.6"/>
    <n v="136.30000000000001"/>
    <n v="118.8"/>
    <n v="138.30000000000001"/>
    <n v="120.5"/>
    <n v="143.9"/>
    <n v="118"/>
    <n v="137.9"/>
    <n v="127.2"/>
    <n v="144"/>
    <n v="133.1"/>
    <n v="145.1"/>
    <n v="137.30000000000001"/>
    <n v="130.6"/>
    <n v="136.4"/>
    <n v="131.1"/>
    <n v="129.1"/>
    <n v="130.1"/>
    <n v="127.8"/>
    <n v="117.6"/>
    <n v="125"/>
    <n v="133.80000000000001"/>
    <n v="122.6"/>
    <n v="125.1"/>
    <x v="105"/>
    <n v="1718.9"/>
    <n v="404.29999999999995"/>
    <n v="261.2"/>
    <n v="246.7"/>
    <n v="779.40000000000009"/>
  </r>
  <r>
    <s v="Rural"/>
    <x v="4"/>
    <x v="3"/>
    <n v="133.19999999999999"/>
    <n v="138.69999999999999"/>
    <n v="127.1"/>
    <n v="137.69999999999999"/>
    <n v="121.3"/>
    <n v="141.80000000000001"/>
    <n v="121.5"/>
    <n v="144.5"/>
    <n v="117.4"/>
    <n v="134.1"/>
    <n v="130"/>
    <n v="145.5"/>
    <n v="133.5"/>
    <n v="144.4"/>
    <n v="142.4"/>
    <n v="136.80000000000001"/>
    <n v="141.6"/>
    <n v="131.69999999999999"/>
    <n v="135"/>
    <n v="134.30000000000001"/>
    <n v="131"/>
    <n v="119.2"/>
    <n v="128.30000000000001"/>
    <n v="135.69999999999999"/>
    <n v="123.7"/>
    <n v="127.5"/>
    <x v="120"/>
    <n v="1726.3"/>
    <n v="420.80000000000007"/>
    <n v="266"/>
    <n v="254.2"/>
    <n v="790.6"/>
  </r>
  <r>
    <s v="Urban"/>
    <x v="4"/>
    <x v="3"/>
    <n v="132.69999999999999"/>
    <n v="140.6"/>
    <n v="124.5"/>
    <n v="136.30000000000001"/>
    <n v="113.5"/>
    <n v="137.69999999999999"/>
    <n v="127.1"/>
    <n v="133.80000000000001"/>
    <n v="120.8"/>
    <n v="141.30000000000001"/>
    <n v="123.8"/>
    <n v="142.6"/>
    <n v="133.4"/>
    <n v="148"/>
    <n v="131.19999999999999"/>
    <n v="123"/>
    <n v="130"/>
    <n v="131.69999999999999"/>
    <n v="121.4"/>
    <n v="126"/>
    <n v="123.4"/>
    <n v="114.3"/>
    <n v="122.6"/>
    <n v="133.6"/>
    <n v="122.2"/>
    <n v="122.5"/>
    <x v="121"/>
    <n v="1708.1"/>
    <n v="384.2"/>
    <n v="257.7"/>
    <n v="235.7"/>
    <n v="772.30000000000007"/>
  </r>
  <r>
    <s v="Rural+Urban"/>
    <x v="4"/>
    <x v="3"/>
    <n v="133"/>
    <n v="139.4"/>
    <n v="126.1"/>
    <n v="137.19999999999999"/>
    <n v="118.4"/>
    <n v="139.9"/>
    <n v="123.4"/>
    <n v="140.9"/>
    <n v="118.5"/>
    <n v="136.5"/>
    <n v="127.4"/>
    <n v="144.19999999999999"/>
    <n v="133.5"/>
    <n v="145.4"/>
    <n v="138"/>
    <n v="131.1"/>
    <n v="137"/>
    <n v="131.69999999999999"/>
    <n v="129.80000000000001"/>
    <n v="130.4"/>
    <n v="128.1"/>
    <n v="116.6"/>
    <n v="125.1"/>
    <n v="134.5"/>
    <n v="123.1"/>
    <n v="125.1"/>
    <x v="101"/>
    <n v="1718.4"/>
    <n v="406.1"/>
    <n v="262.10000000000002"/>
    <n v="246.4"/>
    <n v="781.30000000000007"/>
  </r>
  <r>
    <s v="Rural"/>
    <x v="4"/>
    <x v="4"/>
    <n v="133.1"/>
    <n v="140.30000000000001"/>
    <n v="126.8"/>
    <n v="138.19999999999999"/>
    <n v="120.8"/>
    <n v="140.19999999999999"/>
    <n v="123.8"/>
    <n v="141.80000000000001"/>
    <n v="118.6"/>
    <n v="134"/>
    <n v="130.30000000000001"/>
    <n v="145.80000000000001"/>
    <n v="133.80000000000001"/>
    <n v="145.5"/>
    <n v="142.5"/>
    <n v="137.30000000000001"/>
    <n v="141.80000000000001"/>
    <n v="132.1"/>
    <n v="135"/>
    <n v="134.9"/>
    <n v="131.4"/>
    <n v="119.4"/>
    <n v="129.4"/>
    <n v="136.30000000000001"/>
    <n v="123.7"/>
    <n v="127.9"/>
    <x v="122"/>
    <n v="1727.4999999999995"/>
    <n v="421.6"/>
    <n v="267"/>
    <n v="254.4"/>
    <n v="794.19999999999993"/>
  </r>
  <r>
    <s v="Urban"/>
    <x v="4"/>
    <x v="4"/>
    <n v="132.6"/>
    <n v="144.1"/>
    <n v="125.6"/>
    <n v="136.80000000000001"/>
    <n v="113.4"/>
    <n v="135.19999999999999"/>
    <n v="129.19999999999999"/>
    <n v="131.5"/>
    <n v="121"/>
    <n v="139.9"/>
    <n v="123.8"/>
    <n v="142.9"/>
    <n v="133.6"/>
    <n v="148.30000000000001"/>
    <n v="131.5"/>
    <n v="123.2"/>
    <n v="130.19999999999999"/>
    <n v="132.1"/>
    <n v="120.1"/>
    <n v="126.5"/>
    <n v="123.6"/>
    <n v="114.3"/>
    <n v="122.8"/>
    <n v="133.80000000000001"/>
    <n v="122"/>
    <n v="122.6"/>
    <x v="123"/>
    <n v="1709.6"/>
    <n v="384.9"/>
    <n v="258.60000000000002"/>
    <n v="234.39999999999998"/>
    <n v="773.1"/>
  </r>
  <r>
    <s v="Rural+Urban"/>
    <x v="4"/>
    <x v="4"/>
    <n v="132.9"/>
    <n v="141.6"/>
    <n v="126.3"/>
    <n v="137.69999999999999"/>
    <n v="118.1"/>
    <n v="137.9"/>
    <n v="125.6"/>
    <n v="138.30000000000001"/>
    <n v="119.4"/>
    <n v="136"/>
    <n v="127.6"/>
    <n v="144.5"/>
    <n v="133.69999999999999"/>
    <n v="146.19999999999999"/>
    <n v="138.19999999999999"/>
    <n v="131.4"/>
    <n v="137.19999999999999"/>
    <n v="132.1"/>
    <n v="129.4"/>
    <n v="130.9"/>
    <n v="128.4"/>
    <n v="116.7"/>
    <n v="125.7"/>
    <n v="134.80000000000001"/>
    <n v="123"/>
    <n v="125.3"/>
    <x v="107"/>
    <n v="1719.6000000000001"/>
    <n v="406.8"/>
    <n v="263"/>
    <n v="246.10000000000002"/>
    <n v="783.4"/>
  </r>
  <r>
    <s v="Rural"/>
    <x v="4"/>
    <x v="5"/>
    <n v="133.5"/>
    <n v="143.69999999999999"/>
    <n v="128"/>
    <n v="138.6"/>
    <n v="120.9"/>
    <n v="140.9"/>
    <n v="128.80000000000001"/>
    <n v="140.19999999999999"/>
    <n v="118.9"/>
    <n v="133.5"/>
    <n v="130.4"/>
    <n v="146.5"/>
    <n v="134.9"/>
    <n v="145.80000000000001"/>
    <n v="143.1"/>
    <n v="137.69999999999999"/>
    <n v="142.30000000000001"/>
    <n v="131.4"/>
    <n v="134.80000000000001"/>
    <n v="135.19999999999999"/>
    <n v="131.30000000000001"/>
    <n v="119.4"/>
    <n v="129.80000000000001"/>
    <n v="136.9"/>
    <n v="124.1"/>
    <n v="128.1"/>
    <x v="124"/>
    <n v="1738.8000000000002"/>
    <n v="423.09999999999997"/>
    <n v="266.60000000000002"/>
    <n v="254.20000000000002"/>
    <n v="796.00000000000011"/>
  </r>
  <r>
    <s v="Urban"/>
    <x v="4"/>
    <x v="5"/>
    <n v="132.9"/>
    <n v="148.69999999999999"/>
    <n v="128.30000000000001"/>
    <n v="137.30000000000001"/>
    <n v="113.5"/>
    <n v="137.19999999999999"/>
    <n v="142.19999999999999"/>
    <n v="128.19999999999999"/>
    <n v="120.9"/>
    <n v="138.80000000000001"/>
    <n v="124.2"/>
    <n v="143.1"/>
    <n v="135.69999999999999"/>
    <n v="148.6"/>
    <n v="131.5"/>
    <n v="123.2"/>
    <n v="130.19999999999999"/>
    <n v="131.4"/>
    <n v="119"/>
    <n v="126.8"/>
    <n v="123.8"/>
    <n v="113.9"/>
    <n v="122.9"/>
    <n v="134.30000000000001"/>
    <n v="122.5"/>
    <n v="122.7"/>
    <x v="125"/>
    <n v="1731.0000000000002"/>
    <n v="384.9"/>
    <n v="258.2"/>
    <n v="232.9"/>
    <n v="774.8"/>
  </r>
  <r>
    <s v="Rural+Urban"/>
    <x v="4"/>
    <x v="5"/>
    <n v="133.30000000000001"/>
    <n v="145.5"/>
    <n v="128.1"/>
    <n v="138.1"/>
    <n v="118.2"/>
    <n v="139.19999999999999"/>
    <n v="133.30000000000001"/>
    <n v="136.19999999999999"/>
    <n v="119.6"/>
    <n v="135.30000000000001"/>
    <n v="127.8"/>
    <n v="144.9"/>
    <n v="135.19999999999999"/>
    <n v="146.5"/>
    <n v="138.5"/>
    <n v="131.69999999999999"/>
    <n v="137.5"/>
    <n v="131.4"/>
    <n v="128.80000000000001"/>
    <n v="131.19999999999999"/>
    <n v="128.5"/>
    <n v="116.5"/>
    <n v="125.9"/>
    <n v="135.4"/>
    <n v="123.4"/>
    <n v="125.5"/>
    <x v="126"/>
    <n v="1734.7"/>
    <n v="407.7"/>
    <n v="262.60000000000002"/>
    <n v="245.3"/>
    <n v="785.19999999999993"/>
  </r>
  <r>
    <s v="Rural"/>
    <x v="4"/>
    <x v="6"/>
    <n v="134"/>
    <n v="144.19999999999999"/>
    <n v="129.80000000000001"/>
    <n v="139"/>
    <n v="120.9"/>
    <n v="143.9"/>
    <n v="151.5"/>
    <n v="138.1"/>
    <n v="120"/>
    <n v="133.9"/>
    <n v="131.4"/>
    <n v="147.69999999999999"/>
    <n v="138.5"/>
    <n v="147.4"/>
    <n v="144.30000000000001"/>
    <n v="138.1"/>
    <n v="143.5"/>
    <n v="132.6"/>
    <n v="135.30000000000001"/>
    <n v="136.1"/>
    <n v="132.1"/>
    <n v="119.1"/>
    <n v="130.6"/>
    <n v="138.6"/>
    <n v="124.4"/>
    <n v="128.6"/>
    <x v="127"/>
    <n v="1772.9"/>
    <n v="425.9"/>
    <n v="268.7"/>
    <n v="254.4"/>
    <n v="801.7"/>
  </r>
  <r>
    <s v="Urban"/>
    <x v="4"/>
    <x v="6"/>
    <n v="132.80000000000001"/>
    <n v="148.4"/>
    <n v="129.4"/>
    <n v="137.69999999999999"/>
    <n v="113.4"/>
    <n v="139.4"/>
    <n v="175.1"/>
    <n v="124.7"/>
    <n v="121.5"/>
    <n v="137.80000000000001"/>
    <n v="124.4"/>
    <n v="143.69999999999999"/>
    <n v="139.80000000000001"/>
    <n v="150.5"/>
    <n v="131.6"/>
    <n v="123.7"/>
    <n v="130.4"/>
    <n v="132.6"/>
    <n v="119.7"/>
    <n v="127.2"/>
    <n v="125"/>
    <n v="113.2"/>
    <n v="123.5"/>
    <n v="135.5"/>
    <n v="122.4"/>
    <n v="123"/>
    <x v="128"/>
    <n v="1768.1"/>
    <n v="385.70000000000005"/>
    <n v="259.8"/>
    <n v="232.9"/>
    <n v="779.9"/>
  </r>
  <r>
    <s v="Rural+Urban"/>
    <x v="4"/>
    <x v="6"/>
    <n v="133.6"/>
    <n v="145.69999999999999"/>
    <n v="129.6"/>
    <n v="138.5"/>
    <n v="118.1"/>
    <n v="141.80000000000001"/>
    <n v="159.5"/>
    <n v="133.6"/>
    <n v="120.5"/>
    <n v="135.19999999999999"/>
    <n v="128.5"/>
    <n v="145.80000000000001"/>
    <n v="139"/>
    <n v="148.19999999999999"/>
    <n v="139.30000000000001"/>
    <n v="132.1"/>
    <n v="138.30000000000001"/>
    <n v="132.6"/>
    <n v="129.4"/>
    <n v="131.9"/>
    <n v="129.4"/>
    <n v="116"/>
    <n v="126.6"/>
    <n v="136.80000000000001"/>
    <n v="123.6"/>
    <n v="125.9"/>
    <x v="129"/>
    <n v="1769.3999999999999"/>
    <n v="409.7"/>
    <n v="264.5"/>
    <n v="245.4"/>
    <n v="790.5"/>
  </r>
  <r>
    <s v="Rural"/>
    <x v="4"/>
    <x v="7"/>
    <n v="134.80000000000001"/>
    <n v="143.1"/>
    <n v="130"/>
    <n v="139.4"/>
    <n v="120.5"/>
    <n v="148"/>
    <n v="162.9"/>
    <n v="137.4"/>
    <n v="120.8"/>
    <n v="134.69999999999999"/>
    <n v="131.6"/>
    <n v="148.69999999999999"/>
    <n v="140.6"/>
    <n v="149"/>
    <n v="145.30000000000001"/>
    <n v="139.19999999999999"/>
    <n v="144.5"/>
    <n v="134.4"/>
    <n v="136.4"/>
    <n v="137.30000000000001"/>
    <n v="133"/>
    <n v="120.3"/>
    <n v="131.5"/>
    <n v="140.19999999999999"/>
    <n v="125.4"/>
    <n v="129.69999999999999"/>
    <x v="130"/>
    <n v="1792.4999999999998"/>
    <n v="429"/>
    <n v="271.70000000000005"/>
    <n v="256.7"/>
    <n v="808.8"/>
  </r>
  <r>
    <s v="Urban"/>
    <x v="4"/>
    <x v="7"/>
    <n v="133.19999999999999"/>
    <n v="143.9"/>
    <n v="128.30000000000001"/>
    <n v="138.30000000000001"/>
    <n v="114.1"/>
    <n v="142.69999999999999"/>
    <n v="179.8"/>
    <n v="123.5"/>
    <n v="122.1"/>
    <n v="137.5"/>
    <n v="124.6"/>
    <n v="144.5"/>
    <n v="140.5"/>
    <n v="152.1"/>
    <n v="132.69999999999999"/>
    <n v="124.3"/>
    <n v="131.4"/>
    <n v="134.4"/>
    <n v="118.9"/>
    <n v="127.7"/>
    <n v="125.7"/>
    <n v="114.6"/>
    <n v="124.1"/>
    <n v="135.69999999999999"/>
    <n v="123.3"/>
    <n v="123.8"/>
    <x v="131"/>
    <n v="1772.9999999999998"/>
    <n v="388.4"/>
    <n v="262.10000000000002"/>
    <n v="233.5"/>
    <n v="784.69999999999982"/>
  </r>
  <r>
    <s v="Rural+Urban"/>
    <x v="4"/>
    <x v="7"/>
    <n v="134.30000000000001"/>
    <n v="143.4"/>
    <n v="129.30000000000001"/>
    <n v="139"/>
    <n v="118.1"/>
    <n v="145.5"/>
    <n v="168.6"/>
    <n v="132.69999999999999"/>
    <n v="121.2"/>
    <n v="135.6"/>
    <n v="128.69999999999999"/>
    <n v="146.80000000000001"/>
    <n v="140.6"/>
    <n v="149.80000000000001"/>
    <n v="140.30000000000001"/>
    <n v="133"/>
    <n v="139.30000000000001"/>
    <n v="134.4"/>
    <n v="129.80000000000001"/>
    <n v="132.80000000000001"/>
    <n v="130.19999999999999"/>
    <n v="117.3"/>
    <n v="127.3"/>
    <n v="137.6"/>
    <n v="124.5"/>
    <n v="126.8"/>
    <x v="132"/>
    <n v="1783.8"/>
    <n v="412.6"/>
    <n v="267.20000000000005"/>
    <n v="247.10000000000002"/>
    <n v="796.19999999999993"/>
  </r>
  <r>
    <s v="Rural"/>
    <x v="4"/>
    <x v="8"/>
    <n v="135.19999999999999"/>
    <n v="142"/>
    <n v="130.5"/>
    <n v="140.19999999999999"/>
    <n v="120.7"/>
    <n v="147.80000000000001"/>
    <n v="154.5"/>
    <n v="137.1"/>
    <n v="121"/>
    <n v="134.69999999999999"/>
    <n v="131.69999999999999"/>
    <n v="149.30000000000001"/>
    <n v="139.6"/>
    <n v="149.80000000000001"/>
    <n v="146.1"/>
    <n v="139.69999999999999"/>
    <n v="145.19999999999999"/>
    <n v="135.69999999999999"/>
    <n v="137.4"/>
    <n v="137.9"/>
    <n v="133.4"/>
    <n v="121.2"/>
    <n v="132.30000000000001"/>
    <n v="139.6"/>
    <n v="126.7"/>
    <n v="130.30000000000001"/>
    <x v="133"/>
    <n v="1784.3"/>
    <n v="430.99999999999994"/>
    <n v="273.60000000000002"/>
    <n v="258.60000000000002"/>
    <n v="812.10000000000014"/>
  </r>
  <r>
    <s v="Urban"/>
    <x v="4"/>
    <x v="8"/>
    <n v="133.6"/>
    <n v="143"/>
    <n v="129.69999999999999"/>
    <n v="138.69999999999999"/>
    <n v="114.5"/>
    <n v="137.5"/>
    <n v="160.69999999999999"/>
    <n v="124.5"/>
    <n v="122.4"/>
    <n v="137.30000000000001"/>
    <n v="124.8"/>
    <n v="145"/>
    <n v="138"/>
    <n v="153.6"/>
    <n v="133.30000000000001"/>
    <n v="124.6"/>
    <n v="132"/>
    <n v="135.69999999999999"/>
    <n v="120.6"/>
    <n v="128.1"/>
    <n v="126.1"/>
    <n v="115.7"/>
    <n v="124.5"/>
    <n v="135.9"/>
    <n v="124.4"/>
    <n v="124.5"/>
    <x v="114"/>
    <n v="1749.7"/>
    <n v="389.9"/>
    <n v="263.79999999999995"/>
    <n v="236.3"/>
    <n v="789"/>
  </r>
  <r>
    <s v="Rural+Urban"/>
    <x v="4"/>
    <x v="8"/>
    <n v="134.69999999999999"/>
    <n v="142.4"/>
    <n v="130.19999999999999"/>
    <n v="139.6"/>
    <n v="118.4"/>
    <n v="143"/>
    <n v="156.6"/>
    <n v="132.9"/>
    <n v="121.5"/>
    <n v="135.6"/>
    <n v="128.80000000000001"/>
    <n v="147.30000000000001"/>
    <n v="139"/>
    <n v="150.80000000000001"/>
    <n v="141.1"/>
    <n v="133.4"/>
    <n v="140"/>
    <n v="135.69999999999999"/>
    <n v="131"/>
    <n v="133.30000000000001"/>
    <n v="130.6"/>
    <n v="118.3"/>
    <n v="127.9"/>
    <n v="137.4"/>
    <n v="125.7"/>
    <n v="127.5"/>
    <x v="134"/>
    <n v="1769.9999999999998"/>
    <n v="414.5"/>
    <n v="269"/>
    <n v="249.3"/>
    <n v="799.9"/>
  </r>
  <r>
    <s v="Rural"/>
    <x v="4"/>
    <x v="9"/>
    <n v="135.9"/>
    <n v="141.9"/>
    <n v="131"/>
    <n v="141.5"/>
    <n v="121.4"/>
    <n v="146.69999999999999"/>
    <n v="157.1"/>
    <n v="136.4"/>
    <n v="121.4"/>
    <n v="135.6"/>
    <n v="131.30000000000001"/>
    <n v="150.30000000000001"/>
    <n v="140.4"/>
    <n v="150.5"/>
    <n v="147.19999999999999"/>
    <n v="140.6"/>
    <n v="146.19999999999999"/>
    <n v="137.30000000000001"/>
    <n v="138.1"/>
    <n v="138.4"/>
    <n v="134.19999999999999"/>
    <n v="121"/>
    <n v="133"/>
    <n v="140.1"/>
    <n v="127.4"/>
    <n v="130.69999999999999"/>
    <x v="135"/>
    <n v="1790.8999999999999"/>
    <n v="433.99999999999994"/>
    <n v="275.70000000000005"/>
    <n v="259.10000000000002"/>
    <n v="815.89999999999986"/>
  </r>
  <r>
    <s v="Urban"/>
    <x v="4"/>
    <x v="9"/>
    <n v="133.9"/>
    <n v="142.80000000000001"/>
    <n v="131.4"/>
    <n v="139.1"/>
    <n v="114.9"/>
    <n v="135.6"/>
    <n v="173.2"/>
    <n v="124.1"/>
    <n v="122.6"/>
    <n v="137.80000000000001"/>
    <n v="125.1"/>
    <n v="145.5"/>
    <n v="139.69999999999999"/>
    <n v="154.6"/>
    <n v="134"/>
    <n v="124.9"/>
    <n v="132.6"/>
    <n v="137.30000000000001"/>
    <n v="122.6"/>
    <n v="128.30000000000001"/>
    <n v="126.6"/>
    <n v="115"/>
    <n v="124.8"/>
    <n v="136.30000000000001"/>
    <n v="124.6"/>
    <n v="124.5"/>
    <x v="102"/>
    <n v="1765.6999999999998"/>
    <n v="391.5"/>
    <n v="265.60000000000002"/>
    <n v="237.6"/>
    <n v="791.4"/>
  </r>
  <r>
    <s v="Rural+Urban"/>
    <x v="4"/>
    <x v="9"/>
    <n v="135.30000000000001"/>
    <n v="142.19999999999999"/>
    <n v="131.19999999999999"/>
    <n v="140.6"/>
    <n v="119"/>
    <n v="141.5"/>
    <n v="162.6"/>
    <n v="132.30000000000001"/>
    <n v="121.8"/>
    <n v="136.30000000000001"/>
    <n v="128.69999999999999"/>
    <n v="148.1"/>
    <n v="140.1"/>
    <n v="151.6"/>
    <n v="142"/>
    <n v="134.1"/>
    <n v="140.80000000000001"/>
    <n v="137.30000000000001"/>
    <n v="132.19999999999999"/>
    <n v="133.6"/>
    <n v="131.30000000000001"/>
    <n v="117.8"/>
    <n v="128.4"/>
    <n v="137.9"/>
    <n v="126.2"/>
    <n v="127.7"/>
    <x v="136"/>
    <n v="1779.6999999999998"/>
    <n v="416.90000000000003"/>
    <n v="270.89999999999998"/>
    <n v="250"/>
    <n v="803.1"/>
  </r>
  <r>
    <s v="Rural"/>
    <x v="4"/>
    <x v="10"/>
    <n v="136.30000000000001"/>
    <n v="142.5"/>
    <n v="140.5"/>
    <n v="141.5"/>
    <n v="121.6"/>
    <n v="147.30000000000001"/>
    <n v="168"/>
    <n v="135.80000000000001"/>
    <n v="122.5"/>
    <n v="136"/>
    <n v="131.9"/>
    <n v="151.4"/>
    <n v="142.4"/>
    <n v="152.1"/>
    <n v="148.19999999999999"/>
    <n v="141.5"/>
    <n v="147.30000000000001"/>
    <n v="138.6"/>
    <n v="141.1"/>
    <n v="139.4"/>
    <n v="135.80000000000001"/>
    <n v="121.6"/>
    <n v="133.69999999999999"/>
    <n v="141.5"/>
    <n v="128.1"/>
    <n v="131.69999999999999"/>
    <x v="137"/>
    <n v="1817.7000000000003"/>
    <n v="437"/>
    <n v="278"/>
    <n v="262.7"/>
    <n v="822.89999999999986"/>
  </r>
  <r>
    <s v="Urban"/>
    <x v="4"/>
    <x v="10"/>
    <n v="134.30000000000001"/>
    <n v="142.1"/>
    <n v="146.69999999999999"/>
    <n v="139.5"/>
    <n v="115.2"/>
    <n v="136.4"/>
    <n v="185.2"/>
    <n v="122.2"/>
    <n v="123.9"/>
    <n v="138.30000000000001"/>
    <n v="125.4"/>
    <n v="146"/>
    <n v="141.5"/>
    <n v="156.19999999999999"/>
    <n v="135"/>
    <n v="125.4"/>
    <n v="133.5"/>
    <n v="138.6"/>
    <n v="125.7"/>
    <n v="128.80000000000001"/>
    <n v="127.4"/>
    <n v="115.3"/>
    <n v="125.1"/>
    <n v="136.6"/>
    <n v="124.9"/>
    <n v="124.9"/>
    <x v="138"/>
    <n v="1796.7"/>
    <n v="393.9"/>
    <n v="267.39999999999998"/>
    <n v="241"/>
    <n v="795.1"/>
  </r>
  <r>
    <s v="Rural+Urban"/>
    <x v="4"/>
    <x v="10"/>
    <n v="135.69999999999999"/>
    <n v="142.4"/>
    <n v="142.9"/>
    <n v="140.80000000000001"/>
    <n v="119.2"/>
    <n v="142.19999999999999"/>
    <n v="173.8"/>
    <n v="131.19999999999999"/>
    <n v="123"/>
    <n v="136.80000000000001"/>
    <n v="129.19999999999999"/>
    <n v="148.9"/>
    <n v="142.1"/>
    <n v="153.19999999999999"/>
    <n v="143"/>
    <n v="134.80000000000001"/>
    <n v="141.80000000000001"/>
    <n v="138.6"/>
    <n v="135.30000000000001"/>
    <n v="134.4"/>
    <n v="132.6"/>
    <n v="118.3"/>
    <n v="128.9"/>
    <n v="138.6"/>
    <n v="126.8"/>
    <n v="128.4"/>
    <x v="133"/>
    <n v="1808.2"/>
    <n v="419.6"/>
    <n v="273"/>
    <n v="253.60000000000002"/>
    <n v="808.49999999999989"/>
  </r>
  <r>
    <s v="Rural"/>
    <x v="4"/>
    <x v="11"/>
    <n v="136.4"/>
    <n v="143.69999999999999"/>
    <n v="144.80000000000001"/>
    <n v="141.9"/>
    <n v="123.1"/>
    <n v="147.19999999999999"/>
    <n v="161"/>
    <n v="133.80000000000001"/>
    <n v="121.9"/>
    <n v="135.80000000000001"/>
    <n v="131.1"/>
    <n v="151.4"/>
    <n v="141.5"/>
    <n v="153.19999999999999"/>
    <n v="148"/>
    <n v="141.9"/>
    <n v="147.19999999999999"/>
    <n v="139.1"/>
    <n v="142.6"/>
    <n v="139.5"/>
    <n v="136.1"/>
    <n v="122"/>
    <n v="133.4"/>
    <n v="141.1"/>
    <n v="127.8"/>
    <n v="131.9"/>
    <x v="139"/>
    <n v="1813.6000000000001"/>
    <n v="437.09999999999997"/>
    <n v="278.60000000000002"/>
    <n v="264.60000000000002"/>
    <n v="823.49999999999989"/>
  </r>
  <r>
    <s v="Urban"/>
    <x v="4"/>
    <x v="11"/>
    <n v="134.4"/>
    <n v="142.6"/>
    <n v="145.9"/>
    <n v="139.5"/>
    <n v="115.9"/>
    <n v="135"/>
    <n v="163.19999999999999"/>
    <n v="119.8"/>
    <n v="120.7"/>
    <n v="139.69999999999999"/>
    <n v="125.7"/>
    <n v="146.30000000000001"/>
    <n v="138.80000000000001"/>
    <n v="157"/>
    <n v="135.6"/>
    <n v="125.6"/>
    <n v="134"/>
    <n v="139.1"/>
    <n v="126.8"/>
    <n v="129.30000000000001"/>
    <n v="128.19999999999999"/>
    <n v="115.3"/>
    <n v="125.6"/>
    <n v="136.69999999999999"/>
    <n v="124.6"/>
    <n v="125.1"/>
    <x v="140"/>
    <n v="1767.5"/>
    <n v="395.2"/>
    <n v="268.39999999999998"/>
    <n v="242.1"/>
    <n v="797.2"/>
  </r>
  <r>
    <s v="Rural+Urban"/>
    <x v="4"/>
    <x v="11"/>
    <n v="135.80000000000001"/>
    <n v="143.30000000000001"/>
    <n v="145.19999999999999"/>
    <n v="141"/>
    <n v="120.5"/>
    <n v="141.5"/>
    <n v="161.69999999999999"/>
    <n v="129.1"/>
    <n v="121.5"/>
    <n v="137.1"/>
    <n v="128.80000000000001"/>
    <n v="149"/>
    <n v="140.5"/>
    <n v="154.19999999999999"/>
    <n v="143.1"/>
    <n v="135.1"/>
    <n v="142"/>
    <n v="139.1"/>
    <n v="136.6"/>
    <n v="134.69999999999999"/>
    <n v="133.1"/>
    <n v="118.5"/>
    <n v="129"/>
    <n v="138.5"/>
    <n v="126.5"/>
    <n v="128.6"/>
    <x v="141"/>
    <n v="1794.9999999999998"/>
    <n v="420.2"/>
    <n v="273.79999999999995"/>
    <n v="255.1"/>
    <n v="809.9"/>
  </r>
  <r>
    <s v="Rural"/>
    <x v="5"/>
    <x v="0"/>
    <n v="136.6"/>
    <n v="144.4"/>
    <n v="143.80000000000001"/>
    <n v="142"/>
    <n v="123.2"/>
    <n v="147.9"/>
    <n v="152.1"/>
    <n v="131.80000000000001"/>
    <n v="119.5"/>
    <n v="136"/>
    <n v="131.19999999999999"/>
    <n v="151.80000000000001"/>
    <n v="140.4"/>
    <n v="153.6"/>
    <n v="148.30000000000001"/>
    <n v="142.30000000000001"/>
    <n v="147.5"/>
    <n v="140.4"/>
    <n v="142.30000000000001"/>
    <n v="139.80000000000001"/>
    <n v="136"/>
    <n v="122.7"/>
    <n v="134.30000000000001"/>
    <n v="141.6"/>
    <n v="128.6"/>
    <n v="132.30000000000001"/>
    <x v="142"/>
    <n v="1800.7"/>
    <n v="438.1"/>
    <n v="280.20000000000005"/>
    <n v="265"/>
    <n v="826.40000000000009"/>
  </r>
  <r>
    <s v="Urban"/>
    <x v="5"/>
    <x v="0"/>
    <n v="134.6"/>
    <n v="143.69999999999999"/>
    <n v="143.6"/>
    <n v="139.6"/>
    <n v="116.4"/>
    <n v="133.80000000000001"/>
    <n v="150.5"/>
    <n v="118.4"/>
    <n v="117.3"/>
    <n v="140.5"/>
    <n v="125.9"/>
    <n v="146.80000000000001"/>
    <n v="137.19999999999999"/>
    <n v="157.69999999999999"/>
    <n v="136"/>
    <n v="125.9"/>
    <n v="134.4"/>
    <n v="140.4"/>
    <n v="127.3"/>
    <n v="129.5"/>
    <n v="129"/>
    <n v="116.3"/>
    <n v="126.2"/>
    <n v="137.1"/>
    <n v="125.5"/>
    <n v="125.8"/>
    <x v="140"/>
    <n v="1748.3000000000002"/>
    <n v="396.29999999999995"/>
    <n v="269.89999999999998"/>
    <n v="243.6"/>
    <n v="801.3"/>
  </r>
  <r>
    <s v="Rural+Urban"/>
    <x v="5"/>
    <x v="0"/>
    <n v="136"/>
    <n v="144.19999999999999"/>
    <n v="143.69999999999999"/>
    <n v="141.1"/>
    <n v="120.7"/>
    <n v="141.30000000000001"/>
    <n v="151.6"/>
    <n v="127.3"/>
    <n v="118.8"/>
    <n v="137.5"/>
    <n v="129"/>
    <n v="149.5"/>
    <n v="139.19999999999999"/>
    <n v="154.69999999999999"/>
    <n v="143.5"/>
    <n v="135.5"/>
    <n v="142.30000000000001"/>
    <n v="140.4"/>
    <n v="136.6"/>
    <n v="134.9"/>
    <n v="133.30000000000001"/>
    <n v="119.3"/>
    <n v="129.69999999999999"/>
    <n v="139"/>
    <n v="127.3"/>
    <n v="129.1"/>
    <x v="143"/>
    <n v="1779.9"/>
    <n v="421.3"/>
    <n v="275.3"/>
    <n v="255.89999999999998"/>
    <n v="813.1"/>
  </r>
  <r>
    <s v="Rural"/>
    <x v="5"/>
    <x v="1"/>
    <n v="136.4"/>
    <n v="143.69999999999999"/>
    <n v="140.6"/>
    <n v="141.5"/>
    <n v="122.9"/>
    <n v="149.4"/>
    <n v="142.4"/>
    <n v="130.19999999999999"/>
    <n v="117.9"/>
    <n v="135.6"/>
    <n v="130.5"/>
    <n v="151.69999999999999"/>
    <n v="138.69999999999999"/>
    <n v="153.30000000000001"/>
    <n v="148.69999999999999"/>
    <n v="142.4"/>
    <n v="147.80000000000001"/>
    <n v="141.30000000000001"/>
    <n v="142.4"/>
    <n v="139.9"/>
    <n v="136.19999999999999"/>
    <n v="123.3"/>
    <n v="134.30000000000001"/>
    <n v="141.5"/>
    <n v="128.80000000000001"/>
    <n v="132.5"/>
    <x v="144"/>
    <n v="1781.5"/>
    <n v="438.90000000000003"/>
    <n v="281.20000000000005"/>
    <n v="265.7"/>
    <n v="826.59999999999991"/>
  </r>
  <r>
    <s v="Urban"/>
    <x v="5"/>
    <x v="1"/>
    <n v="134.80000000000001"/>
    <n v="143"/>
    <n v="139.9"/>
    <n v="139.9"/>
    <n v="116.2"/>
    <n v="135.5"/>
    <n v="136.9"/>
    <n v="117"/>
    <n v="115.4"/>
    <n v="140.69999999999999"/>
    <n v="125.9"/>
    <n v="147.1"/>
    <n v="135.6"/>
    <n v="159.30000000000001"/>
    <n v="136.30000000000001"/>
    <n v="126.1"/>
    <n v="134.69999999999999"/>
    <n v="141.30000000000001"/>
    <n v="127.3"/>
    <n v="129.9"/>
    <n v="129.80000000000001"/>
    <n v="117.4"/>
    <n v="126.5"/>
    <n v="137.19999999999999"/>
    <n v="126.2"/>
    <n v="126.5"/>
    <x v="145"/>
    <n v="1727.9"/>
    <n v="397.09999999999997"/>
    <n v="271.20000000000005"/>
    <n v="244.7"/>
    <n v="805.5"/>
  </r>
  <r>
    <s v="Rural+Urban"/>
    <x v="5"/>
    <x v="1"/>
    <n v="135.9"/>
    <n v="143.5"/>
    <n v="140.30000000000001"/>
    <n v="140.9"/>
    <n v="120.4"/>
    <n v="142.9"/>
    <n v="140.5"/>
    <n v="125.8"/>
    <n v="117.1"/>
    <n v="137.30000000000001"/>
    <n v="128.6"/>
    <n v="149.6"/>
    <n v="137.6"/>
    <n v="154.9"/>
    <n v="143.80000000000001"/>
    <n v="135.6"/>
    <n v="142.6"/>
    <n v="141.30000000000001"/>
    <n v="136.69999999999999"/>
    <n v="135.19999999999999"/>
    <n v="133.80000000000001"/>
    <n v="120.2"/>
    <n v="129.9"/>
    <n v="139"/>
    <n v="127.7"/>
    <n v="129.6"/>
    <x v="146"/>
    <n v="1760.3999999999996"/>
    <n v="422"/>
    <n v="276.5"/>
    <n v="256.89999999999998"/>
    <n v="814.90000000000009"/>
  </r>
  <r>
    <s v="Rural"/>
    <x v="5"/>
    <x v="2"/>
    <n v="136.80000000000001"/>
    <n v="143.80000000000001"/>
    <n v="140"/>
    <n v="142"/>
    <n v="123.2"/>
    <n v="152.9"/>
    <n v="138"/>
    <n v="129.30000000000001"/>
    <n v="117.1"/>
    <n v="136.30000000000001"/>
    <n v="131.19999999999999"/>
    <n v="152.80000000000001"/>
    <n v="138.6"/>
    <n v="155.1"/>
    <n v="149.19999999999999"/>
    <n v="143"/>
    <n v="148.30000000000001"/>
    <n v="142"/>
    <n v="142.6"/>
    <n v="139.9"/>
    <n v="136.69999999999999"/>
    <n v="124.6"/>
    <n v="135.1"/>
    <n v="142.69999999999999"/>
    <n v="129.30000000000001"/>
    <n v="133.30000000000001"/>
    <x v="147"/>
    <n v="1781.9999999999998"/>
    <n v="440.5"/>
    <n v="281.89999999999998"/>
    <n v="267.2"/>
    <n v="832.19999999999982"/>
  </r>
  <r>
    <s v="Urban"/>
    <x v="5"/>
    <x v="2"/>
    <n v="135"/>
    <n v="143.1"/>
    <n v="135.5"/>
    <n v="139.9"/>
    <n v="116.5"/>
    <n v="138.5"/>
    <n v="128"/>
    <n v="115.5"/>
    <n v="114.2"/>
    <n v="140.69999999999999"/>
    <n v="126.2"/>
    <n v="147.6"/>
    <n v="134.80000000000001"/>
    <n v="159.69999999999999"/>
    <n v="136.69999999999999"/>
    <n v="126.7"/>
    <n v="135.19999999999999"/>
    <n v="142"/>
    <n v="126.4"/>
    <n v="130.80000000000001"/>
    <n v="130.5"/>
    <n v="117.8"/>
    <n v="126.8"/>
    <n v="137.80000000000001"/>
    <n v="126.7"/>
    <n v="127.1"/>
    <x v="145"/>
    <n v="1715.5"/>
    <n v="398.59999999999997"/>
    <n v="272.8"/>
    <n v="244.2"/>
    <n v="808.6"/>
  </r>
  <r>
    <s v="Rural+Urban"/>
    <x v="5"/>
    <x v="2"/>
    <n v="136.19999999999999"/>
    <n v="143.6"/>
    <n v="138.30000000000001"/>
    <n v="141.19999999999999"/>
    <n v="120.7"/>
    <n v="146.19999999999999"/>
    <n v="134.6"/>
    <n v="124.6"/>
    <n v="116.1"/>
    <n v="137.80000000000001"/>
    <n v="129.1"/>
    <n v="150.4"/>
    <n v="137.19999999999999"/>
    <n v="156.30000000000001"/>
    <n v="144.30000000000001"/>
    <n v="136.19999999999999"/>
    <n v="143.1"/>
    <n v="142"/>
    <n v="136.5"/>
    <n v="135.6"/>
    <n v="134.30000000000001"/>
    <n v="121"/>
    <n v="130.4"/>
    <n v="139.80000000000001"/>
    <n v="128.19999999999999"/>
    <n v="130.30000000000001"/>
    <x v="148"/>
    <n v="1756"/>
    <n v="423.6"/>
    <n v="277.60000000000002"/>
    <n v="257.5"/>
    <n v="819.3"/>
  </r>
  <r>
    <s v="Rural"/>
    <x v="5"/>
    <x v="3"/>
    <n v="137.1"/>
    <n v="144.5"/>
    <n v="135.9"/>
    <n v="142.4"/>
    <n v="123.5"/>
    <n v="156.4"/>
    <n v="135.1"/>
    <n v="128.4"/>
    <n v="115.2"/>
    <n v="137.19999999999999"/>
    <n v="131.9"/>
    <n v="153.80000000000001"/>
    <n v="138.6"/>
    <n v="156.1"/>
    <n v="150.1"/>
    <n v="143.30000000000001"/>
    <n v="149.1"/>
    <n v="142.9"/>
    <n v="143.80000000000001"/>
    <n v="140.9"/>
    <n v="137.6"/>
    <n v="125.3"/>
    <n v="136"/>
    <n v="143.69999999999999"/>
    <n v="130.4"/>
    <n v="134.19999999999999"/>
    <x v="149"/>
    <n v="1780"/>
    <n v="442.5"/>
    <n v="283.8"/>
    <n v="269.10000000000002"/>
    <n v="838"/>
  </r>
  <r>
    <s v="Urban"/>
    <x v="5"/>
    <x v="3"/>
    <n v="135"/>
    <n v="144.30000000000001"/>
    <n v="130.80000000000001"/>
    <n v="140.30000000000001"/>
    <n v="116.6"/>
    <n v="150.1"/>
    <n v="127.6"/>
    <n v="114"/>
    <n v="110.6"/>
    <n v="140.19999999999999"/>
    <n v="126.5"/>
    <n v="148.30000000000001"/>
    <n v="135.69999999999999"/>
    <n v="159.19999999999999"/>
    <n v="137.80000000000001"/>
    <n v="127.4"/>
    <n v="136.19999999999999"/>
    <n v="142.9"/>
    <n v="124.6"/>
    <n v="131.80000000000001"/>
    <n v="131.30000000000001"/>
    <n v="118.9"/>
    <n v="127.6"/>
    <n v="139.69999999999999"/>
    <n v="127.6"/>
    <n v="128.19999999999999"/>
    <x v="138"/>
    <n v="1720.0000000000002"/>
    <n v="401.40000000000003"/>
    <n v="274.70000000000005"/>
    <n v="243.5"/>
    <n v="813.59999999999991"/>
  </r>
  <r>
    <s v="Rural+Urban"/>
    <x v="5"/>
    <x v="3"/>
    <n v="136.4"/>
    <n v="144.4"/>
    <n v="133.9"/>
    <n v="141.6"/>
    <n v="121"/>
    <n v="153.5"/>
    <n v="132.6"/>
    <n v="123.5"/>
    <n v="113.7"/>
    <n v="138.19999999999999"/>
    <n v="129.6"/>
    <n v="151.19999999999999"/>
    <n v="137.5"/>
    <n v="156.9"/>
    <n v="145.30000000000001"/>
    <n v="136.69999999999999"/>
    <n v="144"/>
    <n v="142.9"/>
    <n v="136.5"/>
    <n v="136.6"/>
    <n v="135.19999999999999"/>
    <n v="121.9"/>
    <n v="131.30000000000001"/>
    <n v="141.4"/>
    <n v="129.19999999999999"/>
    <n v="131.30000000000001"/>
    <x v="150"/>
    <n v="1757.1000000000001"/>
    <n v="426"/>
    <n v="279.5"/>
    <n v="258.39999999999998"/>
    <n v="825.3"/>
  </r>
  <r>
    <s v="Rural"/>
    <x v="5"/>
    <x v="4"/>
    <n v="137.4"/>
    <n v="145.69999999999999"/>
    <n v="135.5"/>
    <n v="142.9"/>
    <n v="123.6"/>
    <n v="157.5"/>
    <n v="137.80000000000001"/>
    <n v="127.2"/>
    <n v="111.8"/>
    <n v="137.4"/>
    <n v="132.19999999999999"/>
    <n v="154.30000000000001"/>
    <n v="139.1"/>
    <n v="157"/>
    <n v="150.80000000000001"/>
    <n v="144.1"/>
    <n v="149.80000000000001"/>
    <n v="143.19999999999999"/>
    <n v="144.30000000000001"/>
    <n v="141.80000000000001"/>
    <n v="138.4"/>
    <n v="126.4"/>
    <n v="136.80000000000001"/>
    <n v="144.4"/>
    <n v="131.19999999999999"/>
    <n v="135.1"/>
    <x v="139"/>
    <n v="1782.4"/>
    <n v="444.7"/>
    <n v="285"/>
    <n v="270.70000000000005"/>
    <n v="842.9"/>
  </r>
  <r>
    <s v="Urban"/>
    <x v="5"/>
    <x v="4"/>
    <n v="135"/>
    <n v="148.19999999999999"/>
    <n v="130.5"/>
    <n v="140.69999999999999"/>
    <n v="116.4"/>
    <n v="151.30000000000001"/>
    <n v="131.4"/>
    <n v="112.8"/>
    <n v="105.3"/>
    <n v="139.6"/>
    <n v="126.6"/>
    <n v="148.69999999999999"/>
    <n v="136.4"/>
    <n v="160.30000000000001"/>
    <n v="138.6"/>
    <n v="127.9"/>
    <n v="137"/>
    <n v="143.19999999999999"/>
    <n v="124.7"/>
    <n v="132.5"/>
    <n v="132"/>
    <n v="119.8"/>
    <n v="128"/>
    <n v="140.4"/>
    <n v="128.1"/>
    <n v="128.9"/>
    <x v="132"/>
    <n v="1722.8999999999999"/>
    <n v="403.5"/>
    <n v="275.7"/>
    <n v="244.5"/>
    <n v="817.7"/>
  </r>
  <r>
    <s v="Rural+Urban"/>
    <x v="5"/>
    <x v="4"/>
    <n v="136.6"/>
    <n v="146.6"/>
    <n v="133.6"/>
    <n v="142.1"/>
    <n v="121"/>
    <n v="154.6"/>
    <n v="135.6"/>
    <n v="122.3"/>
    <n v="109.6"/>
    <n v="138.1"/>
    <n v="129.9"/>
    <n v="151.69999999999999"/>
    <n v="138.1"/>
    <n v="157.9"/>
    <n v="146"/>
    <n v="137.4"/>
    <n v="144.69999999999999"/>
    <n v="143.19999999999999"/>
    <n v="136.9"/>
    <n v="137.4"/>
    <n v="136"/>
    <n v="122.9"/>
    <n v="131.80000000000001"/>
    <n v="142.1"/>
    <n v="129.9"/>
    <n v="132.1"/>
    <x v="130"/>
    <n v="1759.8"/>
    <n v="428.09999999999997"/>
    <n v="280.60000000000002"/>
    <n v="259.8"/>
    <n v="829.8"/>
  </r>
  <r>
    <s v="Rural"/>
    <x v="5"/>
    <x v="5"/>
    <n v="137.6"/>
    <n v="148.1"/>
    <n v="136.69999999999999"/>
    <n v="143.19999999999999"/>
    <n v="124"/>
    <n v="154.1"/>
    <n v="143.5"/>
    <n v="126"/>
    <n v="112.4"/>
    <n v="137.6"/>
    <n v="132.80000000000001"/>
    <n v="154.30000000000001"/>
    <n v="140"/>
    <n v="157.30000000000001"/>
    <n v="151.30000000000001"/>
    <n v="144.69999999999999"/>
    <n v="150.30000000000001"/>
    <n v="142.5"/>
    <n v="145.1"/>
    <n v="142.19999999999999"/>
    <n v="138.4"/>
    <n v="127.4"/>
    <n v="137.80000000000001"/>
    <n v="145.1"/>
    <n v="131.4"/>
    <n v="135.6"/>
    <x v="151"/>
    <n v="1790.2999999999997"/>
    <n v="446.3"/>
    <n v="284.7"/>
    <n v="272.5"/>
    <n v="845.6"/>
  </r>
  <r>
    <s v="Urban"/>
    <x v="5"/>
    <x v="5"/>
    <n v="135.30000000000001"/>
    <n v="149.69999999999999"/>
    <n v="133.9"/>
    <n v="140.80000000000001"/>
    <n v="116.6"/>
    <n v="152.19999999999999"/>
    <n v="144"/>
    <n v="112.3"/>
    <n v="108.4"/>
    <n v="140"/>
    <n v="126.7"/>
    <n v="149"/>
    <n v="138.4"/>
    <n v="161"/>
    <n v="138.9"/>
    <n v="128.69999999999999"/>
    <n v="137.4"/>
    <n v="142.5"/>
    <n v="126.5"/>
    <n v="133.1"/>
    <n v="132.6"/>
    <n v="120.4"/>
    <n v="128.5"/>
    <n v="141.19999999999999"/>
    <n v="128.19999999999999"/>
    <n v="129.5"/>
    <x v="127"/>
    <n v="1747.3000000000002"/>
    <n v="405"/>
    <n v="275.60000000000002"/>
    <n v="246.9"/>
    <n v="821"/>
  </r>
  <r>
    <s v="Rural+Urban"/>
    <x v="5"/>
    <x v="5"/>
    <n v="136.9"/>
    <n v="148.69999999999999"/>
    <n v="135.6"/>
    <n v="142.30000000000001"/>
    <n v="121.3"/>
    <n v="153.19999999999999"/>
    <n v="143.69999999999999"/>
    <n v="121.4"/>
    <n v="111.1"/>
    <n v="138.4"/>
    <n v="130.30000000000001"/>
    <n v="151.80000000000001"/>
    <n v="139.4"/>
    <n v="158.30000000000001"/>
    <n v="146.4"/>
    <n v="138.1"/>
    <n v="145.19999999999999"/>
    <n v="142.5"/>
    <n v="138.1"/>
    <n v="137.9"/>
    <n v="136.19999999999999"/>
    <n v="123.7"/>
    <n v="132.6"/>
    <n v="142.80000000000001"/>
    <n v="130.1"/>
    <n v="132.6"/>
    <x v="144"/>
    <n v="1774.1000000000001"/>
    <n v="429.7"/>
    <n v="280.39999999999998"/>
    <n v="261.8"/>
    <n v="832.60000000000014"/>
  </r>
  <r>
    <s v="Rural"/>
    <x v="5"/>
    <x v="6"/>
    <n v="138.4"/>
    <n v="149.30000000000001"/>
    <n v="139.30000000000001"/>
    <n v="143.4"/>
    <n v="124.1"/>
    <n v="153.30000000000001"/>
    <n v="154.19999999999999"/>
    <n v="126.4"/>
    <n v="114.3"/>
    <n v="138.19999999999999"/>
    <n v="132.80000000000001"/>
    <n v="154.80000000000001"/>
    <n v="142"/>
    <n v="156.1"/>
    <n v="151.5"/>
    <n v="145.1"/>
    <n v="150.6"/>
    <n v="143.6"/>
    <n v="146.80000000000001"/>
    <n v="143.1"/>
    <n v="139"/>
    <n v="127.5"/>
    <n v="138.4"/>
    <n v="145.80000000000001"/>
    <n v="131.4"/>
    <n v="136"/>
    <x v="152"/>
    <n v="1810.5000000000002"/>
    <n v="447.20000000000005"/>
    <n v="286.7"/>
    <n v="274.3"/>
    <n v="846.69999999999993"/>
  </r>
  <r>
    <s v="Urban"/>
    <x v="5"/>
    <x v="6"/>
    <n v="135.6"/>
    <n v="148.6"/>
    <n v="139.1"/>
    <n v="141"/>
    <n v="116.7"/>
    <n v="149.69999999999999"/>
    <n v="159.19999999999999"/>
    <n v="112.6"/>
    <n v="111.8"/>
    <n v="140.30000000000001"/>
    <n v="126.8"/>
    <n v="149.4"/>
    <n v="140.30000000000001"/>
    <n v="161.4"/>
    <n v="139.6"/>
    <n v="128.9"/>
    <n v="137.9"/>
    <n v="143.6"/>
    <n v="128.1"/>
    <n v="133.6"/>
    <n v="133.6"/>
    <n v="120.1"/>
    <n v="129"/>
    <n v="144"/>
    <n v="128.19999999999999"/>
    <n v="130.19999999999999"/>
    <x v="153"/>
    <n v="1771.1"/>
    <n v="406.4"/>
    <n v="277.2"/>
    <n v="248.2"/>
    <n v="826.40000000000009"/>
  </r>
  <r>
    <s v="Rural+Urban"/>
    <x v="5"/>
    <x v="6"/>
    <n v="137.5"/>
    <n v="149.1"/>
    <n v="139.19999999999999"/>
    <n v="142.5"/>
    <n v="121.4"/>
    <n v="151.6"/>
    <n v="155.9"/>
    <n v="121.7"/>
    <n v="113.5"/>
    <n v="138.9"/>
    <n v="130.30000000000001"/>
    <n v="152.30000000000001"/>
    <n v="141.4"/>
    <n v="157.5"/>
    <n v="146.80000000000001"/>
    <n v="138.4"/>
    <n v="145.6"/>
    <n v="143.6"/>
    <n v="139.69999999999999"/>
    <n v="138.6"/>
    <n v="137"/>
    <n v="123.6"/>
    <n v="133.1"/>
    <n v="144.69999999999999"/>
    <n v="130.1"/>
    <n v="133.19999999999999"/>
    <x v="139"/>
    <n v="1795.3"/>
    <n v="430.80000000000007"/>
    <n v="282.2"/>
    <n v="263.29999999999995"/>
    <n v="835.59999999999991"/>
  </r>
  <r>
    <s v="Rural"/>
    <x v="5"/>
    <x v="7"/>
    <n v="139.19999999999999"/>
    <n v="148.80000000000001"/>
    <n v="139.1"/>
    <n v="143.5"/>
    <n v="125"/>
    <n v="154.4"/>
    <n v="156.30000000000001"/>
    <n v="126.8"/>
    <n v="115.4"/>
    <n v="138.6"/>
    <n v="133.80000000000001"/>
    <n v="155.19999999999999"/>
    <n v="142.69999999999999"/>
    <n v="156.4"/>
    <n v="152.1"/>
    <n v="145.80000000000001"/>
    <n v="151.30000000000001"/>
    <n v="144.6"/>
    <n v="147.69999999999999"/>
    <n v="143.80000000000001"/>
    <n v="139.4"/>
    <n v="128.30000000000001"/>
    <n v="138.6"/>
    <n v="146.9"/>
    <n v="131.30000000000001"/>
    <n v="136.6"/>
    <x v="154"/>
    <n v="1818.8"/>
    <n v="449.2"/>
    <n v="288.39999999999998"/>
    <n v="276"/>
    <n v="849.19999999999993"/>
  </r>
  <r>
    <s v="Urban"/>
    <x v="5"/>
    <x v="7"/>
    <n v="136.5"/>
    <n v="146.4"/>
    <n v="136.6"/>
    <n v="141.19999999999999"/>
    <n v="117.4"/>
    <n v="146.30000000000001"/>
    <n v="157.30000000000001"/>
    <n v="113.6"/>
    <n v="113.3"/>
    <n v="141.1"/>
    <n v="127.4"/>
    <n v="150.4"/>
    <n v="140.1"/>
    <n v="162.1"/>
    <n v="140"/>
    <n v="129"/>
    <n v="138.30000000000001"/>
    <n v="144.6"/>
    <n v="129.80000000000001"/>
    <n v="134.4"/>
    <n v="134.9"/>
    <n v="120.7"/>
    <n v="129.80000000000001"/>
    <n v="145.30000000000001"/>
    <n v="128.30000000000001"/>
    <n v="131"/>
    <x v="155"/>
    <n v="1767.6"/>
    <n v="407.3"/>
    <n v="279"/>
    <n v="250.5"/>
    <n v="831.40000000000009"/>
  </r>
  <r>
    <s v="Rural+Urban"/>
    <x v="5"/>
    <x v="7"/>
    <n v="138.30000000000001"/>
    <n v="148"/>
    <n v="138.1"/>
    <n v="142.6"/>
    <n v="122.2"/>
    <n v="150.6"/>
    <n v="156.6"/>
    <n v="122.4"/>
    <n v="114.7"/>
    <n v="139.4"/>
    <n v="131.1"/>
    <n v="153"/>
    <n v="141.69999999999999"/>
    <n v="157.9"/>
    <n v="147.30000000000001"/>
    <n v="138.80000000000001"/>
    <n v="146.1"/>
    <n v="144.6"/>
    <n v="140.9"/>
    <n v="139.4"/>
    <n v="137.69999999999999"/>
    <n v="124.3"/>
    <n v="133.6"/>
    <n v="146"/>
    <n v="130.1"/>
    <n v="133.9"/>
    <x v="156"/>
    <n v="1798.7000000000003"/>
    <n v="432.20000000000005"/>
    <n v="284"/>
    <n v="265.2"/>
    <n v="839.2"/>
  </r>
  <r>
    <s v="Rural"/>
    <x v="5"/>
    <x v="8"/>
    <n v="139.4"/>
    <n v="147.19999999999999"/>
    <n v="136.6"/>
    <n v="143.69999999999999"/>
    <n v="124.6"/>
    <n v="150.1"/>
    <n v="149.4"/>
    <n v="125.4"/>
    <n v="114.4"/>
    <n v="138.69999999999999"/>
    <n v="133.1"/>
    <n v="155.9"/>
    <n v="141.30000000000001"/>
    <n v="157.69999999999999"/>
    <n v="152.1"/>
    <n v="146.1"/>
    <n v="151.30000000000001"/>
    <n v="145.30000000000001"/>
    <n v="149"/>
    <n v="144"/>
    <n v="140"/>
    <n v="129.9"/>
    <n v="140"/>
    <n v="147.6"/>
    <n v="132"/>
    <n v="137.4"/>
    <x v="157"/>
    <n v="1799.8000000000002"/>
    <n v="449.5"/>
    <n v="289.3"/>
    <n v="278.89999999999998"/>
    <n v="854.69999999999993"/>
  </r>
  <r>
    <s v="Urban"/>
    <x v="5"/>
    <x v="8"/>
    <n v="137"/>
    <n v="143.1"/>
    <n v="132.80000000000001"/>
    <n v="141.5"/>
    <n v="117.8"/>
    <n v="140"/>
    <n v="151.30000000000001"/>
    <n v="113.5"/>
    <n v="112.3"/>
    <n v="141.19999999999999"/>
    <n v="127.7"/>
    <n v="151.30000000000001"/>
    <n v="138.9"/>
    <n v="163.30000000000001"/>
    <n v="140.80000000000001"/>
    <n v="129.30000000000001"/>
    <n v="139.1"/>
    <n v="145.30000000000001"/>
    <n v="131.19999999999999"/>
    <n v="134.9"/>
    <n v="135.69999999999999"/>
    <n v="122.5"/>
    <n v="130.19999999999999"/>
    <n v="145.19999999999999"/>
    <n v="129.30000000000001"/>
    <n v="131.9"/>
    <x v="158"/>
    <n v="1748.4"/>
    <n v="409.20000000000005"/>
    <n v="280.20000000000005"/>
    <n v="253.7"/>
    <n v="835.6"/>
  </r>
  <r>
    <s v="Rural+Urban"/>
    <x v="5"/>
    <x v="8"/>
    <n v="138.6"/>
    <n v="145.80000000000001"/>
    <n v="135.1"/>
    <n v="142.9"/>
    <n v="122.1"/>
    <n v="145.4"/>
    <n v="150"/>
    <n v="121.4"/>
    <n v="113.7"/>
    <n v="139.5"/>
    <n v="130.80000000000001"/>
    <n v="153.80000000000001"/>
    <n v="140.4"/>
    <n v="159.19999999999999"/>
    <n v="147.69999999999999"/>
    <n v="139.1"/>
    <n v="146.5"/>
    <n v="145.30000000000001"/>
    <n v="142.30000000000001"/>
    <n v="139.69999999999999"/>
    <n v="138.4"/>
    <n v="126"/>
    <n v="134.5"/>
    <n v="146.19999999999999"/>
    <n v="130.9"/>
    <n v="134.69999999999999"/>
    <x v="159"/>
    <n v="1779.5"/>
    <n v="433.29999999999995"/>
    <n v="285"/>
    <n v="268.3"/>
    <n v="843.89999999999986"/>
  </r>
  <r>
    <s v="Rural"/>
    <x v="5"/>
    <x v="9"/>
    <n v="139.30000000000001"/>
    <n v="147.6"/>
    <n v="134.6"/>
    <n v="141.9"/>
    <n v="123.5"/>
    <n v="144.5"/>
    <n v="147.6"/>
    <n v="121.4"/>
    <n v="112.3"/>
    <n v="139.5"/>
    <n v="134.6"/>
    <n v="155.19999999999999"/>
    <n v="140.19999999999999"/>
    <n v="159.6"/>
    <n v="150.69999999999999"/>
    <n v="144.5"/>
    <n v="149.80000000000001"/>
    <n v="146.9"/>
    <n v="149.69999999999999"/>
    <n v="147.5"/>
    <n v="144.80000000000001"/>
    <n v="130.80000000000001"/>
    <n v="140.1"/>
    <n v="148"/>
    <n v="134.4"/>
    <n v="139.80000000000001"/>
    <x v="160"/>
    <n v="1782.2"/>
    <n v="445"/>
    <n v="294.39999999999998"/>
    <n v="280.5"/>
    <n v="866.7"/>
  </r>
  <r>
    <s v="Urban"/>
    <x v="5"/>
    <x v="9"/>
    <n v="137.6"/>
    <n v="144.9"/>
    <n v="133.5"/>
    <n v="141.5"/>
    <n v="118"/>
    <n v="139.5"/>
    <n v="153"/>
    <n v="113.2"/>
    <n v="112.8"/>
    <n v="141.1"/>
    <n v="127.6"/>
    <n v="152"/>
    <n v="139.4"/>
    <n v="164"/>
    <n v="141.5"/>
    <n v="129.80000000000001"/>
    <n v="139.69999999999999"/>
    <n v="146.30000000000001"/>
    <n v="133.4"/>
    <n v="135.1"/>
    <n v="136.19999999999999"/>
    <n v="123.3"/>
    <n v="130.69999999999999"/>
    <n v="145.5"/>
    <n v="130.4"/>
    <n v="132.5"/>
    <x v="161"/>
    <n v="1754.1"/>
    <n v="411"/>
    <n v="281.39999999999998"/>
    <n v="256.7"/>
    <n v="839.3"/>
  </r>
  <r>
    <s v="Rural+Urban"/>
    <x v="5"/>
    <x v="9"/>
    <n v="137.4"/>
    <n v="149.5"/>
    <n v="137.30000000000001"/>
    <n v="141.9"/>
    <n v="121.1"/>
    <n v="142.5"/>
    <n v="146.69999999999999"/>
    <n v="119.1"/>
    <n v="111.9"/>
    <n v="141"/>
    <n v="133.6"/>
    <n v="154.5"/>
    <n v="139.69999999999999"/>
    <n v="162.6"/>
    <n v="148"/>
    <n v="139.19999999999999"/>
    <n v="146.80000000000001"/>
    <n v="146.9"/>
    <n v="145.30000000000001"/>
    <n v="142.19999999999999"/>
    <n v="142.1"/>
    <n v="125.5"/>
    <n v="136.5"/>
    <n v="147.80000000000001"/>
    <n v="132"/>
    <n v="136.30000000000001"/>
    <x v="162"/>
    <n v="1776.2"/>
    <n v="434"/>
    <n v="289.10000000000002"/>
    <n v="270.8"/>
    <n v="857.3"/>
  </r>
  <r>
    <s v="Rural"/>
    <x v="5"/>
    <x v="10"/>
    <n v="137.1"/>
    <n v="150.80000000000001"/>
    <n v="136.69999999999999"/>
    <n v="141.9"/>
    <n v="122.8"/>
    <n v="143.9"/>
    <n v="147.5"/>
    <n v="121"/>
    <n v="111.6"/>
    <n v="140.6"/>
    <n v="137.5"/>
    <n v="156.1"/>
    <n v="140"/>
    <n v="161.9"/>
    <n v="151.69999999999999"/>
    <n v="145.5"/>
    <n v="150.80000000000001"/>
    <n v="146.9"/>
    <n v="150.30000000000001"/>
    <n v="148"/>
    <n v="145.4"/>
    <n v="130.30000000000001"/>
    <n v="143.1"/>
    <n v="150.19999999999999"/>
    <n v="133.1"/>
    <n v="140.1"/>
    <x v="163"/>
    <n v="1787.4999999999995"/>
    <n v="448"/>
    <n v="294.89999999999998"/>
    <n v="280.60000000000002"/>
    <n v="873.8"/>
  </r>
  <r>
    <s v="Urban"/>
    <x v="5"/>
    <x v="10"/>
    <n v="138.1"/>
    <n v="146.30000000000001"/>
    <n v="137.80000000000001"/>
    <n v="141.6"/>
    <n v="118.1"/>
    <n v="141.5"/>
    <n v="145.19999999999999"/>
    <n v="115.3"/>
    <n v="112.5"/>
    <n v="141.4"/>
    <n v="128"/>
    <n v="152.6"/>
    <n v="139.1"/>
    <n v="164.4"/>
    <n v="142.4"/>
    <n v="130.19999999999999"/>
    <n v="140.5"/>
    <n v="146.9"/>
    <n v="136.69999999999999"/>
    <n v="135.80000000000001"/>
    <n v="136.80000000000001"/>
    <n v="121.2"/>
    <n v="131.30000000000001"/>
    <n v="146.1"/>
    <n v="130.5"/>
    <n v="132.19999999999999"/>
    <x v="164"/>
    <n v="1757.4999999999998"/>
    <n v="413.1"/>
    <n v="282.70000000000005"/>
    <n v="257.89999999999998"/>
    <n v="841.3"/>
  </r>
  <r>
    <s v="Rural+Urban"/>
    <x v="5"/>
    <x v="10"/>
    <n v="137.4"/>
    <n v="149.19999999999999"/>
    <n v="137.1"/>
    <n v="141.80000000000001"/>
    <n v="121.1"/>
    <n v="142.80000000000001"/>
    <n v="146.69999999999999"/>
    <n v="119.1"/>
    <n v="111.9"/>
    <n v="140.9"/>
    <n v="133.5"/>
    <n v="154.5"/>
    <n v="139.69999999999999"/>
    <n v="162.6"/>
    <n v="148"/>
    <n v="139.1"/>
    <n v="146.69999999999999"/>
    <n v="146.9"/>
    <n v="145.1"/>
    <n v="142.19999999999999"/>
    <n v="142.1"/>
    <n v="125.5"/>
    <n v="136.5"/>
    <n v="147.80000000000001"/>
    <n v="132"/>
    <n v="136.30000000000001"/>
    <x v="162"/>
    <n v="1775.7000000000003"/>
    <n v="433.8"/>
    <n v="289.10000000000002"/>
    <n v="270.60000000000002"/>
    <n v="857.3"/>
  </r>
  <r>
    <s v="Rural"/>
    <x v="5"/>
    <x v="11"/>
    <n v="137.1"/>
    <n v="151.9"/>
    <n v="137.4"/>
    <n v="142.4"/>
    <n v="124.2"/>
    <n v="140.19999999999999"/>
    <n v="136.6"/>
    <n v="120.9"/>
    <n v="109.9"/>
    <n v="140.19999999999999"/>
    <n v="137.80000000000001"/>
    <n v="156"/>
    <n v="138.5"/>
    <n v="162.4"/>
    <n v="151.6"/>
    <n v="145.9"/>
    <n v="150.80000000000001"/>
    <n v="146.5"/>
    <n v="149"/>
    <n v="149.5"/>
    <n v="149.6"/>
    <n v="128.9"/>
    <n v="143.30000000000001"/>
    <n v="155.1"/>
    <n v="133.19999999999999"/>
    <n v="141.6"/>
    <x v="165"/>
    <n v="1773.1000000000001"/>
    <n v="448.3"/>
    <n v="296"/>
    <n v="277.89999999999998"/>
    <n v="885.19999999999993"/>
  </r>
  <r>
    <s v="Urban"/>
    <x v="5"/>
    <x v="11"/>
    <n v="138.5"/>
    <n v="147.80000000000001"/>
    <n v="141.1"/>
    <n v="141.6"/>
    <n v="118.1"/>
    <n v="138.5"/>
    <n v="132.4"/>
    <n v="117.5"/>
    <n v="111"/>
    <n v="141.5"/>
    <n v="128.1"/>
    <n v="152.9"/>
    <n v="137.6"/>
    <n v="164.6"/>
    <n v="142.69999999999999"/>
    <n v="130.30000000000001"/>
    <n v="140.80000000000001"/>
    <n v="146.5"/>
    <n v="132.4"/>
    <n v="136.19999999999999"/>
    <n v="137.30000000000001"/>
    <n v="118.8"/>
    <n v="131.69999999999999"/>
    <n v="146.5"/>
    <n v="130.80000000000001"/>
    <n v="131.69999999999999"/>
    <x v="155"/>
    <n v="1746.6"/>
    <n v="413.8"/>
    <n v="282.7"/>
    <n v="251.2"/>
    <n v="842.59999999999991"/>
  </r>
  <r>
    <s v="Rural+Urban"/>
    <x v="5"/>
    <x v="11"/>
    <n v="137.5"/>
    <n v="150.5"/>
    <n v="138.80000000000001"/>
    <n v="142.1"/>
    <n v="122"/>
    <n v="139.4"/>
    <n v="135.19999999999999"/>
    <n v="119.8"/>
    <n v="110.3"/>
    <n v="140.6"/>
    <n v="133.80000000000001"/>
    <n v="154.6"/>
    <n v="138.19999999999999"/>
    <n v="163"/>
    <n v="148.1"/>
    <n v="139.4"/>
    <n v="146.80000000000001"/>
    <n v="146.5"/>
    <n v="142.69999999999999"/>
    <n v="143.19999999999999"/>
    <n v="144.9"/>
    <n v="123.6"/>
    <n v="136.80000000000001"/>
    <n v="150.1"/>
    <n v="132.19999999999999"/>
    <n v="136.80000000000001"/>
    <x v="166"/>
    <n v="1762.7999999999997"/>
    <n v="434.3"/>
    <n v="289.7"/>
    <n v="266.29999999999995"/>
    <n v="863.8"/>
  </r>
  <r>
    <s v="Rural"/>
    <x v="6"/>
    <x v="0"/>
    <n v="136.6"/>
    <n v="152.5"/>
    <n v="138.19999999999999"/>
    <n v="142.4"/>
    <n v="123.9"/>
    <n v="135.5"/>
    <n v="131.69999999999999"/>
    <n v="121.3"/>
    <n v="108.4"/>
    <n v="138.9"/>
    <n v="137"/>
    <n v="155.80000000000001"/>
    <n v="137.4"/>
    <n v="162.69999999999999"/>
    <n v="150.6"/>
    <n v="145.1"/>
    <n v="149.9"/>
    <n v="147.69999999999999"/>
    <n v="146.19999999999999"/>
    <n v="150.1"/>
    <n v="149.6"/>
    <n v="128.6"/>
    <n v="142.9"/>
    <n v="155.19999999999999"/>
    <n v="133.5"/>
    <n v="141.69999999999999"/>
    <x v="167"/>
    <n v="1759.6000000000001"/>
    <n v="445.6"/>
    <n v="297.79999999999995"/>
    <n v="274.79999999999995"/>
    <n v="885.59999999999991"/>
  </r>
  <r>
    <s v="Urban"/>
    <x v="6"/>
    <x v="0"/>
    <n v="138.30000000000001"/>
    <n v="149.4"/>
    <n v="143.5"/>
    <n v="141.69999999999999"/>
    <n v="118.1"/>
    <n v="135.19999999999999"/>
    <n v="130.5"/>
    <n v="118.2"/>
    <n v="110.4"/>
    <n v="140.4"/>
    <n v="128.1"/>
    <n v="153.19999999999999"/>
    <n v="137.30000000000001"/>
    <n v="164.7"/>
    <n v="143"/>
    <n v="130.4"/>
    <n v="141.1"/>
    <n v="147.69999999999999"/>
    <n v="128.6"/>
    <n v="136.30000000000001"/>
    <n v="137.80000000000001"/>
    <n v="118.6"/>
    <n v="131.9"/>
    <n v="146.6"/>
    <n v="131.69999999999999"/>
    <n v="131.80000000000001"/>
    <x v="155"/>
    <n v="1744.3000000000002"/>
    <n v="414.5"/>
    <n v="284"/>
    <n v="247.2"/>
    <n v="844.5"/>
  </r>
  <r>
    <s v="Rural+Urban"/>
    <x v="6"/>
    <x v="0"/>
    <n v="137.1"/>
    <n v="151.4"/>
    <n v="140.19999999999999"/>
    <n v="142.1"/>
    <n v="121.8"/>
    <n v="135.4"/>
    <n v="131.30000000000001"/>
    <n v="120.3"/>
    <n v="109.1"/>
    <n v="139.4"/>
    <n v="133.30000000000001"/>
    <n v="154.6"/>
    <n v="137.4"/>
    <n v="163.19999999999999"/>
    <n v="147.6"/>
    <n v="139"/>
    <n v="146.4"/>
    <n v="147.69999999999999"/>
    <n v="139.5"/>
    <n v="143.6"/>
    <n v="145.1"/>
    <n v="123.3"/>
    <n v="136.69999999999999"/>
    <n v="150.19999999999999"/>
    <n v="132.80000000000001"/>
    <n v="136.9"/>
    <x v="168"/>
    <n v="1753.3999999999999"/>
    <n v="433"/>
    <n v="291.29999999999995"/>
    <n v="262.8"/>
    <n v="864.9"/>
  </r>
  <r>
    <s v="Rural"/>
    <x v="6"/>
    <x v="1"/>
    <n v="136.80000000000001"/>
    <n v="153"/>
    <n v="139.1"/>
    <n v="142.5"/>
    <n v="124.1"/>
    <n v="135.80000000000001"/>
    <n v="128.69999999999999"/>
    <n v="121.5"/>
    <n v="108.3"/>
    <n v="139.19999999999999"/>
    <n v="137.4"/>
    <n v="156.19999999999999"/>
    <n v="137.19999999999999"/>
    <n v="162.80000000000001"/>
    <n v="150.5"/>
    <n v="146.1"/>
    <n v="149.9"/>
    <n v="148.5"/>
    <n v="145.30000000000001"/>
    <n v="150.1"/>
    <n v="149.9"/>
    <n v="129.19999999999999"/>
    <n v="143.4"/>
    <n v="155.5"/>
    <n v="134.9"/>
    <n v="142.19999999999999"/>
    <x v="167"/>
    <n v="1759.8000000000002"/>
    <n v="446.5"/>
    <n v="298.60000000000002"/>
    <n v="274.5"/>
    <n v="888.7"/>
  </r>
  <r>
    <s v="Urban"/>
    <x v="6"/>
    <x v="1"/>
    <n v="139.4"/>
    <n v="150.1"/>
    <n v="145.30000000000001"/>
    <n v="141.69999999999999"/>
    <n v="118.4"/>
    <n v="137"/>
    <n v="131.6"/>
    <n v="119.9"/>
    <n v="110.4"/>
    <n v="140.80000000000001"/>
    <n v="128.30000000000001"/>
    <n v="153.5"/>
    <n v="138"/>
    <n v="164.9"/>
    <n v="143.30000000000001"/>
    <n v="130.80000000000001"/>
    <n v="141.4"/>
    <n v="148.5"/>
    <n v="127.1"/>
    <n v="136.6"/>
    <n v="138.5"/>
    <n v="119.2"/>
    <n v="132.19999999999999"/>
    <n v="146.6"/>
    <n v="133"/>
    <n v="132.4"/>
    <x v="169"/>
    <n v="1754.4"/>
    <n v="415.5"/>
    <n v="285.10000000000002"/>
    <n v="246.3"/>
    <n v="847.59999999999991"/>
  </r>
  <r>
    <s v="Rural+Urban"/>
    <x v="6"/>
    <x v="1"/>
    <n v="137.6"/>
    <n v="152"/>
    <n v="141.5"/>
    <n v="142.19999999999999"/>
    <n v="122"/>
    <n v="136.4"/>
    <n v="129.69999999999999"/>
    <n v="121"/>
    <n v="109"/>
    <n v="139.69999999999999"/>
    <n v="133.6"/>
    <n v="154.9"/>
    <n v="137.5"/>
    <n v="163.4"/>
    <n v="147.69999999999999"/>
    <n v="139.69999999999999"/>
    <n v="146.5"/>
    <n v="148.5"/>
    <n v="138.4"/>
    <n v="143.69999999999999"/>
    <n v="145.6"/>
    <n v="123.9"/>
    <n v="137.1"/>
    <n v="150.30000000000001"/>
    <n v="134.1"/>
    <n v="137.4"/>
    <x v="170"/>
    <n v="1757.1"/>
    <n v="433.9"/>
    <n v="292.2"/>
    <n v="262.3"/>
    <n v="867.90000000000009"/>
  </r>
  <r>
    <s v="Rural"/>
    <x v="6"/>
    <x v="2"/>
    <n v="136.9"/>
    <n v="154.1"/>
    <n v="138.69999999999999"/>
    <n v="142.5"/>
    <n v="124.1"/>
    <n v="136.1"/>
    <n v="128.19999999999999"/>
    <n v="122.3"/>
    <n v="108.3"/>
    <n v="138.9"/>
    <n v="137.4"/>
    <n v="156.4"/>
    <n v="137.30000000000001"/>
    <n v="162.9"/>
    <n v="150.80000000000001"/>
    <n v="146.1"/>
    <n v="150.1"/>
    <n v="149"/>
    <n v="146.4"/>
    <n v="150"/>
    <n v="150.4"/>
    <n v="129.9"/>
    <n v="143.80000000000001"/>
    <n v="155.5"/>
    <n v="134"/>
    <n v="142.4"/>
    <x v="171"/>
    <n v="1761.2000000000003"/>
    <n v="447"/>
    <n v="299"/>
    <n v="276.3"/>
    <n v="889"/>
  </r>
  <r>
    <s v="Urban"/>
    <x v="6"/>
    <x v="2"/>
    <n v="139.69999999999999"/>
    <n v="151.1"/>
    <n v="142.9"/>
    <n v="141.9"/>
    <n v="118.4"/>
    <n v="139.4"/>
    <n v="141.19999999999999"/>
    <n v="120.7"/>
    <n v="110.4"/>
    <n v="140.69999999999999"/>
    <n v="128.5"/>
    <n v="153.9"/>
    <n v="139.6"/>
    <n v="165.3"/>
    <n v="143.5"/>
    <n v="131.19999999999999"/>
    <n v="141.6"/>
    <n v="149"/>
    <n v="128.80000000000001"/>
    <n v="136.80000000000001"/>
    <n v="139.19999999999999"/>
    <n v="119.9"/>
    <n v="133"/>
    <n v="146.69999999999999"/>
    <n v="132.5"/>
    <n v="132.80000000000001"/>
    <x v="172"/>
    <n v="1768.4"/>
    <n v="416.29999999999995"/>
    <n v="285.8"/>
    <n v="248.70000000000002"/>
    <n v="849.5"/>
  </r>
  <r>
    <s v="Rural+Urban"/>
    <x v="6"/>
    <x v="2"/>
    <n v="137.80000000000001"/>
    <n v="153"/>
    <n v="140.30000000000001"/>
    <n v="142.30000000000001"/>
    <n v="122"/>
    <n v="137.6"/>
    <n v="132.6"/>
    <n v="121.8"/>
    <n v="109"/>
    <n v="139.5"/>
    <n v="133.69999999999999"/>
    <n v="155.19999999999999"/>
    <n v="138.1"/>
    <n v="163.5"/>
    <n v="147.9"/>
    <n v="139.9"/>
    <n v="146.69999999999999"/>
    <n v="149"/>
    <n v="139.69999999999999"/>
    <n v="143.80000000000001"/>
    <n v="146.19999999999999"/>
    <n v="124.6"/>
    <n v="137.69999999999999"/>
    <n v="150.30000000000001"/>
    <n v="133.4"/>
    <n v="137.69999999999999"/>
    <x v="156"/>
    <n v="1762.9"/>
    <n v="434.5"/>
    <n v="292.8"/>
    <n v="264.29999999999995"/>
    <n v="868.8"/>
  </r>
  <r>
    <s v="Rural"/>
    <x v="6"/>
    <x v="4"/>
    <n v="137.4"/>
    <n v="159.5"/>
    <n v="134.5"/>
    <n v="142.6"/>
    <n v="124"/>
    <n v="143.69999999999999"/>
    <n v="133.4"/>
    <n v="125.1"/>
    <n v="109.3"/>
    <n v="139.30000000000001"/>
    <n v="137.69999999999999"/>
    <n v="156.4"/>
    <n v="139.19999999999999"/>
    <n v="163.30000000000001"/>
    <n v="151.30000000000001"/>
    <n v="146.6"/>
    <n v="150.69999999999999"/>
    <n v="150.1"/>
    <n v="146.9"/>
    <n v="149.5"/>
    <n v="151.30000000000001"/>
    <n v="130.19999999999999"/>
    <n v="145.9"/>
    <n v="156.69999999999999"/>
    <n v="133.9"/>
    <n v="142.9"/>
    <x v="163"/>
    <n v="1782.1000000000001"/>
    <n v="448.59999999999997"/>
    <n v="299.60000000000002"/>
    <n v="277.10000000000002"/>
    <n v="894"/>
  </r>
  <r>
    <s v="Urban"/>
    <x v="6"/>
    <x v="4"/>
    <n v="140.4"/>
    <n v="156.69999999999999"/>
    <n v="138.30000000000001"/>
    <n v="142.4"/>
    <n v="118.6"/>
    <n v="149.69999999999999"/>
    <n v="161.6"/>
    <n v="124.4"/>
    <n v="111.2"/>
    <n v="141"/>
    <n v="128.9"/>
    <n v="154.5"/>
    <n v="143.80000000000001"/>
    <n v="166.2"/>
    <n v="144"/>
    <n v="131.69999999999999"/>
    <n v="142.19999999999999"/>
    <n v="150.1"/>
    <n v="129.4"/>
    <n v="137.19999999999999"/>
    <n v="139.80000000000001"/>
    <n v="120.1"/>
    <n v="134"/>
    <n v="148"/>
    <n v="132.6"/>
    <n v="133.30000000000001"/>
    <x v="173"/>
    <n v="1811.5000000000002"/>
    <n v="417.9"/>
    <n v="287.29999999999995"/>
    <n v="249.5"/>
    <n v="853.90000000000009"/>
  </r>
  <r>
    <s v="Rural+Urban"/>
    <x v="6"/>
    <x v="4"/>
    <n v="138.30000000000001"/>
    <n v="158.5"/>
    <n v="136"/>
    <n v="142.5"/>
    <n v="122"/>
    <n v="146.5"/>
    <n v="143"/>
    <n v="124.9"/>
    <n v="109.9"/>
    <n v="139.9"/>
    <n v="134"/>
    <n v="155.5"/>
    <n v="140.9"/>
    <n v="164.1"/>
    <n v="148.4"/>
    <n v="140.4"/>
    <n v="147.30000000000001"/>
    <n v="150.1"/>
    <n v="140.30000000000001"/>
    <n v="143.69999999999999"/>
    <n v="146.9"/>
    <n v="124.9"/>
    <n v="139.19999999999999"/>
    <n v="151.6"/>
    <n v="133.4"/>
    <n v="138.19999999999999"/>
    <x v="174"/>
    <n v="1791.9000000000003"/>
    <n v="436.1"/>
    <n v="293.79999999999995"/>
    <n v="265.20000000000005"/>
    <n v="873.39999999999986"/>
  </r>
  <r>
    <s v="Rural"/>
    <x v="6"/>
    <x v="5"/>
    <n v="137.80000000000001"/>
    <n v="163.5"/>
    <n v="136.19999999999999"/>
    <n v="143.19999999999999"/>
    <n v="124.3"/>
    <n v="143.30000000000001"/>
    <n v="140.6"/>
    <n v="128.69999999999999"/>
    <n v="110.6"/>
    <n v="140.4"/>
    <n v="138"/>
    <n v="156.6"/>
    <n v="141"/>
    <n v="164.2"/>
    <n v="151.4"/>
    <n v="146.5"/>
    <n v="150.69999999999999"/>
    <n v="149.4"/>
    <n v="147.80000000000001"/>
    <n v="149.6"/>
    <n v="151.69999999999999"/>
    <n v="130.19999999999999"/>
    <n v="146.4"/>
    <n v="157.69999999999999"/>
    <n v="134.80000000000001"/>
    <n v="143.30000000000001"/>
    <x v="175"/>
    <n v="1804.1999999999998"/>
    <n v="448.59999999999997"/>
    <n v="299"/>
    <n v="278"/>
    <n v="898.09999999999991"/>
  </r>
  <r>
    <s v="Urban"/>
    <x v="6"/>
    <x v="5"/>
    <n v="140.69999999999999"/>
    <n v="159.6"/>
    <n v="140.4"/>
    <n v="143.4"/>
    <n v="118.6"/>
    <n v="150.9"/>
    <n v="169.8"/>
    <n v="127.4"/>
    <n v="111.8"/>
    <n v="141"/>
    <n v="129"/>
    <n v="155.1"/>
    <n v="145.6"/>
    <n v="166.7"/>
    <n v="144.30000000000001"/>
    <n v="131.69999999999999"/>
    <n v="142.4"/>
    <n v="149.4"/>
    <n v="130.5"/>
    <n v="137.4"/>
    <n v="140.30000000000001"/>
    <n v="119.6"/>
    <n v="134.30000000000001"/>
    <n v="148.9"/>
    <n v="133.69999999999999"/>
    <n v="133.6"/>
    <x v="157"/>
    <n v="1833.2999999999997"/>
    <n v="418.4"/>
    <n v="286.8"/>
    <n v="250.1"/>
    <n v="857.50000000000011"/>
  </r>
  <r>
    <s v="Rural+Urban"/>
    <x v="6"/>
    <x v="5"/>
    <n v="138.69999999999999"/>
    <n v="162.1"/>
    <n v="137.80000000000001"/>
    <n v="143.30000000000001"/>
    <n v="122.2"/>
    <n v="146.80000000000001"/>
    <n v="150.5"/>
    <n v="128.30000000000001"/>
    <n v="111"/>
    <n v="140.6"/>
    <n v="134.19999999999999"/>
    <n v="155.9"/>
    <n v="142.69999999999999"/>
    <n v="164.9"/>
    <n v="148.6"/>
    <n v="140.4"/>
    <n v="147.4"/>
    <n v="149.4"/>
    <n v="141.19999999999999"/>
    <n v="143.80000000000001"/>
    <n v="147.4"/>
    <n v="124.6"/>
    <n v="139.6"/>
    <n v="152.5"/>
    <n v="134.30000000000001"/>
    <n v="138.6"/>
    <x v="176"/>
    <n v="1814.1000000000001"/>
    <n v="436.4"/>
    <n v="293.20000000000005"/>
    <n v="265.79999999999995"/>
    <n v="877.30000000000007"/>
  </r>
  <r>
    <s v="Rural"/>
    <x v="6"/>
    <x v="6"/>
    <n v="138.4"/>
    <n v="164"/>
    <n v="138.4"/>
    <n v="143.9"/>
    <n v="124.4"/>
    <n v="146.4"/>
    <n v="150.1"/>
    <n v="130.6"/>
    <n v="110.8"/>
    <n v="141.69999999999999"/>
    <n v="138.5"/>
    <n v="156.69999999999999"/>
    <n v="143"/>
    <n v="164.5"/>
    <n v="151.6"/>
    <n v="146.6"/>
    <n v="150.9"/>
    <n v="150.6"/>
    <n v="146.80000000000001"/>
    <n v="150"/>
    <n v="152.19999999999999"/>
    <n v="131.19999999999999"/>
    <n v="147.5"/>
    <n v="159.1"/>
    <n v="136.1"/>
    <n v="144.19999999999999"/>
    <x v="177"/>
    <n v="1826.8999999999999"/>
    <n v="449.1"/>
    <n v="300.60000000000002"/>
    <n v="278"/>
    <n v="903.59999999999991"/>
  </r>
  <r>
    <s v="Urban"/>
    <x v="6"/>
    <x v="6"/>
    <n v="141.4"/>
    <n v="160.19999999999999"/>
    <n v="142.5"/>
    <n v="144.1"/>
    <n v="119.3"/>
    <n v="154.69999999999999"/>
    <n v="180.1"/>
    <n v="128.9"/>
    <n v="111.8"/>
    <n v="141.6"/>
    <n v="129.5"/>
    <n v="155.6"/>
    <n v="147.69999999999999"/>
    <n v="167.2"/>
    <n v="144.69999999999999"/>
    <n v="131.9"/>
    <n v="142.69999999999999"/>
    <n v="150.6"/>
    <n v="127"/>
    <n v="137.69999999999999"/>
    <n v="140.80000000000001"/>
    <n v="120.6"/>
    <n v="135"/>
    <n v="150.4"/>
    <n v="135.1"/>
    <n v="134.5"/>
    <x v="178"/>
    <n v="1857.3999999999999"/>
    <n v="419.3"/>
    <n v="288.29999999999995"/>
    <n v="247.6"/>
    <n v="863"/>
  </r>
  <r>
    <s v="Rural+Urban"/>
    <x v="6"/>
    <x v="6"/>
    <n v="139.30000000000001"/>
    <n v="162.69999999999999"/>
    <n v="140"/>
    <n v="144"/>
    <n v="122.5"/>
    <n v="150.30000000000001"/>
    <n v="160.30000000000001"/>
    <n v="130"/>
    <n v="111.1"/>
    <n v="141.69999999999999"/>
    <n v="134.69999999999999"/>
    <n v="156.19999999999999"/>
    <n v="144.69999999999999"/>
    <n v="165.2"/>
    <n v="148.9"/>
    <n v="140.5"/>
    <n v="147.6"/>
    <n v="150.6"/>
    <n v="139.30000000000001"/>
    <n v="144.19999999999999"/>
    <n v="147.9"/>
    <n v="125.6"/>
    <n v="140.5"/>
    <n v="154"/>
    <n v="135.69999999999999"/>
    <n v="139.5"/>
    <x v="179"/>
    <n v="1837.5"/>
    <n v="437"/>
    <n v="294.79999999999995"/>
    <n v="264.89999999999998"/>
    <n v="882.8"/>
  </r>
  <r>
    <s v="Rural"/>
    <x v="6"/>
    <x v="7"/>
    <n v="139.19999999999999"/>
    <n v="161.9"/>
    <n v="137.1"/>
    <n v="144.6"/>
    <n v="124.7"/>
    <n v="145.5"/>
    <n v="156.19999999999999"/>
    <n v="131.5"/>
    <n v="111.7"/>
    <n v="142.69999999999999"/>
    <n v="138.5"/>
    <n v="156.9"/>
    <n v="144"/>
    <n v="165.1"/>
    <n v="151.80000000000001"/>
    <n v="146.6"/>
    <n v="151.1"/>
    <n v="151.6"/>
    <n v="146.4"/>
    <n v="150.19999999999999"/>
    <n v="152.69999999999999"/>
    <n v="131.4"/>
    <n v="148"/>
    <n v="159.69999999999999"/>
    <n v="138.80000000000001"/>
    <n v="144.9"/>
    <x v="180"/>
    <n v="1834.5000000000002"/>
    <n v="449.5"/>
    <n v="301.79999999999995"/>
    <n v="277.8"/>
    <n v="909.19999999999993"/>
  </r>
  <r>
    <s v="Urban"/>
    <x v="6"/>
    <x v="7"/>
    <n v="142.1"/>
    <n v="158.30000000000001"/>
    <n v="140.80000000000001"/>
    <n v="144.9"/>
    <n v="119.9"/>
    <n v="153.9"/>
    <n v="189.1"/>
    <n v="129.80000000000001"/>
    <n v="112.7"/>
    <n v="142.5"/>
    <n v="129.80000000000001"/>
    <n v="156.19999999999999"/>
    <n v="149.1"/>
    <n v="167.9"/>
    <n v="145"/>
    <n v="132.19999999999999"/>
    <n v="143"/>
    <n v="151.6"/>
    <n v="125.5"/>
    <n v="138.1"/>
    <n v="141.5"/>
    <n v="120.8"/>
    <n v="135.4"/>
    <n v="151.5"/>
    <n v="137.80000000000001"/>
    <n v="135.30000000000001"/>
    <x v="179"/>
    <n v="1869.1"/>
    <n v="420.2"/>
    <n v="289.7"/>
    <n v="246.3"/>
    <n v="869.39999999999986"/>
  </r>
  <r>
    <s v="Rural+Urban"/>
    <x v="6"/>
    <x v="7"/>
    <n v="140.1"/>
    <n v="160.6"/>
    <n v="138.5"/>
    <n v="144.69999999999999"/>
    <n v="122.9"/>
    <n v="149.4"/>
    <n v="167.4"/>
    <n v="130.9"/>
    <n v="112"/>
    <n v="142.6"/>
    <n v="134.9"/>
    <n v="156.6"/>
    <n v="145.9"/>
    <n v="165.8"/>
    <n v="149.1"/>
    <n v="140.6"/>
    <n v="147.9"/>
    <n v="151.6"/>
    <n v="138.5"/>
    <n v="144.5"/>
    <n v="148.5"/>
    <n v="125.8"/>
    <n v="140.9"/>
    <n v="154.9"/>
    <n v="138.4"/>
    <n v="140.19999999999999"/>
    <x v="181"/>
    <n v="1846.5"/>
    <n v="437.6"/>
    <n v="296.10000000000002"/>
    <n v="264.3"/>
    <n v="888.7"/>
  </r>
  <r>
    <s v="Rural"/>
    <x v="6"/>
    <x v="8"/>
    <n v="140.1"/>
    <n v="161.9"/>
    <n v="138.30000000000001"/>
    <n v="145.69999999999999"/>
    <n v="125.1"/>
    <n v="143.80000000000001"/>
    <n v="163.4"/>
    <n v="132.19999999999999"/>
    <n v="112.8"/>
    <n v="144.19999999999999"/>
    <n v="138.5"/>
    <n v="157.19999999999999"/>
    <n v="145.5"/>
    <n v="165.7"/>
    <n v="151.69999999999999"/>
    <n v="146.6"/>
    <n v="151"/>
    <n v="152.19999999999999"/>
    <n v="146.9"/>
    <n v="150.30000000000001"/>
    <n v="153.4"/>
    <n v="131.6"/>
    <n v="148.30000000000001"/>
    <n v="160.19999999999999"/>
    <n v="140.19999999999999"/>
    <n v="145.4"/>
    <x v="182"/>
    <n v="1848.7"/>
    <n v="449.29999999999995"/>
    <n v="302.5"/>
    <n v="278.5"/>
    <n v="913.19999999999993"/>
  </r>
  <r>
    <s v="Urban"/>
    <x v="6"/>
    <x v="8"/>
    <n v="142.69999999999999"/>
    <n v="158.69999999999999"/>
    <n v="141.6"/>
    <n v="144.9"/>
    <n v="120.8"/>
    <n v="149.80000000000001"/>
    <n v="192.4"/>
    <n v="130.30000000000001"/>
    <n v="114"/>
    <n v="143.80000000000001"/>
    <n v="130"/>
    <n v="156.4"/>
    <n v="149.5"/>
    <n v="168.6"/>
    <n v="145.30000000000001"/>
    <n v="132.19999999999999"/>
    <n v="143.30000000000001"/>
    <n v="152.19999999999999"/>
    <n v="126.6"/>
    <n v="138.30000000000001"/>
    <n v="141.9"/>
    <n v="121.2"/>
    <n v="135.9"/>
    <n v="151.6"/>
    <n v="139"/>
    <n v="135.69999999999999"/>
    <x v="183"/>
    <n v="1874.9"/>
    <n v="420.8"/>
    <n v="290.5"/>
    <n v="247.8"/>
    <n v="872.7"/>
  </r>
  <r>
    <s v="Rural+Urban"/>
    <x v="6"/>
    <x v="8"/>
    <n v="140.9"/>
    <n v="160.80000000000001"/>
    <n v="139.6"/>
    <n v="145.4"/>
    <n v="123.5"/>
    <n v="146.6"/>
    <n v="173.2"/>
    <n v="131.6"/>
    <n v="113.2"/>
    <n v="144.1"/>
    <n v="135"/>
    <n v="156.80000000000001"/>
    <n v="147"/>
    <n v="166.5"/>
    <n v="149.19999999999999"/>
    <n v="140.6"/>
    <n v="147.9"/>
    <n v="152.19999999999999"/>
    <n v="139.19999999999999"/>
    <n v="144.6"/>
    <n v="149"/>
    <n v="126.1"/>
    <n v="141.30000000000001"/>
    <n v="155.19999999999999"/>
    <n v="139.69999999999999"/>
    <n v="140.69999999999999"/>
    <x v="184"/>
    <n v="1857.6999999999998"/>
    <n v="437.69999999999993"/>
    <n v="296.79999999999995"/>
    <n v="265.29999999999995"/>
    <n v="892.40000000000009"/>
  </r>
  <r>
    <s v="Rural"/>
    <x v="6"/>
    <x v="9"/>
    <n v="141"/>
    <n v="161.6"/>
    <n v="141.19999999999999"/>
    <n v="146.5"/>
    <n v="125.6"/>
    <n v="145.69999999999999"/>
    <n v="178.8"/>
    <n v="133.1"/>
    <n v="113.6"/>
    <n v="145.5"/>
    <n v="138.6"/>
    <n v="157.4"/>
    <n v="148.30000000000001"/>
    <n v="166.3"/>
    <n v="151.69999999999999"/>
    <n v="146.69999999999999"/>
    <n v="151"/>
    <n v="153"/>
    <n v="147.69999999999999"/>
    <n v="150.6"/>
    <n v="153.69999999999999"/>
    <n v="131.69999999999999"/>
    <n v="148.69999999999999"/>
    <n v="160.69999999999999"/>
    <n v="140.30000000000001"/>
    <n v="145.69999999999999"/>
    <x v="185"/>
    <n v="1876.8999999999996"/>
    <n v="449.4"/>
    <n v="303.60000000000002"/>
    <n v="279.39999999999998"/>
    <n v="915.40000000000009"/>
  </r>
  <r>
    <s v="Urban"/>
    <x v="6"/>
    <x v="9"/>
    <n v="143.5"/>
    <n v="159.80000000000001"/>
    <n v="144.69999999999999"/>
    <n v="145.6"/>
    <n v="121.1"/>
    <n v="150.6"/>
    <n v="207.2"/>
    <n v="131.19999999999999"/>
    <n v="114.8"/>
    <n v="145.19999999999999"/>
    <n v="130.19999999999999"/>
    <n v="156.80000000000001"/>
    <n v="151.9"/>
    <n v="169.3"/>
    <n v="145.9"/>
    <n v="132.4"/>
    <n v="143.9"/>
    <n v="153"/>
    <n v="128.9"/>
    <n v="138.69999999999999"/>
    <n v="142.4"/>
    <n v="121.5"/>
    <n v="136.19999999999999"/>
    <n v="151.69999999999999"/>
    <n v="139.5"/>
    <n v="136"/>
    <x v="186"/>
    <n v="1902.6000000000001"/>
    <n v="422.20000000000005"/>
    <n v="291.7"/>
    <n v="250.4"/>
    <n v="875.1"/>
  </r>
  <r>
    <s v="Rural+Urban"/>
    <x v="6"/>
    <x v="9"/>
    <n v="141.80000000000001"/>
    <n v="161"/>
    <n v="142.6"/>
    <n v="146.19999999999999"/>
    <n v="123.9"/>
    <n v="148"/>
    <n v="188.4"/>
    <n v="132.5"/>
    <n v="114"/>
    <n v="145.4"/>
    <n v="135.1"/>
    <n v="157.1"/>
    <n v="149.6"/>
    <n v="167.1"/>
    <n v="149.4"/>
    <n v="140.80000000000001"/>
    <n v="148.19999999999999"/>
    <n v="153"/>
    <n v="140.6"/>
    <n v="145"/>
    <n v="149.4"/>
    <n v="126.3"/>
    <n v="141.69999999999999"/>
    <n v="155.4"/>
    <n v="140"/>
    <n v="141"/>
    <x v="187"/>
    <n v="1885.5999999999997"/>
    <n v="438.40000000000003"/>
    <n v="298"/>
    <n v="266.89999999999998"/>
    <n v="894.6"/>
  </r>
  <r>
    <s v="Rural"/>
    <x v="6"/>
    <x v="10"/>
    <n v="141.80000000000001"/>
    <n v="163.69999999999999"/>
    <n v="143.80000000000001"/>
    <n v="147.1"/>
    <n v="126"/>
    <n v="146.19999999999999"/>
    <n v="191.4"/>
    <n v="136.19999999999999"/>
    <n v="113.8"/>
    <n v="147.30000000000001"/>
    <n v="138.69999999999999"/>
    <n v="157.69999999999999"/>
    <n v="150.9"/>
    <n v="167.2"/>
    <n v="152.30000000000001"/>
    <n v="147"/>
    <n v="151.5"/>
    <n v="153.5"/>
    <n v="148.4"/>
    <n v="150.9"/>
    <n v="154.30000000000001"/>
    <n v="132.1"/>
    <n v="149.1"/>
    <n v="160.80000000000001"/>
    <n v="140.6"/>
    <n v="146.1"/>
    <x v="188"/>
    <n v="1904.6000000000001"/>
    <n v="450.8"/>
    <n v="304.39999999999998"/>
    <n v="280.5"/>
    <n v="918.10000000000014"/>
  </r>
  <r>
    <s v="Urban"/>
    <x v="6"/>
    <x v="10"/>
    <n v="144.1"/>
    <n v="162.4"/>
    <n v="148.4"/>
    <n v="145.9"/>
    <n v="121.5"/>
    <n v="148.80000000000001"/>
    <n v="215.7"/>
    <n v="134.6"/>
    <n v="115"/>
    <n v="146.30000000000001"/>
    <n v="130.5"/>
    <n v="157.19999999999999"/>
    <n v="153.6"/>
    <n v="169.9"/>
    <n v="146.30000000000001"/>
    <n v="132.6"/>
    <n v="144.19999999999999"/>
    <n v="153.5"/>
    <n v="132.19999999999999"/>
    <n v="139.1"/>
    <n v="142.80000000000001"/>
    <n v="121.7"/>
    <n v="136.69999999999999"/>
    <n v="151.80000000000001"/>
    <n v="139.80000000000001"/>
    <n v="136.30000000000001"/>
    <x v="189"/>
    <n v="1923.9999999999998"/>
    <n v="423.09999999999997"/>
    <n v="292.60000000000002"/>
    <n v="253.89999999999998"/>
    <n v="877.3"/>
  </r>
  <r>
    <s v="Rural+Urban"/>
    <x v="6"/>
    <x v="10"/>
    <n v="142.5"/>
    <n v="163.19999999999999"/>
    <n v="145.6"/>
    <n v="146.69999999999999"/>
    <n v="124.3"/>
    <n v="147.4"/>
    <n v="199.6"/>
    <n v="135.69999999999999"/>
    <n v="114.2"/>
    <n v="147"/>
    <n v="135.30000000000001"/>
    <n v="157.5"/>
    <n v="151.9"/>
    <n v="167.9"/>
    <n v="149.9"/>
    <n v="141"/>
    <n v="148.6"/>
    <n v="153.5"/>
    <n v="142.30000000000001"/>
    <n v="145.30000000000001"/>
    <n v="149.9"/>
    <n v="126.6"/>
    <n v="142.1"/>
    <n v="155.5"/>
    <n v="140.30000000000001"/>
    <n v="141.30000000000001"/>
    <x v="190"/>
    <n v="1910.9"/>
    <n v="439.5"/>
    <n v="298.8"/>
    <n v="268.89999999999998"/>
    <n v="897"/>
  </r>
  <r>
    <s v="Rural"/>
    <x v="6"/>
    <x v="11"/>
    <n v="142.80000000000001"/>
    <n v="165.3"/>
    <n v="149.5"/>
    <n v="148.69999999999999"/>
    <n v="127.5"/>
    <n v="144.30000000000001"/>
    <n v="209.5"/>
    <n v="138.80000000000001"/>
    <n v="113.6"/>
    <n v="149.1"/>
    <n v="139.30000000000001"/>
    <n v="158.30000000000001"/>
    <n v="154.30000000000001"/>
    <n v="167.8"/>
    <n v="152.6"/>
    <n v="147.30000000000001"/>
    <n v="151.9"/>
    <n v="152.80000000000001"/>
    <n v="149.9"/>
    <n v="151.19999999999999"/>
    <n v="154.80000000000001"/>
    <n v="135"/>
    <n v="149.5"/>
    <n v="161.1"/>
    <n v="140.6"/>
    <n v="147.1"/>
    <x v="191"/>
    <n v="1940.9999999999995"/>
    <n v="451.79999999999995"/>
    <n v="304"/>
    <n v="284.89999999999998"/>
    <n v="920.90000000000009"/>
  </r>
  <r>
    <s v="Urban"/>
    <x v="6"/>
    <x v="11"/>
    <n v="144.9"/>
    <n v="164.5"/>
    <n v="153.69999999999999"/>
    <n v="147.5"/>
    <n v="122.7"/>
    <n v="147.19999999999999"/>
    <n v="231.5"/>
    <n v="137.19999999999999"/>
    <n v="114.7"/>
    <n v="148"/>
    <n v="130.80000000000001"/>
    <n v="157.69999999999999"/>
    <n v="156.30000000000001"/>
    <n v="170.4"/>
    <n v="146.80000000000001"/>
    <n v="132.80000000000001"/>
    <n v="144.6"/>
    <n v="152.80000000000001"/>
    <n v="133.6"/>
    <n v="139.80000000000001"/>
    <n v="143.19999999999999"/>
    <n v="125.2"/>
    <n v="136.80000000000001"/>
    <n v="151.9"/>
    <n v="140.19999999999999"/>
    <n v="137.69999999999999"/>
    <x v="185"/>
    <n v="1956.7"/>
    <n v="424.20000000000005"/>
    <n v="292.60000000000002"/>
    <n v="258.8"/>
    <n v="880.2"/>
  </r>
  <r>
    <s v="Rural+Urban"/>
    <x v="6"/>
    <x v="11"/>
    <n v="143.5"/>
    <n v="165"/>
    <n v="151.1"/>
    <n v="148.30000000000001"/>
    <n v="125.7"/>
    <n v="145.69999999999999"/>
    <n v="217"/>
    <n v="138.30000000000001"/>
    <n v="114"/>
    <n v="148.69999999999999"/>
    <n v="135.80000000000001"/>
    <n v="158"/>
    <n v="155"/>
    <n v="168.5"/>
    <n v="150.30000000000001"/>
    <n v="141.30000000000001"/>
    <n v="149"/>
    <n v="152.80000000000001"/>
    <n v="143.69999999999999"/>
    <n v="145.80000000000001"/>
    <n v="150.4"/>
    <n v="129.80000000000001"/>
    <n v="142.30000000000001"/>
    <n v="155.69999999999999"/>
    <n v="140.4"/>
    <n v="142.5"/>
    <x v="192"/>
    <n v="1946.1000000000001"/>
    <n v="440.6"/>
    <n v="298.60000000000002"/>
    <n v="273.5"/>
    <n v="899.8"/>
  </r>
  <r>
    <s v="Rural"/>
    <x v="7"/>
    <x v="0"/>
    <n v="143.69999999999999"/>
    <n v="167.3"/>
    <n v="153.5"/>
    <n v="150.5"/>
    <n v="132"/>
    <n v="142.19999999999999"/>
    <n v="191.5"/>
    <n v="141.1"/>
    <n v="113.8"/>
    <n v="151.6"/>
    <n v="139.69999999999999"/>
    <n v="158.69999999999999"/>
    <n v="153"/>
    <n v="168.6"/>
    <n v="152.80000000000001"/>
    <n v="147.4"/>
    <n v="152.1"/>
    <n v="153.9"/>
    <n v="150.4"/>
    <n v="151.69999999999999"/>
    <n v="155.69999999999999"/>
    <n v="136.30000000000001"/>
    <n v="150.1"/>
    <n v="161.69999999999999"/>
    <n v="142.5"/>
    <n v="148.1"/>
    <x v="193"/>
    <n v="1938.6"/>
    <n v="452.30000000000007"/>
    <n v="305.60000000000002"/>
    <n v="286.70000000000005"/>
    <n v="926.69999999999993"/>
  </r>
  <r>
    <s v="Urban"/>
    <x v="7"/>
    <x v="0"/>
    <n v="145.6"/>
    <n v="167.6"/>
    <n v="157"/>
    <n v="149.30000000000001"/>
    <n v="126.3"/>
    <n v="144.4"/>
    <n v="207.8"/>
    <n v="139.1"/>
    <n v="114.8"/>
    <n v="149.5"/>
    <n v="131.1"/>
    <n v="158.5"/>
    <n v="154.4"/>
    <n v="170.8"/>
    <n v="147"/>
    <n v="133.19999999999999"/>
    <n v="144.9"/>
    <n v="153.9"/>
    <n v="135.1"/>
    <n v="140.1"/>
    <n v="143.80000000000001"/>
    <n v="126.1"/>
    <n v="137.19999999999999"/>
    <n v="152.1"/>
    <n v="142.1"/>
    <n v="138.4"/>
    <x v="194"/>
    <n v="1945.3999999999999"/>
    <n v="425.1"/>
    <n v="294"/>
    <n v="261.2"/>
    <n v="884.4"/>
  </r>
  <r>
    <s v="Rural+Urban"/>
    <x v="7"/>
    <x v="0"/>
    <n v="144.30000000000001"/>
    <n v="167.4"/>
    <n v="154.9"/>
    <n v="150.1"/>
    <n v="129.9"/>
    <n v="143.19999999999999"/>
    <n v="197"/>
    <n v="140.4"/>
    <n v="114.1"/>
    <n v="150.9"/>
    <n v="136.1"/>
    <n v="158.6"/>
    <n v="153.5"/>
    <n v="169.2"/>
    <n v="150.5"/>
    <n v="141.5"/>
    <n v="149.19999999999999"/>
    <n v="153.9"/>
    <n v="144.6"/>
    <n v="146.19999999999999"/>
    <n v="151.19999999999999"/>
    <n v="130.9"/>
    <n v="142.80000000000001"/>
    <n v="156.1"/>
    <n v="142.30000000000001"/>
    <n v="143.4"/>
    <x v="195"/>
    <n v="1940.3999999999999"/>
    <n v="441.2"/>
    <n v="300.10000000000002"/>
    <n v="275.5"/>
    <n v="904.99999999999989"/>
  </r>
  <r>
    <s v="Rural"/>
    <x v="7"/>
    <x v="1"/>
    <n v="144.19999999999999"/>
    <n v="167.5"/>
    <n v="150.9"/>
    <n v="150.9"/>
    <n v="133.69999999999999"/>
    <n v="140.69999999999999"/>
    <n v="165.1"/>
    <n v="141.80000000000001"/>
    <n v="113.1"/>
    <n v="152.80000000000001"/>
    <n v="140.1"/>
    <n v="159.19999999999999"/>
    <n v="149.80000000000001"/>
    <n v="169.4"/>
    <n v="153"/>
    <n v="147.5"/>
    <n v="152.30000000000001"/>
    <n v="154.80000000000001"/>
    <n v="152.30000000000001"/>
    <n v="151.80000000000001"/>
    <n v="156.19999999999999"/>
    <n v="136"/>
    <n v="150.4"/>
    <n v="161.9"/>
    <n v="143.4"/>
    <n v="148.4"/>
    <x v="192"/>
    <n v="1909.7999999999997"/>
    <n v="452.8"/>
    <n v="306.60000000000002"/>
    <n v="288.3"/>
    <n v="929.69999999999993"/>
  </r>
  <r>
    <s v="Urban"/>
    <x v="7"/>
    <x v="1"/>
    <n v="146.19999999999999"/>
    <n v="167.6"/>
    <n v="153.1"/>
    <n v="150.69999999999999"/>
    <n v="127.4"/>
    <n v="143.1"/>
    <n v="181.7"/>
    <n v="139.6"/>
    <n v="114.6"/>
    <n v="150.4"/>
    <n v="131.5"/>
    <n v="159"/>
    <n v="151.69999999999999"/>
    <n v="172"/>
    <n v="147.30000000000001"/>
    <n v="133.5"/>
    <n v="145.19999999999999"/>
    <n v="154.80000000000001"/>
    <n v="138.9"/>
    <n v="140.4"/>
    <n v="144.4"/>
    <n v="125.2"/>
    <n v="137.69999999999999"/>
    <n v="152.19999999999999"/>
    <n v="143.5"/>
    <n v="138.4"/>
    <x v="196"/>
    <n v="1916.6"/>
    <n v="426"/>
    <n v="295.20000000000005"/>
    <n v="264.10000000000002"/>
    <n v="888.19999999999993"/>
  </r>
  <r>
    <s v="Rural+Urban"/>
    <x v="7"/>
    <x v="1"/>
    <n v="144.80000000000001"/>
    <n v="167.5"/>
    <n v="151.80000000000001"/>
    <n v="150.80000000000001"/>
    <n v="131.4"/>
    <n v="141.80000000000001"/>
    <n v="170.7"/>
    <n v="141.1"/>
    <n v="113.6"/>
    <n v="152"/>
    <n v="136.5"/>
    <n v="159.1"/>
    <n v="150.5"/>
    <n v="170.1"/>
    <n v="150.80000000000001"/>
    <n v="141.69999999999999"/>
    <n v="149.5"/>
    <n v="154.80000000000001"/>
    <n v="147.19999999999999"/>
    <n v="146.4"/>
    <n v="151.69999999999999"/>
    <n v="130.30000000000001"/>
    <n v="143.19999999999999"/>
    <n v="156.19999999999999"/>
    <n v="143.4"/>
    <n v="143.6"/>
    <x v="197"/>
    <n v="1911.6"/>
    <n v="442"/>
    <n v="301.20000000000005"/>
    <n v="277.5"/>
    <n v="908.19999999999993"/>
  </r>
  <r>
    <s v="Rural"/>
    <x v="7"/>
    <x v="2"/>
    <n v="144.4"/>
    <n v="166.8"/>
    <n v="147.6"/>
    <n v="151.69999999999999"/>
    <n v="133.30000000000001"/>
    <n v="141.80000000000001"/>
    <n v="152.30000000000001"/>
    <n v="141.80000000000001"/>
    <n v="112.6"/>
    <n v="154"/>
    <n v="140.1"/>
    <n v="160"/>
    <n v="148.19999999999999"/>
    <n v="170.5"/>
    <n v="153.4"/>
    <n v="147.6"/>
    <n v="152.5"/>
    <n v="154.5"/>
    <n v="153.4"/>
    <n v="151.5"/>
    <n v="156.69999999999999"/>
    <n v="135.80000000000001"/>
    <n v="151.19999999999999"/>
    <n v="161.19999999999999"/>
    <n v="145.1"/>
    <n v="148.6"/>
    <x v="198"/>
    <n v="1894.5999999999997"/>
    <n v="453.5"/>
    <n v="306"/>
    <n v="289.20000000000005"/>
    <n v="933.3"/>
  </r>
  <r>
    <s v="Urban"/>
    <x v="7"/>
    <x v="2"/>
    <n v="146.5"/>
    <n v="167.5"/>
    <n v="148.9"/>
    <n v="151.1"/>
    <n v="127.5"/>
    <n v="143.30000000000001"/>
    <n v="167"/>
    <n v="139.69999999999999"/>
    <n v="114.4"/>
    <n v="151.5"/>
    <n v="131.9"/>
    <n v="159.1"/>
    <n v="150.1"/>
    <n v="173.3"/>
    <n v="147.69999999999999"/>
    <n v="133.80000000000001"/>
    <n v="145.6"/>
    <n v="154.5"/>
    <n v="141.4"/>
    <n v="140.80000000000001"/>
    <n v="145"/>
    <n v="124.6"/>
    <n v="137.9"/>
    <n v="152.5"/>
    <n v="145.30000000000001"/>
    <n v="138.69999999999999"/>
    <x v="199"/>
    <n v="1898.5"/>
    <n v="427.1"/>
    <n v="295.3"/>
    <n v="266"/>
    <n v="892.7"/>
  </r>
  <r>
    <s v="Rural+Urban"/>
    <x v="7"/>
    <x v="2"/>
    <n v="145.1"/>
    <n v="167"/>
    <n v="148.1"/>
    <n v="151.5"/>
    <n v="131.19999999999999"/>
    <n v="142.5"/>
    <n v="157.30000000000001"/>
    <n v="141.1"/>
    <n v="113.2"/>
    <n v="153.19999999999999"/>
    <n v="136.69999999999999"/>
    <n v="159.6"/>
    <n v="148.9"/>
    <n v="171.2"/>
    <n v="151.19999999999999"/>
    <n v="141.9"/>
    <n v="149.80000000000001"/>
    <n v="154.5"/>
    <n v="148.9"/>
    <n v="146.4"/>
    <n v="152.30000000000001"/>
    <n v="129.9"/>
    <n v="143.69999999999999"/>
    <n v="156.1"/>
    <n v="145.19999999999999"/>
    <n v="143.80000000000001"/>
    <x v="190"/>
    <n v="1895.4"/>
    <n v="442.90000000000003"/>
    <n v="300.89999999999998"/>
    <n v="278.8"/>
    <n v="912.3"/>
  </r>
  <r>
    <s v="Rural"/>
    <x v="7"/>
    <x v="3"/>
    <n v="147.19999999999999"/>
    <n v="179.88749999999999"/>
    <n v="146.9"/>
    <n v="155.6"/>
    <n v="137.1"/>
    <n v="147.30000000000001"/>
    <n v="162.69999999999999"/>
    <n v="150.19999999999999"/>
    <n v="119.8"/>
    <n v="158.69999999999999"/>
    <n v="139.19999999999999"/>
    <n v="160.61250000000001"/>
    <n v="150.1"/>
    <n v="177.51250000000002"/>
    <n v="151.76250000000002"/>
    <n v="143.25"/>
    <n v="150.52500000000001"/>
    <n v="155.6"/>
    <n v="148.4"/>
    <n v="146.91249999999999"/>
    <n v="154.30000000000001"/>
    <n v="133.46250000000001"/>
    <n v="146.9"/>
    <n v="157.3125"/>
    <n v="148.15"/>
    <n v="145.88750000000002"/>
    <x v="200"/>
    <n v="1955.3"/>
    <n v="445.53750000000002"/>
    <n v="302.51249999999999"/>
    <n v="281.86250000000001"/>
    <n v="930.0625"/>
  </r>
  <r>
    <s v="Urban"/>
    <x v="7"/>
    <x v="3"/>
    <n v="151.80000000000001"/>
    <n v="182.2734375"/>
    <n v="151.9"/>
    <n v="155.5"/>
    <n v="131.6"/>
    <n v="152.9"/>
    <n v="180"/>
    <n v="150.80000000000001"/>
    <n v="121.2"/>
    <n v="154"/>
    <n v="133.5"/>
    <n v="160.7890625"/>
    <n v="153.5"/>
    <n v="178.97656250000003"/>
    <n v="151.18281249999998"/>
    <n v="141.76874999999998"/>
    <n v="149.79062500000001"/>
    <n v="155.6"/>
    <n v="137.1"/>
    <n v="145.56406250000001"/>
    <n v="144.80000000000001"/>
    <n v="132.34531250000001"/>
    <n v="146.27500000000001"/>
    <n v="156.2890625"/>
    <n v="148.86875000000001"/>
    <n v="144.9609375"/>
    <x v="201"/>
    <n v="1979.7625"/>
    <n v="442.7421875"/>
    <n v="301.1640625"/>
    <n v="269.4453125"/>
    <n v="920.17031250000002"/>
  </r>
  <r>
    <s v="Rural+Urban"/>
    <x v="7"/>
    <x v="3"/>
    <n v="148.69999999999999"/>
    <n v="183.67011718750001"/>
    <n v="148.80000000000001"/>
    <n v="155.6"/>
    <n v="135.1"/>
    <n v="149.9"/>
    <n v="168.6"/>
    <n v="150.4"/>
    <n v="120.3"/>
    <n v="157.1"/>
    <n v="136.80000000000001"/>
    <n v="160.90019531249999"/>
    <n v="151.4"/>
    <n v="179.63613281250002"/>
    <n v="151.33066406249998"/>
    <n v="142.01484375000001"/>
    <n v="149.97695312499999"/>
    <n v="155.6"/>
    <n v="144.1"/>
    <n v="145.57207031249999"/>
    <n v="150.69999999999999"/>
    <n v="132.6259765625"/>
    <n v="146.13437500000001"/>
    <n v="156.16269531250001"/>
    <n v="149.26484374999998"/>
    <n v="145.13105468750001"/>
    <x v="202"/>
    <n v="1967.2703125"/>
    <n v="443.32246093749995"/>
    <n v="301.17207031249995"/>
    <n v="276.72597656250002"/>
    <n v="927.02910156250005"/>
  </r>
  <r>
    <s v="Rural"/>
    <x v="7"/>
    <x v="4"/>
    <n v="148.9375"/>
    <n v="185.39138183593749"/>
    <n v="150.06250000000003"/>
    <n v="153.9375"/>
    <n v="135.07500000000002"/>
    <n v="147.25"/>
    <n v="161.76250000000002"/>
    <n v="149.5"/>
    <n v="116.42500000000001"/>
    <n v="157.61249999999998"/>
    <n v="138.17500000000001"/>
    <n v="161.12521972656248"/>
    <n v="152.4375"/>
    <n v="180.2906494140625"/>
    <n v="152.05949707031252"/>
    <n v="143.74169921875"/>
    <n v="150.861572265625"/>
    <n v="155.01250000000002"/>
    <n v="143.41249999999999"/>
    <n v="146.83107910156249"/>
    <n v="152.625"/>
    <n v="134.42922363281252"/>
    <n v="147.77617187499999"/>
    <n v="157.2955322265625"/>
    <n v="149.71044921875"/>
    <n v="146.52243652343751"/>
    <x v="203"/>
    <n v="1957.6916015624997"/>
    <n v="446.66276855468755"/>
    <n v="301.84357910156251"/>
    <n v="277.84172363281255"/>
    <n v="934.22023925781252"/>
  </r>
  <r>
    <s v="Urban"/>
    <x v="7"/>
    <x v="4"/>
    <n v="149.97968750000001"/>
    <n v="188.52780456542968"/>
    <n v="150.95781249999999"/>
    <n v="154.25468750000002"/>
    <n v="134.89687500000002"/>
    <n v="148.91875000000002"/>
    <n v="165.10781250000002"/>
    <n v="150.76249999999999"/>
    <n v="117.215625"/>
    <n v="158.03906249999997"/>
    <n v="137.546875"/>
    <n v="161.3033721923828"/>
    <n v="153.46718749999999"/>
    <n v="181.96448059082033"/>
    <n v="151.46693420410156"/>
    <n v="142.29691162109373"/>
    <n v="150.13176879882812"/>
    <n v="155.07656250000002"/>
    <n v="141.75156250000001"/>
    <n v="145.47246398925782"/>
    <n v="151.40312499999999"/>
    <n v="133.48287658691407"/>
    <n v="147.19819335937501"/>
    <n v="156.2824737548828"/>
    <n v="150.39925537109374"/>
    <n v="145.6502410888672"/>
    <x v="204"/>
    <n v="1970.9780517578126"/>
    <n v="443.89561462402344"/>
    <n v="300.54902648925781"/>
    <n v="275.23443908691411"/>
    <n v="932.89776916503911"/>
  </r>
  <r>
    <s v="Rural+Urban"/>
    <x v="7"/>
    <x v="4"/>
    <n v="149.93964843749998"/>
    <n v="189.07034263610839"/>
    <n v="151.06503906250001"/>
    <n v="154.07402343750002"/>
    <n v="135.04648437500001"/>
    <n v="148.54609375000001"/>
    <n v="163.5712890625"/>
    <n v="150.69531250000003"/>
    <n v="116.63007812500001"/>
    <n v="158.0439453125"/>
    <n v="137.81523437500002"/>
    <n v="161.40223121643066"/>
    <n v="153.51308593749999"/>
    <n v="182.12097816467286"/>
    <n v="151.85498847961424"/>
    <n v="143.15277557373048"/>
    <n v="150.60761489868165"/>
    <n v="155.01113281250002"/>
    <n v="141.5205078125"/>
    <n v="146.04245948791504"/>
    <n v="151.82851562499999"/>
    <n v="134.19792366027832"/>
    <n v="147.71046752929686"/>
    <n v="156.64122047424317"/>
    <n v="150.60541229248045"/>
    <n v="146.2455837249756"/>
    <x v="205"/>
    <n v="1969.412808227539"/>
    <n v="445.61537895202639"/>
    <n v="301.05359230041506"/>
    <n v="275.71843147277832"/>
    <n v="935.15217781066895"/>
  </r>
  <r>
    <s v="Rural"/>
    <x v="7"/>
    <x v="5"/>
    <n v="148.19999999999999"/>
    <n v="190.3"/>
    <n v="149.4"/>
    <n v="153.30000000000001"/>
    <n v="138.19999999999999"/>
    <n v="143.19999999999999"/>
    <n v="148.9"/>
    <n v="150.30000000000001"/>
    <n v="113.2"/>
    <n v="159.80000000000001"/>
    <n v="142.1"/>
    <n v="161.80000000000001"/>
    <n v="152.30000000000001"/>
    <n v="182.4"/>
    <n v="154.69999999999999"/>
    <n v="150"/>
    <n v="154.1"/>
    <n v="154.69999999999999"/>
    <n v="144.9"/>
    <n v="151.69999999999999"/>
    <n v="158.19999999999999"/>
    <n v="141.4"/>
    <n v="153.19999999999999"/>
    <n v="161.80000000000001"/>
    <n v="151.19999999999999"/>
    <n v="151.69999999999999"/>
    <x v="206"/>
    <n v="1951"/>
    <n v="458.79999999999995"/>
    <n v="306.39999999999998"/>
    <n v="286.3"/>
    <n v="958.5"/>
  </r>
  <r>
    <s v="Urban"/>
    <x v="7"/>
    <x v="5"/>
    <n v="152.69999999999999"/>
    <n v="197"/>
    <n v="154.6"/>
    <n v="153.4"/>
    <n v="132.9"/>
    <n v="151.80000000000001"/>
    <n v="171.2"/>
    <n v="152"/>
    <n v="116.3"/>
    <n v="158.80000000000001"/>
    <n v="135.6"/>
    <n v="161.69999999999999"/>
    <n v="157"/>
    <n v="186.7"/>
    <n v="149.1"/>
    <n v="136.6"/>
    <n v="147.19999999999999"/>
    <n v="154.69999999999999"/>
    <n v="137.1"/>
    <n v="140.4"/>
    <n v="148.1"/>
    <n v="129.30000000000001"/>
    <n v="144.5"/>
    <n v="152.5"/>
    <n v="152.19999999999999"/>
    <n v="142"/>
    <x v="207"/>
    <n v="1994.9999999999998"/>
    <n v="432.9"/>
    <n v="295.10000000000002"/>
    <n v="266.39999999999998"/>
    <n v="926"/>
  </r>
  <r>
    <s v="Rural+Urban"/>
    <x v="7"/>
    <x v="5"/>
    <n v="149.6"/>
    <n v="192.7"/>
    <n v="151.4"/>
    <n v="153.30000000000001"/>
    <n v="136.30000000000001"/>
    <n v="147.19999999999999"/>
    <n v="156.5"/>
    <n v="150.9"/>
    <n v="114.2"/>
    <n v="159.5"/>
    <n v="139.4"/>
    <n v="161.80000000000001"/>
    <n v="154"/>
    <n v="183.5"/>
    <n v="152.5"/>
    <n v="144.4"/>
    <n v="151.4"/>
    <n v="154.69999999999999"/>
    <n v="141.9"/>
    <n v="146.4"/>
    <n v="154.4"/>
    <n v="135"/>
    <n v="148.30000000000001"/>
    <n v="156.4"/>
    <n v="151.6"/>
    <n v="147"/>
    <x v="208"/>
    <n v="1966.8000000000002"/>
    <n v="448.29999999999995"/>
    <n v="301.10000000000002"/>
    <n v="276.89999999999998"/>
    <n v="941.2"/>
  </r>
  <r>
    <s v="Rural"/>
    <x v="7"/>
    <x v="6"/>
    <n v="148.19999999999999"/>
    <n v="190.3"/>
    <n v="149.4"/>
    <n v="153.30000000000001"/>
    <n v="138.19999999999999"/>
    <n v="143.19999999999999"/>
    <n v="148.9"/>
    <n v="150.30000000000001"/>
    <n v="113.2"/>
    <n v="159.80000000000001"/>
    <n v="142.1"/>
    <n v="161.80000000000001"/>
    <n v="152.30000000000001"/>
    <n v="182.4"/>
    <n v="154.69999999999999"/>
    <n v="150"/>
    <n v="154.1"/>
    <n v="154.69999999999999"/>
    <n v="144.9"/>
    <n v="151.69999999999999"/>
    <n v="158.19999999999999"/>
    <n v="141.4"/>
    <n v="153.19999999999999"/>
    <n v="161.80000000000001"/>
    <n v="151.19999999999999"/>
    <n v="151.69999999999999"/>
    <x v="206"/>
    <n v="1951"/>
    <n v="458.79999999999995"/>
    <n v="306.39999999999998"/>
    <n v="286.3"/>
    <n v="958.5"/>
  </r>
  <r>
    <s v="Urban"/>
    <x v="7"/>
    <x v="6"/>
    <n v="152.69999999999999"/>
    <n v="197"/>
    <n v="154.6"/>
    <n v="153.4"/>
    <n v="132.9"/>
    <n v="151.80000000000001"/>
    <n v="171.2"/>
    <n v="152"/>
    <n v="116.3"/>
    <n v="158.80000000000001"/>
    <n v="135.6"/>
    <n v="161.69999999999999"/>
    <n v="157"/>
    <n v="186.7"/>
    <n v="149.1"/>
    <n v="136.6"/>
    <n v="147.19999999999999"/>
    <n v="154.69999999999999"/>
    <n v="137.1"/>
    <n v="140.4"/>
    <n v="148.1"/>
    <n v="129.30000000000001"/>
    <n v="144.5"/>
    <n v="152.5"/>
    <n v="152.19999999999999"/>
    <n v="142"/>
    <x v="207"/>
    <n v="1994.9999999999998"/>
    <n v="432.9"/>
    <n v="295.10000000000002"/>
    <n v="266.39999999999998"/>
    <n v="926"/>
  </r>
  <r>
    <s v="Rural+Urban"/>
    <x v="7"/>
    <x v="6"/>
    <n v="149.6"/>
    <n v="192.7"/>
    <n v="151.4"/>
    <n v="153.30000000000001"/>
    <n v="136.30000000000001"/>
    <n v="147.19999999999999"/>
    <n v="156.5"/>
    <n v="150.9"/>
    <n v="114.2"/>
    <n v="159.5"/>
    <n v="139.4"/>
    <n v="161.80000000000001"/>
    <n v="154"/>
    <n v="183.5"/>
    <n v="152.5"/>
    <n v="144.4"/>
    <n v="151.4"/>
    <n v="154.69999999999999"/>
    <n v="141.9"/>
    <n v="146.4"/>
    <n v="154.4"/>
    <n v="135"/>
    <n v="148.30000000000001"/>
    <n v="156.4"/>
    <n v="151.6"/>
    <n v="147"/>
    <x v="208"/>
    <n v="1966.8000000000002"/>
    <n v="448.29999999999995"/>
    <n v="301.10000000000002"/>
    <n v="276.89999999999998"/>
    <n v="941.2"/>
  </r>
  <r>
    <s v="Rural"/>
    <x v="7"/>
    <x v="7"/>
    <n v="147.6"/>
    <n v="187.2"/>
    <n v="148.4"/>
    <n v="153.30000000000001"/>
    <n v="139.80000000000001"/>
    <n v="146.9"/>
    <n v="171"/>
    <n v="149.9"/>
    <n v="114.2"/>
    <n v="160"/>
    <n v="143.5"/>
    <n v="161.5"/>
    <n v="155.30000000000001"/>
    <n v="180.9"/>
    <n v="155.1"/>
    <n v="149.30000000000001"/>
    <n v="154.30000000000001"/>
    <n v="155.5"/>
    <n v="145.80000000000001"/>
    <n v="151.9"/>
    <n v="158.80000000000001"/>
    <n v="143.6"/>
    <n v="152.19999999999999"/>
    <n v="162.69999999999999"/>
    <n v="153.6"/>
    <n v="153"/>
    <x v="209"/>
    <n v="1978.6"/>
    <n v="458.7"/>
    <n v="307.39999999999998"/>
    <n v="289.39999999999998"/>
    <n v="961.2"/>
  </r>
  <r>
    <s v="Urban"/>
    <x v="7"/>
    <x v="7"/>
    <n v="151.6"/>
    <n v="197.8"/>
    <n v="154.5"/>
    <n v="153.4"/>
    <n v="133.4"/>
    <n v="154.5"/>
    <n v="191.9"/>
    <n v="151.30000000000001"/>
    <n v="116.8"/>
    <n v="160"/>
    <n v="136.5"/>
    <n v="163.30000000000001"/>
    <n v="159.9"/>
    <n v="187.2"/>
    <n v="150"/>
    <n v="135.19999999999999"/>
    <n v="147.80000000000001"/>
    <n v="155.5"/>
    <n v="138.30000000000001"/>
    <n v="144.5"/>
    <n v="148.69999999999999"/>
    <n v="133.9"/>
    <n v="141.19999999999999"/>
    <n v="155.5"/>
    <n v="155.19999999999999"/>
    <n v="144.80000000000001"/>
    <x v="210"/>
    <n v="2024.8999999999999"/>
    <n v="433"/>
    <n v="300"/>
    <n v="272.20000000000005"/>
    <n v="932.59999999999991"/>
  </r>
  <r>
    <s v="Rural+Urban"/>
    <x v="7"/>
    <x v="7"/>
    <n v="148.9"/>
    <n v="190.9"/>
    <n v="150.80000000000001"/>
    <n v="153.30000000000001"/>
    <n v="137.4"/>
    <n v="150.4"/>
    <n v="178.1"/>
    <n v="150.4"/>
    <n v="115.1"/>
    <n v="160"/>
    <n v="140.6"/>
    <n v="162.30000000000001"/>
    <n v="157"/>
    <n v="182.6"/>
    <n v="153.1"/>
    <n v="143.4"/>
    <n v="151.69999999999999"/>
    <n v="155.5"/>
    <n v="143"/>
    <n v="148.4"/>
    <n v="155"/>
    <n v="138.5"/>
    <n v="146"/>
    <n v="158.5"/>
    <n v="154.30000000000001"/>
    <n v="149"/>
    <x v="211"/>
    <n v="1995.1999999999998"/>
    <n v="448.2"/>
    <n v="303.89999999999998"/>
    <n v="281.5"/>
    <n v="945.40000000000009"/>
  </r>
  <r>
    <s v="Rural"/>
    <x v="7"/>
    <x v="8"/>
    <n v="146.9"/>
    <n v="183.9"/>
    <n v="149.5"/>
    <n v="153.4"/>
    <n v="140.4"/>
    <n v="147"/>
    <n v="178.8"/>
    <n v="149.30000000000001"/>
    <n v="115.1"/>
    <n v="160"/>
    <n v="145.4"/>
    <n v="161.6"/>
    <n v="156.1"/>
    <n v="182.9"/>
    <n v="155.4"/>
    <n v="149.9"/>
    <n v="154.6"/>
    <n v="156.30000000000001"/>
    <n v="146.4"/>
    <n v="151.6"/>
    <n v="159.1"/>
    <n v="144.6"/>
    <n v="152.80000000000001"/>
    <n v="161.1"/>
    <n v="157.4"/>
    <n v="153.69999999999999"/>
    <x v="212"/>
    <n v="1987.3999999999999"/>
    <n v="459.9"/>
    <n v="307.89999999999998"/>
    <n v="291"/>
    <n v="967"/>
  </r>
  <r>
    <s v="Urban"/>
    <x v="7"/>
    <x v="8"/>
    <n v="151.5"/>
    <n v="193.1"/>
    <n v="157.30000000000001"/>
    <n v="153.9"/>
    <n v="134.4"/>
    <n v="155.4"/>
    <n v="202"/>
    <n v="150.80000000000001"/>
    <n v="118.9"/>
    <n v="160.9"/>
    <n v="137.69999999999999"/>
    <n v="164.4"/>
    <n v="161.30000000000001"/>
    <n v="188.7"/>
    <n v="150.19999999999999"/>
    <n v="136.30000000000001"/>
    <n v="148.1"/>
    <n v="156.30000000000001"/>
    <n v="137.19999999999999"/>
    <n v="145.4"/>
    <n v="150"/>
    <n v="135.1"/>
    <n v="141.80000000000001"/>
    <n v="154.9"/>
    <n v="159.80000000000001"/>
    <n v="146"/>
    <x v="213"/>
    <n v="2041.6000000000001"/>
    <n v="434.6"/>
    <n v="301.70000000000005"/>
    <n v="272.29999999999995"/>
    <n v="941.2"/>
  </r>
  <r>
    <s v="Rural+Urban"/>
    <x v="7"/>
    <x v="8"/>
    <n v="148.4"/>
    <n v="187.1"/>
    <n v="152.5"/>
    <n v="153.6"/>
    <n v="138.19999999999999"/>
    <n v="150.9"/>
    <n v="186.7"/>
    <n v="149.80000000000001"/>
    <n v="116.4"/>
    <n v="160.30000000000001"/>
    <n v="142.19999999999999"/>
    <n v="162.9"/>
    <n v="158"/>
    <n v="184.4"/>
    <n v="153.4"/>
    <n v="144.30000000000001"/>
    <n v="152"/>
    <n v="156.30000000000001"/>
    <n v="142.9"/>
    <n v="148.69999999999999"/>
    <n v="155.6"/>
    <n v="139.6"/>
    <n v="146.6"/>
    <n v="157.5"/>
    <n v="158.4"/>
    <n v="150"/>
    <x v="209"/>
    <n v="2007"/>
    <n v="449.70000000000005"/>
    <n v="305"/>
    <n v="282.5"/>
    <n v="952.5"/>
  </r>
  <r>
    <s v="Rural"/>
    <x v="7"/>
    <x v="9"/>
    <n v="146"/>
    <n v="186.3"/>
    <n v="159.19999999999999"/>
    <n v="153.6"/>
    <n v="142.6"/>
    <n v="147.19999999999999"/>
    <n v="200.6"/>
    <n v="150.30000000000001"/>
    <n v="115.3"/>
    <n v="160.9"/>
    <n v="147.4"/>
    <n v="161.9"/>
    <n v="159.6"/>
    <n v="182.7"/>
    <n v="155.69999999999999"/>
    <n v="150.6"/>
    <n v="155"/>
    <n v="156.5"/>
    <n v="146.80000000000001"/>
    <n v="152"/>
    <n v="159.5"/>
    <n v="146.4"/>
    <n v="152.4"/>
    <n v="162.5"/>
    <n v="156.19999999999999"/>
    <n v="154.30000000000001"/>
    <x v="214"/>
    <n v="2030.9"/>
    <n v="461.29999999999995"/>
    <n v="308.5"/>
    <n v="293.20000000000005"/>
    <n v="967.59999999999991"/>
  </r>
  <r>
    <s v="Urban"/>
    <x v="7"/>
    <x v="9"/>
    <n v="150.6"/>
    <n v="193.7"/>
    <n v="164.8"/>
    <n v="153.69999999999999"/>
    <n v="135.69999999999999"/>
    <n v="155.69999999999999"/>
    <n v="226"/>
    <n v="152.19999999999999"/>
    <n v="118.1"/>
    <n v="161.30000000000001"/>
    <n v="139.19999999999999"/>
    <n v="164.8"/>
    <n v="164.4"/>
    <n v="188.7"/>
    <n v="150.5"/>
    <n v="136.1"/>
    <n v="148.30000000000001"/>
    <n v="156.5"/>
    <n v="137.1"/>
    <n v="145.1"/>
    <n v="151"/>
    <n v="135.4"/>
    <n v="142"/>
    <n v="155.69999999999999"/>
    <n v="158.1"/>
    <n v="146.19999999999999"/>
    <x v="215"/>
    <n v="2080.1999999999998"/>
    <n v="434.90000000000003"/>
    <n v="301.60000000000002"/>
    <n v="272.5"/>
    <n v="941.7"/>
  </r>
  <r>
    <s v="Rural+Urban"/>
    <x v="7"/>
    <x v="9"/>
    <n v="147.5"/>
    <n v="188.9"/>
    <n v="161.4"/>
    <n v="153.6"/>
    <n v="140.1"/>
    <n v="151.19999999999999"/>
    <n v="209.2"/>
    <n v="150.9"/>
    <n v="116.2"/>
    <n v="161"/>
    <n v="144"/>
    <n v="163.19999999999999"/>
    <n v="161.4"/>
    <n v="184.3"/>
    <n v="153.69999999999999"/>
    <n v="144.6"/>
    <n v="152.30000000000001"/>
    <n v="156.5"/>
    <n v="143.1"/>
    <n v="148.69999999999999"/>
    <n v="156.30000000000001"/>
    <n v="140.6"/>
    <n v="146.5"/>
    <n v="158.5"/>
    <n v="157"/>
    <n v="150.4"/>
    <x v="216"/>
    <n v="2048.6000000000004"/>
    <n v="450.59999999999997"/>
    <n v="305.2"/>
    <n v="283.7"/>
    <n v="953"/>
  </r>
  <r>
    <s v="Rural"/>
    <x v="7"/>
    <x v="10"/>
    <n v="145.4"/>
    <n v="188.6"/>
    <n v="171.6"/>
    <n v="153.80000000000001"/>
    <n v="145.4"/>
    <n v="146.5"/>
    <n v="222.2"/>
    <n v="155.9"/>
    <n v="114.9"/>
    <n v="162"/>
    <n v="150"/>
    <n v="162.69999999999999"/>
    <n v="163.4"/>
    <n v="183.4"/>
    <n v="156.30000000000001"/>
    <n v="151"/>
    <n v="155.5"/>
    <n v="158"/>
    <n v="147.5"/>
    <n v="152.80000000000001"/>
    <n v="160.4"/>
    <n v="146.1"/>
    <n v="153.6"/>
    <n v="161.6"/>
    <n v="156.19999999999999"/>
    <n v="154.5"/>
    <x v="217"/>
    <n v="2082.4"/>
    <n v="462.8"/>
    <n v="310.8"/>
    <n v="293.60000000000002"/>
    <n v="969.7"/>
  </r>
  <r>
    <s v="Urban"/>
    <x v="7"/>
    <x v="10"/>
    <n v="149.69999999999999"/>
    <n v="195.5"/>
    <n v="176.9"/>
    <n v="153.9"/>
    <n v="138"/>
    <n v="150.5"/>
    <n v="245.3"/>
    <n v="158.69999999999999"/>
    <n v="117.2"/>
    <n v="161.4"/>
    <n v="141.5"/>
    <n v="165.1"/>
    <n v="167"/>
    <n v="188.8"/>
    <n v="151.1"/>
    <n v="136.4"/>
    <n v="148.80000000000001"/>
    <n v="158"/>
    <n v="137.30000000000001"/>
    <n v="145.1"/>
    <n v="152"/>
    <n v="135.19999999999999"/>
    <n v="144.4"/>
    <n v="156.4"/>
    <n v="157.9"/>
    <n v="146.6"/>
    <x v="218"/>
    <n v="2120.6999999999998"/>
    <n v="436.3"/>
    <n v="303.10000000000002"/>
    <n v="272.5"/>
    <n v="946.1"/>
  </r>
  <r>
    <s v="Rural+Urban"/>
    <x v="7"/>
    <x v="10"/>
    <n v="146.80000000000001"/>
    <n v="191"/>
    <n v="173.6"/>
    <n v="153.80000000000001"/>
    <n v="142.69999999999999"/>
    <n v="148.4"/>
    <n v="230"/>
    <n v="156.80000000000001"/>
    <n v="115.7"/>
    <n v="161.80000000000001"/>
    <n v="146.5"/>
    <n v="163.80000000000001"/>
    <n v="164.7"/>
    <n v="184.8"/>
    <n v="154.30000000000001"/>
    <n v="144.9"/>
    <n v="152.80000000000001"/>
    <n v="158"/>
    <n v="143.6"/>
    <n v="149.19999999999999"/>
    <n v="157.19999999999999"/>
    <n v="140.4"/>
    <n v="148.4"/>
    <n v="158.6"/>
    <n v="156.9"/>
    <n v="150.69999999999999"/>
    <x v="219"/>
    <n v="2095.6"/>
    <n v="452.00000000000006"/>
    <n v="307.2"/>
    <n v="284"/>
    <n v="956.59999999999991"/>
  </r>
  <r>
    <s v="Rural"/>
    <x v="7"/>
    <x v="11"/>
    <n v="144.6"/>
    <n v="188.5"/>
    <n v="173.4"/>
    <n v="154"/>
    <n v="150"/>
    <n v="145.9"/>
    <n v="225.2"/>
    <n v="159.5"/>
    <n v="114.4"/>
    <n v="163.5"/>
    <n v="153.4"/>
    <n v="163.6"/>
    <n v="164.5"/>
    <n v="183.6"/>
    <n v="157"/>
    <n v="151.6"/>
    <n v="156.30000000000001"/>
    <n v="158.4"/>
    <n v="148.69999999999999"/>
    <n v="153.4"/>
    <n v="161.6"/>
    <n v="146.4"/>
    <n v="153.9"/>
    <n v="162.9"/>
    <n v="156.6"/>
    <n v="155.19999999999999"/>
    <x v="220"/>
    <n v="2100.5"/>
    <n v="464.90000000000003"/>
    <n v="311.8"/>
    <n v="295.10000000000002"/>
    <n v="973.8"/>
  </r>
  <r>
    <s v="Urban"/>
    <x v="7"/>
    <x v="11"/>
    <n v="149"/>
    <n v="195.7"/>
    <n v="178.3"/>
    <n v="154.19999999999999"/>
    <n v="140.69999999999999"/>
    <n v="149.69999999999999"/>
    <n v="240.9"/>
    <n v="161.5"/>
    <n v="117.1"/>
    <n v="161.9"/>
    <n v="143.30000000000001"/>
    <n v="166.1"/>
    <n v="167"/>
    <n v="190.2"/>
    <n v="151.9"/>
    <n v="136.69999999999999"/>
    <n v="149.6"/>
    <n v="158.4"/>
    <n v="137.9"/>
    <n v="145.5"/>
    <n v="152.9"/>
    <n v="135.5"/>
    <n v="144.30000000000001"/>
    <n v="156.9"/>
    <n v="157.9"/>
    <n v="146.9"/>
    <x v="221"/>
    <n v="2125.4"/>
    <n v="438.20000000000005"/>
    <n v="303.89999999999998"/>
    <n v="273.39999999999998"/>
    <n v="949.1"/>
  </r>
  <r>
    <s v="Rural+Urban"/>
    <x v="7"/>
    <x v="11"/>
    <n v="146"/>
    <n v="191"/>
    <n v="175.3"/>
    <n v="154.1"/>
    <n v="146.6"/>
    <n v="147.69999999999999"/>
    <n v="230.5"/>
    <n v="160.19999999999999"/>
    <n v="115.3"/>
    <n v="163"/>
    <n v="149.19999999999999"/>
    <n v="164.8"/>
    <n v="165.4"/>
    <n v="185.4"/>
    <n v="155"/>
    <n v="145.4"/>
    <n v="153.6"/>
    <n v="158.4"/>
    <n v="144.6"/>
    <n v="149.69999999999999"/>
    <n v="158.30000000000001"/>
    <n v="140.69999999999999"/>
    <n v="148.5"/>
    <n v="159.4"/>
    <n v="157.1"/>
    <n v="151.19999999999999"/>
    <x v="222"/>
    <n v="2109.1"/>
    <n v="454"/>
    <n v="308.10000000000002"/>
    <n v="285.29999999999995"/>
    <n v="959.90000000000009"/>
  </r>
  <r>
    <s v="Rural"/>
    <x v="8"/>
    <x v="0"/>
    <n v="143.4"/>
    <n v="187.5"/>
    <n v="173.4"/>
    <n v="154"/>
    <n v="154.80000000000001"/>
    <n v="147"/>
    <n v="187.8"/>
    <n v="159.5"/>
    <n v="113.8"/>
    <n v="164.5"/>
    <n v="156.1"/>
    <n v="164.3"/>
    <n v="159.6"/>
    <n v="184.6"/>
    <n v="157.5"/>
    <n v="152.4"/>
    <n v="156.80000000000001"/>
    <n v="157.69999999999999"/>
    <n v="150.9"/>
    <n v="153.9"/>
    <n v="162.5"/>
    <n v="147.5"/>
    <n v="155.1"/>
    <n v="163.5"/>
    <n v="156.19999999999999"/>
    <n v="155.9"/>
    <x v="223"/>
    <n v="2065.6999999999998"/>
    <n v="466.7"/>
    <n v="311.60000000000002"/>
    <n v="298.39999999999998"/>
    <n v="977.80000000000007"/>
  </r>
  <r>
    <s v="Urban"/>
    <x v="8"/>
    <x v="0"/>
    <n v="148"/>
    <n v="194.8"/>
    <n v="178.4"/>
    <n v="154.4"/>
    <n v="144.1"/>
    <n v="152.6"/>
    <n v="206.8"/>
    <n v="162.1"/>
    <n v="116.3"/>
    <n v="163"/>
    <n v="145.9"/>
    <n v="167.2"/>
    <n v="163.4"/>
    <n v="191.8"/>
    <n v="152.5"/>
    <n v="137.30000000000001"/>
    <n v="150.19999999999999"/>
    <n v="157.69999999999999"/>
    <n v="142.9"/>
    <n v="145.69999999999999"/>
    <n v="154.1"/>
    <n v="136.9"/>
    <n v="145.4"/>
    <n v="156.1"/>
    <n v="157.69999999999999"/>
    <n v="147.6"/>
    <x v="224"/>
    <n v="2097"/>
    <n v="440"/>
    <n v="303.39999999999998"/>
    <n v="279.8"/>
    <n v="952.69999999999993"/>
  </r>
  <r>
    <s v="Rural+Urban"/>
    <x v="8"/>
    <x v="0"/>
    <n v="144.9"/>
    <n v="190.1"/>
    <n v="175.3"/>
    <n v="154.1"/>
    <n v="150.9"/>
    <n v="149.6"/>
    <n v="194.2"/>
    <n v="160.4"/>
    <n v="114.6"/>
    <n v="164"/>
    <n v="151.80000000000001"/>
    <n v="165.6"/>
    <n v="161"/>
    <n v="186.5"/>
    <n v="155.5"/>
    <n v="146.1"/>
    <n v="154.19999999999999"/>
    <n v="157.69999999999999"/>
    <n v="147.9"/>
    <n v="150"/>
    <n v="159.30000000000001"/>
    <n v="141.9"/>
    <n v="149.6"/>
    <n v="159.19999999999999"/>
    <n v="156.80000000000001"/>
    <n v="151.9"/>
    <x v="225"/>
    <n v="2076.5"/>
    <n v="455.8"/>
    <n v="307.7"/>
    <n v="289.8"/>
    <n v="963.29999999999984"/>
  </r>
  <r>
    <s v="Rural"/>
    <x v="8"/>
    <x v="1"/>
    <n v="142.80000000000001"/>
    <n v="184"/>
    <n v="168"/>
    <n v="154.4"/>
    <n v="163"/>
    <n v="147.80000000000001"/>
    <n v="149.69999999999999"/>
    <n v="158.30000000000001"/>
    <n v="111.8"/>
    <n v="165"/>
    <n v="160"/>
    <n v="165.8"/>
    <n v="154.69999999999999"/>
    <n v="186.5"/>
    <n v="159.1"/>
    <n v="153.9"/>
    <n v="158.4"/>
    <n v="159.80000000000001"/>
    <n v="154.4"/>
    <n v="154.80000000000001"/>
    <n v="164.3"/>
    <n v="150.19999999999999"/>
    <n v="157"/>
    <n v="163.6"/>
    <n v="155.19999999999999"/>
    <n v="157.19999999999999"/>
    <x v="218"/>
    <n v="2025.3"/>
    <n v="471.4"/>
    <n v="314.60000000000002"/>
    <n v="304.60000000000002"/>
    <n v="983.8"/>
  </r>
  <r>
    <s v="Urban"/>
    <x v="8"/>
    <x v="1"/>
    <n v="147.6"/>
    <n v="191.2"/>
    <n v="169.9"/>
    <n v="155.1"/>
    <n v="151.4"/>
    <n v="154"/>
    <n v="180.2"/>
    <n v="159.80000000000001"/>
    <n v="114.9"/>
    <n v="162.5"/>
    <n v="149.19999999999999"/>
    <n v="169.4"/>
    <n v="160.80000000000001"/>
    <n v="193.3"/>
    <n v="154.19999999999999"/>
    <n v="138.19999999999999"/>
    <n v="151.80000000000001"/>
    <n v="159.80000000000001"/>
    <n v="149.1"/>
    <n v="146.5"/>
    <n v="156.30000000000001"/>
    <n v="140.5"/>
    <n v="147.30000000000001"/>
    <n v="156.6"/>
    <n v="156.69999999999999"/>
    <n v="149.30000000000001"/>
    <x v="226"/>
    <n v="2066"/>
    <n v="444.2"/>
    <n v="306.3"/>
    <n v="289.60000000000002"/>
    <n v="959.5"/>
  </r>
  <r>
    <s v="Rural+Urban"/>
    <x v="8"/>
    <x v="1"/>
    <n v="144.30000000000001"/>
    <n v="186.5"/>
    <n v="168.7"/>
    <n v="154.69999999999999"/>
    <n v="158.69999999999999"/>
    <n v="150.69999999999999"/>
    <n v="160"/>
    <n v="158.80000000000001"/>
    <n v="112.8"/>
    <n v="164.2"/>
    <n v="155.5"/>
    <n v="167.5"/>
    <n v="156.9"/>
    <n v="188.3"/>
    <n v="157.19999999999999"/>
    <n v="147.4"/>
    <n v="155.80000000000001"/>
    <n v="159.80000000000001"/>
    <n v="152.4"/>
    <n v="150.9"/>
    <n v="161.30000000000001"/>
    <n v="145.1"/>
    <n v="151.5"/>
    <n v="159.5"/>
    <n v="155.80000000000001"/>
    <n v="153.4"/>
    <x v="227"/>
    <n v="2039.3000000000002"/>
    <n v="460.40000000000003"/>
    <n v="310.70000000000005"/>
    <n v="297.5"/>
    <n v="969.80000000000007"/>
  </r>
  <r>
    <s v="Rural"/>
    <x v="8"/>
    <x v="2"/>
    <n v="142.5"/>
    <n v="189.4"/>
    <n v="163.19999999999999"/>
    <n v="154.5"/>
    <n v="168.2"/>
    <n v="150.5"/>
    <n v="141"/>
    <n v="159.19999999999999"/>
    <n v="111.7"/>
    <n v="164"/>
    <n v="160.6"/>
    <n v="166.4"/>
    <n v="154.5"/>
    <n v="186.1"/>
    <n v="159.6"/>
    <n v="154.4"/>
    <n v="158.9"/>
    <n v="159.9"/>
    <n v="156"/>
    <n v="154.80000000000001"/>
    <n v="164.6"/>
    <n v="151.30000000000001"/>
    <n v="157.80000000000001"/>
    <n v="163.80000000000001"/>
    <n v="153.1"/>
    <n v="157.30000000000001"/>
    <x v="218"/>
    <n v="2025.7"/>
    <n v="472.9"/>
    <n v="314.70000000000005"/>
    <n v="307.3"/>
    <n v="982.7"/>
  </r>
  <r>
    <s v="Urban"/>
    <x v="8"/>
    <x v="2"/>
    <n v="147.5"/>
    <n v="197.5"/>
    <n v="164.7"/>
    <n v="155.6"/>
    <n v="156.4"/>
    <n v="157.30000000000001"/>
    <n v="166.1"/>
    <n v="161.1"/>
    <n v="114.3"/>
    <n v="162.6"/>
    <n v="150.69999999999999"/>
    <n v="170.3"/>
    <n v="160.4"/>
    <n v="193.5"/>
    <n v="155.1"/>
    <n v="138.69999999999999"/>
    <n v="152.6"/>
    <n v="159.9"/>
    <n v="154.80000000000001"/>
    <n v="147.19999999999999"/>
    <n v="156.9"/>
    <n v="141.69999999999999"/>
    <n v="148.6"/>
    <n v="157.6"/>
    <n v="154.9"/>
    <n v="150"/>
    <x v="221"/>
    <n v="2064.4999999999995"/>
    <n v="446.4"/>
    <n v="307.10000000000002"/>
    <n v="296.5"/>
    <n v="961.5"/>
  </r>
  <r>
    <s v="Rural+Urban"/>
    <x v="8"/>
    <x v="2"/>
    <n v="144.1"/>
    <n v="192.2"/>
    <n v="163.80000000000001"/>
    <n v="154.9"/>
    <n v="163.9"/>
    <n v="153.69999999999999"/>
    <n v="149.5"/>
    <n v="159.80000000000001"/>
    <n v="112.6"/>
    <n v="163.5"/>
    <n v="156.5"/>
    <n v="168.2"/>
    <n v="156.69999999999999"/>
    <n v="188.1"/>
    <n v="157.80000000000001"/>
    <n v="147.9"/>
    <n v="156.4"/>
    <n v="159.9"/>
    <n v="155.5"/>
    <n v="151.19999999999999"/>
    <n v="161.69999999999999"/>
    <n v="146.19999999999999"/>
    <n v="152.6"/>
    <n v="160.19999999999999"/>
    <n v="153.80000000000001"/>
    <n v="153.80000000000001"/>
    <x v="228"/>
    <n v="2039.3999999999999"/>
    <n v="462.1"/>
    <n v="311.10000000000002"/>
    <n v="301.7"/>
    <n v="970.19999999999982"/>
  </r>
  <r>
    <s v="Rural"/>
    <x v="8"/>
    <x v="3"/>
    <n v="142.69999999999999"/>
    <n v="195.5"/>
    <n v="163.4"/>
    <n v="155"/>
    <n v="175.2"/>
    <n v="160.6"/>
    <n v="135.1"/>
    <n v="161.1"/>
    <n v="112.2"/>
    <n v="164.4"/>
    <n v="161.9"/>
    <n v="166.8"/>
    <n v="155.6"/>
    <n v="186.8"/>
    <n v="160.69999999999999"/>
    <n v="155.1"/>
    <n v="159.9"/>
    <n v="161.4"/>
    <n v="156"/>
    <n v="155.5"/>
    <n v="165.3"/>
    <n v="151.69999999999999"/>
    <n v="158.6"/>
    <n v="164.1"/>
    <n v="154.6"/>
    <n v="158"/>
    <x v="229"/>
    <n v="2049.5"/>
    <n v="475.69999999999993"/>
    <n v="316.89999999999998"/>
    <n v="307.7"/>
    <n v="987.40000000000009"/>
  </r>
  <r>
    <s v="Urban"/>
    <x v="8"/>
    <x v="3"/>
    <n v="147.6"/>
    <n v="202.5"/>
    <n v="166.4"/>
    <n v="156"/>
    <n v="161.4"/>
    <n v="168.8"/>
    <n v="161.6"/>
    <n v="162.80000000000001"/>
    <n v="114.8"/>
    <n v="162.80000000000001"/>
    <n v="151.5"/>
    <n v="171.4"/>
    <n v="162"/>
    <n v="194.4"/>
    <n v="155.9"/>
    <n v="139.30000000000001"/>
    <n v="153.4"/>
    <n v="161.4"/>
    <n v="154.9"/>
    <n v="147.6"/>
    <n v="157.5"/>
    <n v="142.1"/>
    <n v="149.1"/>
    <n v="157.6"/>
    <n v="156.6"/>
    <n v="150.5"/>
    <x v="230"/>
    <n v="2089.6"/>
    <n v="448.6"/>
    <n v="309"/>
    <n v="297"/>
    <n v="965.7"/>
  </r>
  <r>
    <s v="Rural+Urban"/>
    <x v="8"/>
    <x v="3"/>
    <n v="144.30000000000001"/>
    <n v="198"/>
    <n v="164.6"/>
    <n v="155.4"/>
    <n v="170.1"/>
    <n v="164.4"/>
    <n v="144.1"/>
    <n v="161.69999999999999"/>
    <n v="113.1"/>
    <n v="163.9"/>
    <n v="157.6"/>
    <n v="168.9"/>
    <n v="158"/>
    <n v="188.8"/>
    <n v="158.80000000000001"/>
    <n v="148.5"/>
    <n v="157.30000000000001"/>
    <n v="161.4"/>
    <n v="155.6"/>
    <n v="151.80000000000001"/>
    <n v="162.30000000000001"/>
    <n v="146.6"/>
    <n v="153.19999999999999"/>
    <n v="160.30000000000001"/>
    <n v="155.4"/>
    <n v="154.4"/>
    <x v="231"/>
    <n v="2064.1"/>
    <n v="464.6"/>
    <n v="313.20000000000005"/>
    <n v="302.2"/>
    <n v="974.4"/>
  </r>
  <r>
    <s v="Rural"/>
    <x v="8"/>
    <x v="4"/>
    <n v="145.1"/>
    <n v="198.5"/>
    <n v="168.6"/>
    <n v="155.80000000000001"/>
    <n v="184.4"/>
    <n v="162.30000000000001"/>
    <n v="138.4"/>
    <n v="165.1"/>
    <n v="114.3"/>
    <n v="169.7"/>
    <n v="164.6"/>
    <n v="169.8"/>
    <n v="158.69999999999999"/>
    <n v="189.6"/>
    <n v="165.3"/>
    <n v="160.6"/>
    <n v="164.5"/>
    <n v="161.6"/>
    <n v="161.69999999999999"/>
    <n v="158.80000000000001"/>
    <n v="169.1"/>
    <n v="153.19999999999999"/>
    <n v="160"/>
    <n v="167.6"/>
    <n v="159.30000000000001"/>
    <n v="161.1"/>
    <x v="232"/>
    <n v="2095.2999999999997"/>
    <n v="490.4"/>
    <n v="320.39999999999998"/>
    <n v="314.89999999999998"/>
    <n v="1006.7000000000002"/>
  </r>
  <r>
    <s v="Urban"/>
    <x v="8"/>
    <x v="4"/>
    <n v="148.80000000000001"/>
    <n v="204.3"/>
    <n v="173"/>
    <n v="156.5"/>
    <n v="168.8"/>
    <n v="172.5"/>
    <n v="166.5"/>
    <n v="165.9"/>
    <n v="115.9"/>
    <n v="165.2"/>
    <n v="152"/>
    <n v="171.1"/>
    <n v="164.2"/>
    <n v="198.2"/>
    <n v="156.5"/>
    <n v="140.19999999999999"/>
    <n v="154.1"/>
    <n v="161.6"/>
    <n v="155.5"/>
    <n v="150.1"/>
    <n v="160.4"/>
    <n v="145"/>
    <n v="152.6"/>
    <n v="156.6"/>
    <n v="157.5"/>
    <n v="152.30000000000001"/>
    <x v="233"/>
    <n v="2124.7000000000003"/>
    <n v="450.79999999999995"/>
    <n v="311.7"/>
    <n v="300.5"/>
    <n v="977.60000000000014"/>
  </r>
  <r>
    <s v="Rural+Urban"/>
    <x v="8"/>
    <x v="4"/>
    <n v="146.30000000000001"/>
    <n v="200.5"/>
    <n v="170.3"/>
    <n v="156.1"/>
    <n v="178.7"/>
    <n v="167.1"/>
    <n v="147.9"/>
    <n v="165.4"/>
    <n v="114.8"/>
    <n v="168.2"/>
    <n v="159.30000000000001"/>
    <n v="170.4"/>
    <n v="160.69999999999999"/>
    <n v="191.9"/>
    <n v="161.80000000000001"/>
    <n v="152.1"/>
    <n v="160.4"/>
    <n v="161.6"/>
    <n v="159.4"/>
    <n v="154.69999999999999"/>
    <n v="165.8"/>
    <n v="148.9"/>
    <n v="155.80000000000001"/>
    <n v="161.19999999999999"/>
    <n v="158.6"/>
    <n v="156.80000000000001"/>
    <x v="234"/>
    <n v="2105.7000000000003"/>
    <n v="474.29999999999995"/>
    <n v="316.29999999999995"/>
    <n v="308.3"/>
    <n v="990.10000000000014"/>
  </r>
  <r>
    <s v="Rural"/>
    <x v="8"/>
    <x v="5"/>
    <n v="145.6"/>
    <n v="200.1"/>
    <n v="179.3"/>
    <n v="156.1"/>
    <n v="190.4"/>
    <n v="158.6"/>
    <n v="144.69999999999999"/>
    <n v="165.5"/>
    <n v="114.6"/>
    <n v="170"/>
    <n v="165.5"/>
    <n v="171.7"/>
    <n v="160.5"/>
    <n v="189.1"/>
    <n v="165.3"/>
    <n v="159.9"/>
    <n v="164.6"/>
    <n v="160.5"/>
    <n v="162.1"/>
    <n v="159.19999999999999"/>
    <n v="169.7"/>
    <n v="154.19999999999999"/>
    <n v="160.4"/>
    <n v="166.8"/>
    <n v="159.4"/>
    <n v="161.5"/>
    <x v="235"/>
    <n v="2122.6"/>
    <n v="489.80000000000007"/>
    <n v="319.7"/>
    <n v="316.29999999999995"/>
    <n v="1006.9"/>
  </r>
  <r>
    <s v="Urban"/>
    <x v="8"/>
    <x v="5"/>
    <n v="149.19999999999999"/>
    <n v="205.5"/>
    <n v="182.8"/>
    <n v="156.5"/>
    <n v="172.2"/>
    <n v="171.5"/>
    <n v="176.2"/>
    <n v="166.9"/>
    <n v="116.1"/>
    <n v="165.5"/>
    <n v="152.30000000000001"/>
    <n v="173.3"/>
    <n v="166.2"/>
    <n v="195.6"/>
    <n v="157.30000000000001"/>
    <n v="140.5"/>
    <n v="154.80000000000001"/>
    <n v="160.5"/>
    <n v="156.1"/>
    <n v="149.80000000000001"/>
    <n v="160.80000000000001"/>
    <n v="147.5"/>
    <n v="150.69999999999999"/>
    <n v="158.1"/>
    <n v="158"/>
    <n v="153.4"/>
    <x v="234"/>
    <n v="2154.1999999999998"/>
    <n v="452.6"/>
    <n v="310.3"/>
    <n v="303.60000000000002"/>
    <n v="976.59999999999991"/>
  </r>
  <r>
    <s v="Rural+Urban"/>
    <x v="8"/>
    <x v="5"/>
    <n v="146.69999999999999"/>
    <n v="202"/>
    <n v="180.7"/>
    <n v="156.19999999999999"/>
    <n v="183.7"/>
    <n v="164.6"/>
    <n v="155.4"/>
    <n v="166"/>
    <n v="115.1"/>
    <n v="168.5"/>
    <n v="160"/>
    <n v="172.4"/>
    <n v="162.6"/>
    <n v="190.8"/>
    <n v="162.19999999999999"/>
    <n v="151.80000000000001"/>
    <n v="160.69999999999999"/>
    <n v="160.5"/>
    <n v="159.80000000000001"/>
    <n v="154.80000000000001"/>
    <n v="166.3"/>
    <n v="150.69999999999999"/>
    <n v="154.9"/>
    <n v="161.69999999999999"/>
    <n v="158.80000000000001"/>
    <n v="157.6"/>
    <x v="236"/>
    <n v="2133.9"/>
    <n v="474.7"/>
    <n v="315.3"/>
    <n v="310.5"/>
    <n v="990.1"/>
  </r>
  <r>
    <s v="Rural"/>
    <x v="8"/>
    <x v="6"/>
    <n v="145.1"/>
    <n v="204.5"/>
    <n v="180.4"/>
    <n v="157.1"/>
    <n v="188.7"/>
    <n v="157.69999999999999"/>
    <n v="152.80000000000001"/>
    <n v="163.6"/>
    <n v="113.9"/>
    <n v="169.7"/>
    <n v="166.2"/>
    <n v="171"/>
    <n v="161.69999999999999"/>
    <n v="189.7"/>
    <n v="166"/>
    <n v="161.1"/>
    <n v="165.3"/>
    <n v="161.5"/>
    <n v="162.5"/>
    <n v="160.30000000000001"/>
    <n v="170.4"/>
    <n v="157.1"/>
    <n v="160.69999999999999"/>
    <n v="167.2"/>
    <n v="160.4"/>
    <n v="162.80000000000001"/>
    <x v="237"/>
    <n v="2132.4"/>
    <n v="492.40000000000003"/>
    <n v="321.8"/>
    <n v="319.60000000000002"/>
    <n v="1011.2"/>
  </r>
  <r>
    <s v="Urban"/>
    <x v="8"/>
    <x v="6"/>
    <n v="149.1"/>
    <n v="210.9"/>
    <n v="185"/>
    <n v="158.19999999999999"/>
    <n v="170.6"/>
    <n v="170.9"/>
    <n v="186.4"/>
    <n v="164.7"/>
    <n v="115.7"/>
    <n v="165.5"/>
    <n v="153.4"/>
    <n v="173.5"/>
    <n v="167.9"/>
    <n v="195.5"/>
    <n v="157.9"/>
    <n v="141.9"/>
    <n v="155.5"/>
    <n v="161.5"/>
    <n v="157.69999999999999"/>
    <n v="150.69999999999999"/>
    <n v="161.5"/>
    <n v="149.5"/>
    <n v="151.19999999999999"/>
    <n v="160.30000000000001"/>
    <n v="159.6"/>
    <n v="155"/>
    <x v="238"/>
    <n v="2171.8000000000002"/>
    <n v="455.3"/>
    <n v="312.2"/>
    <n v="307.2"/>
    <n v="983.1"/>
  </r>
  <r>
    <s v="Rural+Urban"/>
    <x v="8"/>
    <x v="6"/>
    <n v="146.4"/>
    <n v="206.8"/>
    <n v="182.2"/>
    <n v="157.5"/>
    <n v="182.1"/>
    <n v="163.9"/>
    <n v="164.2"/>
    <n v="164"/>
    <n v="114.5"/>
    <n v="168.3"/>
    <n v="160.9"/>
    <n v="172.2"/>
    <n v="164"/>
    <n v="191.2"/>
    <n v="162.80000000000001"/>
    <n v="153.1"/>
    <n v="161.4"/>
    <n v="161.5"/>
    <n v="160.69999999999999"/>
    <n v="155.80000000000001"/>
    <n v="167"/>
    <n v="153.1"/>
    <n v="155.30000000000001"/>
    <n v="163.19999999999999"/>
    <n v="160.1"/>
    <n v="159"/>
    <x v="239"/>
    <n v="2147"/>
    <n v="477.29999999999995"/>
    <n v="317.3"/>
    <n v="313.79999999999995"/>
    <n v="995.80000000000007"/>
  </r>
  <r>
    <s v="Rural"/>
    <x v="8"/>
    <x v="7"/>
    <n v="144.9"/>
    <n v="202.3"/>
    <n v="176.5"/>
    <n v="157.5"/>
    <n v="190.9"/>
    <n v="155.69999999999999"/>
    <n v="153.9"/>
    <n v="162.80000000000001"/>
    <n v="115.2"/>
    <n v="169.8"/>
    <n v="167.6"/>
    <n v="171.9"/>
    <n v="161.80000000000001"/>
    <n v="190.2"/>
    <n v="167"/>
    <n v="162.6"/>
    <n v="166.3"/>
    <n v="162.1"/>
    <n v="163.1"/>
    <n v="160.9"/>
    <n v="171.1"/>
    <n v="157.69999999999999"/>
    <n v="161.1"/>
    <n v="167.5"/>
    <n v="160.30000000000001"/>
    <n v="163.30000000000001"/>
    <x v="240"/>
    <n v="2130.8000000000002"/>
    <n v="495.90000000000003"/>
    <n v="323"/>
    <n v="320.79999999999995"/>
    <n v="1013.5"/>
  </r>
  <r>
    <s v="Urban"/>
    <x v="8"/>
    <x v="7"/>
    <n v="149.30000000000001"/>
    <n v="207.4"/>
    <n v="174.1"/>
    <n v="159.19999999999999"/>
    <n v="175"/>
    <n v="161.30000000000001"/>
    <n v="183.3"/>
    <n v="164.5"/>
    <n v="120.4"/>
    <n v="166.2"/>
    <n v="154.80000000000001"/>
    <n v="175.1"/>
    <n v="167.3"/>
    <n v="196.5"/>
    <n v="159.80000000000001"/>
    <n v="143.6"/>
    <n v="157.30000000000001"/>
    <n v="162.1"/>
    <n v="160.69999999999999"/>
    <n v="153.19999999999999"/>
    <n v="162.80000000000001"/>
    <n v="150.4"/>
    <n v="153.69999999999999"/>
    <n v="160.4"/>
    <n v="159.6"/>
    <n v="156"/>
    <x v="241"/>
    <n v="2157.9"/>
    <n v="460.7"/>
    <n v="315.29999999999995"/>
    <n v="311.10000000000002"/>
    <n v="989"/>
  </r>
  <r>
    <s v="Rural+Urban"/>
    <x v="8"/>
    <x v="7"/>
    <n v="146.6"/>
    <n v="204"/>
    <n v="172.8"/>
    <n v="158.4"/>
    <n v="188"/>
    <n v="156.80000000000001"/>
    <n v="162.19999999999999"/>
    <n v="164.1"/>
    <n v="119.7"/>
    <n v="168.8"/>
    <n v="162.69999999999999"/>
    <n v="173.9"/>
    <n v="164"/>
    <n v="192.1"/>
    <n v="164.5"/>
    <n v="155.30000000000001"/>
    <n v="163.19999999999999"/>
    <n v="162.1"/>
    <n v="162.6"/>
    <n v="157.5"/>
    <n v="168.4"/>
    <n v="154"/>
    <n v="157.6"/>
    <n v="163.80000000000001"/>
    <n v="160"/>
    <n v="160"/>
    <x v="237"/>
    <n v="2142"/>
    <n v="483"/>
    <n v="319.60000000000002"/>
    <n v="316.60000000000002"/>
    <n v="1001.9000000000001"/>
  </r>
  <r>
    <s v="Rural"/>
    <x v="8"/>
    <x v="8"/>
    <n v="145.4"/>
    <n v="202.1"/>
    <n v="172"/>
    <n v="158"/>
    <n v="195.5"/>
    <n v="152.69999999999999"/>
    <n v="151.4"/>
    <n v="163.9"/>
    <n v="119.3"/>
    <n v="170.1"/>
    <n v="168.3"/>
    <n v="172.8"/>
    <n v="162.1"/>
    <n v="190.5"/>
    <n v="167.7"/>
    <n v="163.6"/>
    <n v="167.1"/>
    <n v="162.1"/>
    <n v="163.69999999999999"/>
    <n v="161.30000000000001"/>
    <n v="171.9"/>
    <n v="157.80000000000001"/>
    <n v="162.69999999999999"/>
    <n v="168.5"/>
    <n v="160.19999999999999"/>
    <n v="163.80000000000001"/>
    <x v="242"/>
    <n v="2133.6"/>
    <n v="498.4"/>
    <n v="323.39999999999998"/>
    <n v="321.5"/>
    <n v="1017.5999999999999"/>
  </r>
  <r>
    <s v="Urban"/>
    <x v="8"/>
    <x v="8"/>
    <n v="149.30000000000001"/>
    <n v="207.4"/>
    <n v="174.1"/>
    <n v="159.1"/>
    <n v="175"/>
    <n v="161.19999999999999"/>
    <n v="183.5"/>
    <n v="164.5"/>
    <n v="120.4"/>
    <n v="166.2"/>
    <n v="154.80000000000001"/>
    <n v="175.1"/>
    <n v="167.3"/>
    <n v="196.5"/>
    <n v="159.80000000000001"/>
    <n v="143.6"/>
    <n v="157.4"/>
    <n v="162.1"/>
    <n v="160.80000000000001"/>
    <n v="153.30000000000001"/>
    <n v="162.80000000000001"/>
    <n v="150.5"/>
    <n v="153.9"/>
    <n v="160.30000000000001"/>
    <n v="159.6"/>
    <n v="156"/>
    <x v="241"/>
    <n v="2157.9"/>
    <n v="460.79999999999995"/>
    <n v="315.39999999999998"/>
    <n v="311.3"/>
    <n v="989.1"/>
  </r>
  <r>
    <s v="Rural+Urban"/>
    <x v="8"/>
    <x v="8"/>
    <n v="146.6"/>
    <n v="204"/>
    <n v="172.8"/>
    <n v="158.4"/>
    <n v="188"/>
    <n v="156.69999999999999"/>
    <n v="162.30000000000001"/>
    <n v="164.1"/>
    <n v="119.7"/>
    <n v="168.8"/>
    <n v="162.69999999999999"/>
    <n v="173.9"/>
    <n v="164"/>
    <n v="192.1"/>
    <n v="164.6"/>
    <n v="155.30000000000001"/>
    <n v="163.30000000000001"/>
    <n v="162.1"/>
    <n v="162.6"/>
    <n v="157.5"/>
    <n v="168.4"/>
    <n v="154"/>
    <n v="157.69999999999999"/>
    <n v="163.69999999999999"/>
    <n v="160"/>
    <n v="160"/>
    <x v="237"/>
    <n v="2142"/>
    <n v="483.2"/>
    <n v="319.60000000000002"/>
    <n v="316.60000000000002"/>
    <n v="1001.9000000000001"/>
  </r>
  <r>
    <s v="Rural"/>
    <x v="8"/>
    <x v="9"/>
    <n v="146.1"/>
    <n v="202.5"/>
    <n v="170.1"/>
    <n v="158.4"/>
    <n v="198.8"/>
    <n v="152.6"/>
    <n v="170.4"/>
    <n v="165.2"/>
    <n v="121.6"/>
    <n v="170.6"/>
    <n v="168.8"/>
    <n v="173.6"/>
    <n v="165.5"/>
    <n v="191.2"/>
    <n v="168.9"/>
    <n v="164.8"/>
    <n v="168.3"/>
    <n v="163.6"/>
    <n v="165.5"/>
    <n v="162"/>
    <n v="172.5"/>
    <n v="159.5"/>
    <n v="163.19999999999999"/>
    <n v="169"/>
    <n v="161.1"/>
    <n v="164.7"/>
    <x v="243"/>
    <n v="2164.1999999999998"/>
    <n v="502.00000000000006"/>
    <n v="325.60000000000002"/>
    <n v="325"/>
    <n v="1021.7"/>
  </r>
  <r>
    <s v="Urban"/>
    <x v="8"/>
    <x v="9"/>
    <n v="150.1"/>
    <n v="208.4"/>
    <n v="173"/>
    <n v="159.19999999999999"/>
    <n v="176.6"/>
    <n v="159.30000000000001"/>
    <n v="214.4"/>
    <n v="165.3"/>
    <n v="122.5"/>
    <n v="166.8"/>
    <n v="155.4"/>
    <n v="175.9"/>
    <n v="171.5"/>
    <n v="197"/>
    <n v="160.80000000000001"/>
    <n v="144.4"/>
    <n v="158.30000000000001"/>
    <n v="163.6"/>
    <n v="162.19999999999999"/>
    <n v="154.30000000000001"/>
    <n v="163.5"/>
    <n v="152.19999999999999"/>
    <n v="155.1"/>
    <n v="160.30000000000001"/>
    <n v="160.30000000000001"/>
    <n v="157"/>
    <x v="244"/>
    <n v="2198.4000000000005"/>
    <n v="463.50000000000006"/>
    <n v="317.89999999999998"/>
    <n v="314.39999999999998"/>
    <n v="993.2"/>
  </r>
  <r>
    <s v="Rural+Urban"/>
    <x v="8"/>
    <x v="9"/>
    <n v="147.4"/>
    <n v="204.6"/>
    <n v="171.2"/>
    <n v="158.69999999999999"/>
    <n v="190.6"/>
    <n v="155.69999999999999"/>
    <n v="185.3"/>
    <n v="165.2"/>
    <n v="121.9"/>
    <n v="169.3"/>
    <n v="163.19999999999999"/>
    <n v="174.7"/>
    <n v="167.7"/>
    <n v="192.7"/>
    <n v="165.7"/>
    <n v="156.30000000000001"/>
    <n v="164.3"/>
    <n v="163.6"/>
    <n v="164.2"/>
    <n v="158.4"/>
    <n v="169.1"/>
    <n v="155.69999999999999"/>
    <n v="158.6"/>
    <n v="163.9"/>
    <n v="160.80000000000001"/>
    <n v="161"/>
    <x v="245"/>
    <n v="2175.5"/>
    <n v="486.3"/>
    <n v="322"/>
    <n v="319.89999999999998"/>
    <n v="1006.0999999999999"/>
  </r>
  <r>
    <s v="Rural"/>
    <x v="8"/>
    <x v="10"/>
    <n v="146.9"/>
    <n v="199.8"/>
    <n v="171.5"/>
    <n v="159.1"/>
    <n v="198.4"/>
    <n v="153.19999999999999"/>
    <n v="183.9"/>
    <n v="165.4"/>
    <n v="122.1"/>
    <n v="170.8"/>
    <n v="169.1"/>
    <n v="174.3"/>
    <n v="167.5"/>
    <n v="191.4"/>
    <n v="170.4"/>
    <n v="166"/>
    <n v="169.8"/>
    <n v="164.2"/>
    <n v="165.3"/>
    <n v="162.9"/>
    <n v="173.4"/>
    <n v="158.9"/>
    <n v="163.80000000000001"/>
    <n v="169.3"/>
    <n v="162.4"/>
    <n v="165.2"/>
    <x v="246"/>
    <n v="2182"/>
    <n v="506.2"/>
    <n v="327.10000000000002"/>
    <n v="324.20000000000005"/>
    <n v="1025.5"/>
  </r>
  <r>
    <s v="Urban"/>
    <x v="8"/>
    <x v="10"/>
    <n v="151"/>
    <n v="204.9"/>
    <n v="175.4"/>
    <n v="159.6"/>
    <n v="175.8"/>
    <n v="160.30000000000001"/>
    <n v="229.1"/>
    <n v="165.1"/>
    <n v="123.1"/>
    <n v="167.2"/>
    <n v="156.1"/>
    <n v="176.8"/>
    <n v="173.5"/>
    <n v="197"/>
    <n v="162.30000000000001"/>
    <n v="145.30000000000001"/>
    <n v="159.69999999999999"/>
    <n v="164.2"/>
    <n v="161.6"/>
    <n v="155.19999999999999"/>
    <n v="164.2"/>
    <n v="151.19999999999999"/>
    <n v="156.69999999999999"/>
    <n v="160.80000000000001"/>
    <n v="161.80000000000001"/>
    <n v="157.30000000000001"/>
    <x v="247"/>
    <n v="2217.8999999999996"/>
    <n v="467.3"/>
    <n v="319.39999999999998"/>
    <n v="312.79999999999995"/>
    <n v="997.8"/>
  </r>
  <r>
    <s v="Rural+Urban"/>
    <x v="8"/>
    <x v="10"/>
    <n v="148.19999999999999"/>
    <n v="201.6"/>
    <n v="173"/>
    <n v="159.30000000000001"/>
    <n v="190.1"/>
    <n v="156.5"/>
    <n v="199.2"/>
    <n v="165.3"/>
    <n v="122.4"/>
    <n v="169.6"/>
    <n v="163.69999999999999"/>
    <n v="175.5"/>
    <n v="169.7"/>
    <n v="192.9"/>
    <n v="167.2"/>
    <n v="157.4"/>
    <n v="165.8"/>
    <n v="164.2"/>
    <n v="163.9"/>
    <n v="159.30000000000001"/>
    <n v="169.9"/>
    <n v="154.80000000000001"/>
    <n v="159.80000000000001"/>
    <n v="164.3"/>
    <n v="162.19999999999999"/>
    <n v="161.4"/>
    <x v="248"/>
    <n v="2194.1"/>
    <n v="490.40000000000003"/>
    <n v="323.5"/>
    <n v="318.70000000000005"/>
    <n v="1010.5000000000001"/>
  </r>
  <r>
    <s v="Rural"/>
    <x v="8"/>
    <x v="11"/>
    <n v="147.4"/>
    <n v="197"/>
    <n v="176.5"/>
    <n v="159.80000000000001"/>
    <n v="195.8"/>
    <n v="152"/>
    <n v="172.3"/>
    <n v="164.5"/>
    <n v="120.6"/>
    <n v="171.7"/>
    <n v="169.7"/>
    <n v="175.1"/>
    <n v="165.8"/>
    <n v="190.8"/>
    <n v="171.8"/>
    <n v="167.3"/>
    <n v="171.2"/>
    <n v="163.4"/>
    <n v="165.6"/>
    <n v="163.9"/>
    <n v="174"/>
    <n v="160.1"/>
    <n v="164.5"/>
    <n v="169.7"/>
    <n v="162.80000000000001"/>
    <n v="166"/>
    <x v="249"/>
    <n v="2168.1999999999998"/>
    <n v="510.3"/>
    <n v="327.3"/>
    <n v="325.7"/>
    <n v="1027.8"/>
  </r>
  <r>
    <s v="Urban"/>
    <x v="8"/>
    <x v="11"/>
    <n v="151.6"/>
    <n v="202.2"/>
    <n v="180"/>
    <n v="160"/>
    <n v="173.5"/>
    <n v="158.30000000000001"/>
    <n v="219.5"/>
    <n v="164.2"/>
    <n v="121.9"/>
    <n v="168.2"/>
    <n v="156.5"/>
    <n v="178.2"/>
    <n v="172.2"/>
    <n v="196.8"/>
    <n v="163.30000000000001"/>
    <n v="146.69999999999999"/>
    <n v="160.69999999999999"/>
    <n v="163.4"/>
    <n v="161.69999999999999"/>
    <n v="156"/>
    <n v="165.1"/>
    <n v="151.80000000000001"/>
    <n v="157.6"/>
    <n v="160.6"/>
    <n v="162.4"/>
    <n v="157.80000000000001"/>
    <x v="250"/>
    <n v="2206.3000000000002"/>
    <n v="470.7"/>
    <n v="319.39999999999998"/>
    <n v="313.5"/>
    <n v="1000.3"/>
  </r>
  <r>
    <s v="Rural+Urban"/>
    <x v="8"/>
    <x v="11"/>
    <n v="148.69999999999999"/>
    <n v="198.8"/>
    <n v="177.9"/>
    <n v="159.9"/>
    <n v="187.6"/>
    <n v="154.9"/>
    <n v="188.3"/>
    <n v="164.4"/>
    <n v="121"/>
    <n v="170.5"/>
    <n v="164.2"/>
    <n v="176.5"/>
    <n v="168.2"/>
    <n v="192.4"/>
    <n v="168.5"/>
    <n v="158.69999999999999"/>
    <n v="167"/>
    <n v="163.4"/>
    <n v="164.1"/>
    <n v="160.19999999999999"/>
    <n v="170.6"/>
    <n v="155.69999999999999"/>
    <n v="160.6"/>
    <n v="164.4"/>
    <n v="162.6"/>
    <n v="162"/>
    <x v="251"/>
    <n v="2180.9"/>
    <n v="494.2"/>
    <n v="323.60000000000002"/>
    <n v="319.79999999999995"/>
    <n v="1012.6"/>
  </r>
  <r>
    <s v="Rural"/>
    <x v="9"/>
    <x v="0"/>
    <n v="148.30000000000001"/>
    <n v="196.9"/>
    <n v="178"/>
    <n v="160.5"/>
    <n v="192.6"/>
    <n v="151.19999999999999"/>
    <n v="159.19999999999999"/>
    <n v="164"/>
    <n v="119.3"/>
    <n v="173.3"/>
    <n v="169.8"/>
    <n v="175.8"/>
    <n v="164.1"/>
    <n v="190.7"/>
    <n v="173.2"/>
    <n v="169.3"/>
    <n v="172.7"/>
    <n v="164.5"/>
    <n v="165.8"/>
    <n v="164.9"/>
    <n v="174.7"/>
    <n v="160.80000000000001"/>
    <n v="164.9"/>
    <n v="169.9"/>
    <n v="163.19999999999999"/>
    <n v="166.6"/>
    <x v="252"/>
    <n v="2153"/>
    <n v="515.20000000000005"/>
    <n v="329.4"/>
    <n v="326.60000000000002"/>
    <n v="1029.9999999999998"/>
  </r>
  <r>
    <s v="Urban"/>
    <x v="9"/>
    <x v="0"/>
    <n v="152.19999999999999"/>
    <n v="202.1"/>
    <n v="180.1"/>
    <n v="160.4"/>
    <n v="171"/>
    <n v="156.5"/>
    <n v="203.6"/>
    <n v="163.80000000000001"/>
    <n v="121.3"/>
    <n v="169.8"/>
    <n v="156.6"/>
    <n v="179"/>
    <n v="170.3"/>
    <n v="196.4"/>
    <n v="164.7"/>
    <n v="148.5"/>
    <n v="162.19999999999999"/>
    <n v="164.5"/>
    <n v="161.6"/>
    <n v="156.80000000000001"/>
    <n v="166.1"/>
    <n v="152.69999999999999"/>
    <n v="158.4"/>
    <n v="161"/>
    <n v="162.80000000000001"/>
    <n v="158.6"/>
    <x v="253"/>
    <n v="2186.6999999999998"/>
    <n v="475.4"/>
    <n v="321.3"/>
    <n v="314.29999999999995"/>
    <n v="1003.3000000000001"/>
  </r>
  <r>
    <s v="Rural+Urban"/>
    <x v="9"/>
    <x v="0"/>
    <n v="149.5"/>
    <n v="198.7"/>
    <n v="178.8"/>
    <n v="160.5"/>
    <n v="184.7"/>
    <n v="153.69999999999999"/>
    <n v="174.3"/>
    <n v="163.9"/>
    <n v="120"/>
    <n v="172.1"/>
    <n v="164.3"/>
    <n v="177.3"/>
    <n v="166.4"/>
    <n v="192.2"/>
    <n v="169.9"/>
    <n v="160.69999999999999"/>
    <n v="168.5"/>
    <n v="164.5"/>
    <n v="164.2"/>
    <n v="161.1"/>
    <n v="171.4"/>
    <n v="156.5"/>
    <n v="161.19999999999999"/>
    <n v="164.7"/>
    <n v="163"/>
    <n v="162.69999999999999"/>
    <x v="254"/>
    <n v="2164.1999999999998"/>
    <n v="499.1"/>
    <n v="325.60000000000002"/>
    <n v="320.7"/>
    <n v="1015.2"/>
  </r>
  <r>
    <s v="Rural"/>
    <x v="9"/>
    <x v="1"/>
    <n v="148.80000000000001"/>
    <n v="198.1"/>
    <n v="175.5"/>
    <n v="160.69999999999999"/>
    <n v="192.6"/>
    <n v="151.4"/>
    <n v="155.19999999999999"/>
    <n v="163.9"/>
    <n v="118.1"/>
    <n v="175.4"/>
    <n v="170.5"/>
    <n v="176.3"/>
    <n v="163.9"/>
    <n v="191.5"/>
    <n v="174.1"/>
    <n v="171"/>
    <n v="173.7"/>
    <n v="165.5"/>
    <n v="167.4"/>
    <n v="165.7"/>
    <n v="175.3"/>
    <n v="161.19999999999999"/>
    <n v="165.5"/>
    <n v="170.3"/>
    <n v="164.5"/>
    <n v="167.3"/>
    <x v="248"/>
    <n v="2150.4"/>
    <n v="518.79999999999995"/>
    <n v="331.2"/>
    <n v="328.6"/>
    <n v="1034.3999999999999"/>
  </r>
  <r>
    <s v="Urban"/>
    <x v="9"/>
    <x v="1"/>
    <n v="152.5"/>
    <n v="205.2"/>
    <n v="176.4"/>
    <n v="160.6"/>
    <n v="171.5"/>
    <n v="156.4"/>
    <n v="198"/>
    <n v="163.19999999999999"/>
    <n v="120.6"/>
    <n v="172.2"/>
    <n v="156.69999999999999"/>
    <n v="180"/>
    <n v="170.2"/>
    <n v="196.5"/>
    <n v="165.7"/>
    <n v="150.4"/>
    <n v="163.4"/>
    <n v="165.5"/>
    <n v="163"/>
    <n v="157.4"/>
    <n v="167.2"/>
    <n v="153.1"/>
    <n v="159.5"/>
    <n v="162"/>
    <n v="164.2"/>
    <n v="159.4"/>
    <x v="245"/>
    <n v="2183.5"/>
    <n v="479.5"/>
    <n v="322.89999999999998"/>
    <n v="316.10000000000002"/>
    <n v="1008.8000000000001"/>
  </r>
  <r>
    <s v="Rural+Urban"/>
    <x v="9"/>
    <x v="1"/>
    <n v="150"/>
    <n v="200.6"/>
    <n v="175.8"/>
    <n v="160.69999999999999"/>
    <n v="184.9"/>
    <n v="153.69999999999999"/>
    <n v="169.7"/>
    <n v="163.69999999999999"/>
    <n v="118.9"/>
    <n v="174.3"/>
    <n v="164.7"/>
    <n v="178"/>
    <n v="166.2"/>
    <n v="192.8"/>
    <n v="170.8"/>
    <n v="162.4"/>
    <n v="169.6"/>
    <n v="165.5"/>
    <n v="165.7"/>
    <n v="161.80000000000001"/>
    <n v="172.2"/>
    <n v="156.9"/>
    <n v="162.1"/>
    <n v="165.4"/>
    <n v="164.4"/>
    <n v="163.5"/>
    <x v="255"/>
    <n v="2161.2000000000003"/>
    <n v="502.80000000000007"/>
    <n v="327.3"/>
    <n v="322.60000000000002"/>
    <n v="1020.4"/>
  </r>
  <r>
    <s v="Rural"/>
    <x v="9"/>
    <x v="2"/>
    <n v="150.19999999999999"/>
    <n v="208"/>
    <n v="167.9"/>
    <n v="162"/>
    <n v="203.1"/>
    <n v="155.9"/>
    <n v="155.80000000000001"/>
    <n v="164.2"/>
    <n v="118.1"/>
    <n v="178.7"/>
    <n v="171.2"/>
    <n v="177.4"/>
    <n v="166.6"/>
    <n v="192.3"/>
    <n v="175.4"/>
    <n v="173.2"/>
    <n v="175.1"/>
    <n v="165.3"/>
    <n v="168.9"/>
    <n v="166.5"/>
    <n v="176"/>
    <n v="162"/>
    <n v="166.6"/>
    <n v="170.6"/>
    <n v="167.4"/>
    <n v="168.3"/>
    <x v="256"/>
    <n v="2179.1000000000004"/>
    <n v="523.70000000000005"/>
    <n v="331.8"/>
    <n v="330.9"/>
    <n v="1041.2"/>
  </r>
  <r>
    <s v="Urban"/>
    <x v="9"/>
    <x v="2"/>
    <n v="153.69999999999999"/>
    <n v="215.8"/>
    <n v="167.7"/>
    <n v="162.6"/>
    <n v="180"/>
    <n v="159.6"/>
    <n v="188.4"/>
    <n v="163.4"/>
    <n v="120.3"/>
    <n v="174.7"/>
    <n v="157.1"/>
    <n v="181.5"/>
    <n v="171.5"/>
    <n v="197.5"/>
    <n v="167.1"/>
    <n v="152.6"/>
    <n v="164.9"/>
    <n v="165.3"/>
    <n v="164.5"/>
    <n v="158.6"/>
    <n v="168.2"/>
    <n v="154.19999999999999"/>
    <n v="160.80000000000001"/>
    <n v="162.69999999999999"/>
    <n v="166.8"/>
    <n v="160.6"/>
    <x v="257"/>
    <n v="2196.3000000000002"/>
    <n v="484.6"/>
    <n v="323.89999999999998"/>
    <n v="318.7"/>
    <n v="1016.6"/>
  </r>
  <r>
    <s v="Rural+Urban"/>
    <x v="9"/>
    <x v="2"/>
    <n v="151.30000000000001"/>
    <n v="210.7"/>
    <n v="167.8"/>
    <n v="162.19999999999999"/>
    <n v="194.6"/>
    <n v="157.6"/>
    <n v="166.9"/>
    <n v="163.9"/>
    <n v="118.8"/>
    <n v="177.4"/>
    <n v="165.3"/>
    <n v="179.3"/>
    <n v="168.4"/>
    <n v="193.7"/>
    <n v="172.1"/>
    <n v="164.6"/>
    <n v="171.1"/>
    <n v="165.3"/>
    <n v="167.2"/>
    <n v="162.80000000000001"/>
    <n v="173"/>
    <n v="157.9"/>
    <n v="163.30000000000001"/>
    <n v="166"/>
    <n v="167.2"/>
    <n v="164.6"/>
    <x v="258"/>
    <n v="2184.2000000000003"/>
    <n v="507.79999999999995"/>
    <n v="328.1"/>
    <n v="325.10000000000002"/>
    <n v="1027.8"/>
  </r>
  <r>
    <s v="Rural"/>
    <x v="9"/>
    <x v="3"/>
    <n v="151.80000000000001"/>
    <n v="209.7"/>
    <n v="164.5"/>
    <n v="163.80000000000001"/>
    <n v="207.4"/>
    <n v="169.7"/>
    <n v="153.6"/>
    <n v="165.1"/>
    <n v="118.2"/>
    <n v="182.9"/>
    <n v="172.4"/>
    <n v="178.9"/>
    <n v="168.6"/>
    <n v="192.8"/>
    <n v="177.5"/>
    <n v="175.1"/>
    <n v="177.1"/>
    <n v="167"/>
    <n v="173.3"/>
    <n v="167.7"/>
    <n v="177"/>
    <n v="166.2"/>
    <n v="167.2"/>
    <n v="170.9"/>
    <n v="169"/>
    <n v="170.2"/>
    <x v="259"/>
    <n v="2206.6"/>
    <n v="529.70000000000005"/>
    <n v="334.7"/>
    <n v="339.5"/>
    <n v="1047.0999999999999"/>
  </r>
  <r>
    <s v="Urban"/>
    <x v="9"/>
    <x v="3"/>
    <n v="155.4"/>
    <n v="215.8"/>
    <n v="164.6"/>
    <n v="164.2"/>
    <n v="186"/>
    <n v="175.9"/>
    <n v="190.7"/>
    <n v="164"/>
    <n v="120.5"/>
    <n v="178"/>
    <n v="157.5"/>
    <n v="183.3"/>
    <n v="174.5"/>
    <n v="197.1"/>
    <n v="168.4"/>
    <n v="154.5"/>
    <n v="166.3"/>
    <n v="167"/>
    <n v="170.5"/>
    <n v="159.80000000000001"/>
    <n v="169"/>
    <n v="159.30000000000001"/>
    <n v="162.19999999999999"/>
    <n v="164"/>
    <n v="168.4"/>
    <n v="163.1"/>
    <x v="260"/>
    <n v="2230.4"/>
    <n v="489.2"/>
    <n v="326.8"/>
    <n v="329.8"/>
    <n v="1023.8"/>
  </r>
  <r>
    <s v="Rural+Urban"/>
    <x v="9"/>
    <x v="3"/>
    <n v="152.9"/>
    <n v="211.8"/>
    <n v="164.5"/>
    <n v="163.9"/>
    <n v="199.5"/>
    <n v="172.6"/>
    <n v="166.2"/>
    <n v="164.7"/>
    <n v="119"/>
    <n v="181.3"/>
    <n v="166.2"/>
    <n v="180.9"/>
    <n v="170.8"/>
    <n v="193.9"/>
    <n v="173.9"/>
    <n v="166.5"/>
    <n v="172.8"/>
    <n v="167"/>
    <n v="172.2"/>
    <n v="164"/>
    <n v="174"/>
    <n v="162.6"/>
    <n v="164.4"/>
    <n v="166.9"/>
    <n v="168.8"/>
    <n v="166.8"/>
    <x v="261"/>
    <n v="2214.3000000000002"/>
    <n v="513.20000000000005"/>
    <n v="331"/>
    <n v="334.79999999999995"/>
    <n v="1034.8"/>
  </r>
  <r>
    <s v="Rural"/>
    <x v="9"/>
    <x v="4"/>
    <n v="152.9"/>
    <n v="214.7"/>
    <n v="161.4"/>
    <n v="164.6"/>
    <n v="209.9"/>
    <n v="168"/>
    <n v="160.4"/>
    <n v="165"/>
    <n v="118.9"/>
    <n v="186.6"/>
    <n v="173.2"/>
    <n v="180.4"/>
    <n v="170.8"/>
    <n v="192.9"/>
    <n v="179.3"/>
    <n v="177.2"/>
    <n v="179"/>
    <n v="167.5"/>
    <n v="175.3"/>
    <n v="168.9"/>
    <n v="177.7"/>
    <n v="167.1"/>
    <n v="167.6"/>
    <n v="171.8"/>
    <n v="168.5"/>
    <n v="170.9"/>
    <x v="262"/>
    <n v="2226.8000000000002"/>
    <n v="535.5"/>
    <n v="336.4"/>
    <n v="342.4"/>
    <n v="1049.4000000000001"/>
  </r>
  <r>
    <s v="Urban"/>
    <x v="9"/>
    <x v="4"/>
    <n v="156.69999999999999"/>
    <n v="221.2"/>
    <n v="164.1"/>
    <n v="165.4"/>
    <n v="189.5"/>
    <n v="174.5"/>
    <n v="203.2"/>
    <n v="164.1"/>
    <n v="121.2"/>
    <n v="181.4"/>
    <n v="158.5"/>
    <n v="184.9"/>
    <n v="177.5"/>
    <n v="197.5"/>
    <n v="170"/>
    <n v="155.9"/>
    <n v="167.8"/>
    <n v="167.5"/>
    <n v="173.5"/>
    <n v="161.1"/>
    <n v="170.1"/>
    <n v="159.4"/>
    <n v="163.19999999999999"/>
    <n v="165.2"/>
    <n v="168.2"/>
    <n v="163.80000000000001"/>
    <x v="259"/>
    <n v="2262.2000000000003"/>
    <n v="493.7"/>
    <n v="328.6"/>
    <n v="332.9"/>
    <n v="1028"/>
  </r>
  <r>
    <s v="Rural+Urban"/>
    <x v="9"/>
    <x v="4"/>
    <n v="154.1"/>
    <n v="217"/>
    <n v="162.4"/>
    <n v="164.9"/>
    <n v="202.4"/>
    <n v="171"/>
    <n v="174.9"/>
    <n v="164.7"/>
    <n v="119.7"/>
    <n v="184.9"/>
    <n v="167.1"/>
    <n v="182.5"/>
    <n v="173.3"/>
    <n v="194.1"/>
    <n v="175.6"/>
    <n v="168.4"/>
    <n v="174.6"/>
    <n v="167.5"/>
    <n v="174.6"/>
    <n v="165.2"/>
    <n v="174.8"/>
    <n v="163"/>
    <n v="165.1"/>
    <n v="167.9"/>
    <n v="168.4"/>
    <n v="167.5"/>
    <x v="263"/>
    <n v="2238.9000000000005"/>
    <n v="518.6"/>
    <n v="332.7"/>
    <n v="337.6"/>
    <n v="1037.8"/>
  </r>
  <r>
    <s v="Rural"/>
    <x v="9"/>
    <x v="5"/>
    <n v="153.80000000000001"/>
    <n v="217.2"/>
    <n v="169.6"/>
    <n v="165.4"/>
    <n v="208.1"/>
    <n v="165.8"/>
    <n v="167.3"/>
    <n v="164.6"/>
    <n v="119.1"/>
    <n v="188.9"/>
    <n v="174.2"/>
    <n v="181.9"/>
    <n v="172.4"/>
    <n v="192.9"/>
    <n v="180.7"/>
    <n v="178.7"/>
    <n v="180.4"/>
    <n v="166.8"/>
    <n v="176.7"/>
    <n v="170.3"/>
    <n v="178.2"/>
    <n v="165.5"/>
    <n v="168"/>
    <n v="172.6"/>
    <n v="169.5"/>
    <n v="171"/>
    <x v="264"/>
    <n v="2248.3000000000002"/>
    <n v="539.79999999999995"/>
    <n v="337.1"/>
    <n v="342.2"/>
    <n v="1052.2"/>
  </r>
  <r>
    <s v="Urban"/>
    <x v="9"/>
    <x v="5"/>
    <n v="157.5"/>
    <n v="223.4"/>
    <n v="172.8"/>
    <n v="166.4"/>
    <n v="188.6"/>
    <n v="174.1"/>
    <n v="211.5"/>
    <n v="163.6"/>
    <n v="121.4"/>
    <n v="183.5"/>
    <n v="159.1"/>
    <n v="186.3"/>
    <n v="179.3"/>
    <n v="198.3"/>
    <n v="171.6"/>
    <n v="157.4"/>
    <n v="169.4"/>
    <n v="166.8"/>
    <n v="174.9"/>
    <n v="162.1"/>
    <n v="170.9"/>
    <n v="157.19999999999999"/>
    <n v="164.1"/>
    <n v="166.5"/>
    <n v="169.2"/>
    <n v="163.80000000000001"/>
    <x v="265"/>
    <n v="2287.5"/>
    <n v="498.4"/>
    <n v="328.9"/>
    <n v="332.1"/>
    <n v="1032.8"/>
  </r>
  <r>
    <s v="Rural+Urban"/>
    <x v="9"/>
    <x v="5"/>
    <n v="155"/>
    <n v="219.4"/>
    <n v="170.8"/>
    <n v="165.8"/>
    <n v="200.9"/>
    <n v="169.7"/>
    <n v="182.3"/>
    <n v="164.3"/>
    <n v="119.9"/>
    <n v="187.1"/>
    <n v="167.9"/>
    <n v="183.9"/>
    <n v="174.9"/>
    <n v="194.3"/>
    <n v="177.1"/>
    <n v="169.9"/>
    <n v="176"/>
    <n v="166.8"/>
    <n v="176"/>
    <n v="166.4"/>
    <n v="175.4"/>
    <n v="161.1"/>
    <n v="165.8"/>
    <n v="169"/>
    <n v="169.4"/>
    <n v="167.5"/>
    <x v="266"/>
    <n v="2261.9"/>
    <n v="523"/>
    <n v="333.20000000000005"/>
    <n v="337.1"/>
    <n v="1041.4000000000001"/>
  </r>
  <r>
    <s v="Rural"/>
    <x v="9"/>
    <x v="6"/>
    <n v="155.19999999999999"/>
    <n v="210.8"/>
    <n v="174.3"/>
    <n v="166.3"/>
    <n v="202.2"/>
    <n v="169.6"/>
    <n v="168.6"/>
    <n v="164.4"/>
    <n v="119.2"/>
    <n v="191.8"/>
    <n v="174.5"/>
    <n v="183.1"/>
    <n v="172.5"/>
    <n v="193.2"/>
    <n v="182"/>
    <n v="180.3"/>
    <n v="181.7"/>
    <n v="167.8"/>
    <n v="179.6"/>
    <n v="171.3"/>
    <n v="178.8"/>
    <n v="166.3"/>
    <n v="168.6"/>
    <n v="174.7"/>
    <n v="169.7"/>
    <n v="171.8"/>
    <x v="267"/>
    <n v="2252.5"/>
    <n v="544"/>
    <n v="339.1"/>
    <n v="345.9"/>
    <n v="1056.8"/>
  </r>
  <r>
    <s v="Urban"/>
    <x v="9"/>
    <x v="6"/>
    <n v="159.30000000000001"/>
    <n v="217.1"/>
    <n v="176.6"/>
    <n v="167.1"/>
    <n v="184.8"/>
    <n v="179.5"/>
    <n v="208.5"/>
    <n v="164"/>
    <n v="121.5"/>
    <n v="186.3"/>
    <n v="159.80000000000001"/>
    <n v="187.7"/>
    <n v="179.4"/>
    <n v="198.6"/>
    <n v="172.7"/>
    <n v="158.69999999999999"/>
    <n v="170.6"/>
    <n v="167.8"/>
    <n v="179.5"/>
    <n v="163.1"/>
    <n v="171.7"/>
    <n v="157.4"/>
    <n v="164.6"/>
    <n v="169.1"/>
    <n v="169.8"/>
    <n v="164.7"/>
    <x v="268"/>
    <n v="2291.6"/>
    <n v="502"/>
    <n v="330.9"/>
    <n v="336.9"/>
    <n v="1038.5"/>
  </r>
  <r>
    <s v="Rural+Urban"/>
    <x v="9"/>
    <x v="6"/>
    <n v="156.5"/>
    <n v="213"/>
    <n v="175.2"/>
    <n v="166.6"/>
    <n v="195.8"/>
    <n v="174.2"/>
    <n v="182.1"/>
    <n v="164.3"/>
    <n v="120"/>
    <n v="190"/>
    <n v="168.4"/>
    <n v="185.2"/>
    <n v="175"/>
    <n v="194.6"/>
    <n v="178.3"/>
    <n v="171.3"/>
    <n v="177.3"/>
    <n v="167.8"/>
    <n v="179.6"/>
    <n v="167.4"/>
    <n v="176.1"/>
    <n v="161.6"/>
    <n v="166.3"/>
    <n v="171.4"/>
    <n v="169.7"/>
    <n v="168.4"/>
    <x v="269"/>
    <n v="2266.3000000000002"/>
    <n v="526.90000000000009"/>
    <n v="335.20000000000005"/>
    <n v="341.2"/>
    <n v="1046.5"/>
  </r>
  <r>
    <s v="Rural"/>
    <x v="9"/>
    <x v="7"/>
    <n v="159.5"/>
    <n v="204.1"/>
    <n v="168.3"/>
    <n v="167.9"/>
    <n v="198.1"/>
    <n v="169.2"/>
    <n v="173.1"/>
    <n v="167.1"/>
    <n v="120.2"/>
    <n v="195.6"/>
    <n v="174.8"/>
    <n v="184"/>
    <n v="173.9"/>
    <n v="193.7"/>
    <n v="183.2"/>
    <n v="181.7"/>
    <n v="183"/>
    <n v="169"/>
    <n v="179.1"/>
    <n v="172.3"/>
    <n v="179.4"/>
    <n v="166.6"/>
    <n v="169.3"/>
    <n v="175.7"/>
    <n v="171.1"/>
    <n v="172.6"/>
    <x v="270"/>
    <n v="2255.7999999999997"/>
    <n v="547.9"/>
    <n v="341.3"/>
    <n v="345.7"/>
    <n v="1061.8000000000002"/>
  </r>
  <r>
    <s v="Urban"/>
    <x v="9"/>
    <x v="7"/>
    <n v="162.1"/>
    <n v="210.9"/>
    <n v="170.6"/>
    <n v="168.4"/>
    <n v="182.5"/>
    <n v="177.1"/>
    <n v="213.1"/>
    <n v="167.3"/>
    <n v="122.2"/>
    <n v="189.7"/>
    <n v="160.5"/>
    <n v="188.9"/>
    <n v="180.4"/>
    <n v="198.7"/>
    <n v="173.7"/>
    <n v="160"/>
    <n v="171.6"/>
    <n v="169"/>
    <n v="178.4"/>
    <n v="164.2"/>
    <n v="172.6"/>
    <n v="157.69999999999999"/>
    <n v="165.1"/>
    <n v="169.9"/>
    <n v="171.4"/>
    <n v="165.4"/>
    <x v="271"/>
    <n v="2293.6999999999998"/>
    <n v="505.29999999999995"/>
    <n v="333.2"/>
    <n v="336.1"/>
    <n v="1043.0999999999999"/>
  </r>
  <r>
    <s v="Rural+Urban"/>
    <x v="9"/>
    <x v="7"/>
    <n v="160.30000000000001"/>
    <n v="206.5"/>
    <n v="169.2"/>
    <n v="168.1"/>
    <n v="192.4"/>
    <n v="172.9"/>
    <n v="186.7"/>
    <n v="167.2"/>
    <n v="120.9"/>
    <n v="193.6"/>
    <n v="168.8"/>
    <n v="186.3"/>
    <n v="176.3"/>
    <n v="195"/>
    <n v="179.5"/>
    <n v="172.7"/>
    <n v="178.5"/>
    <n v="169"/>
    <n v="178.8"/>
    <n v="168.5"/>
    <n v="176.8"/>
    <n v="161.9"/>
    <n v="166.9"/>
    <n v="172.3"/>
    <n v="171.2"/>
    <n v="169.1"/>
    <x v="267"/>
    <n v="2269.2000000000003"/>
    <n v="530.70000000000005"/>
    <n v="337.5"/>
    <n v="340.70000000000005"/>
    <n v="1051.3"/>
  </r>
  <r>
    <s v="Rural"/>
    <x v="9"/>
    <x v="8"/>
    <n v="162.9"/>
    <n v="206.7"/>
    <n v="169"/>
    <n v="169.5"/>
    <n v="194.1"/>
    <n v="164.1"/>
    <n v="176.9"/>
    <n v="169"/>
    <n v="120.8"/>
    <n v="199.1"/>
    <n v="175.4"/>
    <n v="184.8"/>
    <n v="175.5"/>
    <n v="194.5"/>
    <n v="184.7"/>
    <n v="183.3"/>
    <n v="184.5"/>
    <n v="169.5"/>
    <n v="179.7"/>
    <n v="173.6"/>
    <n v="180.2"/>
    <n v="166.9"/>
    <n v="170"/>
    <n v="176.2"/>
    <n v="170.8"/>
    <n v="173.1"/>
    <x v="272"/>
    <n v="2267.8000000000002"/>
    <n v="552.5"/>
    <n v="343.1"/>
    <n v="346.6"/>
    <n v="1064.8"/>
  </r>
  <r>
    <s v="Urban"/>
    <x v="9"/>
    <x v="8"/>
    <n v="164.9"/>
    <n v="213.7"/>
    <n v="170.9"/>
    <n v="170.1"/>
    <n v="179.3"/>
    <n v="167.5"/>
    <n v="220.8"/>
    <n v="169.2"/>
    <n v="123.1"/>
    <n v="193.6"/>
    <n v="161.1"/>
    <n v="190.4"/>
    <n v="181.8"/>
    <n v="199.7"/>
    <n v="175"/>
    <n v="161.69999999999999"/>
    <n v="173"/>
    <n v="169.5"/>
    <n v="179.2"/>
    <n v="165"/>
    <n v="173.8"/>
    <n v="158.19999999999999"/>
    <n v="165.8"/>
    <n v="170.9"/>
    <n v="171.1"/>
    <n v="166.1"/>
    <x v="273"/>
    <n v="2306.4"/>
    <n v="509.7"/>
    <n v="334.5"/>
    <n v="337.4"/>
    <n v="1047.3999999999999"/>
  </r>
  <r>
    <s v="Rural+Urban"/>
    <x v="9"/>
    <x v="8"/>
    <n v="163.5"/>
    <n v="209.2"/>
    <n v="169.7"/>
    <n v="169.7"/>
    <n v="188.7"/>
    <n v="165.7"/>
    <n v="191.8"/>
    <n v="169.1"/>
    <n v="121.6"/>
    <n v="197.3"/>
    <n v="169.4"/>
    <n v="187.4"/>
    <n v="177.8"/>
    <n v="195.9"/>
    <n v="180.9"/>
    <n v="174.3"/>
    <n v="179.9"/>
    <n v="169.5"/>
    <n v="179.5"/>
    <n v="169.5"/>
    <n v="177.8"/>
    <n v="162.30000000000001"/>
    <n v="167.6"/>
    <n v="173.1"/>
    <n v="170.9"/>
    <n v="169.7"/>
    <x v="270"/>
    <n v="2280.9"/>
    <n v="535.1"/>
    <n v="339"/>
    <n v="341.8"/>
    <n v="1055"/>
  </r>
  <r>
    <s v="Rural"/>
    <x v="9"/>
    <x v="9"/>
    <n v="164.7"/>
    <n v="208.8"/>
    <n v="170.3"/>
    <n v="170.9"/>
    <n v="191.6"/>
    <n v="162.19999999999999"/>
    <n v="184.8"/>
    <n v="169.7"/>
    <n v="121.1"/>
    <n v="201.6"/>
    <n v="175.8"/>
    <n v="185.6"/>
    <n v="177.4"/>
    <n v="194.9"/>
    <n v="186.1"/>
    <n v="184.4"/>
    <n v="185.9"/>
    <n v="171.2"/>
    <n v="180.8"/>
    <n v="174.4"/>
    <n v="181.2"/>
    <n v="167.4"/>
    <n v="170.6"/>
    <n v="176.5"/>
    <n v="172"/>
    <n v="173.9"/>
    <x v="274"/>
    <n v="2284.5"/>
    <n v="556.4"/>
    <n v="345.6"/>
    <n v="348.20000000000005"/>
    <n v="1069.1000000000001"/>
  </r>
  <r>
    <s v="Urban"/>
    <x v="9"/>
    <x v="9"/>
    <n v="166.4"/>
    <n v="214.9"/>
    <n v="171.9"/>
    <n v="171"/>
    <n v="177.7"/>
    <n v="165.7"/>
    <n v="228.6"/>
    <n v="169.9"/>
    <n v="123.4"/>
    <n v="196.4"/>
    <n v="161.6"/>
    <n v="191.5"/>
    <n v="183.3"/>
    <n v="200.1"/>
    <n v="175.5"/>
    <n v="162.6"/>
    <n v="173.6"/>
    <n v="171.2"/>
    <n v="180"/>
    <n v="166"/>
    <n v="174.7"/>
    <n v="158.80000000000001"/>
    <n v="166.3"/>
    <n v="171.2"/>
    <n v="172.3"/>
    <n v="166.8"/>
    <x v="270"/>
    <n v="2322.3000000000002"/>
    <n v="511.70000000000005"/>
    <n v="337.2"/>
    <n v="338.8"/>
    <n v="1051.3999999999999"/>
  </r>
  <r>
    <s v="Rural+Urban"/>
    <x v="9"/>
    <x v="9"/>
    <n v="165.2"/>
    <n v="210.9"/>
    <n v="170.9"/>
    <n v="170.9"/>
    <n v="186.5"/>
    <n v="163.80000000000001"/>
    <n v="199.7"/>
    <n v="169.8"/>
    <n v="121.9"/>
    <n v="199.9"/>
    <n v="169.9"/>
    <n v="188.3"/>
    <n v="179.6"/>
    <n v="196.3"/>
    <n v="181.9"/>
    <n v="175.3"/>
    <n v="181"/>
    <n v="171.2"/>
    <n v="180.5"/>
    <n v="170.4"/>
    <n v="178.7"/>
    <n v="162.9"/>
    <n v="168.2"/>
    <n v="173.4"/>
    <n v="172.1"/>
    <n v="170.5"/>
    <x v="275"/>
    <n v="2297.3000000000002"/>
    <n v="538.20000000000005"/>
    <n v="341.6"/>
    <n v="343.4"/>
    <n v="1059.2"/>
  </r>
  <r>
    <s v="Rural"/>
    <x v="9"/>
    <x v="10"/>
    <n v="166.9"/>
    <n v="207.2"/>
    <n v="180.2"/>
    <n v="172.3"/>
    <n v="194"/>
    <n v="159.1"/>
    <n v="171.6"/>
    <n v="170.2"/>
    <n v="121.5"/>
    <n v="204.8"/>
    <n v="176.4"/>
    <n v="186.9"/>
    <n v="176.6"/>
    <n v="195.5"/>
    <n v="187.2"/>
    <n v="185.2"/>
    <n v="186.9"/>
    <n v="171.8"/>
    <n v="181.9"/>
    <n v="175.5"/>
    <n v="182.3"/>
    <n v="167.5"/>
    <n v="170.8"/>
    <n v="176.9"/>
    <n v="173.4"/>
    <n v="174.6"/>
    <x v="276"/>
    <n v="2287.6999999999998"/>
    <n v="559.29999999999995"/>
    <n v="347.3"/>
    <n v="349.4"/>
    <n v="1073.5"/>
  </r>
  <r>
    <s v="Urban"/>
    <x v="9"/>
    <x v="10"/>
    <n v="168.4"/>
    <n v="213.4"/>
    <n v="183.2"/>
    <n v="172.3"/>
    <n v="180"/>
    <n v="162.6"/>
    <n v="205.5"/>
    <n v="171"/>
    <n v="123.4"/>
    <n v="198.8"/>
    <n v="162.1"/>
    <n v="192.4"/>
    <n v="181.3"/>
    <n v="200.6"/>
    <n v="176.7"/>
    <n v="163.5"/>
    <n v="174.7"/>
    <n v="171.8"/>
    <n v="180.3"/>
    <n v="166.9"/>
    <n v="175.8"/>
    <n v="158.9"/>
    <n v="166.7"/>
    <n v="171.5"/>
    <n v="173.8"/>
    <n v="167.4"/>
    <x v="273"/>
    <n v="2314.4"/>
    <n v="514.9"/>
    <n v="338.70000000000005"/>
    <n v="339.20000000000005"/>
    <n v="1055.8"/>
  </r>
  <r>
    <s v="Rural+Urban"/>
    <x v="9"/>
    <x v="10"/>
    <n v="167.4"/>
    <n v="209.4"/>
    <n v="181.4"/>
    <n v="172.3"/>
    <n v="188.9"/>
    <n v="160.69999999999999"/>
    <n v="183.1"/>
    <n v="170.5"/>
    <n v="122.1"/>
    <n v="202.8"/>
    <n v="170.4"/>
    <n v="189.5"/>
    <n v="178.3"/>
    <n v="196.9"/>
    <n v="183.1"/>
    <n v="176.2"/>
    <n v="182.1"/>
    <n v="171.8"/>
    <n v="181.3"/>
    <n v="171.4"/>
    <n v="179.8"/>
    <n v="163"/>
    <n v="168.5"/>
    <n v="173.7"/>
    <n v="173.6"/>
    <n v="171.1"/>
    <x v="277"/>
    <n v="2296.8000000000002"/>
    <n v="541.4"/>
    <n v="343.20000000000005"/>
    <n v="344.3"/>
    <n v="1063.6000000000001"/>
  </r>
  <r>
    <s v="Rural"/>
    <x v="9"/>
    <x v="11"/>
    <n v="168.8"/>
    <n v="206.9"/>
    <n v="189.1"/>
    <n v="173.4"/>
    <n v="193.9"/>
    <n v="156.69999999999999"/>
    <n v="150.19999999999999"/>
    <n v="170.5"/>
    <n v="121.2"/>
    <n v="207.5"/>
    <n v="176.8"/>
    <n v="187.7"/>
    <n v="174.4"/>
    <n v="195.9"/>
    <n v="188.1"/>
    <n v="185.9"/>
    <n v="187.8"/>
    <n v="170.7"/>
    <n v="182.8"/>
    <n v="176.4"/>
    <n v="183.5"/>
    <n v="167.8"/>
    <n v="171.2"/>
    <n v="177.3"/>
    <n v="175.7"/>
    <n v="175.5"/>
    <x v="278"/>
    <n v="2277.1"/>
    <n v="561.79999999999995"/>
    <n v="347.1"/>
    <n v="350.6"/>
    <n v="1079.0999999999999"/>
  </r>
  <r>
    <s v="Urban"/>
    <x v="9"/>
    <x v="11"/>
    <n v="170.2"/>
    <n v="212.9"/>
    <n v="191.9"/>
    <n v="173.9"/>
    <n v="179.1"/>
    <n v="159.5"/>
    <n v="178.7"/>
    <n v="171.3"/>
    <n v="123.1"/>
    <n v="200.5"/>
    <n v="162.80000000000001"/>
    <n v="193.3"/>
    <n v="178.6"/>
    <n v="201.1"/>
    <n v="177.7"/>
    <n v="164.5"/>
    <n v="175.7"/>
    <n v="170.7"/>
    <n v="180.6"/>
    <n v="167.3"/>
    <n v="177.2"/>
    <n v="159.4"/>
    <n v="167.1"/>
    <n v="171.8"/>
    <n v="176"/>
    <n v="168.2"/>
    <x v="273"/>
    <n v="2295.7999999999997"/>
    <n v="517.9"/>
    <n v="338"/>
    <n v="340"/>
    <n v="1061.4000000000001"/>
  </r>
  <r>
    <s v="Rural+Urban"/>
    <x v="9"/>
    <x v="11"/>
    <n v="169.2"/>
    <n v="209"/>
    <n v="190.2"/>
    <n v="173.6"/>
    <n v="188.5"/>
    <n v="158"/>
    <n v="159.9"/>
    <n v="170.8"/>
    <n v="121.8"/>
    <n v="205.2"/>
    <n v="171"/>
    <n v="190.3"/>
    <n v="175.9"/>
    <n v="197.3"/>
    <n v="184"/>
    <n v="177"/>
    <n v="183"/>
    <n v="170.7"/>
    <n v="182"/>
    <n v="172.1"/>
    <n v="181.1"/>
    <n v="163.4"/>
    <n v="168.9"/>
    <n v="174.1"/>
    <n v="175.8"/>
    <n v="172"/>
    <x v="279"/>
    <n v="2283.4"/>
    <n v="544"/>
    <n v="342.79999999999995"/>
    <n v="345.4"/>
    <n v="1069.2"/>
  </r>
  <r>
    <s v="Rural"/>
    <x v="10"/>
    <x v="0"/>
    <n v="174"/>
    <n v="208.3"/>
    <n v="192.9"/>
    <n v="174.3"/>
    <n v="192.6"/>
    <n v="156.30000000000001"/>
    <n v="142.9"/>
    <n v="170.7"/>
    <n v="120.3"/>
    <n v="210.5"/>
    <n v="176.9"/>
    <n v="188.5"/>
    <n v="175"/>
    <n v="196.9"/>
    <n v="189"/>
    <n v="186.3"/>
    <n v="188.6"/>
    <n v="172.1"/>
    <n v="183.2"/>
    <n v="177.2"/>
    <n v="184.7"/>
    <n v="168.2"/>
    <n v="171.8"/>
    <n v="177.8"/>
    <n v="178.4"/>
    <n v="176.5"/>
    <x v="276"/>
    <n v="2283.2000000000003"/>
    <n v="563.9"/>
    <n v="349.29999999999995"/>
    <n v="351.4"/>
    <n v="1086.0999999999999"/>
  </r>
  <r>
    <s v="Urban"/>
    <x v="10"/>
    <x v="0"/>
    <n v="173.3"/>
    <n v="215.2"/>
    <n v="197"/>
    <n v="175.2"/>
    <n v="178"/>
    <n v="160.5"/>
    <n v="175.3"/>
    <n v="171.2"/>
    <n v="122.7"/>
    <n v="204.3"/>
    <n v="163.69999999999999"/>
    <n v="194.3"/>
    <n v="179.5"/>
    <n v="201.6"/>
    <n v="178.7"/>
    <n v="165.3"/>
    <n v="176.6"/>
    <n v="172.1"/>
    <n v="180.1"/>
    <n v="168"/>
    <n v="178.5"/>
    <n v="159.5"/>
    <n v="167.8"/>
    <n v="171.8"/>
    <n v="178.8"/>
    <n v="168.9"/>
    <x v="280"/>
    <n v="2310.2000000000003"/>
    <n v="520.6"/>
    <n v="340.1"/>
    <n v="339.6"/>
    <n v="1067.4000000000001"/>
  </r>
  <r>
    <s v="Rural+Urban"/>
    <x v="10"/>
    <x v="0"/>
    <n v="173.8"/>
    <n v="210.7"/>
    <n v="194.5"/>
    <n v="174.6"/>
    <n v="187.2"/>
    <n v="158.30000000000001"/>
    <n v="153.9"/>
    <n v="170.9"/>
    <n v="121.1"/>
    <n v="208.4"/>
    <n v="171.4"/>
    <n v="191.2"/>
    <n v="176.7"/>
    <n v="198.2"/>
    <n v="184.9"/>
    <n v="177.6"/>
    <n v="183.8"/>
    <n v="172.1"/>
    <n v="182"/>
    <n v="172.9"/>
    <n v="182.3"/>
    <n v="163.6"/>
    <n v="169.5"/>
    <n v="174.3"/>
    <n v="178.6"/>
    <n v="172.8"/>
    <x v="277"/>
    <n v="2292.6999999999998"/>
    <n v="546.29999999999995"/>
    <n v="345"/>
    <n v="345.6"/>
    <n v="1075.7"/>
  </r>
  <r>
    <s v="Rural"/>
    <x v="10"/>
    <x v="1"/>
    <n v="174.2"/>
    <n v="205.2"/>
    <n v="173.9"/>
    <n v="177"/>
    <n v="183.4"/>
    <n v="167.2"/>
    <n v="140.9"/>
    <n v="170.4"/>
    <n v="119.1"/>
    <n v="212.1"/>
    <n v="177.6"/>
    <n v="189.9"/>
    <n v="174.8"/>
    <n v="198.3"/>
    <n v="190"/>
    <n v="187"/>
    <n v="189.6"/>
    <n v="173.5"/>
    <n v="181.6"/>
    <n v="178.6"/>
    <n v="186.6"/>
    <n v="169"/>
    <n v="172.8"/>
    <n v="178.5"/>
    <n v="180.7"/>
    <n v="177.9"/>
    <x v="281"/>
    <n v="2265.6999999999998"/>
    <n v="566.6"/>
    <n v="352.1"/>
    <n v="350.6"/>
    <n v="1094.8000000000002"/>
  </r>
  <r>
    <s v="Urban"/>
    <x v="10"/>
    <x v="1"/>
    <n v="174.7"/>
    <n v="212.2"/>
    <n v="177.2"/>
    <n v="177.9"/>
    <n v="172.2"/>
    <n v="172.1"/>
    <n v="175.8"/>
    <n v="172.2"/>
    <n v="121.9"/>
    <n v="204.8"/>
    <n v="164.9"/>
    <n v="196.6"/>
    <n v="180.7"/>
    <n v="202.7"/>
    <n v="180.3"/>
    <n v="167"/>
    <n v="178.2"/>
    <n v="173.5"/>
    <n v="182.8"/>
    <n v="169.2"/>
    <n v="180.8"/>
    <n v="159.80000000000001"/>
    <n v="168.4"/>
    <n v="172.5"/>
    <n v="181.4"/>
    <n v="170"/>
    <x v="282"/>
    <n v="2303.1999999999998"/>
    <n v="525.5"/>
    <n v="342.7"/>
    <n v="342.6"/>
    <n v="1075.8"/>
  </r>
  <r>
    <s v="Rural+Urban"/>
    <x v="10"/>
    <x v="1"/>
    <n v="174.4"/>
    <n v="207.7"/>
    <n v="175.2"/>
    <n v="177.3"/>
    <n v="179.3"/>
    <n v="169.5"/>
    <n v="152.69999999999999"/>
    <n v="171"/>
    <n v="120"/>
    <n v="209.7"/>
    <n v="172.3"/>
    <n v="193"/>
    <n v="177"/>
    <n v="199.5"/>
    <n v="186.2"/>
    <n v="178.7"/>
    <n v="185.1"/>
    <n v="173.5"/>
    <n v="182.1"/>
    <n v="174.2"/>
    <n v="184.4"/>
    <n v="164.2"/>
    <n v="170.3"/>
    <n v="175"/>
    <n v="181"/>
    <n v="174.1"/>
    <x v="283"/>
    <n v="2279.1"/>
    <n v="550"/>
    <n v="347.7"/>
    <n v="346.29999999999995"/>
    <n v="1084.3"/>
  </r>
  <r>
    <s v="Rural"/>
    <x v="10"/>
    <x v="2"/>
    <n v="174.3"/>
    <n v="205.2"/>
    <n v="173.9"/>
    <n v="177"/>
    <n v="183.3"/>
    <n v="167.2"/>
    <n v="140.9"/>
    <n v="170.5"/>
    <n v="119.1"/>
    <n v="212.1"/>
    <n v="177.6"/>
    <n v="189.9"/>
    <n v="174.8"/>
    <n v="198.4"/>
    <n v="190"/>
    <n v="187"/>
    <n v="189.6"/>
    <n v="173.5"/>
    <n v="181.4"/>
    <n v="178.6"/>
    <n v="186.6"/>
    <n v="169"/>
    <n v="172.8"/>
    <n v="178.5"/>
    <n v="180.7"/>
    <n v="177.9"/>
    <x v="281"/>
    <n v="2265.8000000000002"/>
    <n v="566.6"/>
    <n v="352.1"/>
    <n v="350.4"/>
    <n v="1094.9000000000001"/>
  </r>
  <r>
    <s v="Urban"/>
    <x v="10"/>
    <x v="2"/>
    <n v="174.7"/>
    <n v="212.2"/>
    <n v="177.2"/>
    <n v="177.9"/>
    <n v="172.2"/>
    <n v="172.1"/>
    <n v="175.9"/>
    <n v="172.2"/>
    <n v="121.9"/>
    <n v="204.8"/>
    <n v="164.9"/>
    <n v="196.6"/>
    <n v="180.8"/>
    <n v="202.7"/>
    <n v="180.2"/>
    <n v="167"/>
    <n v="178.2"/>
    <n v="173.5"/>
    <n v="182.6"/>
    <n v="169.2"/>
    <n v="180.8"/>
    <n v="159.80000000000001"/>
    <n v="168.4"/>
    <n v="172.5"/>
    <n v="181.5"/>
    <n v="170"/>
    <x v="282"/>
    <n v="2303.4"/>
    <n v="525.4"/>
    <n v="342.7"/>
    <n v="342.4"/>
    <n v="1075.9000000000001"/>
  </r>
  <r>
    <s v="Rural+Urban"/>
    <x v="10"/>
    <x v="2"/>
    <n v="174.4"/>
    <n v="207.7"/>
    <n v="175.2"/>
    <n v="177.3"/>
    <n v="179.2"/>
    <n v="169.5"/>
    <n v="152.80000000000001"/>
    <n v="171.1"/>
    <n v="120"/>
    <n v="209.7"/>
    <n v="172.3"/>
    <n v="193"/>
    <n v="177"/>
    <n v="199.5"/>
    <n v="186.1"/>
    <n v="178.7"/>
    <n v="185.1"/>
    <n v="173.5"/>
    <n v="181.9"/>
    <n v="174.2"/>
    <n v="184.4"/>
    <n v="164.2"/>
    <n v="170.3"/>
    <n v="175"/>
    <n v="181"/>
    <n v="174.1"/>
    <x v="283"/>
    <n v="2279.1999999999998"/>
    <n v="549.9"/>
    <n v="347.7"/>
    <n v="346.1"/>
    <n v="1084.3"/>
  </r>
  <r>
    <s v="Rural"/>
    <x v="10"/>
    <x v="3"/>
    <n v="173.3"/>
    <n v="206.9"/>
    <n v="167.9"/>
    <n v="178.2"/>
    <n v="178.5"/>
    <n v="173.7"/>
    <n v="142.80000000000001"/>
    <n v="172.8"/>
    <n v="120.4"/>
    <n v="215.5"/>
    <n v="178.2"/>
    <n v="190.5"/>
    <n v="175.5"/>
    <n v="199.5"/>
    <n v="190.7"/>
    <n v="187.3"/>
    <n v="190.2"/>
    <n v="175.2"/>
    <n v="181.5"/>
    <n v="179.1"/>
    <n v="187.2"/>
    <n v="169.4"/>
    <n v="173.2"/>
    <n v="179.4"/>
    <n v="183.8"/>
    <n v="178.9"/>
    <x v="284"/>
    <n v="2274.1999999999998"/>
    <n v="568.20000000000005"/>
    <n v="354.29999999999995"/>
    <n v="350.9"/>
    <n v="1102"/>
  </r>
  <r>
    <s v="Urban"/>
    <x v="10"/>
    <x v="3"/>
    <n v="174.8"/>
    <n v="213.7"/>
    <n v="172.4"/>
    <n v="178.8"/>
    <n v="168.7"/>
    <n v="179.2"/>
    <n v="179.9"/>
    <n v="174.7"/>
    <n v="123.1"/>
    <n v="207.8"/>
    <n v="165.5"/>
    <n v="197"/>
    <n v="182.1"/>
    <n v="203.5"/>
    <n v="181"/>
    <n v="167.7"/>
    <n v="178.9"/>
    <n v="175.2"/>
    <n v="182.1"/>
    <n v="169.6"/>
    <n v="181.5"/>
    <n v="160.1"/>
    <n v="168.8"/>
    <n v="174.2"/>
    <n v="184.4"/>
    <n v="170.9"/>
    <x v="285"/>
    <n v="2317.7000000000003"/>
    <n v="527.6"/>
    <n v="344.79999999999995"/>
    <n v="342.2"/>
    <n v="1083.3"/>
  </r>
  <r>
    <s v="Rural+Urban"/>
    <x v="10"/>
    <x v="3"/>
    <n v="173.8"/>
    <n v="209.3"/>
    <n v="169.6"/>
    <n v="178.4"/>
    <n v="174.9"/>
    <n v="176.3"/>
    <n v="155.4"/>
    <n v="173.4"/>
    <n v="121.3"/>
    <n v="212.9"/>
    <n v="172.9"/>
    <n v="193.5"/>
    <n v="177.9"/>
    <n v="200.6"/>
    <n v="186.9"/>
    <n v="179.2"/>
    <n v="185.7"/>
    <n v="175.2"/>
    <n v="181.7"/>
    <n v="174.6"/>
    <n v="185"/>
    <n v="164.5"/>
    <n v="170.7"/>
    <n v="176.4"/>
    <n v="184"/>
    <n v="175"/>
    <x v="286"/>
    <n v="2289.6000000000004"/>
    <n v="551.79999999999995"/>
    <n v="349.79999999999995"/>
    <n v="346.2"/>
    <n v="1091.6999999999998"/>
  </r>
  <r>
    <s v="Rural"/>
    <x v="10"/>
    <x v="4"/>
    <n v="173.2"/>
    <n v="211.5"/>
    <n v="171"/>
    <n v="179.6"/>
    <n v="173.3"/>
    <n v="169"/>
    <n v="148.69999999999999"/>
    <n v="174.9"/>
    <n v="121.9"/>
    <n v="221"/>
    <n v="178.7"/>
    <n v="191.1"/>
    <n v="176.8"/>
    <n v="199.9"/>
    <n v="191.2"/>
    <n v="187.9"/>
    <n v="190.8"/>
    <n v="175.6"/>
    <n v="182.5"/>
    <n v="179.8"/>
    <n v="187.8"/>
    <n v="169.7"/>
    <n v="173.8"/>
    <n v="180.3"/>
    <n v="184.9"/>
    <n v="179.5"/>
    <x v="287"/>
    <n v="2290.7000000000007"/>
    <n v="569.90000000000009"/>
    <n v="355.4"/>
    <n v="352.2"/>
    <n v="1106.1999999999998"/>
  </r>
  <r>
    <s v="Urban"/>
    <x v="10"/>
    <x v="4"/>
    <n v="174.7"/>
    <n v="219.4"/>
    <n v="176.7"/>
    <n v="179.4"/>
    <n v="164.4"/>
    <n v="175.8"/>
    <n v="185"/>
    <n v="176.9"/>
    <n v="124.2"/>
    <n v="211.9"/>
    <n v="165.9"/>
    <n v="197.7"/>
    <n v="183.1"/>
    <n v="204.2"/>
    <n v="181.3"/>
    <n v="168.1"/>
    <n v="179.3"/>
    <n v="175.6"/>
    <n v="183.4"/>
    <n v="170.1"/>
    <n v="182.2"/>
    <n v="160.4"/>
    <n v="169.2"/>
    <n v="174.8"/>
    <n v="185.6"/>
    <n v="171.6"/>
    <x v="288"/>
    <n v="2335.1"/>
    <n v="528.70000000000005"/>
    <n v="345.7"/>
    <n v="343.8"/>
    <n v="1087.5999999999999"/>
  </r>
  <r>
    <s v="Rural+Urban"/>
    <x v="10"/>
    <x v="4"/>
    <n v="173.7"/>
    <n v="214.3"/>
    <n v="173.2"/>
    <n v="179.5"/>
    <n v="170"/>
    <n v="172.2"/>
    <n v="161"/>
    <n v="175.6"/>
    <n v="122.7"/>
    <n v="218"/>
    <n v="173.4"/>
    <n v="194.2"/>
    <n v="179.1"/>
    <n v="201"/>
    <n v="187.3"/>
    <n v="179.7"/>
    <n v="186.2"/>
    <n v="175.6"/>
    <n v="182.8"/>
    <n v="175.2"/>
    <n v="185.7"/>
    <n v="164.8"/>
    <n v="171.2"/>
    <n v="177.1"/>
    <n v="185.2"/>
    <n v="175.7"/>
    <x v="289"/>
    <n v="2306.9"/>
    <n v="553.20000000000005"/>
    <n v="350.79999999999995"/>
    <n v="347.6"/>
    <n v="1095.9000000000001"/>
  </r>
  <r>
    <m/>
    <x v="11"/>
    <x v="12"/>
    <m/>
    <m/>
    <m/>
    <m/>
    <m/>
    <m/>
    <m/>
    <m/>
    <m/>
    <m/>
    <m/>
    <m/>
    <m/>
    <m/>
    <m/>
    <m/>
    <m/>
    <m/>
    <m/>
    <m/>
    <m/>
    <m/>
    <m/>
    <m/>
    <m/>
    <m/>
    <x v="290"/>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
  <r>
    <s v="Rural"/>
    <x v="0"/>
    <s v="January"/>
    <x v="0"/>
    <x v="0"/>
    <x v="0"/>
    <x v="0"/>
    <x v="0"/>
  </r>
  <r>
    <s v="Urban"/>
    <x v="0"/>
    <s v="January"/>
    <x v="1"/>
    <x v="1"/>
    <x v="0"/>
    <x v="1"/>
    <x v="1"/>
  </r>
  <r>
    <s v="Rural+Urban"/>
    <x v="0"/>
    <s v="January"/>
    <x v="2"/>
    <x v="2"/>
    <x v="0"/>
    <x v="2"/>
    <x v="2"/>
  </r>
  <r>
    <s v="Rural"/>
    <x v="0"/>
    <s v="February"/>
    <x v="3"/>
    <x v="3"/>
    <x v="1"/>
    <x v="3"/>
    <x v="3"/>
  </r>
  <r>
    <s v="Urban"/>
    <x v="0"/>
    <s v="February"/>
    <x v="4"/>
    <x v="4"/>
    <x v="1"/>
    <x v="3"/>
    <x v="4"/>
  </r>
  <r>
    <s v="Rural+Urban"/>
    <x v="0"/>
    <s v="February"/>
    <x v="5"/>
    <x v="5"/>
    <x v="1"/>
    <x v="4"/>
    <x v="5"/>
  </r>
  <r>
    <s v="Rural"/>
    <x v="0"/>
    <s v="March"/>
    <x v="6"/>
    <x v="6"/>
    <x v="2"/>
    <x v="5"/>
    <x v="6"/>
  </r>
  <r>
    <s v="Urban"/>
    <x v="0"/>
    <s v="March"/>
    <x v="7"/>
    <x v="7"/>
    <x v="3"/>
    <x v="6"/>
    <x v="6"/>
  </r>
  <r>
    <s v="Rural+Urban"/>
    <x v="0"/>
    <s v="March"/>
    <x v="8"/>
    <x v="8"/>
    <x v="2"/>
    <x v="7"/>
    <x v="7"/>
  </r>
  <r>
    <s v="Rural"/>
    <x v="0"/>
    <s v="April"/>
    <x v="9"/>
    <x v="9"/>
    <x v="4"/>
    <x v="8"/>
    <x v="8"/>
  </r>
  <r>
    <s v="Urban"/>
    <x v="0"/>
    <s v="April"/>
    <x v="10"/>
    <x v="10"/>
    <x v="5"/>
    <x v="9"/>
    <x v="9"/>
  </r>
  <r>
    <s v="Rural+Urban"/>
    <x v="0"/>
    <s v="April"/>
    <x v="11"/>
    <x v="11"/>
    <x v="6"/>
    <x v="7"/>
    <x v="10"/>
  </r>
  <r>
    <s v="Rural"/>
    <x v="0"/>
    <s v="May"/>
    <x v="12"/>
    <x v="12"/>
    <x v="7"/>
    <x v="10"/>
    <x v="11"/>
  </r>
  <r>
    <s v="Urban"/>
    <x v="0"/>
    <s v="May"/>
    <x v="13"/>
    <x v="9"/>
    <x v="8"/>
    <x v="11"/>
    <x v="12"/>
  </r>
  <r>
    <s v="Rural+Urban"/>
    <x v="0"/>
    <s v="May"/>
    <x v="14"/>
    <x v="13"/>
    <x v="9"/>
    <x v="9"/>
    <x v="13"/>
  </r>
  <r>
    <s v="Rural"/>
    <x v="0"/>
    <s v="June"/>
    <x v="15"/>
    <x v="14"/>
    <x v="10"/>
    <x v="12"/>
    <x v="14"/>
  </r>
  <r>
    <s v="Urban"/>
    <x v="0"/>
    <s v="June"/>
    <x v="16"/>
    <x v="15"/>
    <x v="11"/>
    <x v="13"/>
    <x v="15"/>
  </r>
  <r>
    <s v="Rural+Urban"/>
    <x v="0"/>
    <s v="June"/>
    <x v="17"/>
    <x v="16"/>
    <x v="12"/>
    <x v="14"/>
    <x v="16"/>
  </r>
  <r>
    <s v="Rural"/>
    <x v="0"/>
    <s v="July"/>
    <x v="18"/>
    <x v="17"/>
    <x v="13"/>
    <x v="15"/>
    <x v="17"/>
  </r>
  <r>
    <s v="Urban"/>
    <x v="0"/>
    <s v="July"/>
    <x v="19"/>
    <x v="18"/>
    <x v="14"/>
    <x v="16"/>
    <x v="18"/>
  </r>
  <r>
    <s v="Rural+Urban"/>
    <x v="0"/>
    <s v="July"/>
    <x v="20"/>
    <x v="19"/>
    <x v="15"/>
    <x v="15"/>
    <x v="19"/>
  </r>
  <r>
    <s v="Rural"/>
    <x v="0"/>
    <s v="August"/>
    <x v="21"/>
    <x v="20"/>
    <x v="16"/>
    <x v="17"/>
    <x v="20"/>
  </r>
  <r>
    <s v="Urban"/>
    <x v="0"/>
    <s v="August"/>
    <x v="22"/>
    <x v="21"/>
    <x v="16"/>
    <x v="18"/>
    <x v="21"/>
  </r>
  <r>
    <s v="Rural+Urban"/>
    <x v="0"/>
    <s v="August"/>
    <x v="23"/>
    <x v="22"/>
    <x v="16"/>
    <x v="17"/>
    <x v="22"/>
  </r>
  <r>
    <s v="Rural"/>
    <x v="0"/>
    <s v="September"/>
    <x v="24"/>
    <x v="23"/>
    <x v="17"/>
    <x v="19"/>
    <x v="23"/>
  </r>
  <r>
    <s v="Urban"/>
    <x v="0"/>
    <s v="September"/>
    <x v="25"/>
    <x v="24"/>
    <x v="17"/>
    <x v="20"/>
    <x v="24"/>
  </r>
  <r>
    <s v="Rural+Urban"/>
    <x v="0"/>
    <s v="September"/>
    <x v="26"/>
    <x v="25"/>
    <x v="17"/>
    <x v="21"/>
    <x v="25"/>
  </r>
  <r>
    <s v="Rural"/>
    <x v="0"/>
    <s v="October"/>
    <x v="27"/>
    <x v="26"/>
    <x v="18"/>
    <x v="22"/>
    <x v="26"/>
  </r>
  <r>
    <s v="Urban"/>
    <x v="0"/>
    <s v="October"/>
    <x v="28"/>
    <x v="27"/>
    <x v="19"/>
    <x v="23"/>
    <x v="27"/>
  </r>
  <r>
    <s v="Rural+Urban"/>
    <x v="0"/>
    <s v="October"/>
    <x v="29"/>
    <x v="28"/>
    <x v="20"/>
    <x v="21"/>
    <x v="28"/>
  </r>
  <r>
    <s v="Rural"/>
    <x v="0"/>
    <s v="November"/>
    <x v="30"/>
    <x v="29"/>
    <x v="21"/>
    <x v="24"/>
    <x v="29"/>
  </r>
  <r>
    <s v="Urban"/>
    <x v="0"/>
    <s v="November"/>
    <x v="31"/>
    <x v="30"/>
    <x v="22"/>
    <x v="25"/>
    <x v="30"/>
  </r>
  <r>
    <s v="Rural+Urban"/>
    <x v="0"/>
    <s v="November"/>
    <x v="32"/>
    <x v="31"/>
    <x v="23"/>
    <x v="26"/>
    <x v="30"/>
  </r>
  <r>
    <s v="Rural"/>
    <x v="0"/>
    <s v="December"/>
    <x v="33"/>
    <x v="32"/>
    <x v="24"/>
    <x v="27"/>
    <x v="31"/>
  </r>
  <r>
    <s v="Urban"/>
    <x v="0"/>
    <s v="December"/>
    <x v="34"/>
    <x v="33"/>
    <x v="22"/>
    <x v="28"/>
    <x v="32"/>
  </r>
  <r>
    <s v="Rural+Urban"/>
    <x v="0"/>
    <s v="December"/>
    <x v="35"/>
    <x v="34"/>
    <x v="25"/>
    <x v="29"/>
    <x v="33"/>
  </r>
  <r>
    <s v="Rural"/>
    <x v="1"/>
    <s v="January"/>
    <x v="36"/>
    <x v="35"/>
    <x v="26"/>
    <x v="30"/>
    <x v="34"/>
  </r>
  <r>
    <s v="Urban"/>
    <x v="1"/>
    <s v="January"/>
    <x v="37"/>
    <x v="36"/>
    <x v="27"/>
    <x v="31"/>
    <x v="35"/>
  </r>
  <r>
    <s v="Rural+Urban"/>
    <x v="1"/>
    <s v="January"/>
    <x v="38"/>
    <x v="37"/>
    <x v="28"/>
    <x v="32"/>
    <x v="36"/>
  </r>
  <r>
    <s v="Rural"/>
    <x v="1"/>
    <s v="February"/>
    <x v="39"/>
    <x v="38"/>
    <x v="29"/>
    <x v="33"/>
    <x v="37"/>
  </r>
  <r>
    <s v="Urban"/>
    <x v="1"/>
    <s v="February"/>
    <x v="40"/>
    <x v="39"/>
    <x v="30"/>
    <x v="34"/>
    <x v="38"/>
  </r>
  <r>
    <s v="Rural+Urban"/>
    <x v="1"/>
    <s v="February"/>
    <x v="41"/>
    <x v="40"/>
    <x v="31"/>
    <x v="30"/>
    <x v="39"/>
  </r>
  <r>
    <s v="Rural"/>
    <x v="1"/>
    <s v="March"/>
    <x v="42"/>
    <x v="41"/>
    <x v="32"/>
    <x v="35"/>
    <x v="40"/>
  </r>
  <r>
    <s v="Urban"/>
    <x v="1"/>
    <s v="March"/>
    <x v="43"/>
    <x v="42"/>
    <x v="33"/>
    <x v="36"/>
    <x v="41"/>
  </r>
  <r>
    <s v="Rural+Urban"/>
    <x v="1"/>
    <s v="March"/>
    <x v="44"/>
    <x v="43"/>
    <x v="34"/>
    <x v="37"/>
    <x v="42"/>
  </r>
  <r>
    <s v="Rural"/>
    <x v="1"/>
    <s v="April"/>
    <x v="45"/>
    <x v="44"/>
    <x v="35"/>
    <x v="35"/>
    <x v="43"/>
  </r>
  <r>
    <s v="Urban"/>
    <x v="1"/>
    <s v="April"/>
    <x v="46"/>
    <x v="45"/>
    <x v="36"/>
    <x v="38"/>
    <x v="44"/>
  </r>
  <r>
    <s v="Rural+Urban"/>
    <x v="1"/>
    <s v="April"/>
    <x v="47"/>
    <x v="46"/>
    <x v="37"/>
    <x v="39"/>
    <x v="45"/>
  </r>
  <r>
    <s v="Rural"/>
    <x v="1"/>
    <s v="May"/>
    <x v="48"/>
    <x v="47"/>
    <x v="38"/>
    <x v="40"/>
    <x v="46"/>
  </r>
  <r>
    <s v="Urban"/>
    <x v="1"/>
    <s v="May"/>
    <x v="49"/>
    <x v="48"/>
    <x v="38"/>
    <x v="34"/>
    <x v="47"/>
  </r>
  <r>
    <s v="Rural+Urban"/>
    <x v="1"/>
    <s v="May"/>
    <x v="50"/>
    <x v="49"/>
    <x v="38"/>
    <x v="41"/>
    <x v="48"/>
  </r>
  <r>
    <s v="Rural"/>
    <x v="1"/>
    <s v="June"/>
    <x v="51"/>
    <x v="50"/>
    <x v="39"/>
    <x v="42"/>
    <x v="49"/>
  </r>
  <r>
    <s v="Urban"/>
    <x v="1"/>
    <s v="June"/>
    <x v="52"/>
    <x v="51"/>
    <x v="40"/>
    <x v="27"/>
    <x v="50"/>
  </r>
  <r>
    <s v="Rural+Urban"/>
    <x v="1"/>
    <s v="June"/>
    <x v="53"/>
    <x v="52"/>
    <x v="41"/>
    <x v="43"/>
    <x v="51"/>
  </r>
  <r>
    <s v="Rural"/>
    <x v="1"/>
    <s v="July"/>
    <x v="54"/>
    <x v="53"/>
    <x v="42"/>
    <x v="44"/>
    <x v="52"/>
  </r>
  <r>
    <s v="Urban"/>
    <x v="1"/>
    <s v="July"/>
    <x v="55"/>
    <x v="46"/>
    <x v="43"/>
    <x v="45"/>
    <x v="53"/>
  </r>
  <r>
    <s v="Rural+Urban"/>
    <x v="1"/>
    <s v="July"/>
    <x v="56"/>
    <x v="54"/>
    <x v="44"/>
    <x v="46"/>
    <x v="54"/>
  </r>
  <r>
    <s v="Rural"/>
    <x v="1"/>
    <s v="August"/>
    <x v="57"/>
    <x v="55"/>
    <x v="45"/>
    <x v="47"/>
    <x v="55"/>
  </r>
  <r>
    <s v="Urban"/>
    <x v="1"/>
    <s v="August"/>
    <x v="58"/>
    <x v="56"/>
    <x v="46"/>
    <x v="48"/>
    <x v="56"/>
  </r>
  <r>
    <s v="Rural+Urban"/>
    <x v="1"/>
    <s v="August"/>
    <x v="59"/>
    <x v="57"/>
    <x v="47"/>
    <x v="49"/>
    <x v="57"/>
  </r>
  <r>
    <s v="Rural"/>
    <x v="1"/>
    <s v="September"/>
    <x v="60"/>
    <x v="58"/>
    <x v="48"/>
    <x v="50"/>
    <x v="58"/>
  </r>
  <r>
    <s v="Urban"/>
    <x v="1"/>
    <s v="September"/>
    <x v="61"/>
    <x v="59"/>
    <x v="49"/>
    <x v="51"/>
    <x v="59"/>
  </r>
  <r>
    <s v="Rural+Urban"/>
    <x v="1"/>
    <s v="September"/>
    <x v="62"/>
    <x v="60"/>
    <x v="50"/>
    <x v="52"/>
    <x v="60"/>
  </r>
  <r>
    <s v="Rural"/>
    <x v="1"/>
    <s v="October"/>
    <x v="63"/>
    <x v="61"/>
    <x v="51"/>
    <x v="53"/>
    <x v="61"/>
  </r>
  <r>
    <s v="Urban"/>
    <x v="1"/>
    <s v="October"/>
    <x v="64"/>
    <x v="62"/>
    <x v="52"/>
    <x v="51"/>
    <x v="62"/>
  </r>
  <r>
    <s v="Rural+Urban"/>
    <x v="1"/>
    <s v="October"/>
    <x v="65"/>
    <x v="63"/>
    <x v="53"/>
    <x v="54"/>
    <x v="63"/>
  </r>
  <r>
    <s v="Rural"/>
    <x v="1"/>
    <s v="November"/>
    <x v="66"/>
    <x v="64"/>
    <x v="54"/>
    <x v="55"/>
    <x v="64"/>
  </r>
  <r>
    <s v="Urban"/>
    <x v="1"/>
    <s v="November"/>
    <x v="67"/>
    <x v="65"/>
    <x v="55"/>
    <x v="56"/>
    <x v="65"/>
  </r>
  <r>
    <s v="Rural+Urban"/>
    <x v="1"/>
    <s v="November"/>
    <x v="60"/>
    <x v="66"/>
    <x v="56"/>
    <x v="52"/>
    <x v="66"/>
  </r>
  <r>
    <s v="Rural"/>
    <x v="1"/>
    <s v="December"/>
    <x v="68"/>
    <x v="67"/>
    <x v="57"/>
    <x v="57"/>
    <x v="67"/>
  </r>
  <r>
    <s v="Urban"/>
    <x v="1"/>
    <s v="December"/>
    <x v="69"/>
    <x v="68"/>
    <x v="58"/>
    <x v="31"/>
    <x v="68"/>
  </r>
  <r>
    <s v="Rural+Urban"/>
    <x v="1"/>
    <s v="December"/>
    <x v="70"/>
    <x v="69"/>
    <x v="59"/>
    <x v="58"/>
    <x v="69"/>
  </r>
  <r>
    <s v="Rural"/>
    <x v="2"/>
    <s v="January"/>
    <x v="71"/>
    <x v="70"/>
    <x v="60"/>
    <x v="59"/>
    <x v="70"/>
  </r>
  <r>
    <s v="Urban"/>
    <x v="2"/>
    <s v="January"/>
    <x v="72"/>
    <x v="71"/>
    <x v="61"/>
    <x v="60"/>
    <x v="71"/>
  </r>
  <r>
    <s v="Rural+Urban"/>
    <x v="2"/>
    <s v="January"/>
    <x v="73"/>
    <x v="72"/>
    <x v="62"/>
    <x v="61"/>
    <x v="72"/>
  </r>
  <r>
    <s v="Rural"/>
    <x v="2"/>
    <s v="February"/>
    <x v="74"/>
    <x v="73"/>
    <x v="63"/>
    <x v="62"/>
    <x v="73"/>
  </r>
  <r>
    <s v="Urban"/>
    <x v="2"/>
    <s v="February"/>
    <x v="75"/>
    <x v="74"/>
    <x v="64"/>
    <x v="63"/>
    <x v="74"/>
  </r>
  <r>
    <s v="Rural+Urban"/>
    <x v="2"/>
    <s v="February"/>
    <x v="76"/>
    <x v="75"/>
    <x v="65"/>
    <x v="64"/>
    <x v="75"/>
  </r>
  <r>
    <s v="Rural"/>
    <x v="2"/>
    <s v="March"/>
    <x v="77"/>
    <x v="76"/>
    <x v="66"/>
    <x v="65"/>
    <x v="76"/>
  </r>
  <r>
    <s v="Urban"/>
    <x v="2"/>
    <s v="March"/>
    <x v="78"/>
    <x v="77"/>
    <x v="67"/>
    <x v="66"/>
    <x v="77"/>
  </r>
  <r>
    <s v="Rural+Urban"/>
    <x v="2"/>
    <s v="March"/>
    <x v="79"/>
    <x v="78"/>
    <x v="68"/>
    <x v="67"/>
    <x v="78"/>
  </r>
  <r>
    <s v="Rural"/>
    <x v="2"/>
    <s v="April"/>
    <x v="80"/>
    <x v="79"/>
    <x v="69"/>
    <x v="68"/>
    <x v="79"/>
  </r>
  <r>
    <s v="Urban"/>
    <x v="2"/>
    <s v="April"/>
    <x v="81"/>
    <x v="63"/>
    <x v="70"/>
    <x v="69"/>
    <x v="79"/>
  </r>
  <r>
    <s v="Rural+Urban"/>
    <x v="2"/>
    <s v="April"/>
    <x v="82"/>
    <x v="80"/>
    <x v="71"/>
    <x v="70"/>
    <x v="80"/>
  </r>
  <r>
    <s v="Rural"/>
    <x v="2"/>
    <s v="May"/>
    <x v="83"/>
    <x v="81"/>
    <x v="72"/>
    <x v="71"/>
    <x v="81"/>
  </r>
  <r>
    <s v="Urban"/>
    <x v="2"/>
    <s v="May"/>
    <x v="84"/>
    <x v="82"/>
    <x v="73"/>
    <x v="72"/>
    <x v="82"/>
  </r>
  <r>
    <s v="Rural+Urban"/>
    <x v="2"/>
    <s v="May"/>
    <x v="85"/>
    <x v="83"/>
    <x v="74"/>
    <x v="73"/>
    <x v="83"/>
  </r>
  <r>
    <s v="Rural"/>
    <x v="2"/>
    <s v="June"/>
    <x v="86"/>
    <x v="84"/>
    <x v="75"/>
    <x v="74"/>
    <x v="84"/>
  </r>
  <r>
    <s v="Urban"/>
    <x v="2"/>
    <s v="June"/>
    <x v="87"/>
    <x v="85"/>
    <x v="76"/>
    <x v="49"/>
    <x v="85"/>
  </r>
  <r>
    <s v="Rural+Urban"/>
    <x v="2"/>
    <s v="June"/>
    <x v="88"/>
    <x v="86"/>
    <x v="77"/>
    <x v="75"/>
    <x v="86"/>
  </r>
  <r>
    <s v="Rural"/>
    <x v="2"/>
    <s v="July"/>
    <x v="89"/>
    <x v="87"/>
    <x v="78"/>
    <x v="76"/>
    <x v="87"/>
  </r>
  <r>
    <s v="Urban"/>
    <x v="2"/>
    <s v="July"/>
    <x v="90"/>
    <x v="88"/>
    <x v="79"/>
    <x v="49"/>
    <x v="88"/>
  </r>
  <r>
    <s v="Rural+Urban"/>
    <x v="2"/>
    <s v="July"/>
    <x v="91"/>
    <x v="89"/>
    <x v="80"/>
    <x v="77"/>
    <x v="89"/>
  </r>
  <r>
    <s v="Rural"/>
    <x v="2"/>
    <s v="August"/>
    <x v="92"/>
    <x v="90"/>
    <x v="81"/>
    <x v="78"/>
    <x v="90"/>
  </r>
  <r>
    <s v="Urban"/>
    <x v="2"/>
    <s v="August"/>
    <x v="93"/>
    <x v="91"/>
    <x v="82"/>
    <x v="79"/>
    <x v="91"/>
  </r>
  <r>
    <s v="Rural+Urban"/>
    <x v="2"/>
    <s v="August"/>
    <x v="94"/>
    <x v="92"/>
    <x v="78"/>
    <x v="80"/>
    <x v="92"/>
  </r>
  <r>
    <s v="Rural"/>
    <x v="2"/>
    <s v="September"/>
    <x v="95"/>
    <x v="93"/>
    <x v="83"/>
    <x v="81"/>
    <x v="93"/>
  </r>
  <r>
    <s v="Urban"/>
    <x v="2"/>
    <s v="September"/>
    <x v="96"/>
    <x v="94"/>
    <x v="84"/>
    <x v="82"/>
    <x v="94"/>
  </r>
  <r>
    <s v="Rural+Urban"/>
    <x v="2"/>
    <s v="September"/>
    <x v="97"/>
    <x v="95"/>
    <x v="85"/>
    <x v="83"/>
    <x v="95"/>
  </r>
  <r>
    <s v="Rural"/>
    <x v="2"/>
    <s v="October"/>
    <x v="98"/>
    <x v="96"/>
    <x v="86"/>
    <x v="84"/>
    <x v="96"/>
  </r>
  <r>
    <s v="Urban"/>
    <x v="2"/>
    <s v="October"/>
    <x v="99"/>
    <x v="97"/>
    <x v="87"/>
    <x v="82"/>
    <x v="97"/>
  </r>
  <r>
    <s v="Rural+Urban"/>
    <x v="2"/>
    <s v="October"/>
    <x v="100"/>
    <x v="98"/>
    <x v="88"/>
    <x v="65"/>
    <x v="98"/>
  </r>
  <r>
    <s v="Rural"/>
    <x v="2"/>
    <s v="November"/>
    <x v="101"/>
    <x v="99"/>
    <x v="89"/>
    <x v="85"/>
    <x v="99"/>
  </r>
  <r>
    <s v="Urban"/>
    <x v="2"/>
    <s v="November"/>
    <x v="102"/>
    <x v="100"/>
    <x v="90"/>
    <x v="86"/>
    <x v="100"/>
  </r>
  <r>
    <s v="Rural+Urban"/>
    <x v="2"/>
    <s v="November"/>
    <x v="103"/>
    <x v="101"/>
    <x v="91"/>
    <x v="87"/>
    <x v="101"/>
  </r>
  <r>
    <s v="Rural"/>
    <x v="2"/>
    <s v="December"/>
    <x v="104"/>
    <x v="102"/>
    <x v="92"/>
    <x v="88"/>
    <x v="102"/>
  </r>
  <r>
    <s v="Urban"/>
    <x v="2"/>
    <s v="December"/>
    <x v="105"/>
    <x v="103"/>
    <x v="93"/>
    <x v="89"/>
    <x v="103"/>
  </r>
  <r>
    <s v="Rural+Urban"/>
    <x v="2"/>
    <s v="December"/>
    <x v="106"/>
    <x v="104"/>
    <x v="94"/>
    <x v="90"/>
    <x v="104"/>
  </r>
  <r>
    <s v="Rural"/>
    <x v="3"/>
    <s v="January"/>
    <x v="107"/>
    <x v="105"/>
    <x v="95"/>
    <x v="91"/>
    <x v="105"/>
  </r>
  <r>
    <s v="Urban"/>
    <x v="3"/>
    <s v="January"/>
    <x v="108"/>
    <x v="106"/>
    <x v="96"/>
    <x v="58"/>
    <x v="106"/>
  </r>
  <r>
    <s v="Rural+Urban"/>
    <x v="3"/>
    <s v="January"/>
    <x v="109"/>
    <x v="107"/>
    <x v="97"/>
    <x v="92"/>
    <x v="107"/>
  </r>
  <r>
    <s v="Rural"/>
    <x v="3"/>
    <s v="February"/>
    <x v="110"/>
    <x v="108"/>
    <x v="98"/>
    <x v="93"/>
    <x v="108"/>
  </r>
  <r>
    <s v="Urban"/>
    <x v="3"/>
    <s v="February"/>
    <x v="111"/>
    <x v="109"/>
    <x v="99"/>
    <x v="94"/>
    <x v="109"/>
  </r>
  <r>
    <s v="Rural+Urban"/>
    <x v="3"/>
    <s v="February"/>
    <x v="112"/>
    <x v="110"/>
    <x v="100"/>
    <x v="95"/>
    <x v="110"/>
  </r>
  <r>
    <s v="Rural"/>
    <x v="3"/>
    <s v="March"/>
    <x v="113"/>
    <x v="111"/>
    <x v="101"/>
    <x v="96"/>
    <x v="111"/>
  </r>
  <r>
    <s v="Urban"/>
    <x v="3"/>
    <s v="March"/>
    <x v="114"/>
    <x v="112"/>
    <x v="102"/>
    <x v="97"/>
    <x v="112"/>
  </r>
  <r>
    <s v="Rural+Urban"/>
    <x v="3"/>
    <s v="March"/>
    <x v="115"/>
    <x v="113"/>
    <x v="95"/>
    <x v="98"/>
    <x v="113"/>
  </r>
  <r>
    <s v="Rural"/>
    <x v="3"/>
    <s v="April"/>
    <x v="116"/>
    <x v="114"/>
    <x v="103"/>
    <x v="93"/>
    <x v="114"/>
  </r>
  <r>
    <s v="Urban"/>
    <x v="3"/>
    <s v="April"/>
    <x v="117"/>
    <x v="73"/>
    <x v="104"/>
    <x v="45"/>
    <x v="115"/>
  </r>
  <r>
    <s v="Rural+Urban"/>
    <x v="3"/>
    <s v="April"/>
    <x v="118"/>
    <x v="115"/>
    <x v="105"/>
    <x v="99"/>
    <x v="116"/>
  </r>
  <r>
    <s v="Rural"/>
    <x v="3"/>
    <s v="May"/>
    <x v="119"/>
    <x v="116"/>
    <x v="106"/>
    <x v="100"/>
    <x v="117"/>
  </r>
  <r>
    <s v="Urban"/>
    <x v="3"/>
    <s v="May"/>
    <x v="120"/>
    <x v="86"/>
    <x v="107"/>
    <x v="72"/>
    <x v="118"/>
  </r>
  <r>
    <s v="Rural+Urban"/>
    <x v="3"/>
    <s v="May"/>
    <x v="121"/>
    <x v="117"/>
    <x v="108"/>
    <x v="101"/>
    <x v="119"/>
  </r>
  <r>
    <s v="Rural"/>
    <x v="3"/>
    <s v="June"/>
    <x v="122"/>
    <x v="118"/>
    <x v="109"/>
    <x v="102"/>
    <x v="120"/>
  </r>
  <r>
    <s v="Urban"/>
    <x v="3"/>
    <s v="June"/>
    <x v="123"/>
    <x v="119"/>
    <x v="110"/>
    <x v="103"/>
    <x v="121"/>
  </r>
  <r>
    <s v="Rural+Urban"/>
    <x v="3"/>
    <s v="June"/>
    <x v="124"/>
    <x v="120"/>
    <x v="111"/>
    <x v="81"/>
    <x v="122"/>
  </r>
  <r>
    <s v="Rural"/>
    <x v="3"/>
    <s v="July"/>
    <x v="125"/>
    <x v="121"/>
    <x v="112"/>
    <x v="104"/>
    <x v="123"/>
  </r>
  <r>
    <s v="Urban"/>
    <x v="3"/>
    <s v="July"/>
    <x v="126"/>
    <x v="122"/>
    <x v="113"/>
    <x v="105"/>
    <x v="124"/>
  </r>
  <r>
    <s v="Rural+Urban"/>
    <x v="3"/>
    <s v="July"/>
    <x v="127"/>
    <x v="123"/>
    <x v="114"/>
    <x v="106"/>
    <x v="125"/>
  </r>
  <r>
    <s v="Rural"/>
    <x v="3"/>
    <s v="August"/>
    <x v="128"/>
    <x v="124"/>
    <x v="115"/>
    <x v="107"/>
    <x v="126"/>
  </r>
  <r>
    <s v="Urban"/>
    <x v="3"/>
    <s v="August"/>
    <x v="129"/>
    <x v="125"/>
    <x v="116"/>
    <x v="108"/>
    <x v="127"/>
  </r>
  <r>
    <s v="Rural+Urban"/>
    <x v="3"/>
    <s v="August"/>
    <x v="130"/>
    <x v="126"/>
    <x v="117"/>
    <x v="109"/>
    <x v="128"/>
  </r>
  <r>
    <s v="Rural"/>
    <x v="3"/>
    <s v="September"/>
    <x v="131"/>
    <x v="127"/>
    <x v="118"/>
    <x v="110"/>
    <x v="129"/>
  </r>
  <r>
    <s v="Urban"/>
    <x v="3"/>
    <s v="September"/>
    <x v="132"/>
    <x v="128"/>
    <x v="119"/>
    <x v="111"/>
    <x v="130"/>
  </r>
  <r>
    <s v="Rural+Urban"/>
    <x v="3"/>
    <s v="September"/>
    <x v="133"/>
    <x v="129"/>
    <x v="120"/>
    <x v="112"/>
    <x v="131"/>
  </r>
  <r>
    <s v="Rural"/>
    <x v="3"/>
    <s v="October"/>
    <x v="134"/>
    <x v="130"/>
    <x v="121"/>
    <x v="113"/>
    <x v="132"/>
  </r>
  <r>
    <s v="Urban"/>
    <x v="3"/>
    <s v="October"/>
    <x v="135"/>
    <x v="131"/>
    <x v="122"/>
    <x v="114"/>
    <x v="120"/>
  </r>
  <r>
    <s v="Rural+Urban"/>
    <x v="3"/>
    <s v="October"/>
    <x v="136"/>
    <x v="132"/>
    <x v="123"/>
    <x v="115"/>
    <x v="133"/>
  </r>
  <r>
    <s v="Rural"/>
    <x v="3"/>
    <s v="November"/>
    <x v="137"/>
    <x v="133"/>
    <x v="124"/>
    <x v="116"/>
    <x v="134"/>
  </r>
  <r>
    <s v="Urban"/>
    <x v="3"/>
    <s v="November"/>
    <x v="138"/>
    <x v="134"/>
    <x v="125"/>
    <x v="117"/>
    <x v="135"/>
  </r>
  <r>
    <s v="Rural+Urban"/>
    <x v="3"/>
    <s v="November"/>
    <x v="139"/>
    <x v="135"/>
    <x v="126"/>
    <x v="118"/>
    <x v="136"/>
  </r>
  <r>
    <s v="Rural"/>
    <x v="3"/>
    <s v="December"/>
    <x v="140"/>
    <x v="136"/>
    <x v="127"/>
    <x v="119"/>
    <x v="137"/>
  </r>
  <r>
    <s v="Urban"/>
    <x v="3"/>
    <s v="December"/>
    <x v="141"/>
    <x v="137"/>
    <x v="128"/>
    <x v="120"/>
    <x v="138"/>
  </r>
  <r>
    <s v="Rural+Urban"/>
    <x v="3"/>
    <s v="December"/>
    <x v="142"/>
    <x v="138"/>
    <x v="126"/>
    <x v="121"/>
    <x v="139"/>
  </r>
  <r>
    <s v="Rural"/>
    <x v="4"/>
    <s v="January"/>
    <x v="143"/>
    <x v="139"/>
    <x v="129"/>
    <x v="122"/>
    <x v="140"/>
  </r>
  <r>
    <s v="Urban"/>
    <x v="4"/>
    <s v="January"/>
    <x v="144"/>
    <x v="84"/>
    <x v="117"/>
    <x v="123"/>
    <x v="141"/>
  </r>
  <r>
    <s v="Rural+Urban"/>
    <x v="4"/>
    <s v="January"/>
    <x v="145"/>
    <x v="140"/>
    <x v="118"/>
    <x v="124"/>
    <x v="142"/>
  </r>
  <r>
    <s v="Rural"/>
    <x v="4"/>
    <s v="February"/>
    <x v="146"/>
    <x v="141"/>
    <x v="130"/>
    <x v="125"/>
    <x v="143"/>
  </r>
  <r>
    <s v="Urban"/>
    <x v="4"/>
    <s v="February"/>
    <x v="147"/>
    <x v="142"/>
    <x v="120"/>
    <x v="126"/>
    <x v="144"/>
  </r>
  <r>
    <s v="Rural+Urban"/>
    <x v="4"/>
    <s v="February"/>
    <x v="148"/>
    <x v="143"/>
    <x v="131"/>
    <x v="127"/>
    <x v="145"/>
  </r>
  <r>
    <s v="Rural"/>
    <x v="4"/>
    <s v="March"/>
    <x v="149"/>
    <x v="144"/>
    <x v="132"/>
    <x v="128"/>
    <x v="146"/>
  </r>
  <r>
    <s v="Urban"/>
    <x v="4"/>
    <s v="March"/>
    <x v="150"/>
    <x v="145"/>
    <x v="133"/>
    <x v="129"/>
    <x v="147"/>
  </r>
  <r>
    <s v="Rural+Urban"/>
    <x v="4"/>
    <s v="March"/>
    <x v="151"/>
    <x v="146"/>
    <x v="124"/>
    <x v="110"/>
    <x v="148"/>
  </r>
  <r>
    <s v="Rural"/>
    <x v="4"/>
    <s v="April"/>
    <x v="152"/>
    <x v="147"/>
    <x v="134"/>
    <x v="130"/>
    <x v="149"/>
  </r>
  <r>
    <s v="Urban"/>
    <x v="4"/>
    <s v="April"/>
    <x v="153"/>
    <x v="148"/>
    <x v="126"/>
    <x v="131"/>
    <x v="150"/>
  </r>
  <r>
    <s v="Rural+Urban"/>
    <x v="4"/>
    <s v="April"/>
    <x v="154"/>
    <x v="149"/>
    <x v="135"/>
    <x v="132"/>
    <x v="151"/>
  </r>
  <r>
    <s v="Rural"/>
    <x v="4"/>
    <s v="May"/>
    <x v="155"/>
    <x v="150"/>
    <x v="136"/>
    <x v="133"/>
    <x v="152"/>
  </r>
  <r>
    <s v="Urban"/>
    <x v="4"/>
    <s v="May"/>
    <x v="156"/>
    <x v="107"/>
    <x v="137"/>
    <x v="99"/>
    <x v="153"/>
  </r>
  <r>
    <s v="Rural+Urban"/>
    <x v="4"/>
    <s v="May"/>
    <x v="157"/>
    <x v="151"/>
    <x v="138"/>
    <x v="134"/>
    <x v="154"/>
  </r>
  <r>
    <s v="Rural"/>
    <x v="4"/>
    <s v="June"/>
    <x v="158"/>
    <x v="152"/>
    <x v="139"/>
    <x v="135"/>
    <x v="155"/>
  </r>
  <r>
    <s v="Urban"/>
    <x v="4"/>
    <s v="June"/>
    <x v="159"/>
    <x v="107"/>
    <x v="140"/>
    <x v="136"/>
    <x v="156"/>
  </r>
  <r>
    <s v="Rural+Urban"/>
    <x v="4"/>
    <s v="June"/>
    <x v="160"/>
    <x v="153"/>
    <x v="141"/>
    <x v="127"/>
    <x v="157"/>
  </r>
  <r>
    <s v="Rural"/>
    <x v="4"/>
    <s v="July"/>
    <x v="161"/>
    <x v="154"/>
    <x v="142"/>
    <x v="133"/>
    <x v="158"/>
  </r>
  <r>
    <s v="Urban"/>
    <x v="4"/>
    <s v="July"/>
    <x v="162"/>
    <x v="155"/>
    <x v="143"/>
    <x v="136"/>
    <x v="159"/>
  </r>
  <r>
    <s v="Rural+Urban"/>
    <x v="4"/>
    <s v="July"/>
    <x v="163"/>
    <x v="156"/>
    <x v="144"/>
    <x v="137"/>
    <x v="160"/>
  </r>
  <r>
    <s v="Rural"/>
    <x v="4"/>
    <s v="August"/>
    <x v="164"/>
    <x v="157"/>
    <x v="145"/>
    <x v="138"/>
    <x v="161"/>
  </r>
  <r>
    <s v="Urban"/>
    <x v="4"/>
    <s v="August"/>
    <x v="165"/>
    <x v="158"/>
    <x v="135"/>
    <x v="90"/>
    <x v="162"/>
  </r>
  <r>
    <s v="Rural+Urban"/>
    <x v="4"/>
    <s v="August"/>
    <x v="166"/>
    <x v="159"/>
    <x v="146"/>
    <x v="139"/>
    <x v="163"/>
  </r>
  <r>
    <s v="Rural"/>
    <x v="4"/>
    <s v="September"/>
    <x v="167"/>
    <x v="160"/>
    <x v="147"/>
    <x v="140"/>
    <x v="164"/>
  </r>
  <r>
    <s v="Urban"/>
    <x v="4"/>
    <s v="September"/>
    <x v="168"/>
    <x v="161"/>
    <x v="148"/>
    <x v="141"/>
    <x v="165"/>
  </r>
  <r>
    <s v="Rural+Urban"/>
    <x v="4"/>
    <s v="September"/>
    <x v="169"/>
    <x v="162"/>
    <x v="149"/>
    <x v="142"/>
    <x v="166"/>
  </r>
  <r>
    <s v="Rural"/>
    <x v="4"/>
    <s v="October"/>
    <x v="170"/>
    <x v="163"/>
    <x v="150"/>
    <x v="143"/>
    <x v="167"/>
  </r>
  <r>
    <s v="Urban"/>
    <x v="4"/>
    <s v="October"/>
    <x v="171"/>
    <x v="164"/>
    <x v="151"/>
    <x v="144"/>
    <x v="168"/>
  </r>
  <r>
    <s v="Rural+Urban"/>
    <x v="4"/>
    <s v="October"/>
    <x v="172"/>
    <x v="141"/>
    <x v="152"/>
    <x v="145"/>
    <x v="169"/>
  </r>
  <r>
    <s v="Rural"/>
    <x v="4"/>
    <s v="November"/>
    <x v="173"/>
    <x v="165"/>
    <x v="153"/>
    <x v="146"/>
    <x v="170"/>
  </r>
  <r>
    <s v="Urban"/>
    <x v="4"/>
    <s v="November"/>
    <x v="174"/>
    <x v="166"/>
    <x v="154"/>
    <x v="147"/>
    <x v="171"/>
  </r>
  <r>
    <s v="Rural+Urban"/>
    <x v="4"/>
    <s v="November"/>
    <x v="175"/>
    <x v="167"/>
    <x v="155"/>
    <x v="148"/>
    <x v="172"/>
  </r>
  <r>
    <s v="Rural"/>
    <x v="4"/>
    <s v="December"/>
    <x v="176"/>
    <x v="168"/>
    <x v="156"/>
    <x v="149"/>
    <x v="173"/>
  </r>
  <r>
    <s v="Urban"/>
    <x v="4"/>
    <s v="December"/>
    <x v="177"/>
    <x v="169"/>
    <x v="157"/>
    <x v="150"/>
    <x v="174"/>
  </r>
  <r>
    <s v="Rural+Urban"/>
    <x v="4"/>
    <s v="December"/>
    <x v="178"/>
    <x v="170"/>
    <x v="158"/>
    <x v="151"/>
    <x v="175"/>
  </r>
  <r>
    <s v="Rural"/>
    <x v="5"/>
    <s v="January"/>
    <x v="179"/>
    <x v="171"/>
    <x v="159"/>
    <x v="152"/>
    <x v="176"/>
  </r>
  <r>
    <s v="Urban"/>
    <x v="5"/>
    <s v="January"/>
    <x v="180"/>
    <x v="172"/>
    <x v="160"/>
    <x v="153"/>
    <x v="177"/>
  </r>
  <r>
    <s v="Rural+Urban"/>
    <x v="5"/>
    <s v="January"/>
    <x v="181"/>
    <x v="173"/>
    <x v="161"/>
    <x v="154"/>
    <x v="178"/>
  </r>
  <r>
    <s v="Rural"/>
    <x v="5"/>
    <s v="February"/>
    <x v="182"/>
    <x v="174"/>
    <x v="162"/>
    <x v="155"/>
    <x v="179"/>
  </r>
  <r>
    <s v="Urban"/>
    <x v="5"/>
    <s v="February"/>
    <x v="183"/>
    <x v="175"/>
    <x v="163"/>
    <x v="156"/>
    <x v="180"/>
  </r>
  <r>
    <s v="Rural+Urban"/>
    <x v="5"/>
    <s v="February"/>
    <x v="184"/>
    <x v="176"/>
    <x v="164"/>
    <x v="157"/>
    <x v="181"/>
  </r>
  <r>
    <s v="Rural"/>
    <x v="5"/>
    <s v="March"/>
    <x v="185"/>
    <x v="177"/>
    <x v="165"/>
    <x v="158"/>
    <x v="182"/>
  </r>
  <r>
    <s v="Urban"/>
    <x v="5"/>
    <s v="March"/>
    <x v="186"/>
    <x v="178"/>
    <x v="166"/>
    <x v="159"/>
    <x v="183"/>
  </r>
  <r>
    <s v="Rural+Urban"/>
    <x v="5"/>
    <s v="March"/>
    <x v="187"/>
    <x v="179"/>
    <x v="167"/>
    <x v="160"/>
    <x v="184"/>
  </r>
  <r>
    <s v="Rural"/>
    <x v="5"/>
    <s v="April"/>
    <x v="188"/>
    <x v="180"/>
    <x v="168"/>
    <x v="161"/>
    <x v="185"/>
  </r>
  <r>
    <s v="Urban"/>
    <x v="5"/>
    <s v="April"/>
    <x v="189"/>
    <x v="181"/>
    <x v="169"/>
    <x v="162"/>
    <x v="186"/>
  </r>
  <r>
    <s v="Rural+Urban"/>
    <x v="5"/>
    <s v="April"/>
    <x v="190"/>
    <x v="182"/>
    <x v="170"/>
    <x v="163"/>
    <x v="187"/>
  </r>
  <r>
    <s v="Rural"/>
    <x v="5"/>
    <s v="May"/>
    <x v="191"/>
    <x v="183"/>
    <x v="171"/>
    <x v="164"/>
    <x v="188"/>
  </r>
  <r>
    <s v="Urban"/>
    <x v="5"/>
    <s v="May"/>
    <x v="192"/>
    <x v="118"/>
    <x v="172"/>
    <x v="165"/>
    <x v="189"/>
  </r>
  <r>
    <s v="Rural+Urban"/>
    <x v="5"/>
    <s v="May"/>
    <x v="139"/>
    <x v="184"/>
    <x v="173"/>
    <x v="166"/>
    <x v="190"/>
  </r>
  <r>
    <s v="Rural"/>
    <x v="5"/>
    <s v="June"/>
    <x v="193"/>
    <x v="185"/>
    <x v="174"/>
    <x v="167"/>
    <x v="191"/>
  </r>
  <r>
    <s v="Urban"/>
    <x v="5"/>
    <s v="June"/>
    <x v="194"/>
    <x v="186"/>
    <x v="175"/>
    <x v="168"/>
    <x v="192"/>
  </r>
  <r>
    <s v="Rural+Urban"/>
    <x v="5"/>
    <s v="June"/>
    <x v="195"/>
    <x v="187"/>
    <x v="176"/>
    <x v="169"/>
    <x v="193"/>
  </r>
  <r>
    <s v="Rural"/>
    <x v="5"/>
    <s v="July"/>
    <x v="196"/>
    <x v="188"/>
    <x v="177"/>
    <x v="170"/>
    <x v="194"/>
  </r>
  <r>
    <s v="Urban"/>
    <x v="5"/>
    <s v="July"/>
    <x v="197"/>
    <x v="189"/>
    <x v="178"/>
    <x v="171"/>
    <x v="176"/>
  </r>
  <r>
    <s v="Rural+Urban"/>
    <x v="5"/>
    <s v="July"/>
    <x v="198"/>
    <x v="190"/>
    <x v="179"/>
    <x v="172"/>
    <x v="195"/>
  </r>
  <r>
    <s v="Rural"/>
    <x v="5"/>
    <s v="August"/>
    <x v="199"/>
    <x v="191"/>
    <x v="180"/>
    <x v="173"/>
    <x v="196"/>
  </r>
  <r>
    <s v="Urban"/>
    <x v="5"/>
    <s v="August"/>
    <x v="200"/>
    <x v="192"/>
    <x v="181"/>
    <x v="174"/>
    <x v="197"/>
  </r>
  <r>
    <s v="Rural+Urban"/>
    <x v="5"/>
    <s v="August"/>
    <x v="201"/>
    <x v="193"/>
    <x v="182"/>
    <x v="175"/>
    <x v="198"/>
  </r>
  <r>
    <s v="Rural"/>
    <x v="5"/>
    <s v="September"/>
    <x v="202"/>
    <x v="194"/>
    <x v="183"/>
    <x v="176"/>
    <x v="199"/>
  </r>
  <r>
    <s v="Urban"/>
    <x v="5"/>
    <s v="September"/>
    <x v="203"/>
    <x v="195"/>
    <x v="159"/>
    <x v="177"/>
    <x v="200"/>
  </r>
  <r>
    <s v="Rural+Urban"/>
    <x v="5"/>
    <s v="September"/>
    <x v="204"/>
    <x v="196"/>
    <x v="171"/>
    <x v="178"/>
    <x v="201"/>
  </r>
  <r>
    <s v="Rural"/>
    <x v="5"/>
    <s v="October"/>
    <x v="205"/>
    <x v="197"/>
    <x v="184"/>
    <x v="179"/>
    <x v="202"/>
  </r>
  <r>
    <s v="Urban"/>
    <x v="5"/>
    <s v="October"/>
    <x v="206"/>
    <x v="198"/>
    <x v="185"/>
    <x v="138"/>
    <x v="203"/>
  </r>
  <r>
    <s v="Rural+Urban"/>
    <x v="5"/>
    <s v="October"/>
    <x v="207"/>
    <x v="199"/>
    <x v="186"/>
    <x v="180"/>
    <x v="204"/>
  </r>
  <r>
    <s v="Rural"/>
    <x v="5"/>
    <s v="November"/>
    <x v="208"/>
    <x v="200"/>
    <x v="187"/>
    <x v="181"/>
    <x v="205"/>
  </r>
  <r>
    <s v="Urban"/>
    <x v="5"/>
    <s v="November"/>
    <x v="209"/>
    <x v="201"/>
    <x v="188"/>
    <x v="182"/>
    <x v="206"/>
  </r>
  <r>
    <s v="Rural+Urban"/>
    <x v="5"/>
    <s v="November"/>
    <x v="210"/>
    <x v="202"/>
    <x v="186"/>
    <x v="183"/>
    <x v="204"/>
  </r>
  <r>
    <s v="Rural"/>
    <x v="5"/>
    <s v="December"/>
    <x v="211"/>
    <x v="203"/>
    <x v="189"/>
    <x v="184"/>
    <x v="207"/>
  </r>
  <r>
    <s v="Urban"/>
    <x v="5"/>
    <s v="December"/>
    <x v="212"/>
    <x v="204"/>
    <x v="190"/>
    <x v="122"/>
    <x v="208"/>
  </r>
  <r>
    <s v="Rural+Urban"/>
    <x v="5"/>
    <s v="December"/>
    <x v="213"/>
    <x v="205"/>
    <x v="191"/>
    <x v="185"/>
    <x v="209"/>
  </r>
  <r>
    <s v="Rural"/>
    <x v="6"/>
    <s v="January"/>
    <x v="214"/>
    <x v="206"/>
    <x v="192"/>
    <x v="186"/>
    <x v="210"/>
  </r>
  <r>
    <s v="Urban"/>
    <x v="6"/>
    <s v="January"/>
    <x v="215"/>
    <x v="162"/>
    <x v="182"/>
    <x v="187"/>
    <x v="211"/>
  </r>
  <r>
    <s v="Rural+Urban"/>
    <x v="6"/>
    <s v="January"/>
    <x v="216"/>
    <x v="207"/>
    <x v="193"/>
    <x v="188"/>
    <x v="212"/>
  </r>
  <r>
    <s v="Rural"/>
    <x v="6"/>
    <s v="February"/>
    <x v="217"/>
    <x v="208"/>
    <x v="194"/>
    <x v="189"/>
    <x v="213"/>
  </r>
  <r>
    <s v="Urban"/>
    <x v="6"/>
    <s v="February"/>
    <x v="218"/>
    <x v="209"/>
    <x v="195"/>
    <x v="190"/>
    <x v="214"/>
  </r>
  <r>
    <s v="Rural+Urban"/>
    <x v="6"/>
    <s v="February"/>
    <x v="219"/>
    <x v="210"/>
    <x v="196"/>
    <x v="191"/>
    <x v="215"/>
  </r>
  <r>
    <s v="Rural"/>
    <x v="6"/>
    <s v="March"/>
    <x v="220"/>
    <x v="211"/>
    <x v="197"/>
    <x v="192"/>
    <x v="216"/>
  </r>
  <r>
    <s v="Urban"/>
    <x v="6"/>
    <s v="March"/>
    <x v="221"/>
    <x v="212"/>
    <x v="198"/>
    <x v="193"/>
    <x v="217"/>
  </r>
  <r>
    <s v="Rural+Urban"/>
    <x v="6"/>
    <s v="March"/>
    <x v="222"/>
    <x v="213"/>
    <x v="199"/>
    <x v="194"/>
    <x v="218"/>
  </r>
  <r>
    <s v="Rural"/>
    <x v="6"/>
    <s v="May"/>
    <x v="223"/>
    <x v="214"/>
    <x v="200"/>
    <x v="195"/>
    <x v="219"/>
  </r>
  <r>
    <s v="Urban"/>
    <x v="6"/>
    <s v="May"/>
    <x v="126"/>
    <x v="215"/>
    <x v="201"/>
    <x v="196"/>
    <x v="220"/>
  </r>
  <r>
    <s v="Rural+Urban"/>
    <x v="6"/>
    <s v="May"/>
    <x v="224"/>
    <x v="216"/>
    <x v="202"/>
    <x v="197"/>
    <x v="221"/>
  </r>
  <r>
    <s v="Rural"/>
    <x v="6"/>
    <s v="June"/>
    <x v="225"/>
    <x v="214"/>
    <x v="197"/>
    <x v="198"/>
    <x v="222"/>
  </r>
  <r>
    <s v="Urban"/>
    <x v="6"/>
    <s v="June"/>
    <x v="226"/>
    <x v="217"/>
    <x v="203"/>
    <x v="199"/>
    <x v="223"/>
  </r>
  <r>
    <s v="Rural+Urban"/>
    <x v="6"/>
    <s v="June"/>
    <x v="227"/>
    <x v="218"/>
    <x v="204"/>
    <x v="200"/>
    <x v="224"/>
  </r>
  <r>
    <s v="Rural"/>
    <x v="6"/>
    <s v="July"/>
    <x v="228"/>
    <x v="219"/>
    <x v="205"/>
    <x v="198"/>
    <x v="225"/>
  </r>
  <r>
    <s v="Urban"/>
    <x v="6"/>
    <s v="July"/>
    <x v="229"/>
    <x v="220"/>
    <x v="206"/>
    <x v="201"/>
    <x v="226"/>
  </r>
  <r>
    <s v="Rural+Urban"/>
    <x v="6"/>
    <s v="July"/>
    <x v="230"/>
    <x v="165"/>
    <x v="207"/>
    <x v="202"/>
    <x v="227"/>
  </r>
  <r>
    <s v="Rural"/>
    <x v="6"/>
    <s v="August"/>
    <x v="231"/>
    <x v="194"/>
    <x v="208"/>
    <x v="203"/>
    <x v="228"/>
  </r>
  <r>
    <s v="Urban"/>
    <x v="6"/>
    <s v="August"/>
    <x v="232"/>
    <x v="170"/>
    <x v="191"/>
    <x v="190"/>
    <x v="229"/>
  </r>
  <r>
    <s v="Rural+Urban"/>
    <x v="6"/>
    <s v="August"/>
    <x v="233"/>
    <x v="221"/>
    <x v="209"/>
    <x v="204"/>
    <x v="213"/>
  </r>
  <r>
    <s v="Rural"/>
    <x v="6"/>
    <s v="September"/>
    <x v="234"/>
    <x v="222"/>
    <x v="210"/>
    <x v="205"/>
    <x v="230"/>
  </r>
  <r>
    <s v="Urban"/>
    <x v="6"/>
    <s v="September"/>
    <x v="235"/>
    <x v="223"/>
    <x v="211"/>
    <x v="206"/>
    <x v="231"/>
  </r>
  <r>
    <s v="Rural+Urban"/>
    <x v="6"/>
    <s v="September"/>
    <x v="236"/>
    <x v="224"/>
    <x v="212"/>
    <x v="207"/>
    <x v="232"/>
  </r>
  <r>
    <s v="Rural"/>
    <x v="6"/>
    <s v="October"/>
    <x v="237"/>
    <x v="225"/>
    <x v="213"/>
    <x v="208"/>
    <x v="233"/>
  </r>
  <r>
    <s v="Urban"/>
    <x v="6"/>
    <s v="October"/>
    <x v="238"/>
    <x v="226"/>
    <x v="214"/>
    <x v="209"/>
    <x v="234"/>
  </r>
  <r>
    <s v="Rural+Urban"/>
    <x v="6"/>
    <s v="October"/>
    <x v="239"/>
    <x v="227"/>
    <x v="215"/>
    <x v="210"/>
    <x v="235"/>
  </r>
  <r>
    <s v="Rural"/>
    <x v="6"/>
    <s v="November"/>
    <x v="240"/>
    <x v="228"/>
    <x v="216"/>
    <x v="179"/>
    <x v="236"/>
  </r>
  <r>
    <s v="Urban"/>
    <x v="6"/>
    <s v="November"/>
    <x v="241"/>
    <x v="152"/>
    <x v="217"/>
    <x v="211"/>
    <x v="237"/>
  </r>
  <r>
    <s v="Rural+Urban"/>
    <x v="6"/>
    <s v="November"/>
    <x v="242"/>
    <x v="229"/>
    <x v="218"/>
    <x v="212"/>
    <x v="238"/>
  </r>
  <r>
    <s v="Rural"/>
    <x v="6"/>
    <s v="December"/>
    <x v="243"/>
    <x v="230"/>
    <x v="219"/>
    <x v="213"/>
    <x v="239"/>
  </r>
  <r>
    <s v="Urban"/>
    <x v="6"/>
    <s v="December"/>
    <x v="244"/>
    <x v="231"/>
    <x v="217"/>
    <x v="214"/>
    <x v="240"/>
  </r>
  <r>
    <s v="Rural+Urban"/>
    <x v="6"/>
    <s v="December"/>
    <x v="245"/>
    <x v="232"/>
    <x v="194"/>
    <x v="215"/>
    <x v="241"/>
  </r>
  <r>
    <s v="Rural"/>
    <x v="7"/>
    <s v="January"/>
    <x v="246"/>
    <x v="233"/>
    <x v="220"/>
    <x v="216"/>
    <x v="242"/>
  </r>
  <r>
    <s v="Urban"/>
    <x v="7"/>
    <s v="January"/>
    <x v="247"/>
    <x v="234"/>
    <x v="221"/>
    <x v="217"/>
    <x v="243"/>
  </r>
  <r>
    <s v="Rural+Urban"/>
    <x v="7"/>
    <s v="January"/>
    <x v="248"/>
    <x v="235"/>
    <x v="222"/>
    <x v="218"/>
    <x v="244"/>
  </r>
  <r>
    <s v="Rural"/>
    <x v="7"/>
    <s v="February"/>
    <x v="249"/>
    <x v="236"/>
    <x v="223"/>
    <x v="219"/>
    <x v="245"/>
  </r>
  <r>
    <s v="Urban"/>
    <x v="7"/>
    <s v="February"/>
    <x v="250"/>
    <x v="182"/>
    <x v="224"/>
    <x v="220"/>
    <x v="246"/>
  </r>
  <r>
    <s v="Rural+Urban"/>
    <x v="7"/>
    <s v="February"/>
    <x v="251"/>
    <x v="237"/>
    <x v="225"/>
    <x v="221"/>
    <x v="247"/>
  </r>
  <r>
    <s v="Rural"/>
    <x v="7"/>
    <s v="March"/>
    <x v="252"/>
    <x v="238"/>
    <x v="226"/>
    <x v="222"/>
    <x v="248"/>
  </r>
  <r>
    <s v="Urban"/>
    <x v="7"/>
    <s v="March"/>
    <x v="253"/>
    <x v="239"/>
    <x v="227"/>
    <x v="223"/>
    <x v="249"/>
  </r>
  <r>
    <s v="Rural+Urban"/>
    <x v="7"/>
    <s v="March"/>
    <x v="254"/>
    <x v="240"/>
    <x v="228"/>
    <x v="224"/>
    <x v="250"/>
  </r>
  <r>
    <s v="Rural"/>
    <x v="7"/>
    <s v="April"/>
    <x v="255"/>
    <x v="241"/>
    <x v="229"/>
    <x v="225"/>
    <x v="251"/>
  </r>
  <r>
    <s v="Urban"/>
    <x v="7"/>
    <s v="April"/>
    <x v="256"/>
    <x v="242"/>
    <x v="230"/>
    <x v="226"/>
    <x v="252"/>
  </r>
  <r>
    <s v="Rural+Urban"/>
    <x v="7"/>
    <s v="April"/>
    <x v="257"/>
    <x v="243"/>
    <x v="231"/>
    <x v="227"/>
    <x v="253"/>
  </r>
  <r>
    <s v="Rural"/>
    <x v="7"/>
    <s v="May"/>
    <x v="258"/>
    <x v="244"/>
    <x v="232"/>
    <x v="228"/>
    <x v="254"/>
  </r>
  <r>
    <s v="Urban"/>
    <x v="7"/>
    <s v="May"/>
    <x v="259"/>
    <x v="245"/>
    <x v="233"/>
    <x v="229"/>
    <x v="255"/>
  </r>
  <r>
    <s v="Rural+Urban"/>
    <x v="7"/>
    <s v="May"/>
    <x v="260"/>
    <x v="246"/>
    <x v="234"/>
    <x v="230"/>
    <x v="256"/>
  </r>
  <r>
    <s v="Rural"/>
    <x v="7"/>
    <s v="June"/>
    <x v="261"/>
    <x v="247"/>
    <x v="235"/>
    <x v="231"/>
    <x v="257"/>
  </r>
  <r>
    <s v="Urban"/>
    <x v="7"/>
    <s v="June"/>
    <x v="262"/>
    <x v="248"/>
    <x v="236"/>
    <x v="232"/>
    <x v="258"/>
  </r>
  <r>
    <s v="Rural+Urban"/>
    <x v="7"/>
    <s v="June"/>
    <x v="263"/>
    <x v="249"/>
    <x v="237"/>
    <x v="233"/>
    <x v="259"/>
  </r>
  <r>
    <s v="Rural"/>
    <x v="7"/>
    <s v="July"/>
    <x v="261"/>
    <x v="247"/>
    <x v="235"/>
    <x v="231"/>
    <x v="257"/>
  </r>
  <r>
    <s v="Urban"/>
    <x v="7"/>
    <s v="July"/>
    <x v="262"/>
    <x v="248"/>
    <x v="236"/>
    <x v="232"/>
    <x v="258"/>
  </r>
  <r>
    <s v="Rural+Urban"/>
    <x v="7"/>
    <s v="July"/>
    <x v="263"/>
    <x v="249"/>
    <x v="237"/>
    <x v="233"/>
    <x v="259"/>
  </r>
  <r>
    <s v="Rural"/>
    <x v="7"/>
    <s v="August"/>
    <x v="264"/>
    <x v="250"/>
    <x v="238"/>
    <x v="234"/>
    <x v="260"/>
  </r>
  <r>
    <s v="Urban"/>
    <x v="7"/>
    <s v="August"/>
    <x v="265"/>
    <x v="207"/>
    <x v="239"/>
    <x v="235"/>
    <x v="261"/>
  </r>
  <r>
    <s v="Rural+Urban"/>
    <x v="7"/>
    <s v="August"/>
    <x v="266"/>
    <x v="251"/>
    <x v="240"/>
    <x v="236"/>
    <x v="262"/>
  </r>
  <r>
    <s v="Rural"/>
    <x v="7"/>
    <s v="September"/>
    <x v="267"/>
    <x v="252"/>
    <x v="241"/>
    <x v="237"/>
    <x v="263"/>
  </r>
  <r>
    <s v="Urban"/>
    <x v="7"/>
    <s v="September"/>
    <x v="268"/>
    <x v="253"/>
    <x v="242"/>
    <x v="238"/>
    <x v="259"/>
  </r>
  <r>
    <s v="Rural+Urban"/>
    <x v="7"/>
    <s v="September"/>
    <x v="269"/>
    <x v="254"/>
    <x v="243"/>
    <x v="239"/>
    <x v="264"/>
  </r>
  <r>
    <s v="Rural"/>
    <x v="7"/>
    <s v="October"/>
    <x v="270"/>
    <x v="255"/>
    <x v="244"/>
    <x v="240"/>
    <x v="265"/>
  </r>
  <r>
    <s v="Urban"/>
    <x v="7"/>
    <s v="October"/>
    <x v="271"/>
    <x v="256"/>
    <x v="245"/>
    <x v="167"/>
    <x v="266"/>
  </r>
  <r>
    <s v="Rural+Urban"/>
    <x v="7"/>
    <s v="October"/>
    <x v="272"/>
    <x v="257"/>
    <x v="246"/>
    <x v="241"/>
    <x v="267"/>
  </r>
  <r>
    <s v="Rural"/>
    <x v="7"/>
    <s v="November"/>
    <x v="273"/>
    <x v="258"/>
    <x v="247"/>
    <x v="242"/>
    <x v="268"/>
  </r>
  <r>
    <s v="Urban"/>
    <x v="7"/>
    <s v="November"/>
    <x v="274"/>
    <x v="259"/>
    <x v="248"/>
    <x v="167"/>
    <x v="269"/>
  </r>
  <r>
    <s v="Rural+Urban"/>
    <x v="7"/>
    <s v="November"/>
    <x v="275"/>
    <x v="260"/>
    <x v="249"/>
    <x v="243"/>
    <x v="270"/>
  </r>
  <r>
    <s v="Rural"/>
    <x v="7"/>
    <s v="December"/>
    <x v="276"/>
    <x v="261"/>
    <x v="250"/>
    <x v="244"/>
    <x v="271"/>
  </r>
  <r>
    <s v="Urban"/>
    <x v="7"/>
    <s v="December"/>
    <x v="277"/>
    <x v="262"/>
    <x v="240"/>
    <x v="245"/>
    <x v="272"/>
  </r>
  <r>
    <s v="Rural+Urban"/>
    <x v="7"/>
    <s v="December"/>
    <x v="278"/>
    <x v="263"/>
    <x v="251"/>
    <x v="246"/>
    <x v="273"/>
  </r>
  <r>
    <s v="Rural"/>
    <x v="8"/>
    <s v="January"/>
    <x v="279"/>
    <x v="264"/>
    <x v="252"/>
    <x v="247"/>
    <x v="274"/>
  </r>
  <r>
    <s v="Urban"/>
    <x v="8"/>
    <s v="January"/>
    <x v="280"/>
    <x v="265"/>
    <x v="253"/>
    <x v="248"/>
    <x v="275"/>
  </r>
  <r>
    <s v="Rural+Urban"/>
    <x v="8"/>
    <s v="January"/>
    <x v="281"/>
    <x v="266"/>
    <x v="254"/>
    <x v="249"/>
    <x v="276"/>
  </r>
  <r>
    <s v="Rural"/>
    <x v="8"/>
    <s v="February"/>
    <x v="282"/>
    <x v="267"/>
    <x v="255"/>
    <x v="250"/>
    <x v="277"/>
  </r>
  <r>
    <s v="Urban"/>
    <x v="8"/>
    <s v="February"/>
    <x v="283"/>
    <x v="268"/>
    <x v="256"/>
    <x v="251"/>
    <x v="278"/>
  </r>
  <r>
    <s v="Rural+Urban"/>
    <x v="8"/>
    <s v="February"/>
    <x v="284"/>
    <x v="269"/>
    <x v="257"/>
    <x v="252"/>
    <x v="279"/>
  </r>
  <r>
    <s v="Rural"/>
    <x v="8"/>
    <s v="March"/>
    <x v="285"/>
    <x v="270"/>
    <x v="258"/>
    <x v="253"/>
    <x v="280"/>
  </r>
  <r>
    <s v="Urban"/>
    <x v="8"/>
    <s v="March"/>
    <x v="286"/>
    <x v="271"/>
    <x v="259"/>
    <x v="254"/>
    <x v="281"/>
  </r>
  <r>
    <s v="Rural+Urban"/>
    <x v="8"/>
    <s v="March"/>
    <x v="287"/>
    <x v="272"/>
    <x v="260"/>
    <x v="255"/>
    <x v="282"/>
  </r>
  <r>
    <s v="Rural"/>
    <x v="8"/>
    <s v="April"/>
    <x v="288"/>
    <x v="273"/>
    <x v="261"/>
    <x v="256"/>
    <x v="283"/>
  </r>
  <r>
    <s v="Urban"/>
    <x v="8"/>
    <s v="April"/>
    <x v="289"/>
    <x v="274"/>
    <x v="262"/>
    <x v="257"/>
    <x v="284"/>
  </r>
  <r>
    <s v="Rural+Urban"/>
    <x v="8"/>
    <s v="April"/>
    <x v="290"/>
    <x v="275"/>
    <x v="263"/>
    <x v="258"/>
    <x v="285"/>
  </r>
  <r>
    <s v="Rural"/>
    <x v="8"/>
    <s v="May"/>
    <x v="291"/>
    <x v="276"/>
    <x v="264"/>
    <x v="259"/>
    <x v="286"/>
  </r>
  <r>
    <s v="Urban"/>
    <x v="8"/>
    <s v="May"/>
    <x v="292"/>
    <x v="277"/>
    <x v="265"/>
    <x v="260"/>
    <x v="287"/>
  </r>
  <r>
    <s v="Rural+Urban"/>
    <x v="8"/>
    <s v="May"/>
    <x v="293"/>
    <x v="278"/>
    <x v="266"/>
    <x v="261"/>
    <x v="288"/>
  </r>
  <r>
    <s v="Rural"/>
    <x v="8"/>
    <s v="June"/>
    <x v="294"/>
    <x v="279"/>
    <x v="267"/>
    <x v="262"/>
    <x v="289"/>
  </r>
  <r>
    <s v="Urban"/>
    <x v="8"/>
    <s v="June"/>
    <x v="295"/>
    <x v="280"/>
    <x v="268"/>
    <x v="263"/>
    <x v="290"/>
  </r>
  <r>
    <s v="Rural+Urban"/>
    <x v="8"/>
    <s v="June"/>
    <x v="296"/>
    <x v="281"/>
    <x v="269"/>
    <x v="264"/>
    <x v="291"/>
  </r>
  <r>
    <s v="Rural"/>
    <x v="8"/>
    <s v="July"/>
    <x v="297"/>
    <x v="282"/>
    <x v="270"/>
    <x v="265"/>
    <x v="292"/>
  </r>
  <r>
    <s v="Urban"/>
    <x v="8"/>
    <s v="July"/>
    <x v="298"/>
    <x v="283"/>
    <x v="271"/>
    <x v="266"/>
    <x v="293"/>
  </r>
  <r>
    <s v="Rural+Urban"/>
    <x v="8"/>
    <s v="July"/>
    <x v="299"/>
    <x v="284"/>
    <x v="272"/>
    <x v="267"/>
    <x v="294"/>
  </r>
  <r>
    <s v="Rural"/>
    <x v="8"/>
    <s v="August"/>
    <x v="300"/>
    <x v="285"/>
    <x v="273"/>
    <x v="268"/>
    <x v="295"/>
  </r>
  <r>
    <s v="Urban"/>
    <x v="8"/>
    <s v="August"/>
    <x v="301"/>
    <x v="286"/>
    <x v="274"/>
    <x v="269"/>
    <x v="296"/>
  </r>
  <r>
    <s v="Rural+Urban"/>
    <x v="8"/>
    <s v="August"/>
    <x v="302"/>
    <x v="287"/>
    <x v="275"/>
    <x v="270"/>
    <x v="297"/>
  </r>
  <r>
    <s v="Rural"/>
    <x v="8"/>
    <s v="September"/>
    <x v="303"/>
    <x v="288"/>
    <x v="276"/>
    <x v="271"/>
    <x v="298"/>
  </r>
  <r>
    <s v="Urban"/>
    <x v="8"/>
    <s v="September"/>
    <x v="301"/>
    <x v="289"/>
    <x v="277"/>
    <x v="272"/>
    <x v="299"/>
  </r>
  <r>
    <s v="Rural+Urban"/>
    <x v="8"/>
    <s v="September"/>
    <x v="302"/>
    <x v="290"/>
    <x v="275"/>
    <x v="270"/>
    <x v="297"/>
  </r>
  <r>
    <s v="Rural"/>
    <x v="8"/>
    <s v="October"/>
    <x v="304"/>
    <x v="291"/>
    <x v="278"/>
    <x v="273"/>
    <x v="300"/>
  </r>
  <r>
    <s v="Urban"/>
    <x v="8"/>
    <s v="October"/>
    <x v="305"/>
    <x v="292"/>
    <x v="279"/>
    <x v="274"/>
    <x v="301"/>
  </r>
  <r>
    <s v="Rural+Urban"/>
    <x v="8"/>
    <s v="October"/>
    <x v="306"/>
    <x v="293"/>
    <x v="280"/>
    <x v="275"/>
    <x v="302"/>
  </r>
  <r>
    <s v="Rural"/>
    <x v="8"/>
    <s v="November"/>
    <x v="307"/>
    <x v="294"/>
    <x v="281"/>
    <x v="276"/>
    <x v="303"/>
  </r>
  <r>
    <s v="Urban"/>
    <x v="8"/>
    <s v="November"/>
    <x v="308"/>
    <x v="295"/>
    <x v="282"/>
    <x v="277"/>
    <x v="304"/>
  </r>
  <r>
    <s v="Rural+Urban"/>
    <x v="8"/>
    <s v="November"/>
    <x v="309"/>
    <x v="296"/>
    <x v="283"/>
    <x v="278"/>
    <x v="305"/>
  </r>
  <r>
    <s v="Rural"/>
    <x v="8"/>
    <s v="December"/>
    <x v="310"/>
    <x v="297"/>
    <x v="284"/>
    <x v="279"/>
    <x v="306"/>
  </r>
  <r>
    <s v="Urban"/>
    <x v="8"/>
    <s v="December"/>
    <x v="311"/>
    <x v="298"/>
    <x v="282"/>
    <x v="280"/>
    <x v="307"/>
  </r>
  <r>
    <s v="Rural+Urban"/>
    <x v="8"/>
    <s v="December"/>
    <x v="312"/>
    <x v="299"/>
    <x v="285"/>
    <x v="281"/>
    <x v="308"/>
  </r>
  <r>
    <s v="Rural"/>
    <x v="9"/>
    <s v="January"/>
    <x v="313"/>
    <x v="300"/>
    <x v="286"/>
    <x v="282"/>
    <x v="309"/>
  </r>
  <r>
    <s v="Urban"/>
    <x v="9"/>
    <s v="January"/>
    <x v="314"/>
    <x v="301"/>
    <x v="287"/>
    <x v="283"/>
    <x v="310"/>
  </r>
  <r>
    <s v="Rural+Urban"/>
    <x v="9"/>
    <s v="January"/>
    <x v="304"/>
    <x v="302"/>
    <x v="278"/>
    <x v="284"/>
    <x v="311"/>
  </r>
  <r>
    <s v="Rural"/>
    <x v="9"/>
    <s v="February"/>
    <x v="315"/>
    <x v="303"/>
    <x v="288"/>
    <x v="285"/>
    <x v="312"/>
  </r>
  <r>
    <s v="Urban"/>
    <x v="9"/>
    <s v="February"/>
    <x v="316"/>
    <x v="304"/>
    <x v="289"/>
    <x v="286"/>
    <x v="313"/>
  </r>
  <r>
    <s v="Rural+Urban"/>
    <x v="9"/>
    <s v="February"/>
    <x v="317"/>
    <x v="305"/>
    <x v="284"/>
    <x v="287"/>
    <x v="314"/>
  </r>
  <r>
    <s v="Rural"/>
    <x v="9"/>
    <s v="March"/>
    <x v="318"/>
    <x v="306"/>
    <x v="290"/>
    <x v="288"/>
    <x v="315"/>
  </r>
  <r>
    <s v="Urban"/>
    <x v="9"/>
    <s v="March"/>
    <x v="319"/>
    <x v="307"/>
    <x v="291"/>
    <x v="289"/>
    <x v="316"/>
  </r>
  <r>
    <s v="Rural+Urban"/>
    <x v="9"/>
    <s v="March"/>
    <x v="320"/>
    <x v="308"/>
    <x v="292"/>
    <x v="290"/>
    <x v="306"/>
  </r>
  <r>
    <s v="Rural"/>
    <x v="9"/>
    <s v="April"/>
    <x v="321"/>
    <x v="309"/>
    <x v="293"/>
    <x v="291"/>
    <x v="317"/>
  </r>
  <r>
    <s v="Urban"/>
    <x v="9"/>
    <s v="April"/>
    <x v="322"/>
    <x v="310"/>
    <x v="294"/>
    <x v="292"/>
    <x v="318"/>
  </r>
  <r>
    <s v="Rural+Urban"/>
    <x v="9"/>
    <s v="April"/>
    <x v="323"/>
    <x v="311"/>
    <x v="295"/>
    <x v="293"/>
    <x v="319"/>
  </r>
  <r>
    <s v="Rural"/>
    <x v="9"/>
    <s v="May"/>
    <x v="324"/>
    <x v="312"/>
    <x v="296"/>
    <x v="294"/>
    <x v="320"/>
  </r>
  <r>
    <s v="Urban"/>
    <x v="9"/>
    <s v="May"/>
    <x v="325"/>
    <x v="313"/>
    <x v="297"/>
    <x v="295"/>
    <x v="321"/>
  </r>
  <r>
    <s v="Rural+Urban"/>
    <x v="9"/>
    <s v="May"/>
    <x v="326"/>
    <x v="314"/>
    <x v="298"/>
    <x v="296"/>
    <x v="322"/>
  </r>
  <r>
    <s v="Rural"/>
    <x v="9"/>
    <s v="June"/>
    <x v="327"/>
    <x v="315"/>
    <x v="299"/>
    <x v="297"/>
    <x v="323"/>
  </r>
  <r>
    <s v="Urban"/>
    <x v="9"/>
    <s v="June"/>
    <x v="328"/>
    <x v="288"/>
    <x v="300"/>
    <x v="298"/>
    <x v="324"/>
  </r>
  <r>
    <s v="Rural+Urban"/>
    <x v="9"/>
    <s v="June"/>
    <x v="329"/>
    <x v="316"/>
    <x v="301"/>
    <x v="299"/>
    <x v="325"/>
  </r>
  <r>
    <s v="Rural"/>
    <x v="9"/>
    <s v="July"/>
    <x v="330"/>
    <x v="317"/>
    <x v="302"/>
    <x v="300"/>
    <x v="326"/>
  </r>
  <r>
    <s v="Urban"/>
    <x v="9"/>
    <s v="July"/>
    <x v="331"/>
    <x v="318"/>
    <x v="303"/>
    <x v="301"/>
    <x v="327"/>
  </r>
  <r>
    <s v="Rural+Urban"/>
    <x v="9"/>
    <s v="July"/>
    <x v="332"/>
    <x v="319"/>
    <x v="304"/>
    <x v="302"/>
    <x v="328"/>
  </r>
  <r>
    <s v="Rural"/>
    <x v="9"/>
    <s v="August"/>
    <x v="333"/>
    <x v="320"/>
    <x v="305"/>
    <x v="303"/>
    <x v="329"/>
  </r>
  <r>
    <s v="Urban"/>
    <x v="9"/>
    <s v="August"/>
    <x v="334"/>
    <x v="321"/>
    <x v="306"/>
    <x v="304"/>
    <x v="330"/>
  </r>
  <r>
    <s v="Rural+Urban"/>
    <x v="9"/>
    <s v="August"/>
    <x v="335"/>
    <x v="322"/>
    <x v="307"/>
    <x v="305"/>
    <x v="331"/>
  </r>
  <r>
    <s v="Rural"/>
    <x v="9"/>
    <s v="September"/>
    <x v="336"/>
    <x v="323"/>
    <x v="308"/>
    <x v="306"/>
    <x v="332"/>
  </r>
  <r>
    <s v="Urban"/>
    <x v="9"/>
    <s v="September"/>
    <x v="337"/>
    <x v="324"/>
    <x v="309"/>
    <x v="307"/>
    <x v="333"/>
  </r>
  <r>
    <s v="Rural+Urban"/>
    <x v="9"/>
    <s v="September"/>
    <x v="338"/>
    <x v="325"/>
    <x v="310"/>
    <x v="308"/>
    <x v="334"/>
  </r>
  <r>
    <s v="Rural"/>
    <x v="9"/>
    <s v="October"/>
    <x v="339"/>
    <x v="326"/>
    <x v="311"/>
    <x v="309"/>
    <x v="335"/>
  </r>
  <r>
    <s v="Urban"/>
    <x v="9"/>
    <s v="October"/>
    <x v="340"/>
    <x v="327"/>
    <x v="312"/>
    <x v="310"/>
    <x v="336"/>
  </r>
  <r>
    <s v="Rural+Urban"/>
    <x v="9"/>
    <s v="October"/>
    <x v="341"/>
    <x v="328"/>
    <x v="313"/>
    <x v="311"/>
    <x v="337"/>
  </r>
  <r>
    <s v="Rural"/>
    <x v="9"/>
    <s v="November"/>
    <x v="342"/>
    <x v="329"/>
    <x v="314"/>
    <x v="312"/>
    <x v="338"/>
  </r>
  <r>
    <s v="Urban"/>
    <x v="9"/>
    <s v="November"/>
    <x v="343"/>
    <x v="330"/>
    <x v="315"/>
    <x v="313"/>
    <x v="339"/>
  </r>
  <r>
    <s v="Rural+Urban"/>
    <x v="9"/>
    <s v="November"/>
    <x v="344"/>
    <x v="331"/>
    <x v="316"/>
    <x v="314"/>
    <x v="340"/>
  </r>
  <r>
    <s v="Rural"/>
    <x v="9"/>
    <s v="December"/>
    <x v="345"/>
    <x v="332"/>
    <x v="317"/>
    <x v="315"/>
    <x v="341"/>
  </r>
  <r>
    <s v="Urban"/>
    <x v="9"/>
    <s v="December"/>
    <x v="346"/>
    <x v="333"/>
    <x v="318"/>
    <x v="316"/>
    <x v="342"/>
  </r>
  <r>
    <s v="Rural+Urban"/>
    <x v="9"/>
    <s v="December"/>
    <x v="347"/>
    <x v="317"/>
    <x v="319"/>
    <x v="317"/>
    <x v="343"/>
  </r>
  <r>
    <s v="Rural"/>
    <x v="10"/>
    <s v="January"/>
    <x v="348"/>
    <x v="334"/>
    <x v="320"/>
    <x v="318"/>
    <x v="344"/>
  </r>
  <r>
    <s v="Urban"/>
    <x v="10"/>
    <s v="January"/>
    <x v="349"/>
    <x v="335"/>
    <x v="321"/>
    <x v="319"/>
    <x v="345"/>
  </r>
  <r>
    <s v="Rural+Urban"/>
    <x v="10"/>
    <s v="January"/>
    <x v="350"/>
    <x v="336"/>
    <x v="322"/>
    <x v="320"/>
    <x v="346"/>
  </r>
  <r>
    <s v="Rural"/>
    <x v="10"/>
    <s v="February"/>
    <x v="351"/>
    <x v="337"/>
    <x v="323"/>
    <x v="315"/>
    <x v="347"/>
  </r>
  <r>
    <s v="Urban"/>
    <x v="10"/>
    <s v="February"/>
    <x v="352"/>
    <x v="338"/>
    <x v="324"/>
    <x v="321"/>
    <x v="348"/>
  </r>
  <r>
    <s v="Rural+Urban"/>
    <x v="10"/>
    <s v="February"/>
    <x v="353"/>
    <x v="339"/>
    <x v="325"/>
    <x v="322"/>
    <x v="349"/>
  </r>
  <r>
    <s v="Rural"/>
    <x v="10"/>
    <s v="March"/>
    <x v="354"/>
    <x v="337"/>
    <x v="323"/>
    <x v="323"/>
    <x v="350"/>
  </r>
  <r>
    <s v="Urban"/>
    <x v="10"/>
    <s v="March"/>
    <x v="355"/>
    <x v="340"/>
    <x v="324"/>
    <x v="294"/>
    <x v="351"/>
  </r>
  <r>
    <s v="Rural+Urban"/>
    <x v="10"/>
    <s v="March"/>
    <x v="356"/>
    <x v="341"/>
    <x v="325"/>
    <x v="324"/>
    <x v="349"/>
  </r>
  <r>
    <s v="Rural"/>
    <x v="10"/>
    <s v="April"/>
    <x v="357"/>
    <x v="342"/>
    <x v="326"/>
    <x v="325"/>
    <x v="352"/>
  </r>
  <r>
    <s v="Urban"/>
    <x v="10"/>
    <s v="April"/>
    <x v="358"/>
    <x v="343"/>
    <x v="327"/>
    <x v="297"/>
    <x v="353"/>
  </r>
  <r>
    <s v="Rural+Urban"/>
    <x v="10"/>
    <s v="April"/>
    <x v="359"/>
    <x v="344"/>
    <x v="328"/>
    <x v="326"/>
    <x v="354"/>
  </r>
  <r>
    <s v="Rural"/>
    <x v="10"/>
    <s v="May"/>
    <x v="360"/>
    <x v="345"/>
    <x v="329"/>
    <x v="327"/>
    <x v="355"/>
  </r>
  <r>
    <s v="Urban"/>
    <x v="10"/>
    <s v="May"/>
    <x v="361"/>
    <x v="346"/>
    <x v="330"/>
    <x v="328"/>
    <x v="356"/>
  </r>
  <r>
    <s v="Rural+Urban"/>
    <x v="10"/>
    <s v="May"/>
    <x v="362"/>
    <x v="347"/>
    <x v="331"/>
    <x v="329"/>
    <x v="35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432CB0-160F-403E-811D-0F3DC1E9766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6" firstHeaderRow="1" firstDataRow="1" firstDataCol="1"/>
  <pivotFields count="35">
    <pivotField showAll="0"/>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92">
        <item x="1"/>
        <item x="2"/>
        <item x="4"/>
        <item x="7"/>
        <item x="0"/>
        <item x="5"/>
        <item x="8"/>
        <item x="10"/>
        <item x="3"/>
        <item x="6"/>
        <item x="11"/>
        <item x="9"/>
        <item x="13"/>
        <item x="14"/>
        <item x="12"/>
        <item x="15"/>
        <item x="17"/>
        <item x="16"/>
        <item x="18"/>
        <item x="20"/>
        <item x="19"/>
        <item x="21"/>
        <item x="23"/>
        <item x="22"/>
        <item x="35"/>
        <item x="37"/>
        <item x="25"/>
        <item x="33"/>
        <item x="36"/>
        <item x="26"/>
        <item x="28"/>
        <item x="24"/>
        <item x="34"/>
        <item x="38"/>
        <item x="40"/>
        <item x="29"/>
        <item x="31"/>
        <item x="41"/>
        <item x="39"/>
        <item x="27"/>
        <item x="43"/>
        <item x="44"/>
        <item x="42"/>
        <item x="32"/>
        <item x="46"/>
        <item x="47"/>
        <item x="45"/>
        <item x="30"/>
        <item x="60"/>
        <item x="62"/>
        <item x="64"/>
        <item x="49"/>
        <item x="59"/>
        <item x="57"/>
        <item x="50"/>
        <item x="61"/>
        <item x="48"/>
        <item x="65"/>
        <item x="52"/>
        <item x="55"/>
        <item x="66"/>
        <item x="53"/>
        <item x="63"/>
        <item x="51"/>
        <item x="54"/>
        <item x="56"/>
        <item x="58"/>
        <item x="67"/>
        <item x="69"/>
        <item x="71"/>
        <item x="68"/>
        <item x="72"/>
        <item x="76"/>
        <item x="79"/>
        <item x="74"/>
        <item x="90"/>
        <item x="87"/>
        <item x="70"/>
        <item x="82"/>
        <item x="84"/>
        <item x="73"/>
        <item x="77"/>
        <item x="94"/>
        <item x="80"/>
        <item x="91"/>
        <item x="75"/>
        <item x="89"/>
        <item x="85"/>
        <item x="78"/>
        <item x="95"/>
        <item x="112"/>
        <item x="81"/>
        <item x="115"/>
        <item x="86"/>
        <item x="92"/>
        <item x="88"/>
        <item x="117"/>
        <item x="83"/>
        <item x="103"/>
        <item x="109"/>
        <item x="97"/>
        <item x="119"/>
        <item x="93"/>
        <item x="121"/>
        <item x="123"/>
        <item x="125"/>
        <item x="99"/>
        <item x="96"/>
        <item x="113"/>
        <item x="118"/>
        <item x="105"/>
        <item x="101"/>
        <item x="110"/>
        <item x="107"/>
        <item x="128"/>
        <item x="98"/>
        <item x="126"/>
        <item x="114"/>
        <item x="116"/>
        <item x="131"/>
        <item x="111"/>
        <item x="120"/>
        <item x="100"/>
        <item x="122"/>
        <item x="104"/>
        <item x="102"/>
        <item x="108"/>
        <item x="106"/>
        <item x="124"/>
        <item x="145"/>
        <item x="140"/>
        <item x="129"/>
        <item x="138"/>
        <item x="134"/>
        <item x="132"/>
        <item x="136"/>
        <item x="127"/>
        <item x="146"/>
        <item x="148"/>
        <item x="143"/>
        <item x="150"/>
        <item x="141"/>
        <item x="153"/>
        <item x="133"/>
        <item x="130"/>
        <item x="155"/>
        <item x="158"/>
        <item x="135"/>
        <item x="144"/>
        <item x="169"/>
        <item x="147"/>
        <item x="161"/>
        <item x="164"/>
        <item x="149"/>
        <item x="142"/>
        <item x="172"/>
        <item x="168"/>
        <item x="139"/>
        <item x="170"/>
        <item x="137"/>
        <item x="166"/>
        <item x="159"/>
        <item x="156"/>
        <item x="151"/>
        <item x="162"/>
        <item x="167"/>
        <item x="171"/>
        <item x="173"/>
        <item x="152"/>
        <item x="165"/>
        <item x="174"/>
        <item x="157"/>
        <item x="160"/>
        <item x="163"/>
        <item x="154"/>
        <item x="176"/>
        <item x="178"/>
        <item x="175"/>
        <item x="179"/>
        <item x="183"/>
        <item x="177"/>
        <item x="181"/>
        <item x="180"/>
        <item x="184"/>
        <item x="186"/>
        <item x="182"/>
        <item x="189"/>
        <item x="187"/>
        <item x="199"/>
        <item x="196"/>
        <item x="194"/>
        <item x="185"/>
        <item x="190"/>
        <item x="197"/>
        <item x="198"/>
        <item x="188"/>
        <item x="195"/>
        <item x="201"/>
        <item x="200"/>
        <item x="192"/>
        <item x="202"/>
        <item x="207"/>
        <item x="203"/>
        <item x="204"/>
        <item x="205"/>
        <item x="208"/>
        <item x="193"/>
        <item x="191"/>
        <item x="206"/>
        <item x="210"/>
        <item x="211"/>
        <item x="213"/>
        <item x="209"/>
        <item x="215"/>
        <item x="212"/>
        <item x="224"/>
        <item x="216"/>
        <item x="226"/>
        <item x="227"/>
        <item x="218"/>
        <item x="228"/>
        <item x="221"/>
        <item x="225"/>
        <item x="214"/>
        <item x="229"/>
        <item x="231"/>
        <item x="230"/>
        <item x="219"/>
        <item x="223"/>
        <item x="222"/>
        <item x="233"/>
        <item x="217"/>
        <item x="234"/>
        <item x="220"/>
        <item x="232"/>
        <item x="236"/>
        <item x="238"/>
        <item x="235"/>
        <item x="241"/>
        <item x="239"/>
        <item x="237"/>
        <item x="240"/>
        <item x="242"/>
        <item x="244"/>
        <item x="253"/>
        <item x="250"/>
        <item x="245"/>
        <item x="247"/>
        <item x="254"/>
        <item x="255"/>
        <item x="251"/>
        <item x="243"/>
        <item x="252"/>
        <item x="257"/>
        <item x="248"/>
        <item x="249"/>
        <item x="246"/>
        <item x="258"/>
        <item x="256"/>
        <item x="260"/>
        <item x="261"/>
        <item x="259"/>
        <item x="265"/>
        <item x="263"/>
        <item x="268"/>
        <item x="262"/>
        <item x="266"/>
        <item x="271"/>
        <item x="269"/>
        <item x="264"/>
        <item x="273"/>
        <item x="267"/>
        <item x="280"/>
        <item x="270"/>
        <item x="279"/>
        <item x="282"/>
        <item x="272"/>
        <item x="277"/>
        <item x="275"/>
        <item x="278"/>
        <item x="283"/>
        <item x="285"/>
        <item x="276"/>
        <item x="274"/>
        <item x="281"/>
        <item x="286"/>
        <item x="288"/>
        <item x="284"/>
        <item x="289"/>
        <item x="287"/>
        <item x="290"/>
        <item t="default"/>
      </items>
    </pivotField>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Average of General index" fld="29" subtotal="average" baseField="1" baseItem="0"/>
  </dataFields>
  <formats count="1">
    <format dxfId="67">
      <pivotArea collapsedLevelsAreSubtotals="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D3A54E-B350-4D10-B8B1-9509548524AF}"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2:F34" firstHeaderRow="0" firstDataRow="1" firstDataCol="1"/>
  <pivotFields count="8">
    <pivotField showAll="0"/>
    <pivotField axis="axisRow" showAll="0">
      <items count="12">
        <item x="0"/>
        <item x="1"/>
        <item x="2"/>
        <item x="3"/>
        <item x="4"/>
        <item x="5"/>
        <item x="6"/>
        <item x="7"/>
        <item x="8"/>
        <item x="9"/>
        <item x="10"/>
        <item t="default"/>
      </items>
    </pivotField>
    <pivotField showAll="0"/>
    <pivotField dataField="1" showAll="0">
      <items count="364">
        <item x="0"/>
        <item x="2"/>
        <item x="1"/>
        <item x="3"/>
        <item x="6"/>
        <item x="8"/>
        <item x="5"/>
        <item x="9"/>
        <item x="7"/>
        <item x="11"/>
        <item x="4"/>
        <item x="12"/>
        <item x="10"/>
        <item x="14"/>
        <item x="13"/>
        <item x="15"/>
        <item x="17"/>
        <item x="18"/>
        <item x="20"/>
        <item x="21"/>
        <item x="16"/>
        <item x="40"/>
        <item x="23"/>
        <item x="41"/>
        <item x="39"/>
        <item x="43"/>
        <item x="37"/>
        <item x="38"/>
        <item x="36"/>
        <item x="44"/>
        <item x="24"/>
        <item x="19"/>
        <item x="42"/>
        <item x="26"/>
        <item x="25"/>
        <item x="46"/>
        <item x="47"/>
        <item x="45"/>
        <item x="34"/>
        <item x="22"/>
        <item x="35"/>
        <item x="27"/>
        <item x="33"/>
        <item x="29"/>
        <item x="48"/>
        <item x="28"/>
        <item x="50"/>
        <item x="49"/>
        <item x="51"/>
        <item x="53"/>
        <item x="30"/>
        <item x="32"/>
        <item x="31"/>
        <item x="52"/>
        <item x="54"/>
        <item x="78"/>
        <item x="71"/>
        <item x="79"/>
        <item x="73"/>
        <item x="76"/>
        <item x="68"/>
        <item x="74"/>
        <item x="75"/>
        <item x="77"/>
        <item x="70"/>
        <item x="72"/>
        <item x="82"/>
        <item x="81"/>
        <item x="56"/>
        <item x="69"/>
        <item x="80"/>
        <item x="63"/>
        <item x="66"/>
        <item x="57"/>
        <item x="65"/>
        <item x="60"/>
        <item x="62"/>
        <item x="64"/>
        <item x="83"/>
        <item x="67"/>
        <item x="85"/>
        <item x="61"/>
        <item x="59"/>
        <item x="84"/>
        <item x="55"/>
        <item x="58"/>
        <item x="86"/>
        <item x="88"/>
        <item x="89"/>
        <item x="91"/>
        <item x="87"/>
        <item x="90"/>
        <item x="92"/>
        <item x="94"/>
        <item x="95"/>
        <item x="97"/>
        <item x="93"/>
        <item x="96"/>
        <item x="114"/>
        <item x="98"/>
        <item x="115"/>
        <item x="111"/>
        <item x="112"/>
        <item x="100"/>
        <item x="104"/>
        <item x="110"/>
        <item x="113"/>
        <item x="106"/>
        <item x="101"/>
        <item x="107"/>
        <item x="109"/>
        <item x="103"/>
        <item x="99"/>
        <item x="105"/>
        <item x="118"/>
        <item x="108"/>
        <item x="116"/>
        <item x="147"/>
        <item x="150"/>
        <item x="117"/>
        <item x="153"/>
        <item x="102"/>
        <item x="156"/>
        <item x="144"/>
        <item x="186"/>
        <item x="154"/>
        <item x="151"/>
        <item x="157"/>
        <item x="189"/>
        <item x="148"/>
        <item x="192"/>
        <item x="119"/>
        <item x="152"/>
        <item x="145"/>
        <item x="155"/>
        <item x="183"/>
        <item x="149"/>
        <item x="141"/>
        <item x="121"/>
        <item x="159"/>
        <item x="146"/>
        <item x="160"/>
        <item x="143"/>
        <item x="158"/>
        <item x="142"/>
        <item x="215"/>
        <item x="212"/>
        <item x="120"/>
        <item x="194"/>
        <item x="180"/>
        <item x="203"/>
        <item x="122"/>
        <item x="140"/>
        <item x="168"/>
        <item x="216"/>
        <item x="206"/>
        <item x="218"/>
        <item x="138"/>
        <item x="187"/>
        <item x="132"/>
        <item x="219"/>
        <item x="190"/>
        <item x="209"/>
        <item x="214"/>
        <item x="139"/>
        <item x="217"/>
        <item x="184"/>
        <item x="124"/>
        <item x="220"/>
        <item x="213"/>
        <item x="135"/>
        <item x="222"/>
        <item x="133"/>
        <item x="137"/>
        <item x="171"/>
        <item x="136"/>
        <item x="177"/>
        <item x="200"/>
        <item x="162"/>
        <item x="221"/>
        <item x="163"/>
        <item x="169"/>
        <item x="125"/>
        <item x="131"/>
        <item x="197"/>
        <item x="134"/>
        <item x="161"/>
        <item x="165"/>
        <item x="211"/>
        <item x="195"/>
        <item x="210"/>
        <item x="207"/>
        <item x="128"/>
        <item x="130"/>
        <item x="204"/>
        <item x="172"/>
        <item x="181"/>
        <item x="188"/>
        <item x="182"/>
        <item x="185"/>
        <item x="223"/>
        <item x="205"/>
        <item x="191"/>
        <item x="127"/>
        <item x="166"/>
        <item x="129"/>
        <item x="167"/>
        <item x="123"/>
        <item x="208"/>
        <item x="193"/>
        <item x="170"/>
        <item x="224"/>
        <item x="164"/>
        <item x="178"/>
        <item x="198"/>
        <item x="174"/>
        <item x="201"/>
        <item x="202"/>
        <item x="179"/>
        <item x="225"/>
        <item x="175"/>
        <item x="196"/>
        <item x="126"/>
        <item x="176"/>
        <item x="227"/>
        <item x="173"/>
        <item x="199"/>
        <item x="228"/>
        <item x="226"/>
        <item x="231"/>
        <item x="230"/>
        <item x="233"/>
        <item x="234"/>
        <item x="229"/>
        <item x="236"/>
        <item x="232"/>
        <item x="235"/>
        <item x="237"/>
        <item x="239"/>
        <item x="252"/>
        <item x="254"/>
        <item x="253"/>
        <item x="238"/>
        <item x="240"/>
        <item x="249"/>
        <item x="242"/>
        <item x="251"/>
        <item x="250"/>
        <item x="241"/>
        <item x="246"/>
        <item x="248"/>
        <item x="243"/>
        <item x="247"/>
        <item x="245"/>
        <item x="261"/>
        <item x="255"/>
        <item x="244"/>
        <item x="258"/>
        <item x="263"/>
        <item x="257"/>
        <item x="260"/>
        <item x="259"/>
        <item x="264"/>
        <item x="256"/>
        <item x="267"/>
        <item x="262"/>
        <item x="266"/>
        <item x="269"/>
        <item x="265"/>
        <item x="282"/>
        <item x="285"/>
        <item x="270"/>
        <item x="284"/>
        <item x="287"/>
        <item x="268"/>
        <item x="272"/>
        <item x="288"/>
        <item x="290"/>
        <item x="286"/>
        <item x="279"/>
        <item x="283"/>
        <item x="281"/>
        <item x="271"/>
        <item x="273"/>
        <item x="289"/>
        <item x="291"/>
        <item x="275"/>
        <item x="280"/>
        <item x="276"/>
        <item x="293"/>
        <item x="278"/>
        <item x="274"/>
        <item x="294"/>
        <item x="292"/>
        <item x="277"/>
        <item x="300"/>
        <item x="297"/>
        <item x="303"/>
        <item x="296"/>
        <item x="302"/>
        <item x="299"/>
        <item x="315"/>
        <item x="313"/>
        <item x="295"/>
        <item x="301"/>
        <item x="317"/>
        <item x="304"/>
        <item x="310"/>
        <item x="298"/>
        <item x="306"/>
        <item x="318"/>
        <item x="312"/>
        <item x="307"/>
        <item x="316"/>
        <item x="320"/>
        <item x="314"/>
        <item x="309"/>
        <item x="319"/>
        <item x="305"/>
        <item x="311"/>
        <item x="321"/>
        <item x="323"/>
        <item x="308"/>
        <item x="324"/>
        <item x="322"/>
        <item x="326"/>
        <item x="327"/>
        <item x="330"/>
        <item x="333"/>
        <item x="329"/>
        <item x="325"/>
        <item x="351"/>
        <item x="354"/>
        <item x="332"/>
        <item x="336"/>
        <item x="335"/>
        <item x="357"/>
        <item x="345"/>
        <item x="353"/>
        <item x="356"/>
        <item x="338"/>
        <item x="348"/>
        <item x="347"/>
        <item x="339"/>
        <item x="328"/>
        <item x="342"/>
        <item x="359"/>
        <item x="360"/>
        <item x="331"/>
        <item x="350"/>
        <item x="334"/>
        <item x="346"/>
        <item x="344"/>
        <item x="341"/>
        <item x="352"/>
        <item x="355"/>
        <item x="337"/>
        <item x="362"/>
        <item x="349"/>
        <item x="343"/>
        <item x="358"/>
        <item x="340"/>
        <item x="361"/>
        <item t="default"/>
      </items>
    </pivotField>
    <pivotField dataField="1" showAll="0">
      <items count="349">
        <item x="1"/>
        <item x="2"/>
        <item x="4"/>
        <item x="0"/>
        <item x="5"/>
        <item x="7"/>
        <item x="3"/>
        <item x="8"/>
        <item x="6"/>
        <item x="10"/>
        <item x="11"/>
        <item x="9"/>
        <item x="13"/>
        <item x="12"/>
        <item x="15"/>
        <item x="16"/>
        <item x="18"/>
        <item x="14"/>
        <item x="19"/>
        <item x="21"/>
        <item x="17"/>
        <item x="22"/>
        <item x="24"/>
        <item x="20"/>
        <item x="27"/>
        <item x="25"/>
        <item x="23"/>
        <item x="30"/>
        <item x="28"/>
        <item x="33"/>
        <item x="26"/>
        <item x="31"/>
        <item x="36"/>
        <item x="39"/>
        <item x="29"/>
        <item x="34"/>
        <item x="42"/>
        <item x="37"/>
        <item x="45"/>
        <item x="32"/>
        <item x="40"/>
        <item x="48"/>
        <item x="43"/>
        <item x="35"/>
        <item x="51"/>
        <item x="38"/>
        <item x="46"/>
        <item x="41"/>
        <item x="56"/>
        <item x="49"/>
        <item x="44"/>
        <item x="59"/>
        <item x="52"/>
        <item x="62"/>
        <item x="47"/>
        <item x="54"/>
        <item x="65"/>
        <item x="50"/>
        <item x="57"/>
        <item x="68"/>
        <item x="71"/>
        <item x="60"/>
        <item x="74"/>
        <item x="53"/>
        <item x="77"/>
        <item x="55"/>
        <item x="63"/>
        <item x="82"/>
        <item x="66"/>
        <item x="58"/>
        <item x="85"/>
        <item x="69"/>
        <item x="88"/>
        <item x="91"/>
        <item x="72"/>
        <item x="61"/>
        <item x="94"/>
        <item x="64"/>
        <item x="97"/>
        <item x="75"/>
        <item x="67"/>
        <item x="78"/>
        <item x="100"/>
        <item x="103"/>
        <item x="80"/>
        <item x="70"/>
        <item x="106"/>
        <item x="83"/>
        <item x="109"/>
        <item x="112"/>
        <item x="73"/>
        <item x="86"/>
        <item x="76"/>
        <item x="89"/>
        <item x="119"/>
        <item x="79"/>
        <item x="122"/>
        <item x="92"/>
        <item x="125"/>
        <item x="128"/>
        <item x="81"/>
        <item x="95"/>
        <item x="131"/>
        <item x="98"/>
        <item x="134"/>
        <item x="137"/>
        <item x="84"/>
        <item x="142"/>
        <item x="101"/>
        <item x="87"/>
        <item x="145"/>
        <item x="104"/>
        <item x="148"/>
        <item x="90"/>
        <item x="107"/>
        <item x="155"/>
        <item x="110"/>
        <item x="93"/>
        <item x="113"/>
        <item x="158"/>
        <item x="96"/>
        <item x="115"/>
        <item x="161"/>
        <item x="117"/>
        <item x="164"/>
        <item x="99"/>
        <item x="120"/>
        <item x="102"/>
        <item x="123"/>
        <item x="166"/>
        <item x="105"/>
        <item x="169"/>
        <item x="126"/>
        <item x="172"/>
        <item x="129"/>
        <item x="175"/>
        <item x="108"/>
        <item x="111"/>
        <item x="178"/>
        <item x="132"/>
        <item x="114"/>
        <item x="135"/>
        <item x="116"/>
        <item x="181"/>
        <item x="138"/>
        <item x="140"/>
        <item x="143"/>
        <item x="118"/>
        <item x="146"/>
        <item x="186"/>
        <item x="121"/>
        <item x="149"/>
        <item x="189"/>
        <item x="151"/>
        <item x="192"/>
        <item x="153"/>
        <item x="124"/>
        <item x="195"/>
        <item x="156"/>
        <item x="127"/>
        <item x="198"/>
        <item x="159"/>
        <item x="130"/>
        <item x="201"/>
        <item x="133"/>
        <item x="204"/>
        <item x="162"/>
        <item x="136"/>
        <item x="209"/>
        <item x="212"/>
        <item x="139"/>
        <item x="141"/>
        <item x="215"/>
        <item x="217"/>
        <item x="144"/>
        <item x="220"/>
        <item x="167"/>
        <item x="170"/>
        <item x="223"/>
        <item x="147"/>
        <item x="173"/>
        <item x="150"/>
        <item x="176"/>
        <item x="226"/>
        <item x="152"/>
        <item x="179"/>
        <item x="231"/>
        <item x="234"/>
        <item x="154"/>
        <item x="182"/>
        <item x="239"/>
        <item x="184"/>
        <item x="157"/>
        <item x="187"/>
        <item x="190"/>
        <item x="160"/>
        <item x="193"/>
        <item x="248"/>
        <item x="207"/>
        <item x="196"/>
        <item x="202"/>
        <item x="210"/>
        <item x="163"/>
        <item x="199"/>
        <item x="205"/>
        <item x="213"/>
        <item x="253"/>
        <item x="256"/>
        <item x="216"/>
        <item x="259"/>
        <item x="218"/>
        <item x="165"/>
        <item x="168"/>
        <item x="221"/>
        <item x="224"/>
        <item x="171"/>
        <item x="262"/>
        <item x="227"/>
        <item x="174"/>
        <item x="229"/>
        <item x="265"/>
        <item x="177"/>
        <item x="232"/>
        <item x="235"/>
        <item x="237"/>
        <item x="180"/>
        <item x="242"/>
        <item x="240"/>
        <item x="243"/>
        <item x="245"/>
        <item x="268"/>
        <item x="183"/>
        <item x="197"/>
        <item x="241"/>
        <item x="206"/>
        <item x="246"/>
        <item x="185"/>
        <item x="271"/>
        <item x="208"/>
        <item x="244"/>
        <item x="211"/>
        <item x="188"/>
        <item x="200"/>
        <item x="251"/>
        <item x="249"/>
        <item x="203"/>
        <item x="214"/>
        <item x="274"/>
        <item x="219"/>
        <item x="191"/>
        <item x="222"/>
        <item x="225"/>
        <item x="194"/>
        <item x="254"/>
        <item x="257"/>
        <item x="277"/>
        <item x="228"/>
        <item x="230"/>
        <item x="260"/>
        <item x="233"/>
        <item x="280"/>
        <item x="236"/>
        <item x="238"/>
        <item x="263"/>
        <item x="283"/>
        <item x="266"/>
        <item x="250"/>
        <item x="247"/>
        <item x="252"/>
        <item x="269"/>
        <item x="286"/>
        <item x="289"/>
        <item x="255"/>
        <item x="272"/>
        <item x="258"/>
        <item x="292"/>
        <item x="275"/>
        <item x="261"/>
        <item x="264"/>
        <item x="295"/>
        <item x="298"/>
        <item x="267"/>
        <item x="270"/>
        <item x="278"/>
        <item x="281"/>
        <item x="301"/>
        <item x="273"/>
        <item x="284"/>
        <item x="304"/>
        <item x="287"/>
        <item x="290"/>
        <item x="307"/>
        <item x="293"/>
        <item x="310"/>
        <item x="279"/>
        <item x="276"/>
        <item x="296"/>
        <item x="282"/>
        <item x="313"/>
        <item x="299"/>
        <item x="285"/>
        <item x="288"/>
        <item x="302"/>
        <item x="318"/>
        <item x="291"/>
        <item x="305"/>
        <item x="321"/>
        <item x="294"/>
        <item x="308"/>
        <item x="324"/>
        <item x="297"/>
        <item x="327"/>
        <item x="311"/>
        <item x="330"/>
        <item x="300"/>
        <item x="333"/>
        <item x="314"/>
        <item x="303"/>
        <item x="335"/>
        <item x="316"/>
        <item x="306"/>
        <item x="340"/>
        <item x="338"/>
        <item x="319"/>
        <item x="343"/>
        <item x="346"/>
        <item x="309"/>
        <item x="322"/>
        <item x="325"/>
        <item x="312"/>
        <item x="328"/>
        <item x="315"/>
        <item x="331"/>
        <item x="317"/>
        <item x="336"/>
        <item x="320"/>
        <item x="341"/>
        <item x="339"/>
        <item x="344"/>
        <item x="323"/>
        <item x="347"/>
        <item x="326"/>
        <item x="329"/>
        <item x="332"/>
        <item x="334"/>
        <item x="337"/>
        <item x="342"/>
        <item x="345"/>
        <item t="default"/>
      </items>
    </pivotField>
    <pivotField dataField="1" showAll="0">
      <items count="333">
        <item x="0"/>
        <item x="1"/>
        <item x="2"/>
        <item x="3"/>
        <item x="4"/>
        <item x="6"/>
        <item x="5"/>
        <item x="7"/>
        <item x="9"/>
        <item x="8"/>
        <item x="10"/>
        <item x="12"/>
        <item x="11"/>
        <item x="14"/>
        <item x="15"/>
        <item x="13"/>
        <item x="16"/>
        <item x="17"/>
        <item x="19"/>
        <item x="20"/>
        <item x="18"/>
        <item x="22"/>
        <item x="23"/>
        <item x="21"/>
        <item x="25"/>
        <item x="24"/>
        <item x="27"/>
        <item x="28"/>
        <item x="26"/>
        <item x="30"/>
        <item x="31"/>
        <item x="29"/>
        <item x="33"/>
        <item x="34"/>
        <item x="32"/>
        <item x="36"/>
        <item x="37"/>
        <item x="35"/>
        <item x="40"/>
        <item x="38"/>
        <item x="41"/>
        <item x="39"/>
        <item x="43"/>
        <item x="44"/>
        <item x="42"/>
        <item x="46"/>
        <item x="47"/>
        <item x="45"/>
        <item x="49"/>
        <item x="50"/>
        <item x="52"/>
        <item x="48"/>
        <item x="58"/>
        <item x="53"/>
        <item x="55"/>
        <item x="59"/>
        <item x="51"/>
        <item x="56"/>
        <item x="61"/>
        <item x="57"/>
        <item x="54"/>
        <item x="62"/>
        <item x="64"/>
        <item x="60"/>
        <item x="67"/>
        <item x="65"/>
        <item x="70"/>
        <item x="63"/>
        <item x="68"/>
        <item x="76"/>
        <item x="73"/>
        <item x="66"/>
        <item x="71"/>
        <item x="79"/>
        <item x="74"/>
        <item x="77"/>
        <item x="69"/>
        <item x="82"/>
        <item x="72"/>
        <item x="80"/>
        <item x="75"/>
        <item x="84"/>
        <item x="78"/>
        <item x="87"/>
        <item x="93"/>
        <item x="90"/>
        <item x="85"/>
        <item x="81"/>
        <item x="96"/>
        <item x="88"/>
        <item x="94"/>
        <item x="83"/>
        <item x="99"/>
        <item x="91"/>
        <item x="102"/>
        <item x="86"/>
        <item x="97"/>
        <item x="104"/>
        <item x="92"/>
        <item x="89"/>
        <item x="110"/>
        <item x="100"/>
        <item x="107"/>
        <item x="113"/>
        <item x="95"/>
        <item x="105"/>
        <item x="116"/>
        <item x="98"/>
        <item x="111"/>
        <item x="108"/>
        <item x="119"/>
        <item x="101"/>
        <item x="122"/>
        <item x="114"/>
        <item x="128"/>
        <item x="103"/>
        <item x="125"/>
        <item x="106"/>
        <item x="117"/>
        <item x="109"/>
        <item x="120"/>
        <item x="112"/>
        <item x="133"/>
        <item x="123"/>
        <item x="126"/>
        <item x="115"/>
        <item x="140"/>
        <item x="137"/>
        <item x="118"/>
        <item x="143"/>
        <item x="131"/>
        <item x="121"/>
        <item x="124"/>
        <item x="127"/>
        <item x="135"/>
        <item x="141"/>
        <item x="129"/>
        <item x="138"/>
        <item x="148"/>
        <item x="130"/>
        <item x="144"/>
        <item x="132"/>
        <item x="151"/>
        <item x="134"/>
        <item x="139"/>
        <item x="136"/>
        <item x="146"/>
        <item x="154"/>
        <item x="157"/>
        <item x="142"/>
        <item x="149"/>
        <item x="160"/>
        <item x="152"/>
        <item x="163"/>
        <item x="145"/>
        <item x="166"/>
        <item x="155"/>
        <item x="147"/>
        <item x="158"/>
        <item x="169"/>
        <item x="161"/>
        <item x="175"/>
        <item x="172"/>
        <item x="150"/>
        <item x="164"/>
        <item x="178"/>
        <item x="167"/>
        <item x="153"/>
        <item x="156"/>
        <item x="181"/>
        <item x="170"/>
        <item x="159"/>
        <item x="176"/>
        <item x="173"/>
        <item x="162"/>
        <item x="185"/>
        <item x="165"/>
        <item x="179"/>
        <item x="190"/>
        <item x="188"/>
        <item x="168"/>
        <item x="182"/>
        <item x="174"/>
        <item x="171"/>
        <item x="195"/>
        <item x="198"/>
        <item x="177"/>
        <item x="203"/>
        <item x="201"/>
        <item x="206"/>
        <item x="180"/>
        <item x="186"/>
        <item x="183"/>
        <item x="191"/>
        <item x="211"/>
        <item x="193"/>
        <item x="214"/>
        <item x="196"/>
        <item x="217"/>
        <item x="199"/>
        <item x="204"/>
        <item x="202"/>
        <item x="221"/>
        <item x="184"/>
        <item x="207"/>
        <item x="187"/>
        <item x="236"/>
        <item x="224"/>
        <item x="227"/>
        <item x="189"/>
        <item x="209"/>
        <item x="212"/>
        <item x="192"/>
        <item x="215"/>
        <item x="194"/>
        <item x="218"/>
        <item x="197"/>
        <item x="200"/>
        <item x="239"/>
        <item x="222"/>
        <item x="233"/>
        <item x="205"/>
        <item x="228"/>
        <item x="234"/>
        <item x="237"/>
        <item x="230"/>
        <item x="231"/>
        <item x="225"/>
        <item x="245"/>
        <item x="242"/>
        <item x="208"/>
        <item x="232"/>
        <item x="210"/>
        <item x="229"/>
        <item x="248"/>
        <item x="253"/>
        <item x="213"/>
        <item x="240"/>
        <item x="219"/>
        <item x="216"/>
        <item x="243"/>
        <item x="246"/>
        <item x="220"/>
        <item x="226"/>
        <item x="256"/>
        <item x="235"/>
        <item x="223"/>
        <item x="259"/>
        <item x="249"/>
        <item x="238"/>
        <item x="254"/>
        <item x="241"/>
        <item x="251"/>
        <item x="244"/>
        <item x="262"/>
        <item x="268"/>
        <item x="257"/>
        <item x="247"/>
        <item x="260"/>
        <item x="252"/>
        <item x="265"/>
        <item x="250"/>
        <item x="271"/>
        <item x="263"/>
        <item x="255"/>
        <item x="258"/>
        <item x="274"/>
        <item x="269"/>
        <item x="277"/>
        <item x="266"/>
        <item x="261"/>
        <item x="272"/>
        <item x="279"/>
        <item x="282"/>
        <item x="275"/>
        <item x="267"/>
        <item x="264"/>
        <item x="287"/>
        <item x="270"/>
        <item x="280"/>
        <item x="289"/>
        <item x="273"/>
        <item x="276"/>
        <item x="283"/>
        <item x="285"/>
        <item x="291"/>
        <item x="278"/>
        <item x="294"/>
        <item x="281"/>
        <item x="284"/>
        <item x="292"/>
        <item x="297"/>
        <item x="300"/>
        <item x="286"/>
        <item x="303"/>
        <item x="295"/>
        <item x="288"/>
        <item x="290"/>
        <item x="298"/>
        <item x="306"/>
        <item x="301"/>
        <item x="309"/>
        <item x="293"/>
        <item x="304"/>
        <item x="296"/>
        <item x="299"/>
        <item x="312"/>
        <item x="307"/>
        <item x="318"/>
        <item x="315"/>
        <item x="310"/>
        <item x="302"/>
        <item x="321"/>
        <item x="305"/>
        <item x="313"/>
        <item x="324"/>
        <item x="319"/>
        <item x="308"/>
        <item x="316"/>
        <item x="327"/>
        <item x="322"/>
        <item x="311"/>
        <item x="330"/>
        <item x="317"/>
        <item x="314"/>
        <item x="325"/>
        <item x="320"/>
        <item x="328"/>
        <item x="331"/>
        <item x="323"/>
        <item x="326"/>
        <item x="329"/>
        <item t="default"/>
      </items>
    </pivotField>
    <pivotField dataField="1" showAll="0">
      <items count="331">
        <item x="1"/>
        <item x="2"/>
        <item x="0"/>
        <item x="3"/>
        <item x="4"/>
        <item x="5"/>
        <item x="8"/>
        <item x="11"/>
        <item x="7"/>
        <item x="9"/>
        <item x="6"/>
        <item x="10"/>
        <item x="13"/>
        <item x="14"/>
        <item x="12"/>
        <item x="16"/>
        <item x="15"/>
        <item x="18"/>
        <item x="17"/>
        <item x="23"/>
        <item x="25"/>
        <item x="20"/>
        <item x="28"/>
        <item x="19"/>
        <item x="21"/>
        <item x="63"/>
        <item x="22"/>
        <item x="26"/>
        <item x="60"/>
        <item x="29"/>
        <item x="31"/>
        <item x="38"/>
        <item x="24"/>
        <item x="56"/>
        <item x="34"/>
        <item x="36"/>
        <item x="27"/>
        <item x="66"/>
        <item x="32"/>
        <item x="51"/>
        <item x="69"/>
        <item x="97"/>
        <item x="30"/>
        <item x="39"/>
        <item x="41"/>
        <item x="37"/>
        <item x="33"/>
        <item x="82"/>
        <item x="48"/>
        <item x="86"/>
        <item x="45"/>
        <item x="35"/>
        <item x="40"/>
        <item x="43"/>
        <item x="94"/>
        <item x="108"/>
        <item x="79"/>
        <item x="89"/>
        <item x="72"/>
        <item x="58"/>
        <item x="61"/>
        <item x="52"/>
        <item x="64"/>
        <item x="54"/>
        <item x="111"/>
        <item x="42"/>
        <item x="49"/>
        <item x="46"/>
        <item x="105"/>
        <item x="103"/>
        <item x="114"/>
        <item x="67"/>
        <item x="44"/>
        <item x="50"/>
        <item x="47"/>
        <item x="70"/>
        <item x="57"/>
        <item x="53"/>
        <item x="55"/>
        <item x="59"/>
        <item x="117"/>
        <item x="62"/>
        <item x="73"/>
        <item x="120"/>
        <item x="83"/>
        <item x="65"/>
        <item x="80"/>
        <item x="75"/>
        <item x="77"/>
        <item x="136"/>
        <item x="87"/>
        <item x="68"/>
        <item x="123"/>
        <item x="98"/>
        <item x="90"/>
        <item x="92"/>
        <item x="99"/>
        <item x="95"/>
        <item x="126"/>
        <item x="71"/>
        <item x="101"/>
        <item x="131"/>
        <item x="141"/>
        <item x="129"/>
        <item x="109"/>
        <item x="74"/>
        <item x="76"/>
        <item x="106"/>
        <item x="78"/>
        <item x="81"/>
        <item x="144"/>
        <item x="84"/>
        <item x="112"/>
        <item x="115"/>
        <item x="85"/>
        <item x="88"/>
        <item x="91"/>
        <item x="96"/>
        <item x="118"/>
        <item x="147"/>
        <item x="93"/>
        <item x="150"/>
        <item x="100"/>
        <item x="121"/>
        <item x="162"/>
        <item x="153"/>
        <item x="124"/>
        <item x="159"/>
        <item x="102"/>
        <item x="165"/>
        <item x="104"/>
        <item x="156"/>
        <item x="107"/>
        <item x="127"/>
        <item x="137"/>
        <item x="134"/>
        <item x="190"/>
        <item x="132"/>
        <item x="110"/>
        <item x="168"/>
        <item x="139"/>
        <item x="187"/>
        <item x="201"/>
        <item x="113"/>
        <item x="206"/>
        <item x="171"/>
        <item x="116"/>
        <item x="193"/>
        <item x="142"/>
        <item x="196"/>
        <item x="145"/>
        <item x="199"/>
        <item x="209"/>
        <item x="174"/>
        <item x="119"/>
        <item x="122"/>
        <item x="125"/>
        <item x="148"/>
        <item x="177"/>
        <item x="211"/>
        <item x="128"/>
        <item x="130"/>
        <item x="135"/>
        <item x="133"/>
        <item x="151"/>
        <item x="154"/>
        <item x="138"/>
        <item x="157"/>
        <item x="160"/>
        <item x="182"/>
        <item x="163"/>
        <item x="140"/>
        <item x="214"/>
        <item x="143"/>
        <item x="166"/>
        <item x="217"/>
        <item x="169"/>
        <item x="191"/>
        <item x="146"/>
        <item x="188"/>
        <item x="172"/>
        <item x="220"/>
        <item x="194"/>
        <item x="204"/>
        <item x="149"/>
        <item x="202"/>
        <item x="152"/>
        <item x="175"/>
        <item x="197"/>
        <item x="207"/>
        <item x="155"/>
        <item x="200"/>
        <item x="223"/>
        <item x="185"/>
        <item x="232"/>
        <item x="210"/>
        <item x="158"/>
        <item x="178"/>
        <item x="212"/>
        <item x="161"/>
        <item x="226"/>
        <item x="183"/>
        <item x="164"/>
        <item x="180"/>
        <item x="235"/>
        <item x="238"/>
        <item x="167"/>
        <item x="245"/>
        <item x="215"/>
        <item x="170"/>
        <item x="189"/>
        <item x="186"/>
        <item x="229"/>
        <item x="218"/>
        <item x="230"/>
        <item x="173"/>
        <item x="192"/>
        <item x="227"/>
        <item x="233"/>
        <item x="195"/>
        <item x="221"/>
        <item x="203"/>
        <item x="228"/>
        <item x="184"/>
        <item x="198"/>
        <item x="205"/>
        <item x="224"/>
        <item x="176"/>
        <item x="208"/>
        <item x="248"/>
        <item x="179"/>
        <item x="181"/>
        <item x="236"/>
        <item x="225"/>
        <item x="239"/>
        <item x="241"/>
        <item x="243"/>
        <item x="213"/>
        <item x="246"/>
        <item x="231"/>
        <item x="216"/>
        <item x="219"/>
        <item x="222"/>
        <item x="234"/>
        <item x="251"/>
        <item x="249"/>
        <item x="237"/>
        <item x="240"/>
        <item x="242"/>
        <item x="244"/>
        <item x="254"/>
        <item x="257"/>
        <item x="252"/>
        <item x="247"/>
        <item x="260"/>
        <item x="255"/>
        <item x="258"/>
        <item x="263"/>
        <item x="250"/>
        <item x="266"/>
        <item x="253"/>
        <item x="256"/>
        <item x="261"/>
        <item x="264"/>
        <item x="269"/>
        <item x="272"/>
        <item x="277"/>
        <item x="280"/>
        <item x="267"/>
        <item x="283"/>
        <item x="274"/>
        <item x="259"/>
        <item x="286"/>
        <item x="262"/>
        <item x="270"/>
        <item x="289"/>
        <item x="278"/>
        <item x="265"/>
        <item x="281"/>
        <item x="275"/>
        <item x="284"/>
        <item x="268"/>
        <item x="271"/>
        <item x="287"/>
        <item x="276"/>
        <item x="273"/>
        <item x="290"/>
        <item x="279"/>
        <item x="282"/>
        <item x="285"/>
        <item x="292"/>
        <item x="288"/>
        <item x="298"/>
        <item x="295"/>
        <item x="293"/>
        <item x="304"/>
        <item x="301"/>
        <item x="299"/>
        <item x="307"/>
        <item x="296"/>
        <item x="310"/>
        <item x="313"/>
        <item x="291"/>
        <item x="319"/>
        <item x="316"/>
        <item x="305"/>
        <item x="302"/>
        <item x="308"/>
        <item x="297"/>
        <item x="294"/>
        <item x="321"/>
        <item x="311"/>
        <item x="328"/>
        <item x="314"/>
        <item x="317"/>
        <item x="320"/>
        <item x="303"/>
        <item x="300"/>
        <item x="324"/>
        <item x="326"/>
        <item x="322"/>
        <item x="306"/>
        <item x="329"/>
        <item x="309"/>
        <item x="312"/>
        <item x="323"/>
        <item x="315"/>
        <item x="325"/>
        <item x="318"/>
        <item x="327"/>
        <item t="default"/>
      </items>
    </pivotField>
    <pivotField dataField="1" showAll="0">
      <items count="359">
        <item x="1"/>
        <item x="2"/>
        <item x="0"/>
        <item x="4"/>
        <item x="5"/>
        <item x="3"/>
        <item x="7"/>
        <item x="6"/>
        <item x="8"/>
        <item x="10"/>
        <item x="11"/>
        <item x="9"/>
        <item x="13"/>
        <item x="12"/>
        <item x="14"/>
        <item x="16"/>
        <item x="17"/>
        <item x="15"/>
        <item x="19"/>
        <item x="18"/>
        <item x="20"/>
        <item x="22"/>
        <item x="21"/>
        <item x="23"/>
        <item x="25"/>
        <item x="24"/>
        <item x="26"/>
        <item x="28"/>
        <item x="27"/>
        <item x="30"/>
        <item x="29"/>
        <item x="32"/>
        <item x="33"/>
        <item x="31"/>
        <item x="34"/>
        <item x="36"/>
        <item x="35"/>
        <item x="37"/>
        <item x="39"/>
        <item x="38"/>
        <item x="40"/>
        <item x="42"/>
        <item x="41"/>
        <item x="43"/>
        <item x="45"/>
        <item x="44"/>
        <item x="46"/>
        <item x="48"/>
        <item x="47"/>
        <item x="49"/>
        <item x="51"/>
        <item x="50"/>
        <item x="52"/>
        <item x="54"/>
        <item x="55"/>
        <item x="53"/>
        <item x="58"/>
        <item x="57"/>
        <item x="61"/>
        <item x="60"/>
        <item x="64"/>
        <item x="63"/>
        <item x="56"/>
        <item x="66"/>
        <item x="67"/>
        <item x="59"/>
        <item x="62"/>
        <item x="69"/>
        <item x="65"/>
        <item x="70"/>
        <item x="72"/>
        <item x="68"/>
        <item x="73"/>
        <item x="71"/>
        <item x="75"/>
        <item x="74"/>
        <item x="78"/>
        <item x="76"/>
        <item x="77"/>
        <item x="80"/>
        <item x="79"/>
        <item x="83"/>
        <item x="82"/>
        <item x="81"/>
        <item x="85"/>
        <item x="86"/>
        <item x="88"/>
        <item x="84"/>
        <item x="89"/>
        <item x="87"/>
        <item x="91"/>
        <item x="92"/>
        <item x="90"/>
        <item x="94"/>
        <item x="95"/>
        <item x="97"/>
        <item x="93"/>
        <item x="98"/>
        <item x="100"/>
        <item x="103"/>
        <item x="101"/>
        <item x="96"/>
        <item x="104"/>
        <item x="106"/>
        <item x="99"/>
        <item x="107"/>
        <item x="102"/>
        <item x="109"/>
        <item x="105"/>
        <item x="112"/>
        <item x="110"/>
        <item x="113"/>
        <item x="115"/>
        <item x="108"/>
        <item x="116"/>
        <item x="118"/>
        <item x="111"/>
        <item x="121"/>
        <item x="119"/>
        <item x="114"/>
        <item x="124"/>
        <item x="122"/>
        <item x="117"/>
        <item x="127"/>
        <item x="125"/>
        <item x="130"/>
        <item x="120"/>
        <item x="138"/>
        <item x="135"/>
        <item x="128"/>
        <item x="123"/>
        <item x="141"/>
        <item x="131"/>
        <item x="144"/>
        <item x="133"/>
        <item x="126"/>
        <item x="147"/>
        <item x="136"/>
        <item x="139"/>
        <item x="150"/>
        <item x="153"/>
        <item x="129"/>
        <item x="142"/>
        <item x="156"/>
        <item x="145"/>
        <item x="132"/>
        <item x="148"/>
        <item x="159"/>
        <item x="134"/>
        <item x="151"/>
        <item x="137"/>
        <item x="154"/>
        <item x="140"/>
        <item x="162"/>
        <item x="157"/>
        <item x="143"/>
        <item x="146"/>
        <item x="165"/>
        <item x="160"/>
        <item x="149"/>
        <item x="168"/>
        <item x="152"/>
        <item x="171"/>
        <item x="155"/>
        <item x="163"/>
        <item x="174"/>
        <item x="166"/>
        <item x="177"/>
        <item x="158"/>
        <item x="169"/>
        <item x="180"/>
        <item x="172"/>
        <item x="183"/>
        <item x="161"/>
        <item x="175"/>
        <item x="164"/>
        <item x="178"/>
        <item x="186"/>
        <item x="181"/>
        <item x="167"/>
        <item x="189"/>
        <item x="184"/>
        <item x="192"/>
        <item x="170"/>
        <item x="173"/>
        <item x="187"/>
        <item x="176"/>
        <item x="179"/>
        <item x="190"/>
        <item x="197"/>
        <item x="182"/>
        <item x="193"/>
        <item x="195"/>
        <item x="200"/>
        <item x="185"/>
        <item x="198"/>
        <item x="203"/>
        <item x="206"/>
        <item x="208"/>
        <item x="188"/>
        <item x="201"/>
        <item x="211"/>
        <item x="191"/>
        <item x="194"/>
        <item x="214"/>
        <item x="196"/>
        <item x="217"/>
        <item x="220"/>
        <item x="199"/>
        <item x="204"/>
        <item x="223"/>
        <item x="226"/>
        <item x="209"/>
        <item x="212"/>
        <item x="202"/>
        <item x="215"/>
        <item x="218"/>
        <item x="229"/>
        <item x="231"/>
        <item x="221"/>
        <item x="205"/>
        <item x="234"/>
        <item x="237"/>
        <item x="224"/>
        <item x="240"/>
        <item x="227"/>
        <item x="243"/>
        <item x="207"/>
        <item x="210"/>
        <item x="246"/>
        <item x="213"/>
        <item x="216"/>
        <item x="232"/>
        <item x="249"/>
        <item x="219"/>
        <item x="235"/>
        <item x="238"/>
        <item x="222"/>
        <item x="241"/>
        <item x="225"/>
        <item x="244"/>
        <item x="247"/>
        <item x="228"/>
        <item x="250"/>
        <item x="230"/>
        <item x="233"/>
        <item x="236"/>
        <item x="252"/>
        <item x="239"/>
        <item x="258"/>
        <item x="242"/>
        <item x="253"/>
        <item x="245"/>
        <item x="251"/>
        <item x="261"/>
        <item x="255"/>
        <item x="248"/>
        <item x="254"/>
        <item x="256"/>
        <item x="259"/>
        <item x="266"/>
        <item x="262"/>
        <item x="269"/>
        <item x="272"/>
        <item x="264"/>
        <item x="275"/>
        <item x="267"/>
        <item x="270"/>
        <item x="257"/>
        <item x="278"/>
        <item x="273"/>
        <item x="260"/>
        <item x="281"/>
        <item x="276"/>
        <item x="284"/>
        <item x="263"/>
        <item x="265"/>
        <item x="268"/>
        <item x="279"/>
        <item x="282"/>
        <item x="271"/>
        <item x="285"/>
        <item x="290"/>
        <item x="287"/>
        <item x="274"/>
        <item x="280"/>
        <item x="293"/>
        <item x="277"/>
        <item x="283"/>
        <item x="296"/>
        <item x="299"/>
        <item x="291"/>
        <item x="288"/>
        <item x="301"/>
        <item x="294"/>
        <item x="304"/>
        <item x="307"/>
        <item x="297"/>
        <item x="310"/>
        <item x="302"/>
        <item x="286"/>
        <item x="289"/>
        <item x="313"/>
        <item x="305"/>
        <item x="292"/>
        <item x="308"/>
        <item x="295"/>
        <item x="311"/>
        <item x="316"/>
        <item x="298"/>
        <item x="314"/>
        <item x="300"/>
        <item x="318"/>
        <item x="303"/>
        <item x="306"/>
        <item x="321"/>
        <item x="309"/>
        <item x="324"/>
        <item x="312"/>
        <item x="319"/>
        <item x="322"/>
        <item x="327"/>
        <item x="315"/>
        <item x="325"/>
        <item x="330"/>
        <item x="328"/>
        <item x="317"/>
        <item x="333"/>
        <item x="320"/>
        <item x="331"/>
        <item x="336"/>
        <item x="323"/>
        <item x="334"/>
        <item x="339"/>
        <item x="326"/>
        <item x="337"/>
        <item x="342"/>
        <item x="329"/>
        <item x="340"/>
        <item x="332"/>
        <item x="345"/>
        <item x="335"/>
        <item x="343"/>
        <item x="338"/>
        <item x="346"/>
        <item x="348"/>
        <item x="351"/>
        <item x="341"/>
        <item x="353"/>
        <item x="349"/>
        <item x="344"/>
        <item x="356"/>
        <item x="354"/>
        <item x="347"/>
        <item x="350"/>
        <item x="357"/>
        <item x="352"/>
        <item x="355"/>
        <item t="default"/>
      </items>
    </pivotField>
  </pivotFields>
  <rowFields count="1">
    <field x="1"/>
  </rowFields>
  <rowItems count="12">
    <i>
      <x/>
    </i>
    <i>
      <x v="1"/>
    </i>
    <i>
      <x v="2"/>
    </i>
    <i>
      <x v="3"/>
    </i>
    <i>
      <x v="4"/>
    </i>
    <i>
      <x v="5"/>
    </i>
    <i>
      <x v="6"/>
    </i>
    <i>
      <x v="7"/>
    </i>
    <i>
      <x v="8"/>
    </i>
    <i>
      <x v="9"/>
    </i>
    <i>
      <x v="10"/>
    </i>
    <i t="grand">
      <x/>
    </i>
  </rowItems>
  <colFields count="1">
    <field x="-2"/>
  </colFields>
  <colItems count="5">
    <i>
      <x/>
    </i>
    <i i="1">
      <x v="1"/>
    </i>
    <i i="2">
      <x v="2"/>
    </i>
    <i i="3">
      <x v="3"/>
    </i>
    <i i="4">
      <x v="4"/>
    </i>
  </colItems>
  <dataFields count="5">
    <dataField name="Average of Food and Beverages" fld="3" subtotal="average" baseField="1" baseItem="0"/>
    <dataField name="Average of Clothing and footwear" fld="4" subtotal="average" baseField="1" baseItem="0"/>
    <dataField name="Average of Housing" fld="5" subtotal="average" baseField="1" baseItem="0"/>
    <dataField name="Average of Transport and Fuel" fld="6" subtotal="average" baseField="1" baseItem="0"/>
    <dataField name="Average of Miscellaneous" fld="7" subtotal="average" baseField="1" baseItem="0"/>
  </dataFields>
  <formats count="1">
    <format dxfId="68">
      <pivotArea collapsedLevelsAreSubtotals="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1" xr10:uid="{4F0232E1-92DD-48FD-AD56-C7F3BD05BE92}" sourceName="Sector">
  <extLst>
    <x:ext xmlns:x15="http://schemas.microsoft.com/office/spreadsheetml/2010/11/main" uri="{2F2917AC-EB37-4324-AD4E-5DD8C200BD13}">
      <x15:tableSlicerCache tableId="15"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B31D4E1-CE4F-4A5B-862E-FCB85CD322CB}" sourceName="Year">
  <extLst>
    <x:ext xmlns:x15="http://schemas.microsoft.com/office/spreadsheetml/2010/11/main" uri="{2F2917AC-EB37-4324-AD4E-5DD8C200BD13}">
      <x15:tableSlicerCache tableId="1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 2" xr10:uid="{F86E8212-BF30-4935-9480-A874DADA0412}" cache="Slicer_Sector1" caption="Sector" rowHeight="225425"/>
  <slicer name="Year" xr10:uid="{8DF49333-BF9A-4B22-9891-4B2A2DD0E1F2}" cache="Slicer_Year" caption="Year"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 3" xr10:uid="{C894C431-3E04-4C42-8716-3469AAE7FEDA}" cache="Slicer_Sector1" caption="Sector" rowHeight="225425"/>
  <slicer name="Year 1" xr10:uid="{FF3E2BB3-9FC6-45E7-8F39-4F80797D1D50}" cache="Slicer_Year" caption="Year"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CC0AE86-96BF-4D1E-8D28-E88B9C680D6F}" name="Table3" displayName="Table3" ref="L1:S4" totalsRowShown="0" headerRowDxfId="95">
  <autoFilter ref="L1:S4" xr:uid="{ECC0AE86-96BF-4D1E-8D28-E88B9C680D6F}"/>
  <tableColumns count="8">
    <tableColumn id="1" xr3:uid="{0FFFC220-6622-42D3-8961-FCD5E96DD109}" name="Sector" dataDxfId="94"/>
    <tableColumn id="2" xr3:uid="{941BF374-4F23-4AFE-BC46-530A06056715}" name="Year" dataDxfId="93"/>
    <tableColumn id="3" xr3:uid="{AB4D89E1-9070-4A89-BF37-FC3B018A5C47}" name="Month" dataDxfId="92"/>
    <tableColumn id="4" xr3:uid="{42697415-08D2-4EF7-9587-3836D96AFDDE}" name="Food and Beverages" dataDxfId="91"/>
    <tableColumn id="5" xr3:uid="{D712E985-91B9-4808-91ED-D94FFC7538C0}" name="Clothing and footwear" dataDxfId="90"/>
    <tableColumn id="6" xr3:uid="{CD6800ED-2A6E-4C8F-9EC4-6EC00F6466A2}" name="Housing" dataDxfId="89"/>
    <tableColumn id="7" xr3:uid="{09BD51CF-F8C2-4192-B078-396CADBEF2B3}" name="Transport and Fuel" dataDxfId="88"/>
    <tableColumn id="8" xr3:uid="{460E9110-5BC4-43C1-9E78-C7123A873805}" name="Miscellaneous" dataDxfId="87"/>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05656A9-F3FD-4EAA-B998-C0B482C26F7E}" name="Table310" displayName="Table310" ref="B65:E77" totalsRowShown="0" headerRowDxfId="32" dataDxfId="31">
  <autoFilter ref="B65:E77" xr:uid="{405656A9-F3FD-4EAA-B998-C0B482C26F7E}"/>
  <tableColumns count="4">
    <tableColumn id="1" xr3:uid="{08F2CA67-CCE7-496A-BB48-1401177F899F}" name="Sector" dataDxfId="30"/>
    <tableColumn id="2" xr3:uid="{30B23DC5-CEE6-4C43-8295-473C21A9699B}" name="Year" dataDxfId="29"/>
    <tableColumn id="3" xr3:uid="{A6EB9E4F-DAF0-4741-BDB9-3B99E2DC725C}" name="Month" dataDxfId="28"/>
    <tableColumn id="4" xr3:uid="{873F4385-FEBA-4B5B-BF0A-F9B0861A3150}" name="Monthly Inflation Rate" dataDxfId="27"/>
  </tableColumns>
  <tableStyleInfo name="TableStyleLight1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AD5954B-DA44-4BED-A1E8-2CF2319C123B}" name="Table411" displayName="Table411" ref="B98:C111" totalsRowShown="0" headerRowDxfId="26" dataDxfId="25">
  <autoFilter ref="B98:C111" xr:uid="{1AD5954B-DA44-4BED-A1E8-2CF2319C123B}"/>
  <tableColumns count="2">
    <tableColumn id="1" xr3:uid="{43A8FE85-C67E-4286-9961-B4A798F7C19B}" name="Food Bucket" dataDxfId="24"/>
    <tableColumn id="2" xr3:uid="{39207264-43DE-4844-A202-23B6CFACD6DA}" name="Inflation rate" dataDxfId="23"/>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653E6E3-B562-4C13-B378-B896646FDA90}" name="Table512" displayName="Table512" ref="B132:E136" totalsRowShown="0" headerRowDxfId="22" dataDxfId="21">
  <autoFilter ref="B132:E136" xr:uid="{A653E6E3-B562-4C13-B378-B896646FDA90}"/>
  <tableColumns count="4">
    <tableColumn id="1" xr3:uid="{EA2AB27D-4739-4B8E-ADD3-A1E23D44DE1A}" name="Year" dataDxfId="20"/>
    <tableColumn id="2" xr3:uid="{2B157EE4-958B-4754-A041-7110659D1630}" name="Food" dataDxfId="19"/>
    <tableColumn id="3" xr3:uid="{17BD179F-55A2-43DC-B306-5FD8C208CFCB}" name="Healthcare" dataDxfId="18"/>
    <tableColumn id="4" xr3:uid="{9147E9E0-933F-4116-AEE5-3D279FA1F792}" name="Essential services" dataDxfId="17"/>
  </tableColumns>
  <tableStyleInfo name="TableStyleLight14"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DAF3A024-3A84-44EF-BE25-2B7911DCB4E8}" name="Table1214" displayName="Table1214" ref="B160:C186" totalsRowShown="0" headerRowDxfId="16" dataDxfId="15">
  <autoFilter ref="B160:C186" xr:uid="{DAF3A024-3A84-44EF-BE25-2B7911DCB4E8}"/>
  <tableColumns count="2">
    <tableColumn id="1" xr3:uid="{5AA3C54B-C5C4-4144-BFDC-B60BDED613D1}" name="Category" dataDxfId="14"/>
    <tableColumn id="2" xr3:uid="{FD069672-495D-47AE-84AE-344304B23557}" name="Correl value" dataDxfId="13"/>
  </tableColumns>
  <tableStyleInfo name="TableStyleLight8"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B674A274-14A6-47FB-8FF8-953C0F286EF7}" name="Table15" displayName="Table15" ref="B4:I7" totalsRowShown="0" headerRowDxfId="12" dataDxfId="11">
  <autoFilter ref="B4:I7" xr:uid="{B674A274-14A6-47FB-8FF8-953C0F286EF7}"/>
  <tableColumns count="8">
    <tableColumn id="1" xr3:uid="{EF788850-79EA-4CF6-B1EC-2193463F01A4}" name="Sector" dataDxfId="10"/>
    <tableColumn id="2" xr3:uid="{93D228FD-382A-4A4E-9C44-1C693904ED31}" name="Year" dataDxfId="9"/>
    <tableColumn id="3" xr3:uid="{2E4A1A6E-0633-4D45-B9D2-C191100C4CD5}" name="Month" dataDxfId="8"/>
    <tableColumn id="4" xr3:uid="{43F6AD67-B207-408A-BE49-1EC95BB3CA52}" name="Food and Beverages" dataDxfId="7"/>
    <tableColumn id="5" xr3:uid="{F21C9C0D-CE35-43AA-B09E-6B1EEAACD89D}" name="Clothing and footwear" dataDxfId="6"/>
    <tableColumn id="6" xr3:uid="{92B2D61C-1548-4E10-8C78-0125E14CE16E}" name="Housing" dataDxfId="5"/>
    <tableColumn id="7" xr3:uid="{FDC4F15B-D1EE-4064-926C-586A7EBBA385}" name="Transport and Fuel" dataDxfId="4"/>
    <tableColumn id="8" xr3:uid="{BB5FA27D-7F8E-4144-ADB8-1E92CCAE0E8F}" name="Miscellaneous" dataDxfId="3"/>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2DE9C2-AD0C-49DE-9488-1B8C06CC31C7}" name="Table1" displayName="Table1" ref="B37:C43" totalsRowShown="0" headerRowDxfId="2">
  <autoFilter ref="B37:C43" xr:uid="{C22DE9C2-AD0C-49DE-9488-1B8C06CC31C7}"/>
  <tableColumns count="2">
    <tableColumn id="1" xr3:uid="{0B36ADAD-5D10-4BC7-BE7C-8F757BE0C901}" name="Year" dataDxfId="1"/>
    <tableColumn id="2" xr3:uid="{B91807DE-8D43-4963-BD43-9ACF987CF635}" name="Inflation Rate" dataDxfId="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D95AD49-D723-4FFA-AE95-DE8404C2AD8C}" name="Table2" displayName="Table2" ref="L8:AA11" totalsRowShown="0" headerRowDxfId="86" dataDxfId="85">
  <autoFilter ref="L8:AA11" xr:uid="{BD95AD49-D723-4FFA-AE95-DE8404C2AD8C}"/>
  <tableColumns count="16">
    <tableColumn id="1" xr3:uid="{CA83C194-1207-4488-980B-19E2A5EBF2B0}" name="Sector" dataDxfId="84"/>
    <tableColumn id="2" xr3:uid="{93DEB382-7692-43A7-A6C1-6192D8BF79D9}" name="Year" dataDxfId="83"/>
    <tableColumn id="3" xr3:uid="{74FF9FDA-CB9A-4BAF-AEE1-96215FD51D48}" name="Month" dataDxfId="82"/>
    <tableColumn id="4" xr3:uid="{D44BA3EF-404F-4ED9-BFA5-0C5FFAE51774}" name="Cereals and products" dataDxfId="81"/>
    <tableColumn id="5" xr3:uid="{C41D6A43-A44E-4D85-8AA6-903754625F79}" name="Meat and fish" dataDxfId="80"/>
    <tableColumn id="6" xr3:uid="{AE929F6F-91C0-4585-B757-A90A836FCDCA}" name="Egg" dataDxfId="79"/>
    <tableColumn id="7" xr3:uid="{D1CA1209-4EDF-4119-9FDA-B749D3C4C521}" name="Milk and products" dataDxfId="78"/>
    <tableColumn id="8" xr3:uid="{7AFC6E93-124D-419D-BC28-E6DFFE2395F3}" name="Oils and fats" dataDxfId="77"/>
    <tableColumn id="9" xr3:uid="{D70B166C-353F-4F24-82D2-562C8C1B325C}" name="Fruits" dataDxfId="76"/>
    <tableColumn id="10" xr3:uid="{9950811B-C72F-4F00-BC69-1D4DDFAE9F59}" name="Vegetables" dataDxfId="75"/>
    <tableColumn id="11" xr3:uid="{18A23296-D13A-4EDA-A0E7-B63A7F3AE6FE}" name="Pulses and products" dataDxfId="74"/>
    <tableColumn id="12" xr3:uid="{C1ED2290-9E30-43AF-ADB5-8425078DFE64}" name="Sugar and Confectionery" dataDxfId="73"/>
    <tableColumn id="13" xr3:uid="{D7E8CA82-429E-4DC1-AB54-7698BB4022D7}" name="Spices" dataDxfId="72"/>
    <tableColumn id="14" xr3:uid="{3146E6B7-6428-42BC-B9B5-0C3E3DB0039F}" name="Non-alcoholic beverages" dataDxfId="71"/>
    <tableColumn id="15" xr3:uid="{B085598E-0B84-47E0-98F4-B3088CCF9DB4}" name="Prepared meals, snacks, sweets etc." dataDxfId="70"/>
    <tableColumn id="16" xr3:uid="{D6A7EA84-E625-4BBB-8EAD-83BBB6C0FB19}" name="Food and beverages" dataDxfId="69"/>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8622BB7-E704-495A-8755-D0D443A8AD2C}" name="Table5" displayName="Table5" ref="F7:H14" totalsRowShown="0">
  <autoFilter ref="F7:H14" xr:uid="{38622BB7-E704-495A-8755-D0D443A8AD2C}"/>
  <tableColumns count="3">
    <tableColumn id="1" xr3:uid="{630F96A7-0CEE-4C1B-943C-CF946378901C}" name="Year"/>
    <tableColumn id="2" xr3:uid="{E0F762B8-8E84-44C8-B1DB-AA2636E5C97D}" name="Avg_General Index" dataDxfId="66"/>
    <tableColumn id="3" xr3:uid="{177C9FB7-341F-44D5-B782-4AE281B11274}" name="Inflation Rate" dataDxfId="65">
      <calculatedColumnFormula>(G8-G7)/G7*100</calculatedColumnFormula>
    </tableColumn>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30EA73A9-A784-4EBE-93CF-CA6A0ED7EF3E}" name="Table14" displayName="Table14" ref="A40:D45" totalsRowShown="0" headerRowDxfId="64">
  <autoFilter ref="A40:D45" xr:uid="{30EA73A9-A784-4EBE-93CF-CA6A0ED7EF3E}"/>
  <tableColumns count="4">
    <tableColumn id="1" xr3:uid="{54A1E020-C14C-4060-99A1-A3BC7461ED0D}" name="Category"/>
    <tableColumn id="2" xr3:uid="{AFACCD1C-33D9-4975-8F1B-6B25773094BD}" name="Year 2021" dataDxfId="63"/>
    <tableColumn id="3" xr3:uid="{8BDD6471-FE6B-464E-8B50-12B0680A53D6}" name="Year 2022" dataDxfId="62"/>
    <tableColumn id="4" xr3:uid="{94E43427-C7C4-408E-B9CB-318E5CBF6151}" name="% change" dataDxfId="61" dataCellStyle="Percent">
      <calculatedColumnFormula>(C41-B41)/B41</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6EA7DC1-0E05-4A87-BCFB-9D89DB927F1D}" name="Table6" displayName="Table6" ref="N65:P77" totalsRowShown="0" headerRowDxfId="60">
  <autoFilter ref="N65:P77" xr:uid="{C6EA7DC1-0E05-4A87-BCFB-9D89DB927F1D}"/>
  <tableColumns count="3">
    <tableColumn id="1" xr3:uid="{35EDCC30-1F31-4A75-A1A6-06B8414D34B8}" name="Year "/>
    <tableColumn id="2" xr3:uid="{0541A6F2-DD65-4326-B744-3FC2EFBEE34F}" name="Month"/>
    <tableColumn id="3" xr3:uid="{6EA5DEB3-E2FC-4693-A74C-D412F1D498A5}" name="Inflation rate" dataDxfId="59">
      <calculatedColumnFormula>((D66-D65)/D65)*100</calculatedColumnFormula>
    </tableColumn>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2325B0C-21FA-46E0-B862-3440B836B28B}" name="Table4" displayName="Table4" ref="R5:S18" totalsRowShown="0">
  <autoFilter ref="R5:S18" xr:uid="{72325B0C-21FA-46E0-B862-3440B836B28B}"/>
  <tableColumns count="2">
    <tableColumn id="1" xr3:uid="{9880662F-7D17-4C94-93B0-5036E9B5119D}" name="Category"/>
    <tableColumn id="2" xr3:uid="{1A853C7C-9FBF-4993-9222-C702741034E2}" name="Inflation rate" dataDxfId="58"/>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DB138F0-A610-4077-9812-F249BA4B90CB}" name="Table1618" displayName="Table1618" ref="B23:T35" totalsRowShown="0" dataDxfId="57" dataCellStyle="Percent">
  <autoFilter ref="B23:T35" xr:uid="{0DB138F0-A610-4077-9812-F249BA4B90CB}"/>
  <tableColumns count="19">
    <tableColumn id="1" xr3:uid="{4A4C78DD-51E5-4277-ABBF-4C95E1072406}" name="Year"/>
    <tableColumn id="2" xr3:uid="{CE072136-4992-44B8-BBED-77AFB6FC287B}" name="Month"/>
    <tableColumn id="3" xr3:uid="{9FD1D8F5-5CDF-458F-9E34-F73F383F6161}" name="Cereals and products" dataDxfId="56" dataCellStyle="Percent">
      <calculatedColumnFormula>(D7-D6)/D6</calculatedColumnFormula>
    </tableColumn>
    <tableColumn id="4" xr3:uid="{B0FD6F63-9D26-4FDE-9230-DF7867CB7050}" name="Meat and fish" dataDxfId="55" dataCellStyle="Percent">
      <calculatedColumnFormula>(E7-E6)/E6</calculatedColumnFormula>
    </tableColumn>
    <tableColumn id="5" xr3:uid="{C8A503D8-9A63-4C75-AD35-47EEE90F42B7}" name="Egg" dataDxfId="54" dataCellStyle="Percent">
      <calculatedColumnFormula>(F7-F6)/F6</calculatedColumnFormula>
    </tableColumn>
    <tableColumn id="6" xr3:uid="{B7E173F7-8934-4CEB-BA9D-960B496CED63}" name="Milk and products" dataDxfId="53" dataCellStyle="Percent">
      <calculatedColumnFormula>(G7-G6)/G6</calculatedColumnFormula>
    </tableColumn>
    <tableColumn id="7" xr3:uid="{60F411EF-D513-4332-B8C3-D4A9687A083E}" name="Oils and fats" dataDxfId="52" dataCellStyle="Percent">
      <calculatedColumnFormula>(H7-H6)/H6</calculatedColumnFormula>
    </tableColumn>
    <tableColumn id="8" xr3:uid="{EDBAA8F4-4A8B-441C-9146-24D3F511A958}" name="Fruits" dataDxfId="51" dataCellStyle="Percent">
      <calculatedColumnFormula>(I7-I6)/I6</calculatedColumnFormula>
    </tableColumn>
    <tableColumn id="9" xr3:uid="{75DE1E39-8467-4394-AE58-A85B6A698AF7}" name="Vegetables" dataDxfId="50" dataCellStyle="Percent">
      <calculatedColumnFormula>(J7-J6)/J6</calculatedColumnFormula>
    </tableColumn>
    <tableColumn id="10" xr3:uid="{2C0F5B18-0A1A-4ACD-A923-2878558A1910}" name="Pulses and products" dataDxfId="49" dataCellStyle="Percent">
      <calculatedColumnFormula>(K7-K6)/K6</calculatedColumnFormula>
    </tableColumn>
    <tableColumn id="11" xr3:uid="{36C18F7D-05AB-4EDF-AFB5-F79B0BAB2EF7}" name="Sugar and Confectionery" dataDxfId="48" dataCellStyle="Percent">
      <calculatedColumnFormula>(L7-L6)/L6</calculatedColumnFormula>
    </tableColumn>
    <tableColumn id="12" xr3:uid="{9BB1BF16-8E4B-4A3E-A70C-5C6D5F5DEEEC}" name="Spices" dataDxfId="47" dataCellStyle="Percent">
      <calculatedColumnFormula>(M7-M6)/M6</calculatedColumnFormula>
    </tableColumn>
    <tableColumn id="13" xr3:uid="{08C50D24-BBF9-4604-84FC-7BCD3ED106CC}" name="Non-alcoholic beverages" dataDxfId="46" dataCellStyle="Percent">
      <calculatedColumnFormula>(N7-N6)/N6</calculatedColumnFormula>
    </tableColumn>
    <tableColumn id="14" xr3:uid="{F111B632-333D-41D1-95C8-208FD3A25DC1}" name="Prepared meals, snacks, sweets etc." dataDxfId="45" dataCellStyle="Percent">
      <calculatedColumnFormula>(O7-O6)/O6</calculatedColumnFormula>
    </tableColumn>
    <tableColumn id="15" xr3:uid="{F4FDB1B1-9914-4A70-9B25-D083DC75B2D0}" name="Food and beverages" dataDxfId="44" dataCellStyle="Percent">
      <calculatedColumnFormula>(P7-P6)/P6</calculatedColumnFormula>
    </tableColumn>
    <tableColumn id="16" xr3:uid="{18DE1B70-7516-4CD6-9D73-CA4E165D9339}" name="Max%" dataDxfId="43">
      <calculatedColumnFormula>MAX(D24:P24)</calculatedColumnFormula>
    </tableColumn>
    <tableColumn id="17" xr3:uid="{2684D9A2-9E9A-483A-95D1-129C169EA12E}" name="Category with Max % " dataDxfId="42">
      <calculatedColumnFormula>INDEX($D$23:$P$23,MATCH(Q24,D24:P24,0))</calculatedColumnFormula>
    </tableColumn>
    <tableColumn id="18" xr3:uid="{C3C69722-8895-4144-82D1-E567B1EE4D22}" name="Min %" dataDxfId="41" dataCellStyle="Percent">
      <calculatedColumnFormula>MIN(Table1618[[#This Row],[Cereals and products]:[Food and beverages]])</calculatedColumnFormula>
    </tableColumn>
    <tableColumn id="19" xr3:uid="{9C16760A-BA1B-438B-975A-7F536A4C8181}" name="Category with Min %" dataDxfId="40" dataCellStyle="Percent">
      <calculatedColumnFormula>INDEX(Table1618[[#Headers],[Cereals and products]:[Food and beverages]],MATCH(Table1618[[#This Row],[Min %]],Table1618[[#This Row],[Cereals and products]:[Food and beverages]],0))</calculatedColumnFormula>
    </tableColumn>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E899BD6-B6C5-4799-87A4-84235CBCE207}" name="Table7" displayName="Table7" ref="AI3:AL7" totalsRowShown="0">
  <autoFilter ref="AI3:AL7" xr:uid="{4E899BD6-B6C5-4799-87A4-84235CBCE207}"/>
  <tableColumns count="4">
    <tableColumn id="1" xr3:uid="{C7E55A4C-EE43-4E81-8404-0C651C4111C1}" name="Year"/>
    <tableColumn id="2" xr3:uid="{DB86E482-DB8D-48F4-8316-C754FC7BAFA6}" name="Food" dataDxfId="39"/>
    <tableColumn id="3" xr3:uid="{89C7CA29-DC42-4826-860D-6ECFE7079BBB}" name="Healthcare" dataDxfId="38"/>
    <tableColumn id="4" xr3:uid="{DD9E57B5-C21C-4932-9BC3-F104AB80276C}" name="Essential services" dataDxfId="37"/>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1AC4769-27F3-4ED7-871D-44EDD91A0811}" name="Table12" displayName="Table12" ref="C25:D51" totalsRowShown="0" headerRowDxfId="36" dataDxfId="35">
  <autoFilter ref="C25:D51" xr:uid="{11AC4769-27F3-4ED7-871D-44EDD91A0811}"/>
  <tableColumns count="2">
    <tableColumn id="1" xr3:uid="{3A9FDF49-1E1F-42A6-B6F8-83D1C8AE6A3D}" name="Category" dataDxfId="34"/>
    <tableColumn id="2" xr3:uid="{C88FCA0E-AD90-4316-AE61-3412B575C4AF}" name="Correl value" dataDxfId="33"/>
  </tableColumns>
  <tableStyleInfo name="TableStyleLight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8.xml"/></Relationships>
</file>

<file path=xl/worksheets/_rels/sheet8.xml.rels><?xml version="1.0" encoding="UTF-8" standalone="yes"?>
<Relationships xmlns="http://schemas.openxmlformats.org/package/2006/relationships"><Relationship Id="rId1" Type="http://schemas.openxmlformats.org/officeDocument/2006/relationships/table" Target="../tables/table9.xml"/></Relationships>
</file>

<file path=xl/worksheets/_rels/sheet9.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table" Target="../tables/table10.xml"/><Relationship Id="rId1" Type="http://schemas.openxmlformats.org/officeDocument/2006/relationships/drawing" Target="../drawings/drawing1.xml"/><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I373"/>
  <sheetViews>
    <sheetView topLeftCell="U1" zoomScale="91" zoomScaleNormal="91" workbookViewId="0">
      <selection activeCell="AE2" sqref="AE2"/>
    </sheetView>
  </sheetViews>
  <sheetFormatPr defaultColWidth="12.5703125" defaultRowHeight="15.75" customHeight="1" x14ac:dyDescent="0.2"/>
  <cols>
    <col min="4" max="19" width="12.5703125" style="3"/>
    <col min="20" max="20" width="14.7109375" style="3" customWidth="1"/>
    <col min="21" max="24" width="12.5703125" style="3"/>
    <col min="25" max="25" width="20.42578125" style="3" customWidth="1"/>
    <col min="26" max="32" width="12.5703125" style="3"/>
    <col min="34" max="34" width="20.42578125" style="3" customWidth="1"/>
  </cols>
  <sheetData>
    <row r="1" spans="1:35" ht="12.75" x14ac:dyDescent="0.2">
      <c r="A1" s="1" t="s">
        <v>0</v>
      </c>
      <c r="B1" s="1" t="s">
        <v>1</v>
      </c>
      <c r="C1" s="1"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45</v>
      </c>
      <c r="AF1" s="2" t="s">
        <v>19</v>
      </c>
      <c r="AG1" s="3" t="s">
        <v>20</v>
      </c>
      <c r="AH1" s="2" t="s">
        <v>60</v>
      </c>
      <c r="AI1" s="2" t="s">
        <v>28</v>
      </c>
    </row>
    <row r="2" spans="1:35" ht="12.75" x14ac:dyDescent="0.2">
      <c r="A2" s="1" t="s">
        <v>30</v>
      </c>
      <c r="B2" s="1">
        <v>2013</v>
      </c>
      <c r="C2" s="1" t="s">
        <v>31</v>
      </c>
      <c r="D2" s="2">
        <v>107.5</v>
      </c>
      <c r="E2" s="2">
        <v>106.3</v>
      </c>
      <c r="F2" s="2">
        <v>108.1</v>
      </c>
      <c r="G2" s="2">
        <v>104.9</v>
      </c>
      <c r="H2" s="2">
        <v>106.1</v>
      </c>
      <c r="I2" s="2">
        <v>103.9</v>
      </c>
      <c r="J2" s="2">
        <v>101.9</v>
      </c>
      <c r="K2" s="2">
        <v>106.1</v>
      </c>
      <c r="L2" s="2">
        <v>106.8</v>
      </c>
      <c r="M2" s="2">
        <v>103.1</v>
      </c>
      <c r="N2" s="2">
        <v>104.8</v>
      </c>
      <c r="O2" s="2">
        <v>106.7</v>
      </c>
      <c r="P2" s="2">
        <v>105.5</v>
      </c>
      <c r="Q2" s="2">
        <v>105.1</v>
      </c>
      <c r="R2" s="2">
        <v>106.5</v>
      </c>
      <c r="S2" s="2">
        <v>105.8</v>
      </c>
      <c r="T2" s="2">
        <v>106.4</v>
      </c>
      <c r="U2" s="2">
        <v>100.3</v>
      </c>
      <c r="V2" s="2">
        <v>105.5</v>
      </c>
      <c r="W2" s="2">
        <v>104.8</v>
      </c>
      <c r="X2" s="2">
        <v>104</v>
      </c>
      <c r="Y2" s="2">
        <v>103.3</v>
      </c>
      <c r="Z2" s="2">
        <v>103.4</v>
      </c>
      <c r="AA2" s="2">
        <v>103.8</v>
      </c>
      <c r="AB2" s="2">
        <v>104.7</v>
      </c>
      <c r="AC2" s="2">
        <v>104</v>
      </c>
      <c r="AD2" s="2">
        <v>105.1</v>
      </c>
      <c r="AE2" s="3">
        <f>D2+E2+F2+G2+H2+I2+J2+K2+L2+M2+N2+O2+P2</f>
        <v>1371.6999999999998</v>
      </c>
      <c r="AF2" s="3">
        <f>R2+S2+T2</f>
        <v>318.70000000000005</v>
      </c>
      <c r="AG2" s="3">
        <f>U2+W2</f>
        <v>205.1</v>
      </c>
      <c r="AH2" s="2">
        <f>Y2+V2</f>
        <v>208.8</v>
      </c>
      <c r="AI2" s="3">
        <f>Q2+X2+Z2+AA2+AB2+AC2</f>
        <v>625</v>
      </c>
    </row>
    <row r="3" spans="1:35" ht="12.75" x14ac:dyDescent="0.2">
      <c r="A3" s="1" t="s">
        <v>32</v>
      </c>
      <c r="B3" s="1">
        <v>2013</v>
      </c>
      <c r="C3" s="1" t="s">
        <v>31</v>
      </c>
      <c r="D3" s="2">
        <v>110.5</v>
      </c>
      <c r="E3" s="2">
        <v>109.1</v>
      </c>
      <c r="F3" s="2">
        <v>113</v>
      </c>
      <c r="G3" s="2">
        <v>103.6</v>
      </c>
      <c r="H3" s="2">
        <v>103.4</v>
      </c>
      <c r="I3" s="2">
        <v>102.3</v>
      </c>
      <c r="J3" s="2">
        <v>102.9</v>
      </c>
      <c r="K3" s="2">
        <v>105.8</v>
      </c>
      <c r="L3" s="2">
        <v>105.1</v>
      </c>
      <c r="M3" s="2">
        <v>101.8</v>
      </c>
      <c r="N3" s="2">
        <v>105.1</v>
      </c>
      <c r="O3" s="2">
        <v>107.9</v>
      </c>
      <c r="P3" s="2">
        <v>105.9</v>
      </c>
      <c r="Q3" s="2">
        <v>105.2</v>
      </c>
      <c r="R3" s="2">
        <v>105.9</v>
      </c>
      <c r="S3" s="2">
        <v>105</v>
      </c>
      <c r="T3" s="2">
        <v>105.8</v>
      </c>
      <c r="U3" s="2">
        <v>100.3</v>
      </c>
      <c r="V3" s="2">
        <v>105.4</v>
      </c>
      <c r="W3" s="2">
        <v>104.8</v>
      </c>
      <c r="X3" s="2">
        <v>104.1</v>
      </c>
      <c r="Y3" s="2">
        <v>103.2</v>
      </c>
      <c r="Z3" s="2">
        <v>102.9</v>
      </c>
      <c r="AA3" s="2">
        <v>103.5</v>
      </c>
      <c r="AB3" s="2">
        <v>104.3</v>
      </c>
      <c r="AC3" s="2">
        <v>103.7</v>
      </c>
      <c r="AD3" s="2">
        <v>104</v>
      </c>
      <c r="AE3" s="3">
        <f t="shared" ref="AE3:AE66" si="0">D3+E3+F3+G3+H3+I3+J3+K3+L3+M3+N3+O3+P3</f>
        <v>1376.4</v>
      </c>
      <c r="AF3" s="3">
        <f t="shared" ref="AF3:AF66" si="1">R3+S3+T3</f>
        <v>316.7</v>
      </c>
      <c r="AG3" s="3">
        <f t="shared" ref="AG3:AG66" si="2">U3+W3</f>
        <v>205.1</v>
      </c>
      <c r="AH3" s="2">
        <f t="shared" ref="AH3:AH66" si="3">Y3+V3</f>
        <v>208.60000000000002</v>
      </c>
      <c r="AI3" s="3">
        <f t="shared" ref="AI3:AI66" si="4">Q3+X3+Z3+AA3+AB3+AC3</f>
        <v>623.70000000000005</v>
      </c>
    </row>
    <row r="4" spans="1:35" ht="12.75" x14ac:dyDescent="0.2">
      <c r="A4" s="1" t="s">
        <v>33</v>
      </c>
      <c r="B4" s="1">
        <v>2013</v>
      </c>
      <c r="C4" s="1" t="s">
        <v>31</v>
      </c>
      <c r="D4" s="2">
        <v>108.4</v>
      </c>
      <c r="E4" s="2">
        <v>107.3</v>
      </c>
      <c r="F4" s="2">
        <v>110</v>
      </c>
      <c r="G4" s="2">
        <v>104.4</v>
      </c>
      <c r="H4" s="2">
        <v>105.1</v>
      </c>
      <c r="I4" s="2">
        <v>103.2</v>
      </c>
      <c r="J4" s="2">
        <v>102.2</v>
      </c>
      <c r="K4" s="2">
        <v>106</v>
      </c>
      <c r="L4" s="2">
        <v>106.2</v>
      </c>
      <c r="M4" s="2">
        <v>102.7</v>
      </c>
      <c r="N4" s="2">
        <v>104.9</v>
      </c>
      <c r="O4" s="2">
        <v>107.3</v>
      </c>
      <c r="P4" s="2">
        <v>105.6</v>
      </c>
      <c r="Q4" s="2">
        <v>105.1</v>
      </c>
      <c r="R4" s="2">
        <v>106.3</v>
      </c>
      <c r="S4" s="2">
        <v>105.5</v>
      </c>
      <c r="T4" s="2">
        <v>106.2</v>
      </c>
      <c r="U4" s="2">
        <v>100.3</v>
      </c>
      <c r="V4" s="2">
        <v>105.5</v>
      </c>
      <c r="W4" s="2">
        <v>104.8</v>
      </c>
      <c r="X4" s="2">
        <v>104</v>
      </c>
      <c r="Y4" s="2">
        <v>103.2</v>
      </c>
      <c r="Z4" s="2">
        <v>103.1</v>
      </c>
      <c r="AA4" s="2">
        <v>103.6</v>
      </c>
      <c r="AB4" s="2">
        <v>104.5</v>
      </c>
      <c r="AC4" s="2">
        <v>103.9</v>
      </c>
      <c r="AD4" s="2">
        <v>104.6</v>
      </c>
      <c r="AE4" s="3">
        <f t="shared" si="0"/>
        <v>1373.3000000000002</v>
      </c>
      <c r="AF4" s="3">
        <f t="shared" si="1"/>
        <v>318</v>
      </c>
      <c r="AG4" s="3">
        <f t="shared" si="2"/>
        <v>205.1</v>
      </c>
      <c r="AH4" s="2">
        <f t="shared" si="3"/>
        <v>208.7</v>
      </c>
      <c r="AI4" s="3">
        <f t="shared" si="4"/>
        <v>624.19999999999993</v>
      </c>
    </row>
    <row r="5" spans="1:35" ht="12.75" x14ac:dyDescent="0.2">
      <c r="A5" s="1" t="s">
        <v>30</v>
      </c>
      <c r="B5" s="1">
        <v>2013</v>
      </c>
      <c r="C5" s="1" t="s">
        <v>34</v>
      </c>
      <c r="D5" s="2">
        <v>109.2</v>
      </c>
      <c r="E5" s="2">
        <v>108.7</v>
      </c>
      <c r="F5" s="2">
        <v>110.2</v>
      </c>
      <c r="G5" s="2">
        <v>105.4</v>
      </c>
      <c r="H5" s="2">
        <v>106.7</v>
      </c>
      <c r="I5" s="2">
        <v>104</v>
      </c>
      <c r="J5" s="2">
        <v>102.4</v>
      </c>
      <c r="K5" s="2">
        <v>105.9</v>
      </c>
      <c r="L5" s="2">
        <v>105.7</v>
      </c>
      <c r="M5" s="2">
        <v>103.1</v>
      </c>
      <c r="N5" s="2">
        <v>105.1</v>
      </c>
      <c r="O5" s="2">
        <v>107.7</v>
      </c>
      <c r="P5" s="2">
        <v>106.3</v>
      </c>
      <c r="Q5" s="2">
        <v>105.6</v>
      </c>
      <c r="R5" s="2">
        <v>107.1</v>
      </c>
      <c r="S5" s="2">
        <v>106.3</v>
      </c>
      <c r="T5" s="2">
        <v>107</v>
      </c>
      <c r="U5" s="2">
        <v>100.4</v>
      </c>
      <c r="V5" s="2">
        <v>106.2</v>
      </c>
      <c r="W5" s="2">
        <v>105.2</v>
      </c>
      <c r="X5" s="2">
        <v>104.4</v>
      </c>
      <c r="Y5" s="2">
        <v>103.9</v>
      </c>
      <c r="Z5" s="2">
        <v>104</v>
      </c>
      <c r="AA5" s="2">
        <v>104.1</v>
      </c>
      <c r="AB5" s="2">
        <v>104.6</v>
      </c>
      <c r="AC5" s="2">
        <v>104.4</v>
      </c>
      <c r="AD5" s="2">
        <v>105.8</v>
      </c>
      <c r="AE5" s="3">
        <f t="shared" si="0"/>
        <v>1380.3999999999999</v>
      </c>
      <c r="AF5" s="3">
        <f t="shared" si="1"/>
        <v>320.39999999999998</v>
      </c>
      <c r="AG5" s="3">
        <f t="shared" si="2"/>
        <v>205.60000000000002</v>
      </c>
      <c r="AH5" s="2">
        <f t="shared" si="3"/>
        <v>210.10000000000002</v>
      </c>
      <c r="AI5" s="3">
        <f t="shared" si="4"/>
        <v>627.1</v>
      </c>
    </row>
    <row r="6" spans="1:35" ht="12.75" x14ac:dyDescent="0.2">
      <c r="A6" s="1" t="s">
        <v>32</v>
      </c>
      <c r="B6" s="1">
        <v>2013</v>
      </c>
      <c r="C6" s="1" t="s">
        <v>34</v>
      </c>
      <c r="D6" s="2">
        <v>112.9</v>
      </c>
      <c r="E6" s="2">
        <v>112.9</v>
      </c>
      <c r="F6" s="2">
        <v>116.9</v>
      </c>
      <c r="G6" s="2">
        <v>104</v>
      </c>
      <c r="H6" s="2">
        <v>103.5</v>
      </c>
      <c r="I6" s="2">
        <v>103.1</v>
      </c>
      <c r="J6" s="2">
        <v>104.9</v>
      </c>
      <c r="K6" s="2">
        <v>104.1</v>
      </c>
      <c r="L6" s="2">
        <v>103.8</v>
      </c>
      <c r="M6" s="2">
        <v>102.3</v>
      </c>
      <c r="N6" s="2">
        <v>106</v>
      </c>
      <c r="O6" s="2">
        <v>109</v>
      </c>
      <c r="P6" s="2">
        <v>107.2</v>
      </c>
      <c r="Q6" s="2">
        <v>106</v>
      </c>
      <c r="R6" s="2">
        <v>106.6</v>
      </c>
      <c r="S6" s="2">
        <v>105.5</v>
      </c>
      <c r="T6" s="2">
        <v>106.4</v>
      </c>
      <c r="U6" s="2">
        <v>100.4</v>
      </c>
      <c r="V6" s="2">
        <v>105.7</v>
      </c>
      <c r="W6" s="2">
        <v>105.2</v>
      </c>
      <c r="X6" s="2">
        <v>104.7</v>
      </c>
      <c r="Y6" s="2">
        <v>104.4</v>
      </c>
      <c r="Z6" s="2">
        <v>103.3</v>
      </c>
      <c r="AA6" s="2">
        <v>103.7</v>
      </c>
      <c r="AB6" s="2">
        <v>104.3</v>
      </c>
      <c r="AC6" s="2">
        <v>104.3</v>
      </c>
      <c r="AD6" s="2">
        <v>104.7</v>
      </c>
      <c r="AE6" s="3">
        <f t="shared" si="0"/>
        <v>1390.6000000000001</v>
      </c>
      <c r="AF6" s="3">
        <f t="shared" si="1"/>
        <v>318.5</v>
      </c>
      <c r="AG6" s="3">
        <f t="shared" si="2"/>
        <v>205.60000000000002</v>
      </c>
      <c r="AH6" s="2">
        <f t="shared" si="3"/>
        <v>210.10000000000002</v>
      </c>
      <c r="AI6" s="3">
        <f t="shared" si="4"/>
        <v>626.29999999999995</v>
      </c>
    </row>
    <row r="7" spans="1:35" ht="12.75" x14ac:dyDescent="0.2">
      <c r="A7" s="1" t="s">
        <v>33</v>
      </c>
      <c r="B7" s="1">
        <v>2013</v>
      </c>
      <c r="C7" s="1" t="s">
        <v>34</v>
      </c>
      <c r="D7" s="2">
        <v>110.4</v>
      </c>
      <c r="E7" s="2">
        <v>110.2</v>
      </c>
      <c r="F7" s="2">
        <v>112.8</v>
      </c>
      <c r="G7" s="2">
        <v>104.9</v>
      </c>
      <c r="H7" s="2">
        <v>105.5</v>
      </c>
      <c r="I7" s="2">
        <v>103.6</v>
      </c>
      <c r="J7" s="2">
        <v>103.2</v>
      </c>
      <c r="K7" s="2">
        <v>105.3</v>
      </c>
      <c r="L7" s="2">
        <v>105.1</v>
      </c>
      <c r="M7" s="2">
        <v>102.8</v>
      </c>
      <c r="N7" s="2">
        <v>105.5</v>
      </c>
      <c r="O7" s="2">
        <v>108.3</v>
      </c>
      <c r="P7" s="2">
        <v>106.6</v>
      </c>
      <c r="Q7" s="2">
        <v>105.7</v>
      </c>
      <c r="R7" s="2">
        <v>106.9</v>
      </c>
      <c r="S7" s="2">
        <v>106</v>
      </c>
      <c r="T7" s="2">
        <v>106.8</v>
      </c>
      <c r="U7" s="2">
        <v>100.4</v>
      </c>
      <c r="V7" s="2">
        <v>106</v>
      </c>
      <c r="W7" s="2">
        <v>105.2</v>
      </c>
      <c r="X7" s="2">
        <v>104.5</v>
      </c>
      <c r="Y7" s="2">
        <v>104.2</v>
      </c>
      <c r="Z7" s="2">
        <v>103.6</v>
      </c>
      <c r="AA7" s="2">
        <v>103.9</v>
      </c>
      <c r="AB7" s="2">
        <v>104.5</v>
      </c>
      <c r="AC7" s="2">
        <v>104.4</v>
      </c>
      <c r="AD7" s="2">
        <v>105.3</v>
      </c>
      <c r="AE7" s="3">
        <f t="shared" si="0"/>
        <v>1384.2</v>
      </c>
      <c r="AF7" s="3">
        <f t="shared" si="1"/>
        <v>319.7</v>
      </c>
      <c r="AG7" s="3">
        <f t="shared" si="2"/>
        <v>205.60000000000002</v>
      </c>
      <c r="AH7" s="2">
        <f t="shared" si="3"/>
        <v>210.2</v>
      </c>
      <c r="AI7" s="3">
        <f t="shared" si="4"/>
        <v>626.59999999999991</v>
      </c>
    </row>
    <row r="8" spans="1:35" ht="12.75" x14ac:dyDescent="0.2">
      <c r="A8" s="1" t="s">
        <v>30</v>
      </c>
      <c r="B8" s="1">
        <v>2013</v>
      </c>
      <c r="C8" s="1" t="s">
        <v>35</v>
      </c>
      <c r="D8" s="2">
        <v>110.2</v>
      </c>
      <c r="E8" s="2">
        <v>108.8</v>
      </c>
      <c r="F8" s="2">
        <v>109.9</v>
      </c>
      <c r="G8" s="2">
        <v>105.6</v>
      </c>
      <c r="H8" s="2">
        <v>106.2</v>
      </c>
      <c r="I8" s="2">
        <v>105.7</v>
      </c>
      <c r="J8" s="2">
        <v>101.4</v>
      </c>
      <c r="K8" s="2">
        <v>105.7</v>
      </c>
      <c r="L8" s="2">
        <v>105</v>
      </c>
      <c r="M8" s="2">
        <v>103.3</v>
      </c>
      <c r="N8" s="2">
        <v>105.6</v>
      </c>
      <c r="O8" s="2">
        <v>108.2</v>
      </c>
      <c r="P8" s="2">
        <v>106.6</v>
      </c>
      <c r="Q8" s="2">
        <v>106.5</v>
      </c>
      <c r="R8" s="2">
        <v>107.6</v>
      </c>
      <c r="S8" s="2">
        <v>106.8</v>
      </c>
      <c r="T8" s="2">
        <v>107.5</v>
      </c>
      <c r="U8" s="2">
        <v>100.4</v>
      </c>
      <c r="V8" s="2">
        <v>106.1</v>
      </c>
      <c r="W8" s="2">
        <v>105.6</v>
      </c>
      <c r="X8" s="2">
        <v>104.7</v>
      </c>
      <c r="Y8" s="2">
        <v>104.6</v>
      </c>
      <c r="Z8" s="2">
        <v>104</v>
      </c>
      <c r="AA8" s="2">
        <v>104.3</v>
      </c>
      <c r="AB8" s="2">
        <v>104.3</v>
      </c>
      <c r="AC8" s="2">
        <v>104.6</v>
      </c>
      <c r="AD8" s="2">
        <v>106</v>
      </c>
      <c r="AE8" s="3">
        <f t="shared" si="0"/>
        <v>1382.2</v>
      </c>
      <c r="AF8" s="3">
        <f t="shared" si="1"/>
        <v>321.89999999999998</v>
      </c>
      <c r="AG8" s="3">
        <f t="shared" si="2"/>
        <v>206</v>
      </c>
      <c r="AH8" s="2">
        <f t="shared" si="3"/>
        <v>210.7</v>
      </c>
      <c r="AI8" s="3">
        <f t="shared" si="4"/>
        <v>628.4</v>
      </c>
    </row>
    <row r="9" spans="1:35" ht="12.75" x14ac:dyDescent="0.2">
      <c r="A9" s="1" t="s">
        <v>32</v>
      </c>
      <c r="B9" s="1">
        <v>2013</v>
      </c>
      <c r="C9" s="1" t="s">
        <v>35</v>
      </c>
      <c r="D9" s="2">
        <v>113.9</v>
      </c>
      <c r="E9" s="2">
        <v>111.4</v>
      </c>
      <c r="F9" s="2">
        <v>113.2</v>
      </c>
      <c r="G9" s="2">
        <v>104.3</v>
      </c>
      <c r="H9" s="2">
        <v>102.7</v>
      </c>
      <c r="I9" s="2">
        <v>104.9</v>
      </c>
      <c r="J9" s="2">
        <v>103.8</v>
      </c>
      <c r="K9" s="2">
        <v>103.5</v>
      </c>
      <c r="L9" s="2">
        <v>102.6</v>
      </c>
      <c r="M9" s="2">
        <v>102.4</v>
      </c>
      <c r="N9" s="2">
        <v>107</v>
      </c>
      <c r="O9" s="2">
        <v>109.8</v>
      </c>
      <c r="P9" s="2">
        <v>107.3</v>
      </c>
      <c r="Q9" s="2">
        <v>106.8</v>
      </c>
      <c r="R9" s="2">
        <v>107.2</v>
      </c>
      <c r="S9" s="2">
        <v>106</v>
      </c>
      <c r="T9" s="2">
        <v>107</v>
      </c>
      <c r="U9" s="2">
        <v>100.4</v>
      </c>
      <c r="V9" s="2">
        <v>106</v>
      </c>
      <c r="W9" s="2">
        <v>105.7</v>
      </c>
      <c r="X9" s="2">
        <v>105.2</v>
      </c>
      <c r="Y9" s="2">
        <v>105.5</v>
      </c>
      <c r="Z9" s="2">
        <v>103.5</v>
      </c>
      <c r="AA9" s="2">
        <v>103.8</v>
      </c>
      <c r="AB9" s="2">
        <v>104.2</v>
      </c>
      <c r="AC9" s="2">
        <v>104.9</v>
      </c>
      <c r="AD9" s="2">
        <v>105</v>
      </c>
      <c r="AE9" s="3">
        <f t="shared" si="0"/>
        <v>1386.8</v>
      </c>
      <c r="AF9" s="3">
        <f t="shared" si="1"/>
        <v>320.2</v>
      </c>
      <c r="AG9" s="3">
        <f t="shared" si="2"/>
        <v>206.10000000000002</v>
      </c>
      <c r="AH9" s="2">
        <f t="shared" si="3"/>
        <v>211.5</v>
      </c>
      <c r="AI9" s="3">
        <f t="shared" si="4"/>
        <v>628.4</v>
      </c>
    </row>
    <row r="10" spans="1:35" ht="12.75" x14ac:dyDescent="0.2">
      <c r="A10" s="1" t="s">
        <v>33</v>
      </c>
      <c r="B10" s="1">
        <v>2013</v>
      </c>
      <c r="C10" s="1" t="s">
        <v>35</v>
      </c>
      <c r="D10" s="2">
        <v>111.4</v>
      </c>
      <c r="E10" s="2">
        <v>109.7</v>
      </c>
      <c r="F10" s="2">
        <v>111.2</v>
      </c>
      <c r="G10" s="2">
        <v>105.1</v>
      </c>
      <c r="H10" s="2">
        <v>104.9</v>
      </c>
      <c r="I10" s="2">
        <v>105.3</v>
      </c>
      <c r="J10" s="2">
        <v>102.2</v>
      </c>
      <c r="K10" s="2">
        <v>105</v>
      </c>
      <c r="L10" s="2">
        <v>104.2</v>
      </c>
      <c r="M10" s="2">
        <v>103</v>
      </c>
      <c r="N10" s="2">
        <v>106.2</v>
      </c>
      <c r="O10" s="2">
        <v>108.9</v>
      </c>
      <c r="P10" s="2">
        <v>106.9</v>
      </c>
      <c r="Q10" s="2">
        <v>106.6</v>
      </c>
      <c r="R10" s="2">
        <v>107.4</v>
      </c>
      <c r="S10" s="2">
        <v>106.5</v>
      </c>
      <c r="T10" s="2">
        <v>107.3</v>
      </c>
      <c r="U10" s="2">
        <v>100.4</v>
      </c>
      <c r="V10" s="2">
        <v>106.1</v>
      </c>
      <c r="W10" s="2">
        <v>105.6</v>
      </c>
      <c r="X10" s="2">
        <v>104.9</v>
      </c>
      <c r="Y10" s="2">
        <v>105.1</v>
      </c>
      <c r="Z10" s="2">
        <v>103.7</v>
      </c>
      <c r="AA10" s="2">
        <v>104</v>
      </c>
      <c r="AB10" s="2">
        <v>104.3</v>
      </c>
      <c r="AC10" s="2">
        <v>104.7</v>
      </c>
      <c r="AD10" s="2">
        <v>105.5</v>
      </c>
      <c r="AE10" s="3">
        <f t="shared" si="0"/>
        <v>1384.0000000000002</v>
      </c>
      <c r="AF10" s="3">
        <f t="shared" si="1"/>
        <v>321.2</v>
      </c>
      <c r="AG10" s="3">
        <f t="shared" si="2"/>
        <v>206</v>
      </c>
      <c r="AH10" s="2">
        <f t="shared" si="3"/>
        <v>211.2</v>
      </c>
      <c r="AI10" s="3">
        <f t="shared" si="4"/>
        <v>628.20000000000005</v>
      </c>
    </row>
    <row r="11" spans="1:35" ht="12.75" x14ac:dyDescent="0.2">
      <c r="A11" s="1" t="s">
        <v>30</v>
      </c>
      <c r="B11" s="1">
        <v>2013</v>
      </c>
      <c r="C11" s="1" t="s">
        <v>36</v>
      </c>
      <c r="D11" s="2">
        <v>110.2</v>
      </c>
      <c r="E11" s="2">
        <v>109.5</v>
      </c>
      <c r="F11" s="2">
        <v>106.9</v>
      </c>
      <c r="G11" s="2">
        <v>106.3</v>
      </c>
      <c r="H11" s="2">
        <v>105.7</v>
      </c>
      <c r="I11" s="2">
        <v>108.3</v>
      </c>
      <c r="J11" s="2">
        <v>103.4</v>
      </c>
      <c r="K11" s="2">
        <v>105.7</v>
      </c>
      <c r="L11" s="2">
        <v>104.2</v>
      </c>
      <c r="M11" s="2">
        <v>103.2</v>
      </c>
      <c r="N11" s="2">
        <v>106.5</v>
      </c>
      <c r="O11" s="2">
        <v>108.8</v>
      </c>
      <c r="P11" s="2">
        <v>107.1</v>
      </c>
      <c r="Q11" s="2">
        <v>107.1</v>
      </c>
      <c r="R11" s="2">
        <v>108.1</v>
      </c>
      <c r="S11" s="2">
        <v>107.4</v>
      </c>
      <c r="T11" s="2">
        <v>108</v>
      </c>
      <c r="U11" s="2">
        <v>100.5</v>
      </c>
      <c r="V11" s="2">
        <v>106.5</v>
      </c>
      <c r="W11" s="2">
        <v>106.1</v>
      </c>
      <c r="X11" s="2">
        <v>105.1</v>
      </c>
      <c r="Y11" s="2">
        <v>104.4</v>
      </c>
      <c r="Z11" s="2">
        <v>104.5</v>
      </c>
      <c r="AA11" s="2">
        <v>104.8</v>
      </c>
      <c r="AB11" s="2">
        <v>102.7</v>
      </c>
      <c r="AC11" s="2">
        <v>104.6</v>
      </c>
      <c r="AD11" s="2">
        <v>106.4</v>
      </c>
      <c r="AE11" s="3">
        <f t="shared" si="0"/>
        <v>1385.8</v>
      </c>
      <c r="AF11" s="3">
        <f t="shared" si="1"/>
        <v>323.5</v>
      </c>
      <c r="AG11" s="3">
        <f t="shared" si="2"/>
        <v>206.6</v>
      </c>
      <c r="AH11" s="2">
        <f t="shared" si="3"/>
        <v>210.9</v>
      </c>
      <c r="AI11" s="3">
        <f t="shared" si="4"/>
        <v>628.80000000000007</v>
      </c>
    </row>
    <row r="12" spans="1:35" ht="12.75" x14ac:dyDescent="0.2">
      <c r="A12" s="1" t="s">
        <v>32</v>
      </c>
      <c r="B12" s="1">
        <v>2013</v>
      </c>
      <c r="C12" s="1" t="s">
        <v>36</v>
      </c>
      <c r="D12" s="2">
        <v>114.6</v>
      </c>
      <c r="E12" s="2">
        <v>113.4</v>
      </c>
      <c r="F12" s="2">
        <v>106</v>
      </c>
      <c r="G12" s="2">
        <v>104.7</v>
      </c>
      <c r="H12" s="2">
        <v>102.1</v>
      </c>
      <c r="I12" s="2">
        <v>109.5</v>
      </c>
      <c r="J12" s="2">
        <v>109.7</v>
      </c>
      <c r="K12" s="2">
        <v>104.6</v>
      </c>
      <c r="L12" s="2">
        <v>102</v>
      </c>
      <c r="M12" s="2">
        <v>103.5</v>
      </c>
      <c r="N12" s="2">
        <v>108.2</v>
      </c>
      <c r="O12" s="2">
        <v>110.6</v>
      </c>
      <c r="P12" s="2">
        <v>108.8</v>
      </c>
      <c r="Q12" s="2">
        <v>108.5</v>
      </c>
      <c r="R12" s="2">
        <v>107.9</v>
      </c>
      <c r="S12" s="2">
        <v>106.4</v>
      </c>
      <c r="T12" s="2">
        <v>107.7</v>
      </c>
      <c r="U12" s="2">
        <v>100.5</v>
      </c>
      <c r="V12" s="2">
        <v>106.4</v>
      </c>
      <c r="W12" s="2">
        <v>106.5</v>
      </c>
      <c r="X12" s="2">
        <v>105.7</v>
      </c>
      <c r="Y12" s="2">
        <v>105</v>
      </c>
      <c r="Z12" s="2">
        <v>104</v>
      </c>
      <c r="AA12" s="2">
        <v>105.2</v>
      </c>
      <c r="AB12" s="2">
        <v>103.2</v>
      </c>
      <c r="AC12" s="2">
        <v>105.1</v>
      </c>
      <c r="AD12" s="2">
        <v>105.7</v>
      </c>
      <c r="AE12" s="3">
        <f t="shared" si="0"/>
        <v>1397.6999999999998</v>
      </c>
      <c r="AF12" s="3">
        <f t="shared" si="1"/>
        <v>322</v>
      </c>
      <c r="AG12" s="3">
        <f t="shared" si="2"/>
        <v>207</v>
      </c>
      <c r="AH12" s="2">
        <f t="shared" si="3"/>
        <v>211.4</v>
      </c>
      <c r="AI12" s="3">
        <f t="shared" si="4"/>
        <v>631.70000000000005</v>
      </c>
    </row>
    <row r="13" spans="1:35" ht="12.75" x14ac:dyDescent="0.2">
      <c r="A13" s="1" t="s">
        <v>33</v>
      </c>
      <c r="B13" s="1">
        <v>2013</v>
      </c>
      <c r="C13" s="1" t="s">
        <v>36</v>
      </c>
      <c r="D13" s="2">
        <v>111.6</v>
      </c>
      <c r="E13" s="2">
        <v>110.9</v>
      </c>
      <c r="F13" s="2">
        <v>106.6</v>
      </c>
      <c r="G13" s="2">
        <v>105.7</v>
      </c>
      <c r="H13" s="2">
        <v>104.4</v>
      </c>
      <c r="I13" s="2">
        <v>108.9</v>
      </c>
      <c r="J13" s="2">
        <v>105.5</v>
      </c>
      <c r="K13" s="2">
        <v>105.3</v>
      </c>
      <c r="L13" s="2">
        <v>103.5</v>
      </c>
      <c r="M13" s="2">
        <v>103.3</v>
      </c>
      <c r="N13" s="2">
        <v>107.2</v>
      </c>
      <c r="O13" s="2">
        <v>109.6</v>
      </c>
      <c r="P13" s="2">
        <v>107.7</v>
      </c>
      <c r="Q13" s="2">
        <v>107.5</v>
      </c>
      <c r="R13" s="2">
        <v>108</v>
      </c>
      <c r="S13" s="2">
        <v>107</v>
      </c>
      <c r="T13" s="2">
        <v>107.9</v>
      </c>
      <c r="U13" s="2">
        <v>100.5</v>
      </c>
      <c r="V13" s="2">
        <v>106.5</v>
      </c>
      <c r="W13" s="2">
        <v>106.3</v>
      </c>
      <c r="X13" s="2">
        <v>105.3</v>
      </c>
      <c r="Y13" s="2">
        <v>104.7</v>
      </c>
      <c r="Z13" s="2">
        <v>104.2</v>
      </c>
      <c r="AA13" s="2">
        <v>105</v>
      </c>
      <c r="AB13" s="2">
        <v>102.9</v>
      </c>
      <c r="AC13" s="2">
        <v>104.8</v>
      </c>
      <c r="AD13" s="2">
        <v>106.1</v>
      </c>
      <c r="AE13" s="3">
        <f t="shared" si="0"/>
        <v>1390.2</v>
      </c>
      <c r="AF13" s="3">
        <f t="shared" si="1"/>
        <v>322.89999999999998</v>
      </c>
      <c r="AG13" s="3">
        <f t="shared" si="2"/>
        <v>206.8</v>
      </c>
      <c r="AH13" s="2">
        <f t="shared" si="3"/>
        <v>211.2</v>
      </c>
      <c r="AI13" s="3">
        <f t="shared" si="4"/>
        <v>629.69999999999993</v>
      </c>
    </row>
    <row r="14" spans="1:35" ht="12.75" x14ac:dyDescent="0.2">
      <c r="A14" s="1" t="s">
        <v>30</v>
      </c>
      <c r="B14" s="1">
        <v>2013</v>
      </c>
      <c r="C14" s="1" t="s">
        <v>37</v>
      </c>
      <c r="D14" s="2">
        <v>110.9</v>
      </c>
      <c r="E14" s="2">
        <v>109.8</v>
      </c>
      <c r="F14" s="2">
        <v>105.9</v>
      </c>
      <c r="G14" s="2">
        <v>107.5</v>
      </c>
      <c r="H14" s="2">
        <v>105.3</v>
      </c>
      <c r="I14" s="2">
        <v>108.1</v>
      </c>
      <c r="J14" s="2">
        <v>107.3</v>
      </c>
      <c r="K14" s="2">
        <v>106.1</v>
      </c>
      <c r="L14" s="2">
        <v>103.7</v>
      </c>
      <c r="M14" s="2">
        <v>104</v>
      </c>
      <c r="N14" s="2">
        <v>107.4</v>
      </c>
      <c r="O14" s="2">
        <v>109.9</v>
      </c>
      <c r="P14" s="2">
        <v>108.1</v>
      </c>
      <c r="Q14" s="2">
        <v>108.1</v>
      </c>
      <c r="R14" s="2">
        <v>108.8</v>
      </c>
      <c r="S14" s="2">
        <v>107.9</v>
      </c>
      <c r="T14" s="2">
        <v>108.6</v>
      </c>
      <c r="U14" s="2">
        <v>100.5</v>
      </c>
      <c r="V14" s="2">
        <v>107.5</v>
      </c>
      <c r="W14" s="2">
        <v>106.8</v>
      </c>
      <c r="X14" s="2">
        <v>105.7</v>
      </c>
      <c r="Y14" s="2">
        <v>104.1</v>
      </c>
      <c r="Z14" s="2">
        <v>105</v>
      </c>
      <c r="AA14" s="2">
        <v>105.5</v>
      </c>
      <c r="AB14" s="2">
        <v>102.1</v>
      </c>
      <c r="AC14" s="2">
        <v>104.8</v>
      </c>
      <c r="AD14" s="2">
        <v>107.2</v>
      </c>
      <c r="AE14" s="3">
        <f t="shared" si="0"/>
        <v>1394</v>
      </c>
      <c r="AF14" s="3">
        <f t="shared" si="1"/>
        <v>325.29999999999995</v>
      </c>
      <c r="AG14" s="3">
        <f t="shared" si="2"/>
        <v>207.3</v>
      </c>
      <c r="AH14" s="2">
        <f t="shared" si="3"/>
        <v>211.6</v>
      </c>
      <c r="AI14" s="3">
        <f t="shared" si="4"/>
        <v>631.19999999999993</v>
      </c>
    </row>
    <row r="15" spans="1:35" ht="12.75" x14ac:dyDescent="0.2">
      <c r="A15" s="1" t="s">
        <v>32</v>
      </c>
      <c r="B15" s="1">
        <v>2013</v>
      </c>
      <c r="C15" s="1" t="s">
        <v>37</v>
      </c>
      <c r="D15" s="2">
        <v>115.4</v>
      </c>
      <c r="E15" s="2">
        <v>114.2</v>
      </c>
      <c r="F15" s="2">
        <v>102.7</v>
      </c>
      <c r="G15" s="2">
        <v>105.5</v>
      </c>
      <c r="H15" s="2">
        <v>101.5</v>
      </c>
      <c r="I15" s="2">
        <v>110.6</v>
      </c>
      <c r="J15" s="2">
        <v>123.7</v>
      </c>
      <c r="K15" s="2">
        <v>105.2</v>
      </c>
      <c r="L15" s="2">
        <v>101.9</v>
      </c>
      <c r="M15" s="2">
        <v>105</v>
      </c>
      <c r="N15" s="2">
        <v>109.1</v>
      </c>
      <c r="O15" s="2">
        <v>111.3</v>
      </c>
      <c r="P15" s="2">
        <v>111.1</v>
      </c>
      <c r="Q15" s="2">
        <v>109.8</v>
      </c>
      <c r="R15" s="2">
        <v>108.5</v>
      </c>
      <c r="S15" s="2">
        <v>106.7</v>
      </c>
      <c r="T15" s="2">
        <v>108.3</v>
      </c>
      <c r="U15" s="2">
        <v>100.5</v>
      </c>
      <c r="V15" s="2">
        <v>107.2</v>
      </c>
      <c r="W15" s="2">
        <v>107.1</v>
      </c>
      <c r="X15" s="2">
        <v>106.2</v>
      </c>
      <c r="Y15" s="2">
        <v>103.9</v>
      </c>
      <c r="Z15" s="2">
        <v>104.6</v>
      </c>
      <c r="AA15" s="2">
        <v>105.7</v>
      </c>
      <c r="AB15" s="2">
        <v>102.6</v>
      </c>
      <c r="AC15" s="2">
        <v>104.9</v>
      </c>
      <c r="AD15" s="2">
        <v>106.6</v>
      </c>
      <c r="AE15" s="3">
        <f t="shared" si="0"/>
        <v>1417.1999999999998</v>
      </c>
      <c r="AF15" s="3">
        <f t="shared" si="1"/>
        <v>323.5</v>
      </c>
      <c r="AG15" s="3">
        <f t="shared" si="2"/>
        <v>207.6</v>
      </c>
      <c r="AH15" s="2">
        <f t="shared" si="3"/>
        <v>211.10000000000002</v>
      </c>
      <c r="AI15" s="3">
        <f t="shared" si="4"/>
        <v>633.79999999999995</v>
      </c>
    </row>
    <row r="16" spans="1:35" ht="12.75" x14ac:dyDescent="0.2">
      <c r="A16" s="1" t="s">
        <v>33</v>
      </c>
      <c r="B16" s="1">
        <v>2013</v>
      </c>
      <c r="C16" s="1" t="s">
        <v>37</v>
      </c>
      <c r="D16" s="2">
        <v>112.3</v>
      </c>
      <c r="E16" s="2">
        <v>111.3</v>
      </c>
      <c r="F16" s="2">
        <v>104.7</v>
      </c>
      <c r="G16" s="2">
        <v>106.8</v>
      </c>
      <c r="H16" s="2">
        <v>103.9</v>
      </c>
      <c r="I16" s="2">
        <v>109.3</v>
      </c>
      <c r="J16" s="2">
        <v>112.9</v>
      </c>
      <c r="K16" s="2">
        <v>105.8</v>
      </c>
      <c r="L16" s="2">
        <v>103.1</v>
      </c>
      <c r="M16" s="2">
        <v>104.3</v>
      </c>
      <c r="N16" s="2">
        <v>108.1</v>
      </c>
      <c r="O16" s="2">
        <v>110.5</v>
      </c>
      <c r="P16" s="2">
        <v>109.2</v>
      </c>
      <c r="Q16" s="2">
        <v>108.6</v>
      </c>
      <c r="R16" s="2">
        <v>108.7</v>
      </c>
      <c r="S16" s="2">
        <v>107.4</v>
      </c>
      <c r="T16" s="2">
        <v>108.5</v>
      </c>
      <c r="U16" s="2">
        <v>100.5</v>
      </c>
      <c r="V16" s="2">
        <v>107.4</v>
      </c>
      <c r="W16" s="2">
        <v>106.9</v>
      </c>
      <c r="X16" s="2">
        <v>105.9</v>
      </c>
      <c r="Y16" s="2">
        <v>104</v>
      </c>
      <c r="Z16" s="2">
        <v>104.8</v>
      </c>
      <c r="AA16" s="2">
        <v>105.6</v>
      </c>
      <c r="AB16" s="2">
        <v>102.3</v>
      </c>
      <c r="AC16" s="2">
        <v>104.8</v>
      </c>
      <c r="AD16" s="2">
        <v>106.9</v>
      </c>
      <c r="AE16" s="3">
        <f t="shared" si="0"/>
        <v>1402.1999999999998</v>
      </c>
      <c r="AF16" s="3">
        <f t="shared" si="1"/>
        <v>324.60000000000002</v>
      </c>
      <c r="AG16" s="3">
        <f t="shared" si="2"/>
        <v>207.4</v>
      </c>
      <c r="AH16" s="2">
        <f t="shared" si="3"/>
        <v>211.4</v>
      </c>
      <c r="AI16" s="3">
        <f t="shared" si="4"/>
        <v>631.99999999999989</v>
      </c>
    </row>
    <row r="17" spans="1:35" ht="12.75" x14ac:dyDescent="0.2">
      <c r="A17" s="1" t="s">
        <v>30</v>
      </c>
      <c r="B17" s="1">
        <v>2013</v>
      </c>
      <c r="C17" s="1" t="s">
        <v>38</v>
      </c>
      <c r="D17" s="2">
        <v>112.3</v>
      </c>
      <c r="E17" s="2">
        <v>112.1</v>
      </c>
      <c r="F17" s="2">
        <v>108.1</v>
      </c>
      <c r="G17" s="2">
        <v>108.3</v>
      </c>
      <c r="H17" s="2">
        <v>105.9</v>
      </c>
      <c r="I17" s="2">
        <v>109.2</v>
      </c>
      <c r="J17" s="2">
        <v>118</v>
      </c>
      <c r="K17" s="2">
        <v>106.8</v>
      </c>
      <c r="L17" s="2">
        <v>104.1</v>
      </c>
      <c r="M17" s="2">
        <v>105.4</v>
      </c>
      <c r="N17" s="2">
        <v>108.2</v>
      </c>
      <c r="O17" s="2">
        <v>111</v>
      </c>
      <c r="P17" s="2">
        <v>110.6</v>
      </c>
      <c r="Q17" s="2">
        <v>109</v>
      </c>
      <c r="R17" s="2">
        <v>109.7</v>
      </c>
      <c r="S17" s="2">
        <v>108.8</v>
      </c>
      <c r="T17" s="2">
        <v>109.5</v>
      </c>
      <c r="U17" s="2">
        <v>106.6</v>
      </c>
      <c r="V17" s="2">
        <v>108.5</v>
      </c>
      <c r="W17" s="2">
        <v>107.5</v>
      </c>
      <c r="X17" s="2">
        <v>106.3</v>
      </c>
      <c r="Y17" s="2">
        <v>105</v>
      </c>
      <c r="Z17" s="2">
        <v>105.6</v>
      </c>
      <c r="AA17" s="2">
        <v>106.5</v>
      </c>
      <c r="AB17" s="2">
        <v>102.5</v>
      </c>
      <c r="AC17" s="2">
        <v>105.5</v>
      </c>
      <c r="AD17" s="2">
        <v>108.9</v>
      </c>
      <c r="AE17" s="3">
        <f t="shared" si="0"/>
        <v>1420</v>
      </c>
      <c r="AF17" s="3">
        <f t="shared" si="1"/>
        <v>328</v>
      </c>
      <c r="AG17" s="3">
        <f t="shared" si="2"/>
        <v>214.1</v>
      </c>
      <c r="AH17" s="2">
        <f t="shared" si="3"/>
        <v>213.5</v>
      </c>
      <c r="AI17" s="3">
        <f t="shared" si="4"/>
        <v>635.4</v>
      </c>
    </row>
    <row r="18" spans="1:35" ht="12.75" x14ac:dyDescent="0.2">
      <c r="A18" s="1" t="s">
        <v>32</v>
      </c>
      <c r="B18" s="1">
        <v>2013</v>
      </c>
      <c r="C18" s="1" t="s">
        <v>38</v>
      </c>
      <c r="D18" s="2">
        <v>117</v>
      </c>
      <c r="E18" s="2">
        <v>120.1</v>
      </c>
      <c r="F18" s="2">
        <v>112.5</v>
      </c>
      <c r="G18" s="2">
        <v>107.3</v>
      </c>
      <c r="H18" s="2">
        <v>101.3</v>
      </c>
      <c r="I18" s="2">
        <v>112.4</v>
      </c>
      <c r="J18" s="2">
        <v>143.6</v>
      </c>
      <c r="K18" s="2">
        <v>105.4</v>
      </c>
      <c r="L18" s="2">
        <v>101.4</v>
      </c>
      <c r="M18" s="2">
        <v>106.4</v>
      </c>
      <c r="N18" s="2">
        <v>110</v>
      </c>
      <c r="O18" s="2">
        <v>112.2</v>
      </c>
      <c r="P18" s="2">
        <v>115</v>
      </c>
      <c r="Q18" s="2">
        <v>110.9</v>
      </c>
      <c r="R18" s="2">
        <v>109.2</v>
      </c>
      <c r="S18" s="2">
        <v>107.2</v>
      </c>
      <c r="T18" s="2">
        <v>108.9</v>
      </c>
      <c r="U18" s="2">
        <v>106.6</v>
      </c>
      <c r="V18" s="2">
        <v>108</v>
      </c>
      <c r="W18" s="2">
        <v>107.7</v>
      </c>
      <c r="X18" s="2">
        <v>106.5</v>
      </c>
      <c r="Y18" s="2">
        <v>105.2</v>
      </c>
      <c r="Z18" s="2">
        <v>105.2</v>
      </c>
      <c r="AA18" s="2">
        <v>108.1</v>
      </c>
      <c r="AB18" s="2">
        <v>103.3</v>
      </c>
      <c r="AC18" s="2">
        <v>106.1</v>
      </c>
      <c r="AD18" s="2">
        <v>109.7</v>
      </c>
      <c r="AE18" s="3">
        <f t="shared" si="0"/>
        <v>1464.6000000000001</v>
      </c>
      <c r="AF18" s="3">
        <f t="shared" si="1"/>
        <v>325.3</v>
      </c>
      <c r="AG18" s="3">
        <f t="shared" si="2"/>
        <v>214.3</v>
      </c>
      <c r="AH18" s="2">
        <f t="shared" si="3"/>
        <v>213.2</v>
      </c>
      <c r="AI18" s="3">
        <f t="shared" si="4"/>
        <v>640.1</v>
      </c>
    </row>
    <row r="19" spans="1:35" ht="12.75" x14ac:dyDescent="0.2">
      <c r="A19" s="1" t="s">
        <v>33</v>
      </c>
      <c r="B19" s="1">
        <v>2013</v>
      </c>
      <c r="C19" s="1" t="s">
        <v>38</v>
      </c>
      <c r="D19" s="2">
        <v>113.8</v>
      </c>
      <c r="E19" s="2">
        <v>114.9</v>
      </c>
      <c r="F19" s="2">
        <v>109.8</v>
      </c>
      <c r="G19" s="2">
        <v>107.9</v>
      </c>
      <c r="H19" s="2">
        <v>104.2</v>
      </c>
      <c r="I19" s="2">
        <v>110.7</v>
      </c>
      <c r="J19" s="2">
        <v>126.7</v>
      </c>
      <c r="K19" s="2">
        <v>106.3</v>
      </c>
      <c r="L19" s="2">
        <v>103.2</v>
      </c>
      <c r="M19" s="2">
        <v>105.7</v>
      </c>
      <c r="N19" s="2">
        <v>109</v>
      </c>
      <c r="O19" s="2">
        <v>111.6</v>
      </c>
      <c r="P19" s="2">
        <v>112.2</v>
      </c>
      <c r="Q19" s="2">
        <v>109.5</v>
      </c>
      <c r="R19" s="2">
        <v>109.5</v>
      </c>
      <c r="S19" s="2">
        <v>108.1</v>
      </c>
      <c r="T19" s="2">
        <v>109.3</v>
      </c>
      <c r="U19" s="2">
        <v>106.6</v>
      </c>
      <c r="V19" s="2">
        <v>108.3</v>
      </c>
      <c r="W19" s="2">
        <v>107.6</v>
      </c>
      <c r="X19" s="2">
        <v>106.4</v>
      </c>
      <c r="Y19" s="2">
        <v>105.1</v>
      </c>
      <c r="Z19" s="2">
        <v>105.4</v>
      </c>
      <c r="AA19" s="2">
        <v>107.4</v>
      </c>
      <c r="AB19" s="2">
        <v>102.8</v>
      </c>
      <c r="AC19" s="2">
        <v>105.8</v>
      </c>
      <c r="AD19" s="2">
        <v>109.3</v>
      </c>
      <c r="AE19" s="3">
        <f t="shared" si="0"/>
        <v>1436</v>
      </c>
      <c r="AF19" s="3">
        <f t="shared" si="1"/>
        <v>326.89999999999998</v>
      </c>
      <c r="AG19" s="3">
        <f t="shared" si="2"/>
        <v>214.2</v>
      </c>
      <c r="AH19" s="2">
        <f t="shared" si="3"/>
        <v>213.39999999999998</v>
      </c>
      <c r="AI19" s="3">
        <f t="shared" si="4"/>
        <v>637.29999999999995</v>
      </c>
    </row>
    <row r="20" spans="1:35" ht="12.75" x14ac:dyDescent="0.2">
      <c r="A20" s="1" t="s">
        <v>30</v>
      </c>
      <c r="B20" s="1">
        <v>2013</v>
      </c>
      <c r="C20" s="1" t="s">
        <v>39</v>
      </c>
      <c r="D20" s="2">
        <v>113.4</v>
      </c>
      <c r="E20" s="2">
        <v>114.9</v>
      </c>
      <c r="F20" s="2">
        <v>110.5</v>
      </c>
      <c r="G20" s="2">
        <v>109.3</v>
      </c>
      <c r="H20" s="2">
        <v>106.2</v>
      </c>
      <c r="I20" s="2">
        <v>110.3</v>
      </c>
      <c r="J20" s="2">
        <v>129.19999999999999</v>
      </c>
      <c r="K20" s="2">
        <v>107.1</v>
      </c>
      <c r="L20" s="2">
        <v>104.3</v>
      </c>
      <c r="M20" s="2">
        <v>106.4</v>
      </c>
      <c r="N20" s="2">
        <v>109.1</v>
      </c>
      <c r="O20" s="2">
        <v>112.1</v>
      </c>
      <c r="P20" s="2">
        <v>113.1</v>
      </c>
      <c r="Q20" s="2">
        <v>109.8</v>
      </c>
      <c r="R20" s="2">
        <v>110.5</v>
      </c>
      <c r="S20" s="2">
        <v>109.5</v>
      </c>
      <c r="T20" s="2">
        <v>110.3</v>
      </c>
      <c r="U20" s="2">
        <v>107.7</v>
      </c>
      <c r="V20" s="2">
        <v>109.5</v>
      </c>
      <c r="W20" s="2">
        <v>108.3</v>
      </c>
      <c r="X20" s="2">
        <v>106.9</v>
      </c>
      <c r="Y20" s="2">
        <v>106.8</v>
      </c>
      <c r="Z20" s="2">
        <v>106.4</v>
      </c>
      <c r="AA20" s="2">
        <v>107.8</v>
      </c>
      <c r="AB20" s="2">
        <v>102.5</v>
      </c>
      <c r="AC20" s="2">
        <v>106.5</v>
      </c>
      <c r="AD20" s="2">
        <v>110.7</v>
      </c>
      <c r="AE20" s="3">
        <f t="shared" si="0"/>
        <v>1445.8999999999996</v>
      </c>
      <c r="AF20" s="3">
        <f t="shared" si="1"/>
        <v>330.3</v>
      </c>
      <c r="AG20" s="3">
        <f t="shared" si="2"/>
        <v>216</v>
      </c>
      <c r="AH20" s="2">
        <f t="shared" si="3"/>
        <v>216.3</v>
      </c>
      <c r="AI20" s="3">
        <f t="shared" si="4"/>
        <v>639.90000000000009</v>
      </c>
    </row>
    <row r="21" spans="1:35" ht="12.75" x14ac:dyDescent="0.2">
      <c r="A21" s="1" t="s">
        <v>32</v>
      </c>
      <c r="B21" s="1">
        <v>2013</v>
      </c>
      <c r="C21" s="1" t="s">
        <v>39</v>
      </c>
      <c r="D21" s="2">
        <v>117.8</v>
      </c>
      <c r="E21" s="2">
        <v>119.2</v>
      </c>
      <c r="F21" s="2">
        <v>114</v>
      </c>
      <c r="G21" s="2">
        <v>108.3</v>
      </c>
      <c r="H21" s="2">
        <v>101.1</v>
      </c>
      <c r="I21" s="2">
        <v>113.2</v>
      </c>
      <c r="J21" s="2">
        <v>160.9</v>
      </c>
      <c r="K21" s="2">
        <v>105.1</v>
      </c>
      <c r="L21" s="2">
        <v>101.3</v>
      </c>
      <c r="M21" s="2">
        <v>107.5</v>
      </c>
      <c r="N21" s="2">
        <v>110.4</v>
      </c>
      <c r="O21" s="2">
        <v>113.1</v>
      </c>
      <c r="P21" s="2">
        <v>117.5</v>
      </c>
      <c r="Q21" s="2">
        <v>111.7</v>
      </c>
      <c r="R21" s="2">
        <v>109.8</v>
      </c>
      <c r="S21" s="2">
        <v>107.8</v>
      </c>
      <c r="T21" s="2">
        <v>109.5</v>
      </c>
      <c r="U21" s="2">
        <v>107.7</v>
      </c>
      <c r="V21" s="2">
        <v>108.6</v>
      </c>
      <c r="W21" s="2">
        <v>108.1</v>
      </c>
      <c r="X21" s="2">
        <v>107.1</v>
      </c>
      <c r="Y21" s="2">
        <v>107.3</v>
      </c>
      <c r="Z21" s="2">
        <v>105.9</v>
      </c>
      <c r="AA21" s="2">
        <v>110.1</v>
      </c>
      <c r="AB21" s="2">
        <v>103.2</v>
      </c>
      <c r="AC21" s="2">
        <v>107.3</v>
      </c>
      <c r="AD21" s="2">
        <v>111.4</v>
      </c>
      <c r="AE21" s="3">
        <f t="shared" si="0"/>
        <v>1489.4</v>
      </c>
      <c r="AF21" s="3">
        <f t="shared" si="1"/>
        <v>327.10000000000002</v>
      </c>
      <c r="AG21" s="3">
        <f t="shared" si="2"/>
        <v>215.8</v>
      </c>
      <c r="AH21" s="2">
        <f t="shared" si="3"/>
        <v>215.89999999999998</v>
      </c>
      <c r="AI21" s="3">
        <f t="shared" si="4"/>
        <v>645.30000000000007</v>
      </c>
    </row>
    <row r="22" spans="1:35" ht="12.75" x14ac:dyDescent="0.2">
      <c r="A22" s="1" t="s">
        <v>33</v>
      </c>
      <c r="B22" s="1">
        <v>2013</v>
      </c>
      <c r="C22" s="1" t="s">
        <v>39</v>
      </c>
      <c r="D22" s="2">
        <v>114.8</v>
      </c>
      <c r="E22" s="2">
        <v>116.4</v>
      </c>
      <c r="F22" s="2">
        <v>111.9</v>
      </c>
      <c r="G22" s="2">
        <v>108.9</v>
      </c>
      <c r="H22" s="2">
        <v>104.3</v>
      </c>
      <c r="I22" s="2">
        <v>111.7</v>
      </c>
      <c r="J22" s="2">
        <v>140</v>
      </c>
      <c r="K22" s="2">
        <v>106.4</v>
      </c>
      <c r="L22" s="2">
        <v>103.3</v>
      </c>
      <c r="M22" s="2">
        <v>106.8</v>
      </c>
      <c r="N22" s="2">
        <v>109.6</v>
      </c>
      <c r="O22" s="2">
        <v>112.6</v>
      </c>
      <c r="P22" s="2">
        <v>114.7</v>
      </c>
      <c r="Q22" s="2">
        <v>110.3</v>
      </c>
      <c r="R22" s="2">
        <v>110.2</v>
      </c>
      <c r="S22" s="2">
        <v>108.8</v>
      </c>
      <c r="T22" s="2">
        <v>110</v>
      </c>
      <c r="U22" s="2">
        <v>107.7</v>
      </c>
      <c r="V22" s="2">
        <v>109.2</v>
      </c>
      <c r="W22" s="2">
        <v>108.2</v>
      </c>
      <c r="X22" s="2">
        <v>107</v>
      </c>
      <c r="Y22" s="2">
        <v>107.1</v>
      </c>
      <c r="Z22" s="2">
        <v>106.1</v>
      </c>
      <c r="AA22" s="2">
        <v>109.1</v>
      </c>
      <c r="AB22" s="2">
        <v>102.8</v>
      </c>
      <c r="AC22" s="2">
        <v>106.9</v>
      </c>
      <c r="AD22" s="2">
        <v>111</v>
      </c>
      <c r="AE22" s="3">
        <f t="shared" si="0"/>
        <v>1461.3999999999999</v>
      </c>
      <c r="AF22" s="3">
        <f t="shared" si="1"/>
        <v>329</v>
      </c>
      <c r="AG22" s="3">
        <f t="shared" si="2"/>
        <v>215.9</v>
      </c>
      <c r="AH22" s="2">
        <f t="shared" si="3"/>
        <v>216.3</v>
      </c>
      <c r="AI22" s="3">
        <f t="shared" si="4"/>
        <v>642.19999999999993</v>
      </c>
    </row>
    <row r="23" spans="1:35" ht="12.75" x14ac:dyDescent="0.2">
      <c r="A23" s="1" t="s">
        <v>30</v>
      </c>
      <c r="B23" s="1">
        <v>2013</v>
      </c>
      <c r="C23" s="1" t="s">
        <v>40</v>
      </c>
      <c r="D23" s="2">
        <v>114.3</v>
      </c>
      <c r="E23" s="2">
        <v>115.4</v>
      </c>
      <c r="F23" s="2">
        <v>111.1</v>
      </c>
      <c r="G23" s="2">
        <v>110</v>
      </c>
      <c r="H23" s="2">
        <v>106.4</v>
      </c>
      <c r="I23" s="2">
        <v>110.8</v>
      </c>
      <c r="J23" s="2">
        <v>138.9</v>
      </c>
      <c r="K23" s="2">
        <v>107.4</v>
      </c>
      <c r="L23" s="2">
        <v>104.1</v>
      </c>
      <c r="M23" s="2">
        <v>106.9</v>
      </c>
      <c r="N23" s="2">
        <v>109.7</v>
      </c>
      <c r="O23" s="2">
        <v>112.6</v>
      </c>
      <c r="P23" s="2">
        <v>114.9</v>
      </c>
      <c r="Q23" s="2">
        <v>110.7</v>
      </c>
      <c r="R23" s="2">
        <v>111.3</v>
      </c>
      <c r="S23" s="2">
        <v>110.2</v>
      </c>
      <c r="T23" s="2">
        <v>111.1</v>
      </c>
      <c r="U23" s="2">
        <v>108.9</v>
      </c>
      <c r="V23" s="2">
        <v>109.9</v>
      </c>
      <c r="W23" s="2">
        <v>108.7</v>
      </c>
      <c r="X23" s="2">
        <v>107.5</v>
      </c>
      <c r="Y23" s="2">
        <v>107.8</v>
      </c>
      <c r="Z23" s="2">
        <v>106.8</v>
      </c>
      <c r="AA23" s="2">
        <v>108.7</v>
      </c>
      <c r="AB23" s="2">
        <v>105</v>
      </c>
      <c r="AC23" s="2">
        <v>107.5</v>
      </c>
      <c r="AD23" s="2">
        <v>112.1</v>
      </c>
      <c r="AE23" s="3">
        <f t="shared" si="0"/>
        <v>1462.5</v>
      </c>
      <c r="AF23" s="3">
        <f t="shared" si="1"/>
        <v>332.6</v>
      </c>
      <c r="AG23" s="3">
        <f t="shared" si="2"/>
        <v>217.60000000000002</v>
      </c>
      <c r="AH23" s="2">
        <f t="shared" si="3"/>
        <v>217.7</v>
      </c>
      <c r="AI23" s="3">
        <f t="shared" si="4"/>
        <v>646.20000000000005</v>
      </c>
    </row>
    <row r="24" spans="1:35" ht="12.75" x14ac:dyDescent="0.2">
      <c r="A24" s="1" t="s">
        <v>32</v>
      </c>
      <c r="B24" s="1">
        <v>2013</v>
      </c>
      <c r="C24" s="1" t="s">
        <v>40</v>
      </c>
      <c r="D24" s="2">
        <v>118.3</v>
      </c>
      <c r="E24" s="2">
        <v>120.4</v>
      </c>
      <c r="F24" s="2">
        <v>112.7</v>
      </c>
      <c r="G24" s="2">
        <v>108.9</v>
      </c>
      <c r="H24" s="2">
        <v>101.1</v>
      </c>
      <c r="I24" s="2">
        <v>108.7</v>
      </c>
      <c r="J24" s="2">
        <v>177</v>
      </c>
      <c r="K24" s="2">
        <v>104.7</v>
      </c>
      <c r="L24" s="2">
        <v>101</v>
      </c>
      <c r="M24" s="2">
        <v>108.5</v>
      </c>
      <c r="N24" s="2">
        <v>110.9</v>
      </c>
      <c r="O24" s="2">
        <v>114.3</v>
      </c>
      <c r="P24" s="2">
        <v>119.6</v>
      </c>
      <c r="Q24" s="2">
        <v>112.4</v>
      </c>
      <c r="R24" s="2">
        <v>110.6</v>
      </c>
      <c r="S24" s="2">
        <v>108.3</v>
      </c>
      <c r="T24" s="2">
        <v>110.2</v>
      </c>
      <c r="U24" s="2">
        <v>108.9</v>
      </c>
      <c r="V24" s="2">
        <v>109.3</v>
      </c>
      <c r="W24" s="2">
        <v>108.7</v>
      </c>
      <c r="X24" s="2">
        <v>107.6</v>
      </c>
      <c r="Y24" s="2">
        <v>108.1</v>
      </c>
      <c r="Z24" s="2">
        <v>106.5</v>
      </c>
      <c r="AA24" s="2">
        <v>110.8</v>
      </c>
      <c r="AB24" s="2">
        <v>106</v>
      </c>
      <c r="AC24" s="2">
        <v>108.3</v>
      </c>
      <c r="AD24" s="2">
        <v>112.7</v>
      </c>
      <c r="AE24" s="3">
        <f t="shared" si="0"/>
        <v>1506.1000000000001</v>
      </c>
      <c r="AF24" s="3">
        <f t="shared" si="1"/>
        <v>329.09999999999997</v>
      </c>
      <c r="AG24" s="3">
        <f t="shared" si="2"/>
        <v>217.60000000000002</v>
      </c>
      <c r="AH24" s="2">
        <f t="shared" si="3"/>
        <v>217.39999999999998</v>
      </c>
      <c r="AI24" s="3">
        <f t="shared" si="4"/>
        <v>651.59999999999991</v>
      </c>
    </row>
    <row r="25" spans="1:35" ht="12.75" x14ac:dyDescent="0.2">
      <c r="A25" s="1" t="s">
        <v>33</v>
      </c>
      <c r="B25" s="1">
        <v>2013</v>
      </c>
      <c r="C25" s="1" t="s">
        <v>40</v>
      </c>
      <c r="D25" s="2">
        <v>115.6</v>
      </c>
      <c r="E25" s="2">
        <v>117.2</v>
      </c>
      <c r="F25" s="2">
        <v>111.7</v>
      </c>
      <c r="G25" s="2">
        <v>109.6</v>
      </c>
      <c r="H25" s="2">
        <v>104.5</v>
      </c>
      <c r="I25" s="2">
        <v>109.8</v>
      </c>
      <c r="J25" s="2">
        <v>151.80000000000001</v>
      </c>
      <c r="K25" s="2">
        <v>106.5</v>
      </c>
      <c r="L25" s="2">
        <v>103.1</v>
      </c>
      <c r="M25" s="2">
        <v>107.4</v>
      </c>
      <c r="N25" s="2">
        <v>110.2</v>
      </c>
      <c r="O25" s="2">
        <v>113.4</v>
      </c>
      <c r="P25" s="2">
        <v>116.6</v>
      </c>
      <c r="Q25" s="2">
        <v>111.2</v>
      </c>
      <c r="R25" s="2">
        <v>111</v>
      </c>
      <c r="S25" s="2">
        <v>109.4</v>
      </c>
      <c r="T25" s="2">
        <v>110.7</v>
      </c>
      <c r="U25" s="2">
        <v>108.9</v>
      </c>
      <c r="V25" s="2">
        <v>109.7</v>
      </c>
      <c r="W25" s="2">
        <v>108.7</v>
      </c>
      <c r="X25" s="2">
        <v>107.5</v>
      </c>
      <c r="Y25" s="2">
        <v>108</v>
      </c>
      <c r="Z25" s="2">
        <v>106.6</v>
      </c>
      <c r="AA25" s="2">
        <v>109.9</v>
      </c>
      <c r="AB25" s="2">
        <v>105.4</v>
      </c>
      <c r="AC25" s="2">
        <v>107.9</v>
      </c>
      <c r="AD25" s="2">
        <v>112.4</v>
      </c>
      <c r="AE25" s="3">
        <f t="shared" si="0"/>
        <v>1477.4</v>
      </c>
      <c r="AF25" s="3">
        <f t="shared" si="1"/>
        <v>331.1</v>
      </c>
      <c r="AG25" s="3">
        <f t="shared" si="2"/>
        <v>217.60000000000002</v>
      </c>
      <c r="AH25" s="2">
        <f t="shared" si="3"/>
        <v>217.7</v>
      </c>
      <c r="AI25" s="3">
        <f t="shared" si="4"/>
        <v>648.49999999999989</v>
      </c>
    </row>
    <row r="26" spans="1:35" ht="12.75" x14ac:dyDescent="0.2">
      <c r="A26" s="1" t="s">
        <v>30</v>
      </c>
      <c r="B26" s="1">
        <v>2013</v>
      </c>
      <c r="C26" s="1" t="s">
        <v>41</v>
      </c>
      <c r="D26" s="2">
        <v>115.4</v>
      </c>
      <c r="E26" s="2">
        <v>115.7</v>
      </c>
      <c r="F26" s="2">
        <v>111.7</v>
      </c>
      <c r="G26" s="2">
        <v>111</v>
      </c>
      <c r="H26" s="2">
        <v>107.4</v>
      </c>
      <c r="I26" s="2">
        <v>110.9</v>
      </c>
      <c r="J26" s="2">
        <v>154</v>
      </c>
      <c r="K26" s="2">
        <v>108.1</v>
      </c>
      <c r="L26" s="2">
        <v>104.2</v>
      </c>
      <c r="M26" s="2">
        <v>107.9</v>
      </c>
      <c r="N26" s="2">
        <v>110.4</v>
      </c>
      <c r="O26" s="2">
        <v>114</v>
      </c>
      <c r="P26" s="2">
        <v>117.8</v>
      </c>
      <c r="Q26" s="2">
        <v>111.7</v>
      </c>
      <c r="R26" s="2">
        <v>112.7</v>
      </c>
      <c r="S26" s="2">
        <v>111.4</v>
      </c>
      <c r="T26" s="2">
        <v>112.5</v>
      </c>
      <c r="U26" s="2">
        <v>109.7</v>
      </c>
      <c r="V26" s="2">
        <v>111.1</v>
      </c>
      <c r="W26" s="2">
        <v>109.6</v>
      </c>
      <c r="X26" s="2">
        <v>108.3</v>
      </c>
      <c r="Y26" s="2">
        <v>109.3</v>
      </c>
      <c r="Z26" s="2">
        <v>107.7</v>
      </c>
      <c r="AA26" s="2">
        <v>109.8</v>
      </c>
      <c r="AB26" s="2">
        <v>106.7</v>
      </c>
      <c r="AC26" s="2">
        <v>108.7</v>
      </c>
      <c r="AD26" s="2">
        <v>114.2</v>
      </c>
      <c r="AE26" s="3">
        <f t="shared" si="0"/>
        <v>1488.5000000000002</v>
      </c>
      <c r="AF26" s="3">
        <f t="shared" si="1"/>
        <v>336.6</v>
      </c>
      <c r="AG26" s="3">
        <f t="shared" si="2"/>
        <v>219.3</v>
      </c>
      <c r="AH26" s="2">
        <f t="shared" si="3"/>
        <v>220.39999999999998</v>
      </c>
      <c r="AI26" s="3">
        <f t="shared" si="4"/>
        <v>652.90000000000009</v>
      </c>
    </row>
    <row r="27" spans="1:35" ht="12.75" x14ac:dyDescent="0.2">
      <c r="A27" s="1" t="s">
        <v>32</v>
      </c>
      <c r="B27" s="1">
        <v>2013</v>
      </c>
      <c r="C27" s="1" t="s">
        <v>41</v>
      </c>
      <c r="D27" s="2">
        <v>118.6</v>
      </c>
      <c r="E27" s="2">
        <v>119.1</v>
      </c>
      <c r="F27" s="2">
        <v>113.2</v>
      </c>
      <c r="G27" s="2">
        <v>109.6</v>
      </c>
      <c r="H27" s="2">
        <v>101.7</v>
      </c>
      <c r="I27" s="2">
        <v>103.2</v>
      </c>
      <c r="J27" s="2">
        <v>174.3</v>
      </c>
      <c r="K27" s="2">
        <v>105.1</v>
      </c>
      <c r="L27" s="2">
        <v>100.8</v>
      </c>
      <c r="M27" s="2">
        <v>109.1</v>
      </c>
      <c r="N27" s="2">
        <v>111.1</v>
      </c>
      <c r="O27" s="2">
        <v>115.4</v>
      </c>
      <c r="P27" s="2">
        <v>119.2</v>
      </c>
      <c r="Q27" s="2">
        <v>112.9</v>
      </c>
      <c r="R27" s="2">
        <v>111.4</v>
      </c>
      <c r="S27" s="2">
        <v>109</v>
      </c>
      <c r="T27" s="2">
        <v>111.1</v>
      </c>
      <c r="U27" s="2">
        <v>109.7</v>
      </c>
      <c r="V27" s="2">
        <v>109.5</v>
      </c>
      <c r="W27" s="2">
        <v>109.6</v>
      </c>
      <c r="X27" s="2">
        <v>107.9</v>
      </c>
      <c r="Y27" s="2">
        <v>110.4</v>
      </c>
      <c r="Z27" s="2">
        <v>107.4</v>
      </c>
      <c r="AA27" s="2">
        <v>111.2</v>
      </c>
      <c r="AB27" s="2">
        <v>106.9</v>
      </c>
      <c r="AC27" s="2">
        <v>109.4</v>
      </c>
      <c r="AD27" s="2">
        <v>113.2</v>
      </c>
      <c r="AE27" s="3">
        <f t="shared" si="0"/>
        <v>1500.4</v>
      </c>
      <c r="AF27" s="3">
        <f t="shared" si="1"/>
        <v>331.5</v>
      </c>
      <c r="AG27" s="3">
        <f t="shared" si="2"/>
        <v>219.3</v>
      </c>
      <c r="AH27" s="2">
        <f t="shared" si="3"/>
        <v>219.9</v>
      </c>
      <c r="AI27" s="3">
        <f t="shared" si="4"/>
        <v>655.7</v>
      </c>
    </row>
    <row r="28" spans="1:35" ht="12.75" x14ac:dyDescent="0.2">
      <c r="A28" s="1" t="s">
        <v>33</v>
      </c>
      <c r="B28" s="1">
        <v>2013</v>
      </c>
      <c r="C28" s="1" t="s">
        <v>41</v>
      </c>
      <c r="D28" s="2">
        <v>116.4</v>
      </c>
      <c r="E28" s="2">
        <v>116.9</v>
      </c>
      <c r="F28" s="2">
        <v>112.3</v>
      </c>
      <c r="G28" s="2">
        <v>110.5</v>
      </c>
      <c r="H28" s="2">
        <v>105.3</v>
      </c>
      <c r="I28" s="2">
        <v>107.3</v>
      </c>
      <c r="J28" s="2">
        <v>160.9</v>
      </c>
      <c r="K28" s="2">
        <v>107.1</v>
      </c>
      <c r="L28" s="2">
        <v>103.1</v>
      </c>
      <c r="M28" s="2">
        <v>108.3</v>
      </c>
      <c r="N28" s="2">
        <v>110.7</v>
      </c>
      <c r="O28" s="2">
        <v>114.6</v>
      </c>
      <c r="P28" s="2">
        <v>118.3</v>
      </c>
      <c r="Q28" s="2">
        <v>112</v>
      </c>
      <c r="R28" s="2">
        <v>112.2</v>
      </c>
      <c r="S28" s="2">
        <v>110.4</v>
      </c>
      <c r="T28" s="2">
        <v>111.9</v>
      </c>
      <c r="U28" s="2">
        <v>109.7</v>
      </c>
      <c r="V28" s="2">
        <v>110.5</v>
      </c>
      <c r="W28" s="2">
        <v>109.6</v>
      </c>
      <c r="X28" s="2">
        <v>108.1</v>
      </c>
      <c r="Y28" s="2">
        <v>109.9</v>
      </c>
      <c r="Z28" s="2">
        <v>107.5</v>
      </c>
      <c r="AA28" s="2">
        <v>110.6</v>
      </c>
      <c r="AB28" s="2">
        <v>106.8</v>
      </c>
      <c r="AC28" s="2">
        <v>109</v>
      </c>
      <c r="AD28" s="2">
        <v>113.7</v>
      </c>
      <c r="AE28" s="3">
        <f t="shared" si="0"/>
        <v>1491.6999999999998</v>
      </c>
      <c r="AF28" s="3">
        <f t="shared" si="1"/>
        <v>334.5</v>
      </c>
      <c r="AG28" s="3">
        <f t="shared" si="2"/>
        <v>219.3</v>
      </c>
      <c r="AH28" s="2">
        <f t="shared" si="3"/>
        <v>220.4</v>
      </c>
      <c r="AI28" s="3">
        <f t="shared" si="4"/>
        <v>654</v>
      </c>
    </row>
    <row r="29" spans="1:35" ht="12.75" x14ac:dyDescent="0.2">
      <c r="A29" s="1" t="s">
        <v>30</v>
      </c>
      <c r="B29" s="1">
        <v>2013</v>
      </c>
      <c r="C29" s="1" t="s">
        <v>42</v>
      </c>
      <c r="D29" s="2">
        <v>116.3</v>
      </c>
      <c r="E29" s="2">
        <v>115.4</v>
      </c>
      <c r="F29" s="2">
        <v>112.6</v>
      </c>
      <c r="G29" s="2">
        <v>111.7</v>
      </c>
      <c r="H29" s="2">
        <v>107.7</v>
      </c>
      <c r="I29" s="2">
        <v>113.2</v>
      </c>
      <c r="J29" s="2">
        <v>164.9</v>
      </c>
      <c r="K29" s="2">
        <v>108.3</v>
      </c>
      <c r="L29" s="2">
        <v>103.9</v>
      </c>
      <c r="M29" s="2">
        <v>108.2</v>
      </c>
      <c r="N29" s="2">
        <v>111.1</v>
      </c>
      <c r="O29" s="2">
        <v>114.9</v>
      </c>
      <c r="P29" s="2">
        <v>119.8</v>
      </c>
      <c r="Q29" s="2">
        <v>112.2</v>
      </c>
      <c r="R29" s="2">
        <v>113.6</v>
      </c>
      <c r="S29" s="2">
        <v>112.3</v>
      </c>
      <c r="T29" s="2">
        <v>113.4</v>
      </c>
      <c r="U29" s="2">
        <v>110.5</v>
      </c>
      <c r="V29" s="2">
        <v>111.6</v>
      </c>
      <c r="W29" s="2">
        <v>110.4</v>
      </c>
      <c r="X29" s="2">
        <v>108.9</v>
      </c>
      <c r="Y29" s="2">
        <v>109.3</v>
      </c>
      <c r="Z29" s="2">
        <v>108.3</v>
      </c>
      <c r="AA29" s="2">
        <v>110.2</v>
      </c>
      <c r="AB29" s="2">
        <v>107.5</v>
      </c>
      <c r="AC29" s="2">
        <v>109.1</v>
      </c>
      <c r="AD29" s="2">
        <v>115.5</v>
      </c>
      <c r="AE29" s="3">
        <f t="shared" si="0"/>
        <v>1508</v>
      </c>
      <c r="AF29" s="3">
        <f t="shared" si="1"/>
        <v>339.29999999999995</v>
      </c>
      <c r="AG29" s="3">
        <f t="shared" si="2"/>
        <v>220.9</v>
      </c>
      <c r="AH29" s="2">
        <f t="shared" si="3"/>
        <v>220.89999999999998</v>
      </c>
      <c r="AI29" s="3">
        <f t="shared" si="4"/>
        <v>656.2</v>
      </c>
    </row>
    <row r="30" spans="1:35" ht="12.75" x14ac:dyDescent="0.2">
      <c r="A30" s="1" t="s">
        <v>32</v>
      </c>
      <c r="B30" s="1">
        <v>2013</v>
      </c>
      <c r="C30" s="1" t="s">
        <v>42</v>
      </c>
      <c r="D30" s="2">
        <v>118.9</v>
      </c>
      <c r="E30" s="2">
        <v>118.1</v>
      </c>
      <c r="F30" s="2">
        <v>114.5</v>
      </c>
      <c r="G30" s="2">
        <v>110.4</v>
      </c>
      <c r="H30" s="2">
        <v>102.3</v>
      </c>
      <c r="I30" s="2">
        <v>106.2</v>
      </c>
      <c r="J30" s="2">
        <v>183.5</v>
      </c>
      <c r="K30" s="2">
        <v>105.3</v>
      </c>
      <c r="L30" s="2">
        <v>100.2</v>
      </c>
      <c r="M30" s="2">
        <v>109.6</v>
      </c>
      <c r="N30" s="2">
        <v>111.4</v>
      </c>
      <c r="O30" s="2">
        <v>116</v>
      </c>
      <c r="P30" s="2">
        <v>120.8</v>
      </c>
      <c r="Q30" s="2">
        <v>113.5</v>
      </c>
      <c r="R30" s="2">
        <v>112.5</v>
      </c>
      <c r="S30" s="2">
        <v>109.7</v>
      </c>
      <c r="T30" s="2">
        <v>112</v>
      </c>
      <c r="U30" s="2">
        <v>110.5</v>
      </c>
      <c r="V30" s="2">
        <v>109.7</v>
      </c>
      <c r="W30" s="2">
        <v>110.2</v>
      </c>
      <c r="X30" s="2">
        <v>108.2</v>
      </c>
      <c r="Y30" s="2">
        <v>109.7</v>
      </c>
      <c r="Z30" s="2">
        <v>108</v>
      </c>
      <c r="AA30" s="2">
        <v>111.3</v>
      </c>
      <c r="AB30" s="2">
        <v>107.3</v>
      </c>
      <c r="AC30" s="2">
        <v>109.4</v>
      </c>
      <c r="AD30" s="2">
        <v>114</v>
      </c>
      <c r="AE30" s="3">
        <f t="shared" si="0"/>
        <v>1517.1999999999998</v>
      </c>
      <c r="AF30" s="3">
        <f t="shared" si="1"/>
        <v>334.2</v>
      </c>
      <c r="AG30" s="3">
        <f t="shared" si="2"/>
        <v>220.7</v>
      </c>
      <c r="AH30" s="2">
        <f t="shared" si="3"/>
        <v>219.4</v>
      </c>
      <c r="AI30" s="3">
        <f t="shared" si="4"/>
        <v>657.69999999999993</v>
      </c>
    </row>
    <row r="31" spans="1:35" ht="12.75" x14ac:dyDescent="0.2">
      <c r="A31" s="1" t="s">
        <v>33</v>
      </c>
      <c r="B31" s="1">
        <v>2013</v>
      </c>
      <c r="C31" s="1" t="s">
        <v>42</v>
      </c>
      <c r="D31" s="2">
        <v>117.1</v>
      </c>
      <c r="E31" s="2">
        <v>116.3</v>
      </c>
      <c r="F31" s="2">
        <v>113.3</v>
      </c>
      <c r="G31" s="2">
        <v>111.2</v>
      </c>
      <c r="H31" s="2">
        <v>105.7</v>
      </c>
      <c r="I31" s="2">
        <v>109.9</v>
      </c>
      <c r="J31" s="2">
        <v>171.2</v>
      </c>
      <c r="K31" s="2">
        <v>107.3</v>
      </c>
      <c r="L31" s="2">
        <v>102.7</v>
      </c>
      <c r="M31" s="2">
        <v>108.7</v>
      </c>
      <c r="N31" s="2">
        <v>111.2</v>
      </c>
      <c r="O31" s="2">
        <v>115.4</v>
      </c>
      <c r="P31" s="2">
        <v>120.2</v>
      </c>
      <c r="Q31" s="2">
        <v>112.5</v>
      </c>
      <c r="R31" s="2">
        <v>113.2</v>
      </c>
      <c r="S31" s="2">
        <v>111.2</v>
      </c>
      <c r="T31" s="2">
        <v>112.8</v>
      </c>
      <c r="U31" s="2">
        <v>110.5</v>
      </c>
      <c r="V31" s="2">
        <v>110.9</v>
      </c>
      <c r="W31" s="2">
        <v>110.3</v>
      </c>
      <c r="X31" s="2">
        <v>108.6</v>
      </c>
      <c r="Y31" s="2">
        <v>109.5</v>
      </c>
      <c r="Z31" s="2">
        <v>108.1</v>
      </c>
      <c r="AA31" s="2">
        <v>110.8</v>
      </c>
      <c r="AB31" s="2">
        <v>107.4</v>
      </c>
      <c r="AC31" s="2">
        <v>109.2</v>
      </c>
      <c r="AD31" s="2">
        <v>114.8</v>
      </c>
      <c r="AE31" s="3">
        <f t="shared" si="0"/>
        <v>1510.2000000000003</v>
      </c>
      <c r="AF31" s="3">
        <f t="shared" si="1"/>
        <v>337.2</v>
      </c>
      <c r="AG31" s="3">
        <f t="shared" si="2"/>
        <v>220.8</v>
      </c>
      <c r="AH31" s="2">
        <f t="shared" si="3"/>
        <v>220.4</v>
      </c>
      <c r="AI31" s="3">
        <f t="shared" si="4"/>
        <v>656.6</v>
      </c>
    </row>
    <row r="32" spans="1:35" ht="12.75" x14ac:dyDescent="0.2">
      <c r="A32" s="1" t="s">
        <v>30</v>
      </c>
      <c r="B32" s="1">
        <v>2013</v>
      </c>
      <c r="C32" s="1" t="s">
        <v>43</v>
      </c>
      <c r="D32" s="2">
        <v>117.3</v>
      </c>
      <c r="E32" s="2">
        <v>114.9</v>
      </c>
      <c r="F32" s="2">
        <v>116.2</v>
      </c>
      <c r="G32" s="2">
        <v>112.8</v>
      </c>
      <c r="H32" s="2">
        <v>108.9</v>
      </c>
      <c r="I32" s="2">
        <v>116.6</v>
      </c>
      <c r="J32" s="2">
        <v>178.1</v>
      </c>
      <c r="K32" s="2">
        <v>109.1</v>
      </c>
      <c r="L32" s="2">
        <v>103.6</v>
      </c>
      <c r="M32" s="2">
        <v>109</v>
      </c>
      <c r="N32" s="2">
        <v>111.8</v>
      </c>
      <c r="O32" s="2">
        <v>116</v>
      </c>
      <c r="P32" s="2">
        <v>122.5</v>
      </c>
      <c r="Q32" s="2">
        <v>112.8</v>
      </c>
      <c r="R32" s="2">
        <v>114.6</v>
      </c>
      <c r="S32" s="2">
        <v>113.1</v>
      </c>
      <c r="T32" s="2">
        <v>114.4</v>
      </c>
      <c r="U32" s="2">
        <v>111.1</v>
      </c>
      <c r="V32" s="2">
        <v>112.6</v>
      </c>
      <c r="W32" s="2">
        <v>111.3</v>
      </c>
      <c r="X32" s="2">
        <v>109.7</v>
      </c>
      <c r="Y32" s="2">
        <v>109.6</v>
      </c>
      <c r="Z32" s="2">
        <v>108.7</v>
      </c>
      <c r="AA32" s="2">
        <v>111</v>
      </c>
      <c r="AB32" s="2">
        <v>108.2</v>
      </c>
      <c r="AC32" s="2">
        <v>109.8</v>
      </c>
      <c r="AD32" s="2">
        <v>117.4</v>
      </c>
      <c r="AE32" s="3">
        <f t="shared" si="0"/>
        <v>1536.8</v>
      </c>
      <c r="AF32" s="3">
        <f t="shared" si="1"/>
        <v>342.1</v>
      </c>
      <c r="AG32" s="3">
        <f t="shared" si="2"/>
        <v>222.39999999999998</v>
      </c>
      <c r="AH32" s="2">
        <f t="shared" si="3"/>
        <v>222.2</v>
      </c>
      <c r="AI32" s="3">
        <f t="shared" si="4"/>
        <v>660.19999999999993</v>
      </c>
    </row>
    <row r="33" spans="1:35" ht="12.75" x14ac:dyDescent="0.2">
      <c r="A33" s="1" t="s">
        <v>32</v>
      </c>
      <c r="B33" s="1">
        <v>2013</v>
      </c>
      <c r="C33" s="1" t="s">
        <v>43</v>
      </c>
      <c r="D33" s="2">
        <v>119.8</v>
      </c>
      <c r="E33" s="2">
        <v>116.3</v>
      </c>
      <c r="F33" s="2">
        <v>122.6</v>
      </c>
      <c r="G33" s="2">
        <v>112</v>
      </c>
      <c r="H33" s="2">
        <v>103.2</v>
      </c>
      <c r="I33" s="2">
        <v>110</v>
      </c>
      <c r="J33" s="2">
        <v>192.8</v>
      </c>
      <c r="K33" s="2">
        <v>106.3</v>
      </c>
      <c r="L33" s="2">
        <v>99.5</v>
      </c>
      <c r="M33" s="2">
        <v>110.3</v>
      </c>
      <c r="N33" s="2">
        <v>111.8</v>
      </c>
      <c r="O33" s="2">
        <v>117.1</v>
      </c>
      <c r="P33" s="2">
        <v>122.9</v>
      </c>
      <c r="Q33" s="2">
        <v>114.1</v>
      </c>
      <c r="R33" s="2">
        <v>113.5</v>
      </c>
      <c r="S33" s="2">
        <v>110.3</v>
      </c>
      <c r="T33" s="2">
        <v>113</v>
      </c>
      <c r="U33" s="2">
        <v>111.1</v>
      </c>
      <c r="V33" s="2">
        <v>110</v>
      </c>
      <c r="W33" s="2">
        <v>110.9</v>
      </c>
      <c r="X33" s="2">
        <v>108.6</v>
      </c>
      <c r="Y33" s="2">
        <v>109.5</v>
      </c>
      <c r="Z33" s="2">
        <v>108.5</v>
      </c>
      <c r="AA33" s="2">
        <v>111.3</v>
      </c>
      <c r="AB33" s="2">
        <v>107.9</v>
      </c>
      <c r="AC33" s="2">
        <v>109.6</v>
      </c>
      <c r="AD33" s="2">
        <v>115</v>
      </c>
      <c r="AE33" s="3">
        <f t="shared" si="0"/>
        <v>1544.6</v>
      </c>
      <c r="AF33" s="3">
        <f t="shared" si="1"/>
        <v>336.8</v>
      </c>
      <c r="AG33" s="3">
        <f t="shared" si="2"/>
        <v>222</v>
      </c>
      <c r="AH33" s="2">
        <f t="shared" si="3"/>
        <v>219.5</v>
      </c>
      <c r="AI33" s="3">
        <f t="shared" si="4"/>
        <v>660</v>
      </c>
    </row>
    <row r="34" spans="1:35" ht="12.75" x14ac:dyDescent="0.2">
      <c r="A34" s="1" t="s">
        <v>33</v>
      </c>
      <c r="B34" s="1">
        <v>2013</v>
      </c>
      <c r="C34" s="1" t="s">
        <v>43</v>
      </c>
      <c r="D34" s="2">
        <v>118.1</v>
      </c>
      <c r="E34" s="2">
        <v>115.4</v>
      </c>
      <c r="F34" s="2">
        <v>118.7</v>
      </c>
      <c r="G34" s="2">
        <v>112.5</v>
      </c>
      <c r="H34" s="2">
        <v>106.8</v>
      </c>
      <c r="I34" s="2">
        <v>113.5</v>
      </c>
      <c r="J34" s="2">
        <v>183.1</v>
      </c>
      <c r="K34" s="2">
        <v>108.2</v>
      </c>
      <c r="L34" s="2">
        <v>102.2</v>
      </c>
      <c r="M34" s="2">
        <v>109.4</v>
      </c>
      <c r="N34" s="2">
        <v>111.8</v>
      </c>
      <c r="O34" s="2">
        <v>116.5</v>
      </c>
      <c r="P34" s="2">
        <v>122.6</v>
      </c>
      <c r="Q34" s="2">
        <v>113.1</v>
      </c>
      <c r="R34" s="2">
        <v>114.2</v>
      </c>
      <c r="S34" s="2">
        <v>111.9</v>
      </c>
      <c r="T34" s="2">
        <v>113.8</v>
      </c>
      <c r="U34" s="2">
        <v>111.1</v>
      </c>
      <c r="V34" s="2">
        <v>111.6</v>
      </c>
      <c r="W34" s="2">
        <v>111.1</v>
      </c>
      <c r="X34" s="2">
        <v>109.3</v>
      </c>
      <c r="Y34" s="2">
        <v>109.5</v>
      </c>
      <c r="Z34" s="2">
        <v>108.6</v>
      </c>
      <c r="AA34" s="2">
        <v>111.2</v>
      </c>
      <c r="AB34" s="2">
        <v>108.1</v>
      </c>
      <c r="AC34" s="2">
        <v>109.7</v>
      </c>
      <c r="AD34" s="2">
        <v>116.3</v>
      </c>
      <c r="AE34" s="3">
        <f t="shared" si="0"/>
        <v>1538.8</v>
      </c>
      <c r="AF34" s="3">
        <f t="shared" si="1"/>
        <v>339.90000000000003</v>
      </c>
      <c r="AG34" s="3">
        <f t="shared" si="2"/>
        <v>222.2</v>
      </c>
      <c r="AH34" s="2">
        <f t="shared" si="3"/>
        <v>221.1</v>
      </c>
      <c r="AI34" s="3">
        <f t="shared" si="4"/>
        <v>660</v>
      </c>
    </row>
    <row r="35" spans="1:35" ht="12.75" x14ac:dyDescent="0.2">
      <c r="A35" s="1" t="s">
        <v>30</v>
      </c>
      <c r="B35" s="1">
        <v>2013</v>
      </c>
      <c r="C35" s="1" t="s">
        <v>44</v>
      </c>
      <c r="D35" s="2">
        <v>118.4</v>
      </c>
      <c r="E35" s="2">
        <v>115.9</v>
      </c>
      <c r="F35" s="2">
        <v>120.4</v>
      </c>
      <c r="G35" s="2">
        <v>113.8</v>
      </c>
      <c r="H35" s="2">
        <v>109.5</v>
      </c>
      <c r="I35" s="2">
        <v>115.5</v>
      </c>
      <c r="J35" s="2">
        <v>145.69999999999999</v>
      </c>
      <c r="K35" s="2">
        <v>109.5</v>
      </c>
      <c r="L35" s="2">
        <v>102.9</v>
      </c>
      <c r="M35" s="2">
        <v>109.8</v>
      </c>
      <c r="N35" s="2">
        <v>112.1</v>
      </c>
      <c r="O35" s="2">
        <v>116.8</v>
      </c>
      <c r="P35" s="2">
        <v>118.7</v>
      </c>
      <c r="Q35" s="2">
        <v>113.6</v>
      </c>
      <c r="R35" s="2">
        <v>115.8</v>
      </c>
      <c r="S35" s="2">
        <v>114</v>
      </c>
      <c r="T35" s="2">
        <v>115.5</v>
      </c>
      <c r="U35" s="2">
        <v>110.7</v>
      </c>
      <c r="V35" s="2">
        <v>112.8</v>
      </c>
      <c r="W35" s="2">
        <v>112.1</v>
      </c>
      <c r="X35" s="2">
        <v>110.1</v>
      </c>
      <c r="Y35" s="2">
        <v>109.9</v>
      </c>
      <c r="Z35" s="2">
        <v>109.2</v>
      </c>
      <c r="AA35" s="2">
        <v>111.6</v>
      </c>
      <c r="AB35" s="2">
        <v>108.1</v>
      </c>
      <c r="AC35" s="2">
        <v>110.1</v>
      </c>
      <c r="AD35" s="2">
        <v>115.5</v>
      </c>
      <c r="AE35" s="3">
        <f t="shared" si="0"/>
        <v>1509</v>
      </c>
      <c r="AF35" s="3">
        <f t="shared" si="1"/>
        <v>345.3</v>
      </c>
      <c r="AG35" s="3">
        <f t="shared" si="2"/>
        <v>222.8</v>
      </c>
      <c r="AH35" s="2">
        <f t="shared" si="3"/>
        <v>222.7</v>
      </c>
      <c r="AI35" s="3">
        <f t="shared" si="4"/>
        <v>662.7</v>
      </c>
    </row>
    <row r="36" spans="1:35" ht="12.75" x14ac:dyDescent="0.2">
      <c r="A36" s="1" t="s">
        <v>32</v>
      </c>
      <c r="B36" s="1">
        <v>2013</v>
      </c>
      <c r="C36" s="1" t="s">
        <v>44</v>
      </c>
      <c r="D36" s="2">
        <v>120.5</v>
      </c>
      <c r="E36" s="2">
        <v>118.1</v>
      </c>
      <c r="F36" s="2">
        <v>128.5</v>
      </c>
      <c r="G36" s="2">
        <v>112.8</v>
      </c>
      <c r="H36" s="2">
        <v>103.4</v>
      </c>
      <c r="I36" s="2">
        <v>110.7</v>
      </c>
      <c r="J36" s="2">
        <v>144.80000000000001</v>
      </c>
      <c r="K36" s="2">
        <v>107.1</v>
      </c>
      <c r="L36" s="2">
        <v>98.6</v>
      </c>
      <c r="M36" s="2">
        <v>111.9</v>
      </c>
      <c r="N36" s="2">
        <v>112.1</v>
      </c>
      <c r="O36" s="2">
        <v>118.1</v>
      </c>
      <c r="P36" s="2">
        <v>117.8</v>
      </c>
      <c r="Q36" s="2">
        <v>115</v>
      </c>
      <c r="R36" s="2">
        <v>114.2</v>
      </c>
      <c r="S36" s="2">
        <v>110.9</v>
      </c>
      <c r="T36" s="2">
        <v>113.7</v>
      </c>
      <c r="U36" s="2">
        <v>110.7</v>
      </c>
      <c r="V36" s="2">
        <v>110.4</v>
      </c>
      <c r="W36" s="2">
        <v>111.3</v>
      </c>
      <c r="X36" s="2">
        <v>109</v>
      </c>
      <c r="Y36" s="2">
        <v>109.7</v>
      </c>
      <c r="Z36" s="2">
        <v>108.9</v>
      </c>
      <c r="AA36" s="2">
        <v>111.4</v>
      </c>
      <c r="AB36" s="2">
        <v>107.7</v>
      </c>
      <c r="AC36" s="2">
        <v>109.8</v>
      </c>
      <c r="AD36" s="2">
        <v>113.3</v>
      </c>
      <c r="AE36" s="3">
        <f t="shared" si="0"/>
        <v>1504.4</v>
      </c>
      <c r="AF36" s="3">
        <f t="shared" si="1"/>
        <v>338.8</v>
      </c>
      <c r="AG36" s="3">
        <f t="shared" si="2"/>
        <v>222</v>
      </c>
      <c r="AH36" s="2">
        <f t="shared" si="3"/>
        <v>220.10000000000002</v>
      </c>
      <c r="AI36" s="3">
        <f t="shared" si="4"/>
        <v>661.8</v>
      </c>
    </row>
    <row r="37" spans="1:35" ht="12.75" x14ac:dyDescent="0.2">
      <c r="A37" s="1" t="s">
        <v>33</v>
      </c>
      <c r="B37" s="1">
        <v>2013</v>
      </c>
      <c r="C37" s="1" t="s">
        <v>44</v>
      </c>
      <c r="D37" s="2">
        <v>119.1</v>
      </c>
      <c r="E37" s="2">
        <v>116.7</v>
      </c>
      <c r="F37" s="2">
        <v>123.5</v>
      </c>
      <c r="G37" s="2">
        <v>113.4</v>
      </c>
      <c r="H37" s="2">
        <v>107.3</v>
      </c>
      <c r="I37" s="2">
        <v>113.3</v>
      </c>
      <c r="J37" s="2">
        <v>145.4</v>
      </c>
      <c r="K37" s="2">
        <v>108.7</v>
      </c>
      <c r="L37" s="2">
        <v>101.5</v>
      </c>
      <c r="M37" s="2">
        <v>110.5</v>
      </c>
      <c r="N37" s="2">
        <v>112.1</v>
      </c>
      <c r="O37" s="2">
        <v>117.4</v>
      </c>
      <c r="P37" s="2">
        <v>118.4</v>
      </c>
      <c r="Q37" s="2">
        <v>114</v>
      </c>
      <c r="R37" s="2">
        <v>115.2</v>
      </c>
      <c r="S37" s="2">
        <v>112.7</v>
      </c>
      <c r="T37" s="2">
        <v>114.8</v>
      </c>
      <c r="U37" s="2">
        <v>110.7</v>
      </c>
      <c r="V37" s="2">
        <v>111.9</v>
      </c>
      <c r="W37" s="2">
        <v>111.7</v>
      </c>
      <c r="X37" s="2">
        <v>109.7</v>
      </c>
      <c r="Y37" s="2">
        <v>109.8</v>
      </c>
      <c r="Z37" s="2">
        <v>109</v>
      </c>
      <c r="AA37" s="2">
        <v>111.5</v>
      </c>
      <c r="AB37" s="2">
        <v>107.9</v>
      </c>
      <c r="AC37" s="2">
        <v>110</v>
      </c>
      <c r="AD37" s="2">
        <v>114.5</v>
      </c>
      <c r="AE37" s="3">
        <f t="shared" si="0"/>
        <v>1507.3000000000002</v>
      </c>
      <c r="AF37" s="3">
        <f t="shared" si="1"/>
        <v>342.7</v>
      </c>
      <c r="AG37" s="3">
        <f t="shared" si="2"/>
        <v>222.4</v>
      </c>
      <c r="AH37" s="2">
        <f t="shared" si="3"/>
        <v>221.7</v>
      </c>
      <c r="AI37" s="3">
        <f t="shared" si="4"/>
        <v>662.1</v>
      </c>
    </row>
    <row r="38" spans="1:35" ht="12.75" x14ac:dyDescent="0.2">
      <c r="A38" s="1" t="s">
        <v>30</v>
      </c>
      <c r="B38" s="1">
        <v>2014</v>
      </c>
      <c r="C38" s="1" t="s">
        <v>31</v>
      </c>
      <c r="D38" s="2">
        <v>118.9</v>
      </c>
      <c r="E38" s="2">
        <v>117.1</v>
      </c>
      <c r="F38" s="2">
        <v>120.5</v>
      </c>
      <c r="G38" s="2">
        <v>114.4</v>
      </c>
      <c r="H38" s="2">
        <v>109</v>
      </c>
      <c r="I38" s="2">
        <v>115.5</v>
      </c>
      <c r="J38" s="2">
        <v>123.9</v>
      </c>
      <c r="K38" s="2">
        <v>109.6</v>
      </c>
      <c r="L38" s="2">
        <v>101.8</v>
      </c>
      <c r="M38" s="2">
        <v>110.2</v>
      </c>
      <c r="N38" s="2">
        <v>112.4</v>
      </c>
      <c r="O38" s="2">
        <v>117.3</v>
      </c>
      <c r="P38" s="2">
        <v>116</v>
      </c>
      <c r="Q38" s="2">
        <v>114</v>
      </c>
      <c r="R38" s="2">
        <v>116.5</v>
      </c>
      <c r="S38" s="2">
        <v>114.5</v>
      </c>
      <c r="T38" s="2">
        <v>116.2</v>
      </c>
      <c r="U38" s="2">
        <v>111.6</v>
      </c>
      <c r="V38" s="2">
        <v>113</v>
      </c>
      <c r="W38" s="2">
        <v>112.6</v>
      </c>
      <c r="X38" s="2">
        <v>110.6</v>
      </c>
      <c r="Y38" s="2">
        <v>110.5</v>
      </c>
      <c r="Z38" s="2">
        <v>109.6</v>
      </c>
      <c r="AA38" s="2">
        <v>111.8</v>
      </c>
      <c r="AB38" s="2">
        <v>108.3</v>
      </c>
      <c r="AC38" s="2">
        <v>110.6</v>
      </c>
      <c r="AD38" s="2">
        <v>114.2</v>
      </c>
      <c r="AE38" s="3">
        <f t="shared" si="0"/>
        <v>1486.6000000000001</v>
      </c>
      <c r="AF38" s="3">
        <f t="shared" si="1"/>
        <v>347.2</v>
      </c>
      <c r="AG38" s="3">
        <f t="shared" si="2"/>
        <v>224.2</v>
      </c>
      <c r="AH38" s="2">
        <f t="shared" si="3"/>
        <v>223.5</v>
      </c>
      <c r="AI38" s="3">
        <f t="shared" si="4"/>
        <v>664.9</v>
      </c>
    </row>
    <row r="39" spans="1:35" ht="12.75" x14ac:dyDescent="0.2">
      <c r="A39" s="1" t="s">
        <v>32</v>
      </c>
      <c r="B39" s="1">
        <v>2014</v>
      </c>
      <c r="C39" s="1" t="s">
        <v>31</v>
      </c>
      <c r="D39" s="2">
        <v>121.2</v>
      </c>
      <c r="E39" s="2">
        <v>122</v>
      </c>
      <c r="F39" s="2">
        <v>129.9</v>
      </c>
      <c r="G39" s="2">
        <v>113.6</v>
      </c>
      <c r="H39" s="2">
        <v>102.9</v>
      </c>
      <c r="I39" s="2">
        <v>112.1</v>
      </c>
      <c r="J39" s="2">
        <v>118.9</v>
      </c>
      <c r="K39" s="2">
        <v>107.5</v>
      </c>
      <c r="L39" s="2">
        <v>96.9</v>
      </c>
      <c r="M39" s="2">
        <v>112.7</v>
      </c>
      <c r="N39" s="2">
        <v>112.1</v>
      </c>
      <c r="O39" s="2">
        <v>119</v>
      </c>
      <c r="P39" s="2">
        <v>115.5</v>
      </c>
      <c r="Q39" s="2">
        <v>115.7</v>
      </c>
      <c r="R39" s="2">
        <v>114.8</v>
      </c>
      <c r="S39" s="2">
        <v>111.3</v>
      </c>
      <c r="T39" s="2">
        <v>114.3</v>
      </c>
      <c r="U39" s="2">
        <v>111.6</v>
      </c>
      <c r="V39" s="2">
        <v>111</v>
      </c>
      <c r="W39" s="2">
        <v>111.9</v>
      </c>
      <c r="X39" s="2">
        <v>109.7</v>
      </c>
      <c r="Y39" s="2">
        <v>110.8</v>
      </c>
      <c r="Z39" s="2">
        <v>109.8</v>
      </c>
      <c r="AA39" s="2">
        <v>111.5</v>
      </c>
      <c r="AB39" s="2">
        <v>108</v>
      </c>
      <c r="AC39" s="2">
        <v>110.5</v>
      </c>
      <c r="AD39" s="2">
        <v>112.9</v>
      </c>
      <c r="AE39" s="3">
        <f t="shared" si="0"/>
        <v>1484.3</v>
      </c>
      <c r="AF39" s="3">
        <f t="shared" si="1"/>
        <v>340.4</v>
      </c>
      <c r="AG39" s="3">
        <f t="shared" si="2"/>
        <v>223.5</v>
      </c>
      <c r="AH39" s="2">
        <f t="shared" si="3"/>
        <v>221.8</v>
      </c>
      <c r="AI39" s="3">
        <f t="shared" si="4"/>
        <v>665.2</v>
      </c>
    </row>
    <row r="40" spans="1:35" ht="12.75" x14ac:dyDescent="0.2">
      <c r="A40" s="1" t="s">
        <v>33</v>
      </c>
      <c r="B40" s="1">
        <v>2014</v>
      </c>
      <c r="C40" s="1" t="s">
        <v>31</v>
      </c>
      <c r="D40" s="2">
        <v>119.6</v>
      </c>
      <c r="E40" s="2">
        <v>118.8</v>
      </c>
      <c r="F40" s="2">
        <v>124.1</v>
      </c>
      <c r="G40" s="2">
        <v>114.1</v>
      </c>
      <c r="H40" s="2">
        <v>106.8</v>
      </c>
      <c r="I40" s="2">
        <v>113.9</v>
      </c>
      <c r="J40" s="2">
        <v>122.2</v>
      </c>
      <c r="K40" s="2">
        <v>108.9</v>
      </c>
      <c r="L40" s="2">
        <v>100.2</v>
      </c>
      <c r="M40" s="2">
        <v>111</v>
      </c>
      <c r="N40" s="2">
        <v>112.3</v>
      </c>
      <c r="O40" s="2">
        <v>118.1</v>
      </c>
      <c r="P40" s="2">
        <v>115.8</v>
      </c>
      <c r="Q40" s="2">
        <v>114.5</v>
      </c>
      <c r="R40" s="2">
        <v>115.8</v>
      </c>
      <c r="S40" s="2">
        <v>113.2</v>
      </c>
      <c r="T40" s="2">
        <v>115.4</v>
      </c>
      <c r="U40" s="2">
        <v>111.6</v>
      </c>
      <c r="V40" s="2">
        <v>112.2</v>
      </c>
      <c r="W40" s="2">
        <v>112.3</v>
      </c>
      <c r="X40" s="2">
        <v>110.3</v>
      </c>
      <c r="Y40" s="2">
        <v>110.7</v>
      </c>
      <c r="Z40" s="2">
        <v>109.7</v>
      </c>
      <c r="AA40" s="2">
        <v>111.6</v>
      </c>
      <c r="AB40" s="2">
        <v>108.2</v>
      </c>
      <c r="AC40" s="2">
        <v>110.6</v>
      </c>
      <c r="AD40" s="2">
        <v>113.6</v>
      </c>
      <c r="AE40" s="3">
        <f t="shared" si="0"/>
        <v>1485.7999999999997</v>
      </c>
      <c r="AF40" s="3">
        <f t="shared" si="1"/>
        <v>344.4</v>
      </c>
      <c r="AG40" s="3">
        <f t="shared" si="2"/>
        <v>223.89999999999998</v>
      </c>
      <c r="AH40" s="2">
        <f t="shared" si="3"/>
        <v>222.9</v>
      </c>
      <c r="AI40" s="3">
        <f t="shared" si="4"/>
        <v>664.90000000000009</v>
      </c>
    </row>
    <row r="41" spans="1:35" ht="12.75" x14ac:dyDescent="0.2">
      <c r="A41" s="1" t="s">
        <v>30</v>
      </c>
      <c r="B41" s="1">
        <v>2014</v>
      </c>
      <c r="C41" s="1" t="s">
        <v>34</v>
      </c>
      <c r="D41" s="2">
        <v>119.4</v>
      </c>
      <c r="E41" s="2">
        <v>117.7</v>
      </c>
      <c r="F41" s="2">
        <v>121.2</v>
      </c>
      <c r="G41" s="2">
        <v>115</v>
      </c>
      <c r="H41" s="2">
        <v>109</v>
      </c>
      <c r="I41" s="2">
        <v>116.6</v>
      </c>
      <c r="J41" s="2">
        <v>116</v>
      </c>
      <c r="K41" s="2">
        <v>109.8</v>
      </c>
      <c r="L41" s="2">
        <v>101.1</v>
      </c>
      <c r="M41" s="2">
        <v>110.4</v>
      </c>
      <c r="N41" s="2">
        <v>112.9</v>
      </c>
      <c r="O41" s="2">
        <v>117.8</v>
      </c>
      <c r="P41" s="2">
        <v>115.3</v>
      </c>
      <c r="Q41" s="2">
        <v>114.2</v>
      </c>
      <c r="R41" s="2">
        <v>117.1</v>
      </c>
      <c r="S41" s="2">
        <v>114.5</v>
      </c>
      <c r="T41" s="2">
        <v>116.7</v>
      </c>
      <c r="U41" s="2">
        <v>112.5</v>
      </c>
      <c r="V41" s="2">
        <v>113.2</v>
      </c>
      <c r="W41" s="2">
        <v>112.9</v>
      </c>
      <c r="X41" s="2">
        <v>110.9</v>
      </c>
      <c r="Y41" s="2">
        <v>110.8</v>
      </c>
      <c r="Z41" s="2">
        <v>109.9</v>
      </c>
      <c r="AA41" s="2">
        <v>112</v>
      </c>
      <c r="AB41" s="2">
        <v>108.7</v>
      </c>
      <c r="AC41" s="2">
        <v>110.9</v>
      </c>
      <c r="AD41" s="2">
        <v>114</v>
      </c>
      <c r="AE41" s="3">
        <f t="shared" si="0"/>
        <v>1482.2</v>
      </c>
      <c r="AF41" s="3">
        <f t="shared" si="1"/>
        <v>348.3</v>
      </c>
      <c r="AG41" s="3">
        <f t="shared" si="2"/>
        <v>225.4</v>
      </c>
      <c r="AH41" s="2">
        <f t="shared" si="3"/>
        <v>224</v>
      </c>
      <c r="AI41" s="3">
        <f t="shared" si="4"/>
        <v>666.6</v>
      </c>
    </row>
    <row r="42" spans="1:35" ht="12.75" x14ac:dyDescent="0.2">
      <c r="A42" s="1" t="s">
        <v>32</v>
      </c>
      <c r="B42" s="1">
        <v>2014</v>
      </c>
      <c r="C42" s="1" t="s">
        <v>34</v>
      </c>
      <c r="D42" s="2">
        <v>121.9</v>
      </c>
      <c r="E42" s="2">
        <v>122</v>
      </c>
      <c r="F42" s="2">
        <v>124.5</v>
      </c>
      <c r="G42" s="2">
        <v>115.2</v>
      </c>
      <c r="H42" s="2">
        <v>102.5</v>
      </c>
      <c r="I42" s="2">
        <v>114.1</v>
      </c>
      <c r="J42" s="2">
        <v>111.5</v>
      </c>
      <c r="K42" s="2">
        <v>108.2</v>
      </c>
      <c r="L42" s="2">
        <v>95.4</v>
      </c>
      <c r="M42" s="2">
        <v>113.5</v>
      </c>
      <c r="N42" s="2">
        <v>112.1</v>
      </c>
      <c r="O42" s="2">
        <v>119.9</v>
      </c>
      <c r="P42" s="2">
        <v>115.2</v>
      </c>
      <c r="Q42" s="2">
        <v>116.2</v>
      </c>
      <c r="R42" s="2">
        <v>115.3</v>
      </c>
      <c r="S42" s="2">
        <v>111.7</v>
      </c>
      <c r="T42" s="2">
        <v>114.7</v>
      </c>
      <c r="U42" s="2">
        <v>112.5</v>
      </c>
      <c r="V42" s="2">
        <v>111.1</v>
      </c>
      <c r="W42" s="2">
        <v>112.6</v>
      </c>
      <c r="X42" s="2">
        <v>110.4</v>
      </c>
      <c r="Y42" s="2">
        <v>111.3</v>
      </c>
      <c r="Z42" s="2">
        <v>110.3</v>
      </c>
      <c r="AA42" s="2">
        <v>111.6</v>
      </c>
      <c r="AB42" s="2">
        <v>108.7</v>
      </c>
      <c r="AC42" s="2">
        <v>111</v>
      </c>
      <c r="AD42" s="2">
        <v>113.1</v>
      </c>
      <c r="AE42" s="3">
        <f t="shared" si="0"/>
        <v>1476</v>
      </c>
      <c r="AF42" s="3">
        <f t="shared" si="1"/>
        <v>341.7</v>
      </c>
      <c r="AG42" s="3">
        <f t="shared" si="2"/>
        <v>225.1</v>
      </c>
      <c r="AH42" s="2">
        <f t="shared" si="3"/>
        <v>222.39999999999998</v>
      </c>
      <c r="AI42" s="3">
        <f t="shared" si="4"/>
        <v>668.2</v>
      </c>
    </row>
    <row r="43" spans="1:35" ht="12.75" x14ac:dyDescent="0.2">
      <c r="A43" s="1" t="s">
        <v>33</v>
      </c>
      <c r="B43" s="1">
        <v>2014</v>
      </c>
      <c r="C43" s="1" t="s">
        <v>34</v>
      </c>
      <c r="D43" s="2">
        <v>120.2</v>
      </c>
      <c r="E43" s="2">
        <v>119.2</v>
      </c>
      <c r="F43" s="2">
        <v>122.5</v>
      </c>
      <c r="G43" s="2">
        <v>115.1</v>
      </c>
      <c r="H43" s="2">
        <v>106.6</v>
      </c>
      <c r="I43" s="2">
        <v>115.4</v>
      </c>
      <c r="J43" s="2">
        <v>114.5</v>
      </c>
      <c r="K43" s="2">
        <v>109.3</v>
      </c>
      <c r="L43" s="2">
        <v>99.2</v>
      </c>
      <c r="M43" s="2">
        <v>111.4</v>
      </c>
      <c r="N43" s="2">
        <v>112.6</v>
      </c>
      <c r="O43" s="2">
        <v>118.8</v>
      </c>
      <c r="P43" s="2">
        <v>115.3</v>
      </c>
      <c r="Q43" s="2">
        <v>114.7</v>
      </c>
      <c r="R43" s="2">
        <v>116.4</v>
      </c>
      <c r="S43" s="2">
        <v>113.3</v>
      </c>
      <c r="T43" s="2">
        <v>115.9</v>
      </c>
      <c r="U43" s="2">
        <v>112.5</v>
      </c>
      <c r="V43" s="2">
        <v>112.4</v>
      </c>
      <c r="W43" s="2">
        <v>112.8</v>
      </c>
      <c r="X43" s="2">
        <v>110.7</v>
      </c>
      <c r="Y43" s="2">
        <v>111.1</v>
      </c>
      <c r="Z43" s="2">
        <v>110.1</v>
      </c>
      <c r="AA43" s="2">
        <v>111.8</v>
      </c>
      <c r="AB43" s="2">
        <v>108.7</v>
      </c>
      <c r="AC43" s="2">
        <v>110.9</v>
      </c>
      <c r="AD43" s="2">
        <v>113.6</v>
      </c>
      <c r="AE43" s="3">
        <f t="shared" si="0"/>
        <v>1480.1</v>
      </c>
      <c r="AF43" s="3">
        <f t="shared" si="1"/>
        <v>345.6</v>
      </c>
      <c r="AG43" s="3">
        <f t="shared" si="2"/>
        <v>225.3</v>
      </c>
      <c r="AH43" s="2">
        <f t="shared" si="3"/>
        <v>223.5</v>
      </c>
      <c r="AI43" s="3">
        <f t="shared" si="4"/>
        <v>666.9</v>
      </c>
    </row>
    <row r="44" spans="1:35" ht="12.75" x14ac:dyDescent="0.2">
      <c r="A44" s="1" t="s">
        <v>30</v>
      </c>
      <c r="B44" s="1">
        <v>2014</v>
      </c>
      <c r="C44" s="1" t="s">
        <v>35</v>
      </c>
      <c r="D44" s="2">
        <v>120.1</v>
      </c>
      <c r="E44" s="2">
        <v>118.1</v>
      </c>
      <c r="F44" s="2">
        <v>120.7</v>
      </c>
      <c r="G44" s="2">
        <v>116.1</v>
      </c>
      <c r="H44" s="2">
        <v>109.3</v>
      </c>
      <c r="I44" s="2">
        <v>119.6</v>
      </c>
      <c r="J44" s="2">
        <v>117.9</v>
      </c>
      <c r="K44" s="2">
        <v>110.2</v>
      </c>
      <c r="L44" s="2">
        <v>101.2</v>
      </c>
      <c r="M44" s="2">
        <v>110.7</v>
      </c>
      <c r="N44" s="2">
        <v>113</v>
      </c>
      <c r="O44" s="2">
        <v>118.3</v>
      </c>
      <c r="P44" s="2">
        <v>116.2</v>
      </c>
      <c r="Q44" s="2">
        <v>114.6</v>
      </c>
      <c r="R44" s="2">
        <v>117.5</v>
      </c>
      <c r="S44" s="2">
        <v>114.9</v>
      </c>
      <c r="T44" s="2">
        <v>117.2</v>
      </c>
      <c r="U44" s="2">
        <v>113.2</v>
      </c>
      <c r="V44" s="2">
        <v>113.4</v>
      </c>
      <c r="W44" s="2">
        <v>113.4</v>
      </c>
      <c r="X44" s="2">
        <v>111.4</v>
      </c>
      <c r="Y44" s="2">
        <v>111.2</v>
      </c>
      <c r="Z44" s="2">
        <v>110.2</v>
      </c>
      <c r="AA44" s="2">
        <v>112.4</v>
      </c>
      <c r="AB44" s="2">
        <v>108.9</v>
      </c>
      <c r="AC44" s="2">
        <v>111.3</v>
      </c>
      <c r="AD44" s="2">
        <v>114.6</v>
      </c>
      <c r="AE44" s="3">
        <f t="shared" si="0"/>
        <v>1491.4</v>
      </c>
      <c r="AF44" s="3">
        <f t="shared" si="1"/>
        <v>349.6</v>
      </c>
      <c r="AG44" s="3">
        <f t="shared" si="2"/>
        <v>226.60000000000002</v>
      </c>
      <c r="AH44" s="2">
        <f t="shared" si="3"/>
        <v>224.60000000000002</v>
      </c>
      <c r="AI44" s="3">
        <f t="shared" si="4"/>
        <v>668.8</v>
      </c>
    </row>
    <row r="45" spans="1:35" ht="12.75" x14ac:dyDescent="0.2">
      <c r="A45" s="1" t="s">
        <v>32</v>
      </c>
      <c r="B45" s="1">
        <v>2014</v>
      </c>
      <c r="C45" s="1" t="s">
        <v>35</v>
      </c>
      <c r="D45" s="2">
        <v>122.1</v>
      </c>
      <c r="E45" s="2">
        <v>121.4</v>
      </c>
      <c r="F45" s="2">
        <v>121.5</v>
      </c>
      <c r="G45" s="2">
        <v>116.2</v>
      </c>
      <c r="H45" s="2">
        <v>102.8</v>
      </c>
      <c r="I45" s="2">
        <v>117.7</v>
      </c>
      <c r="J45" s="2">
        <v>113.3</v>
      </c>
      <c r="K45" s="2">
        <v>108.9</v>
      </c>
      <c r="L45" s="2">
        <v>96.3</v>
      </c>
      <c r="M45" s="2">
        <v>114.1</v>
      </c>
      <c r="N45" s="2">
        <v>112.2</v>
      </c>
      <c r="O45" s="2">
        <v>120.5</v>
      </c>
      <c r="P45" s="2">
        <v>116</v>
      </c>
      <c r="Q45" s="2">
        <v>116.7</v>
      </c>
      <c r="R45" s="2">
        <v>115.8</v>
      </c>
      <c r="S45" s="2">
        <v>112.1</v>
      </c>
      <c r="T45" s="2">
        <v>115.2</v>
      </c>
      <c r="U45" s="2">
        <v>113.2</v>
      </c>
      <c r="V45" s="2">
        <v>110.9</v>
      </c>
      <c r="W45" s="2">
        <v>113</v>
      </c>
      <c r="X45" s="2">
        <v>110.8</v>
      </c>
      <c r="Y45" s="2">
        <v>111.6</v>
      </c>
      <c r="Z45" s="2">
        <v>110.9</v>
      </c>
      <c r="AA45" s="2">
        <v>111.8</v>
      </c>
      <c r="AB45" s="2">
        <v>109.2</v>
      </c>
      <c r="AC45" s="2">
        <v>111.4</v>
      </c>
      <c r="AD45" s="2">
        <v>113.7</v>
      </c>
      <c r="AE45" s="3">
        <f t="shared" si="0"/>
        <v>1483</v>
      </c>
      <c r="AF45" s="3">
        <f t="shared" si="1"/>
        <v>343.09999999999997</v>
      </c>
      <c r="AG45" s="3">
        <f t="shared" si="2"/>
        <v>226.2</v>
      </c>
      <c r="AH45" s="2">
        <f t="shared" si="3"/>
        <v>222.5</v>
      </c>
      <c r="AI45" s="3">
        <f t="shared" si="4"/>
        <v>670.8</v>
      </c>
    </row>
    <row r="46" spans="1:35" ht="12.75" x14ac:dyDescent="0.2">
      <c r="A46" s="1" t="s">
        <v>33</v>
      </c>
      <c r="B46" s="1">
        <v>2014</v>
      </c>
      <c r="C46" s="1" t="s">
        <v>35</v>
      </c>
      <c r="D46" s="2">
        <v>120.7</v>
      </c>
      <c r="E46" s="2">
        <v>119.3</v>
      </c>
      <c r="F46" s="2">
        <v>121</v>
      </c>
      <c r="G46" s="2">
        <v>116.1</v>
      </c>
      <c r="H46" s="2">
        <v>106.9</v>
      </c>
      <c r="I46" s="2">
        <v>118.7</v>
      </c>
      <c r="J46" s="2">
        <v>116.3</v>
      </c>
      <c r="K46" s="2">
        <v>109.8</v>
      </c>
      <c r="L46" s="2">
        <v>99.6</v>
      </c>
      <c r="M46" s="2">
        <v>111.8</v>
      </c>
      <c r="N46" s="2">
        <v>112.7</v>
      </c>
      <c r="O46" s="2">
        <v>119.3</v>
      </c>
      <c r="P46" s="2">
        <v>116.1</v>
      </c>
      <c r="Q46" s="2">
        <v>115.2</v>
      </c>
      <c r="R46" s="2">
        <v>116.8</v>
      </c>
      <c r="S46" s="2">
        <v>113.7</v>
      </c>
      <c r="T46" s="2">
        <v>116.4</v>
      </c>
      <c r="U46" s="2">
        <v>113.2</v>
      </c>
      <c r="V46" s="2">
        <v>112.5</v>
      </c>
      <c r="W46" s="2">
        <v>113.2</v>
      </c>
      <c r="X46" s="2">
        <v>111.2</v>
      </c>
      <c r="Y46" s="2">
        <v>111.4</v>
      </c>
      <c r="Z46" s="2">
        <v>110.6</v>
      </c>
      <c r="AA46" s="2">
        <v>112</v>
      </c>
      <c r="AB46" s="2">
        <v>109</v>
      </c>
      <c r="AC46" s="2">
        <v>111.3</v>
      </c>
      <c r="AD46" s="2">
        <v>114.2</v>
      </c>
      <c r="AE46" s="3">
        <f t="shared" si="0"/>
        <v>1488.2999999999997</v>
      </c>
      <c r="AF46" s="3">
        <f t="shared" si="1"/>
        <v>346.9</v>
      </c>
      <c r="AG46" s="3">
        <f t="shared" si="2"/>
        <v>226.4</v>
      </c>
      <c r="AH46" s="2">
        <f t="shared" si="3"/>
        <v>223.9</v>
      </c>
      <c r="AI46" s="3">
        <f t="shared" si="4"/>
        <v>669.3</v>
      </c>
    </row>
    <row r="47" spans="1:35" ht="12.75" x14ac:dyDescent="0.2">
      <c r="A47" s="1" t="s">
        <v>30</v>
      </c>
      <c r="B47" s="1">
        <v>2014</v>
      </c>
      <c r="C47" s="1" t="s">
        <v>36</v>
      </c>
      <c r="D47" s="2">
        <v>120.2</v>
      </c>
      <c r="E47" s="2">
        <v>118.9</v>
      </c>
      <c r="F47" s="2">
        <v>118.1</v>
      </c>
      <c r="G47" s="2">
        <v>117</v>
      </c>
      <c r="H47" s="2">
        <v>109.7</v>
      </c>
      <c r="I47" s="2">
        <v>125.5</v>
      </c>
      <c r="J47" s="2">
        <v>120.5</v>
      </c>
      <c r="K47" s="2">
        <v>111</v>
      </c>
      <c r="L47" s="2">
        <v>102.6</v>
      </c>
      <c r="M47" s="2">
        <v>111.2</v>
      </c>
      <c r="N47" s="2">
        <v>113.5</v>
      </c>
      <c r="O47" s="2">
        <v>118.7</v>
      </c>
      <c r="P47" s="2">
        <v>117.2</v>
      </c>
      <c r="Q47" s="2">
        <v>115.4</v>
      </c>
      <c r="R47" s="2">
        <v>118.1</v>
      </c>
      <c r="S47" s="2">
        <v>116.1</v>
      </c>
      <c r="T47" s="2">
        <v>117.8</v>
      </c>
      <c r="U47" s="2">
        <v>113.9</v>
      </c>
      <c r="V47" s="2">
        <v>113.4</v>
      </c>
      <c r="W47" s="2">
        <v>113.7</v>
      </c>
      <c r="X47" s="2">
        <v>111.8</v>
      </c>
      <c r="Y47" s="2">
        <v>111.2</v>
      </c>
      <c r="Z47" s="2">
        <v>110.5</v>
      </c>
      <c r="AA47" s="2">
        <v>113</v>
      </c>
      <c r="AB47" s="2">
        <v>108.9</v>
      </c>
      <c r="AC47" s="2">
        <v>111.5</v>
      </c>
      <c r="AD47" s="2">
        <v>115.4</v>
      </c>
      <c r="AE47" s="3">
        <f t="shared" si="0"/>
        <v>1504.1000000000001</v>
      </c>
      <c r="AF47" s="3">
        <f t="shared" si="1"/>
        <v>352</v>
      </c>
      <c r="AG47" s="3">
        <f t="shared" si="2"/>
        <v>227.60000000000002</v>
      </c>
      <c r="AH47" s="2">
        <f t="shared" si="3"/>
        <v>224.60000000000002</v>
      </c>
      <c r="AI47" s="3">
        <f t="shared" si="4"/>
        <v>671.1</v>
      </c>
    </row>
    <row r="48" spans="1:35" ht="12.75" x14ac:dyDescent="0.2">
      <c r="A48" s="1" t="s">
        <v>32</v>
      </c>
      <c r="B48" s="1">
        <v>2014</v>
      </c>
      <c r="C48" s="1" t="s">
        <v>36</v>
      </c>
      <c r="D48" s="2">
        <v>122.5</v>
      </c>
      <c r="E48" s="2">
        <v>121.7</v>
      </c>
      <c r="F48" s="2">
        <v>113.3</v>
      </c>
      <c r="G48" s="2">
        <v>117</v>
      </c>
      <c r="H48" s="2">
        <v>103.1</v>
      </c>
      <c r="I48" s="2">
        <v>126.7</v>
      </c>
      <c r="J48" s="2">
        <v>121.2</v>
      </c>
      <c r="K48" s="2">
        <v>111</v>
      </c>
      <c r="L48" s="2">
        <v>100.3</v>
      </c>
      <c r="M48" s="2">
        <v>115.3</v>
      </c>
      <c r="N48" s="2">
        <v>112.7</v>
      </c>
      <c r="O48" s="2">
        <v>121</v>
      </c>
      <c r="P48" s="2">
        <v>118.2</v>
      </c>
      <c r="Q48" s="2">
        <v>117.6</v>
      </c>
      <c r="R48" s="2">
        <v>116.3</v>
      </c>
      <c r="S48" s="2">
        <v>112.5</v>
      </c>
      <c r="T48" s="2">
        <v>115.7</v>
      </c>
      <c r="U48" s="2">
        <v>113.9</v>
      </c>
      <c r="V48" s="2">
        <v>110.9</v>
      </c>
      <c r="W48" s="2">
        <v>113.4</v>
      </c>
      <c r="X48" s="2">
        <v>111</v>
      </c>
      <c r="Y48" s="2">
        <v>111.2</v>
      </c>
      <c r="Z48" s="2">
        <v>111.2</v>
      </c>
      <c r="AA48" s="2">
        <v>112.5</v>
      </c>
      <c r="AB48" s="2">
        <v>109.1</v>
      </c>
      <c r="AC48" s="2">
        <v>111.4</v>
      </c>
      <c r="AD48" s="2">
        <v>114.7</v>
      </c>
      <c r="AE48" s="3">
        <f t="shared" si="0"/>
        <v>1504.0000000000002</v>
      </c>
      <c r="AF48" s="3">
        <f t="shared" si="1"/>
        <v>344.5</v>
      </c>
      <c r="AG48" s="3">
        <f t="shared" si="2"/>
        <v>227.3</v>
      </c>
      <c r="AH48" s="2">
        <f t="shared" si="3"/>
        <v>222.10000000000002</v>
      </c>
      <c r="AI48" s="3">
        <f t="shared" si="4"/>
        <v>672.8</v>
      </c>
    </row>
    <row r="49" spans="1:35" ht="12.75" x14ac:dyDescent="0.2">
      <c r="A49" s="1" t="s">
        <v>33</v>
      </c>
      <c r="B49" s="1">
        <v>2014</v>
      </c>
      <c r="C49" s="1" t="s">
        <v>36</v>
      </c>
      <c r="D49" s="2">
        <v>120.9</v>
      </c>
      <c r="E49" s="2">
        <v>119.9</v>
      </c>
      <c r="F49" s="2">
        <v>116.2</v>
      </c>
      <c r="G49" s="2">
        <v>117</v>
      </c>
      <c r="H49" s="2">
        <v>107.3</v>
      </c>
      <c r="I49" s="2">
        <v>126.1</v>
      </c>
      <c r="J49" s="2">
        <v>120.7</v>
      </c>
      <c r="K49" s="2">
        <v>111</v>
      </c>
      <c r="L49" s="2">
        <v>101.8</v>
      </c>
      <c r="M49" s="2">
        <v>112.6</v>
      </c>
      <c r="N49" s="2">
        <v>113.2</v>
      </c>
      <c r="O49" s="2">
        <v>119.8</v>
      </c>
      <c r="P49" s="2">
        <v>117.6</v>
      </c>
      <c r="Q49" s="2">
        <v>116</v>
      </c>
      <c r="R49" s="2">
        <v>117.4</v>
      </c>
      <c r="S49" s="2">
        <v>114.6</v>
      </c>
      <c r="T49" s="2">
        <v>117</v>
      </c>
      <c r="U49" s="2">
        <v>113.9</v>
      </c>
      <c r="V49" s="2">
        <v>112.5</v>
      </c>
      <c r="W49" s="2">
        <v>113.6</v>
      </c>
      <c r="X49" s="2">
        <v>111.5</v>
      </c>
      <c r="Y49" s="2">
        <v>111.2</v>
      </c>
      <c r="Z49" s="2">
        <v>110.9</v>
      </c>
      <c r="AA49" s="2">
        <v>112.7</v>
      </c>
      <c r="AB49" s="2">
        <v>109</v>
      </c>
      <c r="AC49" s="2">
        <v>111.5</v>
      </c>
      <c r="AD49" s="2">
        <v>115.1</v>
      </c>
      <c r="AE49" s="3">
        <f t="shared" si="0"/>
        <v>1504.1</v>
      </c>
      <c r="AF49" s="3">
        <f t="shared" si="1"/>
        <v>349</v>
      </c>
      <c r="AG49" s="3">
        <f t="shared" si="2"/>
        <v>227.5</v>
      </c>
      <c r="AH49" s="2">
        <f t="shared" si="3"/>
        <v>223.7</v>
      </c>
      <c r="AI49" s="3">
        <f t="shared" si="4"/>
        <v>671.59999999999991</v>
      </c>
    </row>
    <row r="50" spans="1:35" ht="12.75" x14ac:dyDescent="0.2">
      <c r="A50" s="1" t="s">
        <v>30</v>
      </c>
      <c r="B50" s="1">
        <v>2014</v>
      </c>
      <c r="C50" s="1" t="s">
        <v>37</v>
      </c>
      <c r="D50" s="2">
        <v>120.3</v>
      </c>
      <c r="E50" s="2">
        <v>120.2</v>
      </c>
      <c r="F50" s="2">
        <v>116.9</v>
      </c>
      <c r="G50" s="2">
        <v>118</v>
      </c>
      <c r="H50" s="2">
        <v>110.1</v>
      </c>
      <c r="I50" s="2">
        <v>126.3</v>
      </c>
      <c r="J50" s="2">
        <v>123.9</v>
      </c>
      <c r="K50" s="2">
        <v>111.5</v>
      </c>
      <c r="L50" s="2">
        <v>103.5</v>
      </c>
      <c r="M50" s="2">
        <v>111.6</v>
      </c>
      <c r="N50" s="2">
        <v>114.2</v>
      </c>
      <c r="O50" s="2">
        <v>119.2</v>
      </c>
      <c r="P50" s="2">
        <v>118.2</v>
      </c>
      <c r="Q50" s="2">
        <v>116.3</v>
      </c>
      <c r="R50" s="2">
        <v>118.7</v>
      </c>
      <c r="S50" s="2">
        <v>116.8</v>
      </c>
      <c r="T50" s="2">
        <v>118.5</v>
      </c>
      <c r="U50" s="2">
        <v>114.3</v>
      </c>
      <c r="V50" s="2">
        <v>113.4</v>
      </c>
      <c r="W50" s="2">
        <v>114.1</v>
      </c>
      <c r="X50" s="2">
        <v>112.1</v>
      </c>
      <c r="Y50" s="2">
        <v>111.4</v>
      </c>
      <c r="Z50" s="2">
        <v>110.9</v>
      </c>
      <c r="AA50" s="2">
        <v>113.1</v>
      </c>
      <c r="AB50" s="2">
        <v>108.9</v>
      </c>
      <c r="AC50" s="2">
        <v>111.8</v>
      </c>
      <c r="AD50" s="2">
        <v>116</v>
      </c>
      <c r="AE50" s="3">
        <f t="shared" si="0"/>
        <v>1513.8999999999999</v>
      </c>
      <c r="AF50" s="3">
        <f t="shared" si="1"/>
        <v>354</v>
      </c>
      <c r="AG50" s="3">
        <f t="shared" si="2"/>
        <v>228.39999999999998</v>
      </c>
      <c r="AH50" s="2">
        <f t="shared" si="3"/>
        <v>224.8</v>
      </c>
      <c r="AI50" s="3">
        <f t="shared" si="4"/>
        <v>673.09999999999991</v>
      </c>
    </row>
    <row r="51" spans="1:35" ht="12.75" x14ac:dyDescent="0.2">
      <c r="A51" s="1" t="s">
        <v>32</v>
      </c>
      <c r="B51" s="1">
        <v>2014</v>
      </c>
      <c r="C51" s="1" t="s">
        <v>37</v>
      </c>
      <c r="D51" s="2">
        <v>122.7</v>
      </c>
      <c r="E51" s="2">
        <v>124.1</v>
      </c>
      <c r="F51" s="2">
        <v>114.2</v>
      </c>
      <c r="G51" s="2">
        <v>119.1</v>
      </c>
      <c r="H51" s="2">
        <v>103.5</v>
      </c>
      <c r="I51" s="2">
        <v>129.19999999999999</v>
      </c>
      <c r="J51" s="2">
        <v>127</v>
      </c>
      <c r="K51" s="2">
        <v>112.6</v>
      </c>
      <c r="L51" s="2">
        <v>101.3</v>
      </c>
      <c r="M51" s="2">
        <v>117</v>
      </c>
      <c r="N51" s="2">
        <v>112.9</v>
      </c>
      <c r="O51" s="2">
        <v>121.7</v>
      </c>
      <c r="P51" s="2">
        <v>120</v>
      </c>
      <c r="Q51" s="2">
        <v>118.3</v>
      </c>
      <c r="R51" s="2">
        <v>116.8</v>
      </c>
      <c r="S51" s="2">
        <v>112.9</v>
      </c>
      <c r="T51" s="2">
        <v>116.2</v>
      </c>
      <c r="U51" s="2">
        <v>114.3</v>
      </c>
      <c r="V51" s="2">
        <v>111.1</v>
      </c>
      <c r="W51" s="2">
        <v>114.1</v>
      </c>
      <c r="X51" s="2">
        <v>111.2</v>
      </c>
      <c r="Y51" s="2">
        <v>111.3</v>
      </c>
      <c r="Z51" s="2">
        <v>111.5</v>
      </c>
      <c r="AA51" s="2">
        <v>112.9</v>
      </c>
      <c r="AB51" s="2">
        <v>109.3</v>
      </c>
      <c r="AC51" s="2">
        <v>111.7</v>
      </c>
      <c r="AD51" s="2">
        <v>115.6</v>
      </c>
      <c r="AE51" s="3">
        <f t="shared" si="0"/>
        <v>1525.3000000000002</v>
      </c>
      <c r="AF51" s="3">
        <f t="shared" si="1"/>
        <v>345.9</v>
      </c>
      <c r="AG51" s="3">
        <f t="shared" si="2"/>
        <v>228.39999999999998</v>
      </c>
      <c r="AH51" s="2">
        <f t="shared" si="3"/>
        <v>222.39999999999998</v>
      </c>
      <c r="AI51" s="3">
        <f t="shared" si="4"/>
        <v>674.9</v>
      </c>
    </row>
    <row r="52" spans="1:35" ht="12.75" x14ac:dyDescent="0.2">
      <c r="A52" s="1" t="s">
        <v>33</v>
      </c>
      <c r="B52" s="1">
        <v>2014</v>
      </c>
      <c r="C52" s="1" t="s">
        <v>37</v>
      </c>
      <c r="D52" s="2">
        <v>121.1</v>
      </c>
      <c r="E52" s="2">
        <v>121.6</v>
      </c>
      <c r="F52" s="2">
        <v>115.9</v>
      </c>
      <c r="G52" s="2">
        <v>118.4</v>
      </c>
      <c r="H52" s="2">
        <v>107.7</v>
      </c>
      <c r="I52" s="2">
        <v>127.7</v>
      </c>
      <c r="J52" s="2">
        <v>125</v>
      </c>
      <c r="K52" s="2">
        <v>111.9</v>
      </c>
      <c r="L52" s="2">
        <v>102.8</v>
      </c>
      <c r="M52" s="2">
        <v>113.4</v>
      </c>
      <c r="N52" s="2">
        <v>113.7</v>
      </c>
      <c r="O52" s="2">
        <v>120.4</v>
      </c>
      <c r="P52" s="2">
        <v>118.9</v>
      </c>
      <c r="Q52" s="2">
        <v>116.8</v>
      </c>
      <c r="R52" s="2">
        <v>118</v>
      </c>
      <c r="S52" s="2">
        <v>115.2</v>
      </c>
      <c r="T52" s="2">
        <v>117.6</v>
      </c>
      <c r="U52" s="2">
        <v>114.3</v>
      </c>
      <c r="V52" s="2">
        <v>112.5</v>
      </c>
      <c r="W52" s="2">
        <v>114.1</v>
      </c>
      <c r="X52" s="2">
        <v>111.8</v>
      </c>
      <c r="Y52" s="2">
        <v>111.3</v>
      </c>
      <c r="Z52" s="2">
        <v>111.2</v>
      </c>
      <c r="AA52" s="2">
        <v>113</v>
      </c>
      <c r="AB52" s="2">
        <v>109.1</v>
      </c>
      <c r="AC52" s="2">
        <v>111.8</v>
      </c>
      <c r="AD52" s="2">
        <v>115.8</v>
      </c>
      <c r="AE52" s="3">
        <f t="shared" si="0"/>
        <v>1518.5000000000005</v>
      </c>
      <c r="AF52" s="3">
        <f t="shared" si="1"/>
        <v>350.79999999999995</v>
      </c>
      <c r="AG52" s="3">
        <f t="shared" si="2"/>
        <v>228.39999999999998</v>
      </c>
      <c r="AH52" s="2">
        <f t="shared" si="3"/>
        <v>223.8</v>
      </c>
      <c r="AI52" s="3">
        <f t="shared" si="4"/>
        <v>673.69999999999993</v>
      </c>
    </row>
    <row r="53" spans="1:35" ht="12.75" x14ac:dyDescent="0.2">
      <c r="A53" s="1" t="s">
        <v>30</v>
      </c>
      <c r="B53" s="1">
        <v>2014</v>
      </c>
      <c r="C53" s="1" t="s">
        <v>38</v>
      </c>
      <c r="D53" s="2">
        <v>120.7</v>
      </c>
      <c r="E53" s="2">
        <v>121.6</v>
      </c>
      <c r="F53" s="2">
        <v>116.1</v>
      </c>
      <c r="G53" s="2">
        <v>119.3</v>
      </c>
      <c r="H53" s="2">
        <v>110.3</v>
      </c>
      <c r="I53" s="2">
        <v>125.8</v>
      </c>
      <c r="J53" s="2">
        <v>129.30000000000001</v>
      </c>
      <c r="K53" s="2">
        <v>112.2</v>
      </c>
      <c r="L53" s="2">
        <v>103.6</v>
      </c>
      <c r="M53" s="2">
        <v>112.3</v>
      </c>
      <c r="N53" s="2">
        <v>114.9</v>
      </c>
      <c r="O53" s="2">
        <v>120.1</v>
      </c>
      <c r="P53" s="2">
        <v>119.5</v>
      </c>
      <c r="Q53" s="2">
        <v>117.3</v>
      </c>
      <c r="R53" s="2">
        <v>119.7</v>
      </c>
      <c r="S53" s="2">
        <v>117.3</v>
      </c>
      <c r="T53" s="2">
        <v>119.3</v>
      </c>
      <c r="U53" s="2">
        <v>113.9</v>
      </c>
      <c r="V53" s="2">
        <v>114.4</v>
      </c>
      <c r="W53" s="2">
        <v>114.9</v>
      </c>
      <c r="X53" s="2">
        <v>112.8</v>
      </c>
      <c r="Y53" s="2">
        <v>112.2</v>
      </c>
      <c r="Z53" s="2">
        <v>111.4</v>
      </c>
      <c r="AA53" s="2">
        <v>114.3</v>
      </c>
      <c r="AB53" s="2">
        <v>108</v>
      </c>
      <c r="AC53" s="2">
        <v>112.3</v>
      </c>
      <c r="AD53" s="2">
        <v>117</v>
      </c>
      <c r="AE53" s="3">
        <f t="shared" si="0"/>
        <v>1525.6999999999998</v>
      </c>
      <c r="AF53" s="3">
        <f t="shared" si="1"/>
        <v>356.3</v>
      </c>
      <c r="AG53" s="3">
        <f t="shared" si="2"/>
        <v>228.8</v>
      </c>
      <c r="AH53" s="2">
        <f t="shared" si="3"/>
        <v>226.60000000000002</v>
      </c>
      <c r="AI53" s="3">
        <f t="shared" si="4"/>
        <v>676.09999999999991</v>
      </c>
    </row>
    <row r="54" spans="1:35" ht="12.75" x14ac:dyDescent="0.2">
      <c r="A54" s="1" t="s">
        <v>32</v>
      </c>
      <c r="B54" s="1">
        <v>2014</v>
      </c>
      <c r="C54" s="1" t="s">
        <v>38</v>
      </c>
      <c r="D54" s="2">
        <v>123.1</v>
      </c>
      <c r="E54" s="2">
        <v>125.9</v>
      </c>
      <c r="F54" s="2">
        <v>115.4</v>
      </c>
      <c r="G54" s="2">
        <v>120.4</v>
      </c>
      <c r="H54" s="2">
        <v>103.4</v>
      </c>
      <c r="I54" s="2">
        <v>131.19999999999999</v>
      </c>
      <c r="J54" s="2">
        <v>137.5</v>
      </c>
      <c r="K54" s="2">
        <v>112.8</v>
      </c>
      <c r="L54" s="2">
        <v>101.4</v>
      </c>
      <c r="M54" s="2">
        <v>118.3</v>
      </c>
      <c r="N54" s="2">
        <v>113.2</v>
      </c>
      <c r="O54" s="2">
        <v>122.4</v>
      </c>
      <c r="P54" s="2">
        <v>122</v>
      </c>
      <c r="Q54" s="2">
        <v>119</v>
      </c>
      <c r="R54" s="2">
        <v>117.4</v>
      </c>
      <c r="S54" s="2">
        <v>113.2</v>
      </c>
      <c r="T54" s="2">
        <v>116.7</v>
      </c>
      <c r="U54" s="2">
        <v>113.9</v>
      </c>
      <c r="V54" s="2">
        <v>111.2</v>
      </c>
      <c r="W54" s="2">
        <v>114.3</v>
      </c>
      <c r="X54" s="2">
        <v>111.4</v>
      </c>
      <c r="Y54" s="2">
        <v>111.5</v>
      </c>
      <c r="Z54" s="2">
        <v>111.8</v>
      </c>
      <c r="AA54" s="2">
        <v>115.1</v>
      </c>
      <c r="AB54" s="2">
        <v>108.7</v>
      </c>
      <c r="AC54" s="2">
        <v>112.2</v>
      </c>
      <c r="AD54" s="2">
        <v>116.4</v>
      </c>
      <c r="AE54" s="3">
        <f t="shared" si="0"/>
        <v>1547</v>
      </c>
      <c r="AF54" s="3">
        <f t="shared" si="1"/>
        <v>347.3</v>
      </c>
      <c r="AG54" s="3">
        <f t="shared" si="2"/>
        <v>228.2</v>
      </c>
      <c r="AH54" s="2">
        <f t="shared" si="3"/>
        <v>222.7</v>
      </c>
      <c r="AI54" s="3">
        <f t="shared" si="4"/>
        <v>678.2</v>
      </c>
    </row>
    <row r="55" spans="1:35" ht="12.75" x14ac:dyDescent="0.2">
      <c r="A55" s="1" t="s">
        <v>33</v>
      </c>
      <c r="B55" s="1">
        <v>2014</v>
      </c>
      <c r="C55" s="1" t="s">
        <v>38</v>
      </c>
      <c r="D55" s="2">
        <v>121.5</v>
      </c>
      <c r="E55" s="2">
        <v>123.1</v>
      </c>
      <c r="F55" s="2">
        <v>115.8</v>
      </c>
      <c r="G55" s="2">
        <v>119.7</v>
      </c>
      <c r="H55" s="2">
        <v>107.8</v>
      </c>
      <c r="I55" s="2">
        <v>128.30000000000001</v>
      </c>
      <c r="J55" s="2">
        <v>132.1</v>
      </c>
      <c r="K55" s="2">
        <v>112.4</v>
      </c>
      <c r="L55" s="2">
        <v>102.9</v>
      </c>
      <c r="M55" s="2">
        <v>114.3</v>
      </c>
      <c r="N55" s="2">
        <v>114.2</v>
      </c>
      <c r="O55" s="2">
        <v>121.2</v>
      </c>
      <c r="P55" s="2">
        <v>120.4</v>
      </c>
      <c r="Q55" s="2">
        <v>117.8</v>
      </c>
      <c r="R55" s="2">
        <v>118.8</v>
      </c>
      <c r="S55" s="2">
        <v>115.6</v>
      </c>
      <c r="T55" s="2">
        <v>118.3</v>
      </c>
      <c r="U55" s="2">
        <v>113.9</v>
      </c>
      <c r="V55" s="2">
        <v>113.2</v>
      </c>
      <c r="W55" s="2">
        <v>114.6</v>
      </c>
      <c r="X55" s="2">
        <v>112.3</v>
      </c>
      <c r="Y55" s="2">
        <v>111.8</v>
      </c>
      <c r="Z55" s="2">
        <v>111.6</v>
      </c>
      <c r="AA55" s="2">
        <v>114.8</v>
      </c>
      <c r="AB55" s="2">
        <v>108.3</v>
      </c>
      <c r="AC55" s="2">
        <v>112.3</v>
      </c>
      <c r="AD55" s="2">
        <v>116.7</v>
      </c>
      <c r="AE55" s="3">
        <f t="shared" si="0"/>
        <v>1533.7000000000003</v>
      </c>
      <c r="AF55" s="3">
        <f t="shared" si="1"/>
        <v>352.7</v>
      </c>
      <c r="AG55" s="3">
        <f t="shared" si="2"/>
        <v>228.5</v>
      </c>
      <c r="AH55" s="2">
        <f t="shared" si="3"/>
        <v>225</v>
      </c>
      <c r="AI55" s="3">
        <f t="shared" si="4"/>
        <v>677.09999999999991</v>
      </c>
    </row>
    <row r="56" spans="1:35" ht="12.75" x14ac:dyDescent="0.2">
      <c r="A56" s="1" t="s">
        <v>30</v>
      </c>
      <c r="B56" s="1">
        <v>2014</v>
      </c>
      <c r="C56" s="1" t="s">
        <v>39</v>
      </c>
      <c r="D56" s="2">
        <v>121.7</v>
      </c>
      <c r="E56" s="2">
        <v>122.5</v>
      </c>
      <c r="F56" s="2">
        <v>117.7</v>
      </c>
      <c r="G56" s="2">
        <v>120.6</v>
      </c>
      <c r="H56" s="2">
        <v>110.4</v>
      </c>
      <c r="I56" s="2">
        <v>129.1</v>
      </c>
      <c r="J56" s="2">
        <v>150.1</v>
      </c>
      <c r="K56" s="2">
        <v>113.2</v>
      </c>
      <c r="L56" s="2">
        <v>104.8</v>
      </c>
      <c r="M56" s="2">
        <v>113.3</v>
      </c>
      <c r="N56" s="2">
        <v>115.6</v>
      </c>
      <c r="O56" s="2">
        <v>120.9</v>
      </c>
      <c r="P56" s="2">
        <v>123.3</v>
      </c>
      <c r="Q56" s="2">
        <v>118</v>
      </c>
      <c r="R56" s="2">
        <v>120.7</v>
      </c>
      <c r="S56" s="2">
        <v>118.3</v>
      </c>
      <c r="T56" s="2">
        <v>120.3</v>
      </c>
      <c r="U56" s="2">
        <v>114.8</v>
      </c>
      <c r="V56" s="2">
        <v>115.3</v>
      </c>
      <c r="W56" s="2">
        <v>115.4</v>
      </c>
      <c r="X56" s="2">
        <v>113.4</v>
      </c>
      <c r="Y56" s="2">
        <v>113.2</v>
      </c>
      <c r="Z56" s="2">
        <v>111.8</v>
      </c>
      <c r="AA56" s="2">
        <v>115.5</v>
      </c>
      <c r="AB56" s="2">
        <v>108.8</v>
      </c>
      <c r="AC56" s="2">
        <v>113.1</v>
      </c>
      <c r="AD56" s="2">
        <v>119.5</v>
      </c>
      <c r="AE56" s="3">
        <f t="shared" si="0"/>
        <v>1563.2</v>
      </c>
      <c r="AF56" s="3">
        <f t="shared" si="1"/>
        <v>359.3</v>
      </c>
      <c r="AG56" s="3">
        <f t="shared" si="2"/>
        <v>230.2</v>
      </c>
      <c r="AH56" s="2">
        <f t="shared" si="3"/>
        <v>228.5</v>
      </c>
      <c r="AI56" s="3">
        <f t="shared" si="4"/>
        <v>680.6</v>
      </c>
    </row>
    <row r="57" spans="1:35" ht="12.75" x14ac:dyDescent="0.2">
      <c r="A57" s="1" t="s">
        <v>32</v>
      </c>
      <c r="B57" s="1">
        <v>2014</v>
      </c>
      <c r="C57" s="1" t="s">
        <v>39</v>
      </c>
      <c r="D57" s="2">
        <v>123.8</v>
      </c>
      <c r="E57" s="2">
        <v>126.4</v>
      </c>
      <c r="F57" s="2">
        <v>118</v>
      </c>
      <c r="G57" s="2">
        <v>121.6</v>
      </c>
      <c r="H57" s="2">
        <v>103.5</v>
      </c>
      <c r="I57" s="2">
        <v>133.69999999999999</v>
      </c>
      <c r="J57" s="2">
        <v>172.4</v>
      </c>
      <c r="K57" s="2">
        <v>113.1</v>
      </c>
      <c r="L57" s="2">
        <v>102.7</v>
      </c>
      <c r="M57" s="2">
        <v>120</v>
      </c>
      <c r="N57" s="2">
        <v>113.8</v>
      </c>
      <c r="O57" s="2">
        <v>123.4</v>
      </c>
      <c r="P57" s="2">
        <v>127.1</v>
      </c>
      <c r="Q57" s="2">
        <v>121</v>
      </c>
      <c r="R57" s="2">
        <v>118</v>
      </c>
      <c r="S57" s="2">
        <v>113.6</v>
      </c>
      <c r="T57" s="2">
        <v>117.4</v>
      </c>
      <c r="U57" s="2">
        <v>114.8</v>
      </c>
      <c r="V57" s="2">
        <v>111.6</v>
      </c>
      <c r="W57" s="2">
        <v>114.9</v>
      </c>
      <c r="X57" s="2">
        <v>111.5</v>
      </c>
      <c r="Y57" s="2">
        <v>113</v>
      </c>
      <c r="Z57" s="2">
        <v>112.4</v>
      </c>
      <c r="AA57" s="2">
        <v>117.8</v>
      </c>
      <c r="AB57" s="2">
        <v>109.7</v>
      </c>
      <c r="AC57" s="2">
        <v>113.5</v>
      </c>
      <c r="AD57" s="2">
        <v>118.9</v>
      </c>
      <c r="AE57" s="3">
        <f t="shared" si="0"/>
        <v>1599.5</v>
      </c>
      <c r="AF57" s="3">
        <f t="shared" si="1"/>
        <v>349</v>
      </c>
      <c r="AG57" s="3">
        <f t="shared" si="2"/>
        <v>229.7</v>
      </c>
      <c r="AH57" s="2">
        <f t="shared" si="3"/>
        <v>224.6</v>
      </c>
      <c r="AI57" s="3">
        <f t="shared" si="4"/>
        <v>685.9</v>
      </c>
    </row>
    <row r="58" spans="1:35" ht="12.75" x14ac:dyDescent="0.2">
      <c r="A58" s="1" t="s">
        <v>33</v>
      </c>
      <c r="B58" s="1">
        <v>2014</v>
      </c>
      <c r="C58" s="1" t="s">
        <v>39</v>
      </c>
      <c r="D58" s="2">
        <v>122.4</v>
      </c>
      <c r="E58" s="2">
        <v>123.9</v>
      </c>
      <c r="F58" s="2">
        <v>117.8</v>
      </c>
      <c r="G58" s="2">
        <v>121</v>
      </c>
      <c r="H58" s="2">
        <v>107.9</v>
      </c>
      <c r="I58" s="2">
        <v>131.19999999999999</v>
      </c>
      <c r="J58" s="2">
        <v>157.69999999999999</v>
      </c>
      <c r="K58" s="2">
        <v>113.2</v>
      </c>
      <c r="L58" s="2">
        <v>104.1</v>
      </c>
      <c r="M58" s="2">
        <v>115.5</v>
      </c>
      <c r="N58" s="2">
        <v>114.8</v>
      </c>
      <c r="O58" s="2">
        <v>122.1</v>
      </c>
      <c r="P58" s="2">
        <v>124.7</v>
      </c>
      <c r="Q58" s="2">
        <v>118.8</v>
      </c>
      <c r="R58" s="2">
        <v>119.6</v>
      </c>
      <c r="S58" s="2">
        <v>116.3</v>
      </c>
      <c r="T58" s="2">
        <v>119.1</v>
      </c>
      <c r="U58" s="2">
        <v>114.8</v>
      </c>
      <c r="V58" s="2">
        <v>113.9</v>
      </c>
      <c r="W58" s="2">
        <v>115.2</v>
      </c>
      <c r="X58" s="2">
        <v>112.7</v>
      </c>
      <c r="Y58" s="2">
        <v>113.1</v>
      </c>
      <c r="Z58" s="2">
        <v>112.1</v>
      </c>
      <c r="AA58" s="2">
        <v>116.8</v>
      </c>
      <c r="AB58" s="2">
        <v>109.2</v>
      </c>
      <c r="AC58" s="2">
        <v>113.3</v>
      </c>
      <c r="AD58" s="2">
        <v>119.2</v>
      </c>
      <c r="AE58" s="3">
        <f t="shared" si="0"/>
        <v>1576.3</v>
      </c>
      <c r="AF58" s="3">
        <f t="shared" si="1"/>
        <v>355</v>
      </c>
      <c r="AG58" s="3">
        <f t="shared" si="2"/>
        <v>230</v>
      </c>
      <c r="AH58" s="2">
        <f t="shared" si="3"/>
        <v>227</v>
      </c>
      <c r="AI58" s="3">
        <f t="shared" si="4"/>
        <v>682.9</v>
      </c>
    </row>
    <row r="59" spans="1:35" ht="12.75" x14ac:dyDescent="0.2">
      <c r="A59" s="1" t="s">
        <v>30</v>
      </c>
      <c r="B59" s="1">
        <v>2014</v>
      </c>
      <c r="C59" s="1" t="s">
        <v>40</v>
      </c>
      <c r="D59" s="2">
        <v>121.8</v>
      </c>
      <c r="E59" s="2">
        <v>122.8</v>
      </c>
      <c r="F59" s="2">
        <v>117.8</v>
      </c>
      <c r="G59" s="2">
        <v>121.9</v>
      </c>
      <c r="H59" s="2">
        <v>110.6</v>
      </c>
      <c r="I59" s="2">
        <v>129.69999999999999</v>
      </c>
      <c r="J59" s="2">
        <v>161.1</v>
      </c>
      <c r="K59" s="2">
        <v>114.1</v>
      </c>
      <c r="L59" s="2">
        <v>105.1</v>
      </c>
      <c r="M59" s="2">
        <v>114.6</v>
      </c>
      <c r="N59" s="2">
        <v>115.8</v>
      </c>
      <c r="O59" s="2">
        <v>121.7</v>
      </c>
      <c r="P59" s="2">
        <v>125.3</v>
      </c>
      <c r="Q59" s="2">
        <v>118.8</v>
      </c>
      <c r="R59" s="2">
        <v>120.9</v>
      </c>
      <c r="S59" s="2">
        <v>118.8</v>
      </c>
      <c r="T59" s="2">
        <v>120.7</v>
      </c>
      <c r="U59" s="2">
        <v>115.5</v>
      </c>
      <c r="V59" s="2">
        <v>115.4</v>
      </c>
      <c r="W59" s="2">
        <v>115.9</v>
      </c>
      <c r="X59" s="2">
        <v>114</v>
      </c>
      <c r="Y59" s="2">
        <v>113.2</v>
      </c>
      <c r="Z59" s="2">
        <v>112.2</v>
      </c>
      <c r="AA59" s="2">
        <v>116.2</v>
      </c>
      <c r="AB59" s="2">
        <v>109.4</v>
      </c>
      <c r="AC59" s="2">
        <v>113.5</v>
      </c>
      <c r="AD59" s="2">
        <v>120.7</v>
      </c>
      <c r="AE59" s="3">
        <f t="shared" si="0"/>
        <v>1582.2999999999997</v>
      </c>
      <c r="AF59" s="3">
        <f t="shared" si="1"/>
        <v>360.4</v>
      </c>
      <c r="AG59" s="3">
        <f t="shared" si="2"/>
        <v>231.4</v>
      </c>
      <c r="AH59" s="2">
        <f t="shared" si="3"/>
        <v>228.60000000000002</v>
      </c>
      <c r="AI59" s="3">
        <f t="shared" si="4"/>
        <v>684.1</v>
      </c>
    </row>
    <row r="60" spans="1:35" ht="12.75" x14ac:dyDescent="0.2">
      <c r="A60" s="1" t="s">
        <v>32</v>
      </c>
      <c r="B60" s="1">
        <v>2014</v>
      </c>
      <c r="C60" s="1" t="s">
        <v>40</v>
      </c>
      <c r="D60" s="2">
        <v>124.8</v>
      </c>
      <c r="E60" s="2">
        <v>127.3</v>
      </c>
      <c r="F60" s="2">
        <v>116.5</v>
      </c>
      <c r="G60" s="2">
        <v>122.2</v>
      </c>
      <c r="H60" s="2">
        <v>103.6</v>
      </c>
      <c r="I60" s="2">
        <v>132.69999999999999</v>
      </c>
      <c r="J60" s="2">
        <v>181.9</v>
      </c>
      <c r="K60" s="2">
        <v>115.2</v>
      </c>
      <c r="L60" s="2">
        <v>102.7</v>
      </c>
      <c r="M60" s="2">
        <v>122.1</v>
      </c>
      <c r="N60" s="2">
        <v>114.4</v>
      </c>
      <c r="O60" s="2">
        <v>124.7</v>
      </c>
      <c r="P60" s="2">
        <v>128.9</v>
      </c>
      <c r="Q60" s="2">
        <v>123</v>
      </c>
      <c r="R60" s="2">
        <v>118.6</v>
      </c>
      <c r="S60" s="2">
        <v>114.1</v>
      </c>
      <c r="T60" s="2">
        <v>117.9</v>
      </c>
      <c r="U60" s="2">
        <v>115.5</v>
      </c>
      <c r="V60" s="2">
        <v>111.8</v>
      </c>
      <c r="W60" s="2">
        <v>115.3</v>
      </c>
      <c r="X60" s="2">
        <v>112.2</v>
      </c>
      <c r="Y60" s="2">
        <v>112.5</v>
      </c>
      <c r="Z60" s="2">
        <v>112.9</v>
      </c>
      <c r="AA60" s="2">
        <v>119.2</v>
      </c>
      <c r="AB60" s="2">
        <v>110.5</v>
      </c>
      <c r="AC60" s="2">
        <v>113.9</v>
      </c>
      <c r="AD60" s="2">
        <v>119.9</v>
      </c>
      <c r="AE60" s="3">
        <f t="shared" si="0"/>
        <v>1617</v>
      </c>
      <c r="AF60" s="3">
        <f t="shared" si="1"/>
        <v>350.6</v>
      </c>
      <c r="AG60" s="3">
        <f t="shared" si="2"/>
        <v>230.8</v>
      </c>
      <c r="AH60" s="2">
        <f t="shared" si="3"/>
        <v>224.3</v>
      </c>
      <c r="AI60" s="3">
        <f t="shared" si="4"/>
        <v>691.69999999999993</v>
      </c>
    </row>
    <row r="61" spans="1:35" ht="12.75" x14ac:dyDescent="0.2">
      <c r="A61" s="1" t="s">
        <v>33</v>
      </c>
      <c r="B61" s="1">
        <v>2014</v>
      </c>
      <c r="C61" s="1" t="s">
        <v>40</v>
      </c>
      <c r="D61" s="2">
        <v>122.7</v>
      </c>
      <c r="E61" s="2">
        <v>124.4</v>
      </c>
      <c r="F61" s="2">
        <v>117.3</v>
      </c>
      <c r="G61" s="2">
        <v>122</v>
      </c>
      <c r="H61" s="2">
        <v>108</v>
      </c>
      <c r="I61" s="2">
        <v>131.1</v>
      </c>
      <c r="J61" s="2">
        <v>168.2</v>
      </c>
      <c r="K61" s="2">
        <v>114.5</v>
      </c>
      <c r="L61" s="2">
        <v>104.3</v>
      </c>
      <c r="M61" s="2">
        <v>117.1</v>
      </c>
      <c r="N61" s="2">
        <v>115.2</v>
      </c>
      <c r="O61" s="2">
        <v>123.1</v>
      </c>
      <c r="P61" s="2">
        <v>126.6</v>
      </c>
      <c r="Q61" s="2">
        <v>119.9</v>
      </c>
      <c r="R61" s="2">
        <v>120</v>
      </c>
      <c r="S61" s="2">
        <v>116.8</v>
      </c>
      <c r="T61" s="2">
        <v>119.6</v>
      </c>
      <c r="U61" s="2">
        <v>115.5</v>
      </c>
      <c r="V61" s="2">
        <v>114</v>
      </c>
      <c r="W61" s="2">
        <v>115.6</v>
      </c>
      <c r="X61" s="2">
        <v>113.3</v>
      </c>
      <c r="Y61" s="2">
        <v>112.8</v>
      </c>
      <c r="Z61" s="2">
        <v>112.6</v>
      </c>
      <c r="AA61" s="2">
        <v>118</v>
      </c>
      <c r="AB61" s="2">
        <v>109.9</v>
      </c>
      <c r="AC61" s="2">
        <v>113.7</v>
      </c>
      <c r="AD61" s="2">
        <v>120.3</v>
      </c>
      <c r="AE61" s="3">
        <f t="shared" si="0"/>
        <v>1594.4999999999998</v>
      </c>
      <c r="AF61" s="3">
        <f t="shared" si="1"/>
        <v>356.4</v>
      </c>
      <c r="AG61" s="3">
        <f t="shared" si="2"/>
        <v>231.1</v>
      </c>
      <c r="AH61" s="2">
        <f t="shared" si="3"/>
        <v>226.8</v>
      </c>
      <c r="AI61" s="3">
        <f t="shared" si="4"/>
        <v>687.4</v>
      </c>
    </row>
    <row r="62" spans="1:35" ht="12.75" x14ac:dyDescent="0.2">
      <c r="A62" s="1" t="s">
        <v>30</v>
      </c>
      <c r="B62" s="1">
        <v>2014</v>
      </c>
      <c r="C62" s="1" t="s">
        <v>41</v>
      </c>
      <c r="D62" s="2">
        <v>122.3</v>
      </c>
      <c r="E62" s="2">
        <v>122.4</v>
      </c>
      <c r="F62" s="2">
        <v>117.8</v>
      </c>
      <c r="G62" s="2">
        <v>122.7</v>
      </c>
      <c r="H62" s="2">
        <v>110.4</v>
      </c>
      <c r="I62" s="2">
        <v>129.80000000000001</v>
      </c>
      <c r="J62" s="2">
        <v>158.80000000000001</v>
      </c>
      <c r="K62" s="2">
        <v>115</v>
      </c>
      <c r="L62" s="2">
        <v>104.7</v>
      </c>
      <c r="M62" s="2">
        <v>114.9</v>
      </c>
      <c r="N62" s="2">
        <v>116.5</v>
      </c>
      <c r="O62" s="2">
        <v>122.6</v>
      </c>
      <c r="P62" s="2">
        <v>125.3</v>
      </c>
      <c r="Q62" s="2">
        <v>119.5</v>
      </c>
      <c r="R62" s="2">
        <v>121.7</v>
      </c>
      <c r="S62" s="2">
        <v>119.2</v>
      </c>
      <c r="T62" s="2">
        <v>121.3</v>
      </c>
      <c r="U62" s="2">
        <v>116.1</v>
      </c>
      <c r="V62" s="2">
        <v>115.8</v>
      </c>
      <c r="W62" s="2">
        <v>116.7</v>
      </c>
      <c r="X62" s="2">
        <v>114.5</v>
      </c>
      <c r="Y62" s="2">
        <v>112.8</v>
      </c>
      <c r="Z62" s="2">
        <v>112.6</v>
      </c>
      <c r="AA62" s="2">
        <v>116.6</v>
      </c>
      <c r="AB62" s="2">
        <v>109.1</v>
      </c>
      <c r="AC62" s="2">
        <v>113.7</v>
      </c>
      <c r="AD62" s="2">
        <v>120.9</v>
      </c>
      <c r="AE62" s="3">
        <f t="shared" si="0"/>
        <v>1583.2</v>
      </c>
      <c r="AF62" s="3">
        <f t="shared" si="1"/>
        <v>362.2</v>
      </c>
      <c r="AG62" s="3">
        <f t="shared" si="2"/>
        <v>232.8</v>
      </c>
      <c r="AH62" s="2">
        <f t="shared" si="3"/>
        <v>228.6</v>
      </c>
      <c r="AI62" s="3">
        <f t="shared" si="4"/>
        <v>686.00000000000011</v>
      </c>
    </row>
    <row r="63" spans="1:35" ht="12.75" x14ac:dyDescent="0.2">
      <c r="A63" s="1" t="s">
        <v>32</v>
      </c>
      <c r="B63" s="1">
        <v>2014</v>
      </c>
      <c r="C63" s="1" t="s">
        <v>41</v>
      </c>
      <c r="D63" s="2">
        <v>124.2</v>
      </c>
      <c r="E63" s="2">
        <v>125.4</v>
      </c>
      <c r="F63" s="2">
        <v>116.4</v>
      </c>
      <c r="G63" s="2">
        <v>122.7</v>
      </c>
      <c r="H63" s="2">
        <v>103.5</v>
      </c>
      <c r="I63" s="2">
        <v>124.5</v>
      </c>
      <c r="J63" s="2">
        <v>168.6</v>
      </c>
      <c r="K63" s="2">
        <v>116.9</v>
      </c>
      <c r="L63" s="2">
        <v>101.9</v>
      </c>
      <c r="M63" s="2">
        <v>122.9</v>
      </c>
      <c r="N63" s="2">
        <v>114.8</v>
      </c>
      <c r="O63" s="2">
        <v>125.2</v>
      </c>
      <c r="P63" s="2">
        <v>126.7</v>
      </c>
      <c r="Q63" s="2">
        <v>124.3</v>
      </c>
      <c r="R63" s="2">
        <v>119.2</v>
      </c>
      <c r="S63" s="2">
        <v>114.5</v>
      </c>
      <c r="T63" s="2">
        <v>118.4</v>
      </c>
      <c r="U63" s="2">
        <v>116.1</v>
      </c>
      <c r="V63" s="2">
        <v>111.8</v>
      </c>
      <c r="W63" s="2">
        <v>115.5</v>
      </c>
      <c r="X63" s="2">
        <v>112.3</v>
      </c>
      <c r="Y63" s="2">
        <v>111.2</v>
      </c>
      <c r="Z63" s="2">
        <v>113.4</v>
      </c>
      <c r="AA63" s="2">
        <v>120</v>
      </c>
      <c r="AB63" s="2">
        <v>110</v>
      </c>
      <c r="AC63" s="2">
        <v>113.6</v>
      </c>
      <c r="AD63" s="2">
        <v>119.2</v>
      </c>
      <c r="AE63" s="3">
        <f t="shared" si="0"/>
        <v>1593.7000000000003</v>
      </c>
      <c r="AF63" s="3">
        <f t="shared" si="1"/>
        <v>352.1</v>
      </c>
      <c r="AG63" s="3">
        <f t="shared" si="2"/>
        <v>231.6</v>
      </c>
      <c r="AH63" s="2">
        <f t="shared" si="3"/>
        <v>223</v>
      </c>
      <c r="AI63" s="3">
        <f t="shared" si="4"/>
        <v>693.6</v>
      </c>
    </row>
    <row r="64" spans="1:35" ht="12.75" x14ac:dyDescent="0.2">
      <c r="A64" s="1" t="s">
        <v>33</v>
      </c>
      <c r="B64" s="1">
        <v>2014</v>
      </c>
      <c r="C64" s="1" t="s">
        <v>41</v>
      </c>
      <c r="D64" s="2">
        <v>122.9</v>
      </c>
      <c r="E64" s="2">
        <v>123.5</v>
      </c>
      <c r="F64" s="2">
        <v>117.3</v>
      </c>
      <c r="G64" s="2">
        <v>122.7</v>
      </c>
      <c r="H64" s="2">
        <v>107.9</v>
      </c>
      <c r="I64" s="2">
        <v>127.3</v>
      </c>
      <c r="J64" s="2">
        <v>162.1</v>
      </c>
      <c r="K64" s="2">
        <v>115.6</v>
      </c>
      <c r="L64" s="2">
        <v>103.8</v>
      </c>
      <c r="M64" s="2">
        <v>117.6</v>
      </c>
      <c r="N64" s="2">
        <v>115.8</v>
      </c>
      <c r="O64" s="2">
        <v>123.8</v>
      </c>
      <c r="P64" s="2">
        <v>125.8</v>
      </c>
      <c r="Q64" s="2">
        <v>120.8</v>
      </c>
      <c r="R64" s="2">
        <v>120.7</v>
      </c>
      <c r="S64" s="2">
        <v>117.2</v>
      </c>
      <c r="T64" s="2">
        <v>120.1</v>
      </c>
      <c r="U64" s="2">
        <v>116.1</v>
      </c>
      <c r="V64" s="2">
        <v>114.3</v>
      </c>
      <c r="W64" s="2">
        <v>116.1</v>
      </c>
      <c r="X64" s="2">
        <v>113.7</v>
      </c>
      <c r="Y64" s="2">
        <v>112</v>
      </c>
      <c r="Z64" s="2">
        <v>113.1</v>
      </c>
      <c r="AA64" s="2">
        <v>118.6</v>
      </c>
      <c r="AB64" s="2">
        <v>109.5</v>
      </c>
      <c r="AC64" s="2">
        <v>113.7</v>
      </c>
      <c r="AD64" s="2">
        <v>120.1</v>
      </c>
      <c r="AE64" s="3">
        <f t="shared" si="0"/>
        <v>1586.0999999999997</v>
      </c>
      <c r="AF64" s="3">
        <f t="shared" si="1"/>
        <v>358</v>
      </c>
      <c r="AG64" s="3">
        <f t="shared" si="2"/>
        <v>232.2</v>
      </c>
      <c r="AH64" s="2">
        <f t="shared" si="3"/>
        <v>226.3</v>
      </c>
      <c r="AI64" s="3">
        <f t="shared" si="4"/>
        <v>689.40000000000009</v>
      </c>
    </row>
    <row r="65" spans="1:35" ht="12.75" x14ac:dyDescent="0.2">
      <c r="A65" s="1" t="s">
        <v>30</v>
      </c>
      <c r="B65" s="1">
        <v>2014</v>
      </c>
      <c r="C65" s="1" t="s">
        <v>42</v>
      </c>
      <c r="D65" s="2">
        <v>122.6</v>
      </c>
      <c r="E65" s="2">
        <v>122.5</v>
      </c>
      <c r="F65" s="2">
        <v>118.3</v>
      </c>
      <c r="G65" s="2">
        <v>123.2</v>
      </c>
      <c r="H65" s="2">
        <v>110.5</v>
      </c>
      <c r="I65" s="2">
        <v>128.9</v>
      </c>
      <c r="J65" s="2">
        <v>155.30000000000001</v>
      </c>
      <c r="K65" s="2">
        <v>115.5</v>
      </c>
      <c r="L65" s="2">
        <v>104</v>
      </c>
      <c r="M65" s="2">
        <v>115.3</v>
      </c>
      <c r="N65" s="2">
        <v>116.8</v>
      </c>
      <c r="O65" s="2">
        <v>123.2</v>
      </c>
      <c r="P65" s="2">
        <v>125.1</v>
      </c>
      <c r="Q65" s="2">
        <v>120</v>
      </c>
      <c r="R65" s="2">
        <v>122.7</v>
      </c>
      <c r="S65" s="2">
        <v>120.3</v>
      </c>
      <c r="T65" s="2">
        <v>122.3</v>
      </c>
      <c r="U65" s="2">
        <v>116.7</v>
      </c>
      <c r="V65" s="2">
        <v>116.4</v>
      </c>
      <c r="W65" s="2">
        <v>117.5</v>
      </c>
      <c r="X65" s="2">
        <v>115.3</v>
      </c>
      <c r="Y65" s="2">
        <v>112.6</v>
      </c>
      <c r="Z65" s="2">
        <v>113</v>
      </c>
      <c r="AA65" s="2">
        <v>116.9</v>
      </c>
      <c r="AB65" s="2">
        <v>109.3</v>
      </c>
      <c r="AC65" s="2">
        <v>114</v>
      </c>
      <c r="AD65" s="2">
        <v>121</v>
      </c>
      <c r="AE65" s="3">
        <f t="shared" si="0"/>
        <v>1581.1999999999998</v>
      </c>
      <c r="AF65" s="3">
        <f t="shared" si="1"/>
        <v>365.3</v>
      </c>
      <c r="AG65" s="3">
        <f t="shared" si="2"/>
        <v>234.2</v>
      </c>
      <c r="AH65" s="2">
        <f t="shared" si="3"/>
        <v>229</v>
      </c>
      <c r="AI65" s="3">
        <f t="shared" si="4"/>
        <v>688.5</v>
      </c>
    </row>
    <row r="66" spans="1:35" ht="12.75" x14ac:dyDescent="0.2">
      <c r="A66" s="1" t="s">
        <v>32</v>
      </c>
      <c r="B66" s="1">
        <v>2014</v>
      </c>
      <c r="C66" s="1" t="s">
        <v>42</v>
      </c>
      <c r="D66" s="2">
        <v>124.6</v>
      </c>
      <c r="E66" s="2">
        <v>126.1</v>
      </c>
      <c r="F66" s="2">
        <v>117.8</v>
      </c>
      <c r="G66" s="2">
        <v>123.1</v>
      </c>
      <c r="H66" s="2">
        <v>103.5</v>
      </c>
      <c r="I66" s="2">
        <v>123.5</v>
      </c>
      <c r="J66" s="2">
        <v>159.6</v>
      </c>
      <c r="K66" s="2">
        <v>117.4</v>
      </c>
      <c r="L66" s="2">
        <v>101.2</v>
      </c>
      <c r="M66" s="2">
        <v>123.8</v>
      </c>
      <c r="N66" s="2">
        <v>115.2</v>
      </c>
      <c r="O66" s="2">
        <v>125.9</v>
      </c>
      <c r="P66" s="2">
        <v>125.8</v>
      </c>
      <c r="Q66" s="2">
        <v>124.3</v>
      </c>
      <c r="R66" s="2">
        <v>119.6</v>
      </c>
      <c r="S66" s="2">
        <v>114.9</v>
      </c>
      <c r="T66" s="2">
        <v>118.9</v>
      </c>
      <c r="U66" s="2">
        <v>116.7</v>
      </c>
      <c r="V66" s="2">
        <v>112</v>
      </c>
      <c r="W66" s="2">
        <v>115.8</v>
      </c>
      <c r="X66" s="2">
        <v>112.6</v>
      </c>
      <c r="Y66" s="2">
        <v>111</v>
      </c>
      <c r="Z66" s="2">
        <v>113.6</v>
      </c>
      <c r="AA66" s="2">
        <v>120.2</v>
      </c>
      <c r="AB66" s="2">
        <v>110.1</v>
      </c>
      <c r="AC66" s="2">
        <v>113.7</v>
      </c>
      <c r="AD66" s="2">
        <v>119.1</v>
      </c>
      <c r="AE66" s="3">
        <f t="shared" si="0"/>
        <v>1587.5</v>
      </c>
      <c r="AF66" s="3">
        <f t="shared" si="1"/>
        <v>353.4</v>
      </c>
      <c r="AG66" s="3">
        <f t="shared" si="2"/>
        <v>232.5</v>
      </c>
      <c r="AH66" s="2">
        <f t="shared" si="3"/>
        <v>223</v>
      </c>
      <c r="AI66" s="3">
        <f t="shared" si="4"/>
        <v>694.5</v>
      </c>
    </row>
    <row r="67" spans="1:35" ht="12.75" x14ac:dyDescent="0.2">
      <c r="A67" s="1" t="s">
        <v>33</v>
      </c>
      <c r="B67" s="1">
        <v>2014</v>
      </c>
      <c r="C67" s="1" t="s">
        <v>42</v>
      </c>
      <c r="D67" s="2">
        <v>123.2</v>
      </c>
      <c r="E67" s="2">
        <v>123.8</v>
      </c>
      <c r="F67" s="2">
        <v>118.1</v>
      </c>
      <c r="G67" s="2">
        <v>123.2</v>
      </c>
      <c r="H67" s="2">
        <v>107.9</v>
      </c>
      <c r="I67" s="2">
        <v>126.4</v>
      </c>
      <c r="J67" s="2">
        <v>156.80000000000001</v>
      </c>
      <c r="K67" s="2">
        <v>116.1</v>
      </c>
      <c r="L67" s="2">
        <v>103.1</v>
      </c>
      <c r="M67" s="2">
        <v>118.1</v>
      </c>
      <c r="N67" s="2">
        <v>116.1</v>
      </c>
      <c r="O67" s="2">
        <v>124.5</v>
      </c>
      <c r="P67" s="2">
        <v>125.4</v>
      </c>
      <c r="Q67" s="2">
        <v>121.1</v>
      </c>
      <c r="R67" s="2">
        <v>121.5</v>
      </c>
      <c r="S67" s="2">
        <v>118.1</v>
      </c>
      <c r="T67" s="2">
        <v>121</v>
      </c>
      <c r="U67" s="2">
        <v>116.7</v>
      </c>
      <c r="V67" s="2">
        <v>114.7</v>
      </c>
      <c r="W67" s="2">
        <v>116.7</v>
      </c>
      <c r="X67" s="2">
        <v>114.3</v>
      </c>
      <c r="Y67" s="2">
        <v>111.8</v>
      </c>
      <c r="Z67" s="2">
        <v>113.3</v>
      </c>
      <c r="AA67" s="2">
        <v>118.8</v>
      </c>
      <c r="AB67" s="2">
        <v>109.6</v>
      </c>
      <c r="AC67" s="2">
        <v>113.9</v>
      </c>
      <c r="AD67" s="2">
        <v>120.1</v>
      </c>
      <c r="AE67" s="3">
        <f t="shared" ref="AE67:AE130" si="5">D67+E67+F67+G67+H67+I67+J67+K67+L67+M67+N67+O67+P67</f>
        <v>1582.7</v>
      </c>
      <c r="AF67" s="3">
        <f t="shared" ref="AF67:AF130" si="6">R67+S67+T67</f>
        <v>360.6</v>
      </c>
      <c r="AG67" s="3">
        <f t="shared" ref="AG67:AG130" si="7">U67+W67</f>
        <v>233.4</v>
      </c>
      <c r="AH67" s="2">
        <f t="shared" ref="AH67:AH130" si="8">Y67+V67</f>
        <v>226.5</v>
      </c>
      <c r="AI67" s="3">
        <f t="shared" ref="AI67:AI130" si="9">Q67+X67+Z67+AA67+AB67+AC67</f>
        <v>691</v>
      </c>
    </row>
    <row r="68" spans="1:35" ht="12.75" x14ac:dyDescent="0.2">
      <c r="A68" s="1" t="s">
        <v>30</v>
      </c>
      <c r="B68" s="1">
        <v>2014</v>
      </c>
      <c r="C68" s="1" t="s">
        <v>43</v>
      </c>
      <c r="D68" s="2">
        <v>122.7</v>
      </c>
      <c r="E68" s="2">
        <v>122.6</v>
      </c>
      <c r="F68" s="2">
        <v>119.9</v>
      </c>
      <c r="G68" s="2">
        <v>124</v>
      </c>
      <c r="H68" s="2">
        <v>110.5</v>
      </c>
      <c r="I68" s="2">
        <v>128.80000000000001</v>
      </c>
      <c r="J68" s="2">
        <v>152</v>
      </c>
      <c r="K68" s="2">
        <v>116.2</v>
      </c>
      <c r="L68" s="2">
        <v>103.3</v>
      </c>
      <c r="M68" s="2">
        <v>115.8</v>
      </c>
      <c r="N68" s="2">
        <v>116.8</v>
      </c>
      <c r="O68" s="2">
        <v>124.5</v>
      </c>
      <c r="P68" s="2">
        <v>124.9</v>
      </c>
      <c r="Q68" s="2">
        <v>120.8</v>
      </c>
      <c r="R68" s="2">
        <v>123.3</v>
      </c>
      <c r="S68" s="2">
        <v>120.5</v>
      </c>
      <c r="T68" s="2">
        <v>122.9</v>
      </c>
      <c r="U68" s="2">
        <v>117.1</v>
      </c>
      <c r="V68" s="2">
        <v>117.3</v>
      </c>
      <c r="W68" s="2">
        <v>118.1</v>
      </c>
      <c r="X68" s="2">
        <v>115.9</v>
      </c>
      <c r="Y68" s="2">
        <v>112</v>
      </c>
      <c r="Z68" s="2">
        <v>113.3</v>
      </c>
      <c r="AA68" s="2">
        <v>117.2</v>
      </c>
      <c r="AB68" s="2">
        <v>108.8</v>
      </c>
      <c r="AC68" s="2">
        <v>114.1</v>
      </c>
      <c r="AD68" s="2">
        <v>121.1</v>
      </c>
      <c r="AE68" s="3">
        <f t="shared" si="5"/>
        <v>1582</v>
      </c>
      <c r="AF68" s="3">
        <f t="shared" si="6"/>
        <v>366.70000000000005</v>
      </c>
      <c r="AG68" s="3">
        <f t="shared" si="7"/>
        <v>235.2</v>
      </c>
      <c r="AH68" s="2">
        <f t="shared" si="8"/>
        <v>229.3</v>
      </c>
      <c r="AI68" s="3">
        <f t="shared" si="9"/>
        <v>690.1</v>
      </c>
    </row>
    <row r="69" spans="1:35" ht="12.75" x14ac:dyDescent="0.2">
      <c r="A69" s="1" t="s">
        <v>32</v>
      </c>
      <c r="B69" s="1">
        <v>2014</v>
      </c>
      <c r="C69" s="1" t="s">
        <v>43</v>
      </c>
      <c r="D69" s="2">
        <v>124.5</v>
      </c>
      <c r="E69" s="2">
        <v>125.6</v>
      </c>
      <c r="F69" s="2">
        <v>122.7</v>
      </c>
      <c r="G69" s="2">
        <v>124.6</v>
      </c>
      <c r="H69" s="2">
        <v>103.2</v>
      </c>
      <c r="I69" s="2">
        <v>122.2</v>
      </c>
      <c r="J69" s="2">
        <v>153.19999999999999</v>
      </c>
      <c r="K69" s="2">
        <v>119.3</v>
      </c>
      <c r="L69" s="2">
        <v>99.8</v>
      </c>
      <c r="M69" s="2">
        <v>124.6</v>
      </c>
      <c r="N69" s="2">
        <v>115.8</v>
      </c>
      <c r="O69" s="2">
        <v>126.9</v>
      </c>
      <c r="P69" s="2">
        <v>125.4</v>
      </c>
      <c r="Q69" s="2">
        <v>125.8</v>
      </c>
      <c r="R69" s="2">
        <v>120.3</v>
      </c>
      <c r="S69" s="2">
        <v>115.4</v>
      </c>
      <c r="T69" s="2">
        <v>119.5</v>
      </c>
      <c r="U69" s="2">
        <v>117.1</v>
      </c>
      <c r="V69" s="2">
        <v>112.6</v>
      </c>
      <c r="W69" s="2">
        <v>116.4</v>
      </c>
      <c r="X69" s="2">
        <v>113</v>
      </c>
      <c r="Y69" s="2">
        <v>109.7</v>
      </c>
      <c r="Z69" s="2">
        <v>114</v>
      </c>
      <c r="AA69" s="2">
        <v>120.3</v>
      </c>
      <c r="AB69" s="2">
        <v>109.6</v>
      </c>
      <c r="AC69" s="2">
        <v>113.4</v>
      </c>
      <c r="AD69" s="2">
        <v>119</v>
      </c>
      <c r="AE69" s="3">
        <f t="shared" si="5"/>
        <v>1587.8</v>
      </c>
      <c r="AF69" s="3">
        <f t="shared" si="6"/>
        <v>355.2</v>
      </c>
      <c r="AG69" s="3">
        <f t="shared" si="7"/>
        <v>233.5</v>
      </c>
      <c r="AH69" s="2">
        <f t="shared" si="8"/>
        <v>222.3</v>
      </c>
      <c r="AI69" s="3">
        <f t="shared" si="9"/>
        <v>696.1</v>
      </c>
    </row>
    <row r="70" spans="1:35" ht="12.75" x14ac:dyDescent="0.2">
      <c r="A70" s="1" t="s">
        <v>33</v>
      </c>
      <c r="B70" s="1">
        <v>2014</v>
      </c>
      <c r="C70" s="1" t="s">
        <v>43</v>
      </c>
      <c r="D70" s="2">
        <v>123.3</v>
      </c>
      <c r="E70" s="2">
        <v>123.7</v>
      </c>
      <c r="F70" s="2">
        <v>121</v>
      </c>
      <c r="G70" s="2">
        <v>124.2</v>
      </c>
      <c r="H70" s="2">
        <v>107.8</v>
      </c>
      <c r="I70" s="2">
        <v>125.7</v>
      </c>
      <c r="J70" s="2">
        <v>152.4</v>
      </c>
      <c r="K70" s="2">
        <v>117.2</v>
      </c>
      <c r="L70" s="2">
        <v>102.1</v>
      </c>
      <c r="M70" s="2">
        <v>118.7</v>
      </c>
      <c r="N70" s="2">
        <v>116.4</v>
      </c>
      <c r="O70" s="2">
        <v>125.6</v>
      </c>
      <c r="P70" s="2">
        <v>125.1</v>
      </c>
      <c r="Q70" s="2">
        <v>122.1</v>
      </c>
      <c r="R70" s="2">
        <v>122.1</v>
      </c>
      <c r="S70" s="2">
        <v>118.4</v>
      </c>
      <c r="T70" s="2">
        <v>121.6</v>
      </c>
      <c r="U70" s="2">
        <v>117.1</v>
      </c>
      <c r="V70" s="2">
        <v>115.5</v>
      </c>
      <c r="W70" s="2">
        <v>117.3</v>
      </c>
      <c r="X70" s="2">
        <v>114.8</v>
      </c>
      <c r="Y70" s="2">
        <v>110.8</v>
      </c>
      <c r="Z70" s="2">
        <v>113.7</v>
      </c>
      <c r="AA70" s="2">
        <v>119</v>
      </c>
      <c r="AB70" s="2">
        <v>109.1</v>
      </c>
      <c r="AC70" s="2">
        <v>113.8</v>
      </c>
      <c r="AD70" s="2">
        <v>120.1</v>
      </c>
      <c r="AE70" s="3">
        <f t="shared" si="5"/>
        <v>1583.2</v>
      </c>
      <c r="AF70" s="3">
        <f t="shared" si="6"/>
        <v>362.1</v>
      </c>
      <c r="AG70" s="3">
        <f t="shared" si="7"/>
        <v>234.39999999999998</v>
      </c>
      <c r="AH70" s="2">
        <f t="shared" si="8"/>
        <v>226.3</v>
      </c>
      <c r="AI70" s="3">
        <f t="shared" si="9"/>
        <v>692.49999999999989</v>
      </c>
    </row>
    <row r="71" spans="1:35" ht="12.75" x14ac:dyDescent="0.2">
      <c r="A71" s="1" t="s">
        <v>30</v>
      </c>
      <c r="B71" s="1">
        <v>2014</v>
      </c>
      <c r="C71" s="1" t="s">
        <v>44</v>
      </c>
      <c r="D71" s="2">
        <v>122.4</v>
      </c>
      <c r="E71" s="2">
        <v>122.4</v>
      </c>
      <c r="F71" s="2">
        <v>121.8</v>
      </c>
      <c r="G71" s="2">
        <v>124.2</v>
      </c>
      <c r="H71" s="2">
        <v>110.2</v>
      </c>
      <c r="I71" s="2">
        <v>128.6</v>
      </c>
      <c r="J71" s="2">
        <v>140.30000000000001</v>
      </c>
      <c r="K71" s="2">
        <v>116.3</v>
      </c>
      <c r="L71" s="2">
        <v>102</v>
      </c>
      <c r="M71" s="2">
        <v>116</v>
      </c>
      <c r="N71" s="2">
        <v>117.3</v>
      </c>
      <c r="O71" s="2">
        <v>124.8</v>
      </c>
      <c r="P71" s="2">
        <v>123.3</v>
      </c>
      <c r="Q71" s="2">
        <v>121.7</v>
      </c>
      <c r="R71" s="2">
        <v>123.8</v>
      </c>
      <c r="S71" s="2">
        <v>120.6</v>
      </c>
      <c r="T71" s="2">
        <v>123.3</v>
      </c>
      <c r="U71" s="2">
        <v>116.5</v>
      </c>
      <c r="V71" s="2">
        <v>117.4</v>
      </c>
      <c r="W71" s="2">
        <v>118.2</v>
      </c>
      <c r="X71" s="2">
        <v>116.2</v>
      </c>
      <c r="Y71" s="2">
        <v>111.5</v>
      </c>
      <c r="Z71" s="2">
        <v>113.3</v>
      </c>
      <c r="AA71" s="2">
        <v>117.7</v>
      </c>
      <c r="AB71" s="2">
        <v>109.4</v>
      </c>
      <c r="AC71" s="2">
        <v>114.2</v>
      </c>
      <c r="AD71" s="2">
        <v>120.3</v>
      </c>
      <c r="AE71" s="3">
        <f t="shared" si="5"/>
        <v>1569.6</v>
      </c>
      <c r="AF71" s="3">
        <f t="shared" si="6"/>
        <v>367.7</v>
      </c>
      <c r="AG71" s="3">
        <f t="shared" si="7"/>
        <v>234.7</v>
      </c>
      <c r="AH71" s="2">
        <f t="shared" si="8"/>
        <v>228.9</v>
      </c>
      <c r="AI71" s="3">
        <f t="shared" si="9"/>
        <v>692.5</v>
      </c>
    </row>
    <row r="72" spans="1:35" ht="12.75" x14ac:dyDescent="0.2">
      <c r="A72" s="1" t="s">
        <v>32</v>
      </c>
      <c r="B72" s="1">
        <v>2014</v>
      </c>
      <c r="C72" s="1" t="s">
        <v>44</v>
      </c>
      <c r="D72" s="2">
        <v>124</v>
      </c>
      <c r="E72" s="2">
        <v>124.7</v>
      </c>
      <c r="F72" s="2">
        <v>126.3</v>
      </c>
      <c r="G72" s="2">
        <v>124.9</v>
      </c>
      <c r="H72" s="2">
        <v>103</v>
      </c>
      <c r="I72" s="2">
        <v>122.3</v>
      </c>
      <c r="J72" s="2">
        <v>141</v>
      </c>
      <c r="K72" s="2">
        <v>120.1</v>
      </c>
      <c r="L72" s="2">
        <v>97.8</v>
      </c>
      <c r="M72" s="2">
        <v>125.4</v>
      </c>
      <c r="N72" s="2">
        <v>116.1</v>
      </c>
      <c r="O72" s="2">
        <v>127.6</v>
      </c>
      <c r="P72" s="2">
        <v>124</v>
      </c>
      <c r="Q72" s="2">
        <v>126.4</v>
      </c>
      <c r="R72" s="2">
        <v>120.7</v>
      </c>
      <c r="S72" s="2">
        <v>115.8</v>
      </c>
      <c r="T72" s="2">
        <v>120</v>
      </c>
      <c r="U72" s="2">
        <v>116.5</v>
      </c>
      <c r="V72" s="2">
        <v>113</v>
      </c>
      <c r="W72" s="2">
        <v>116.8</v>
      </c>
      <c r="X72" s="2">
        <v>113.2</v>
      </c>
      <c r="Y72" s="2">
        <v>108.8</v>
      </c>
      <c r="Z72" s="2">
        <v>114.3</v>
      </c>
      <c r="AA72" s="2">
        <v>120.7</v>
      </c>
      <c r="AB72" s="2">
        <v>110.4</v>
      </c>
      <c r="AC72" s="2">
        <v>113.4</v>
      </c>
      <c r="AD72" s="2">
        <v>118.4</v>
      </c>
      <c r="AE72" s="3">
        <f t="shared" si="5"/>
        <v>1577.1999999999998</v>
      </c>
      <c r="AF72" s="3">
        <f t="shared" si="6"/>
        <v>356.5</v>
      </c>
      <c r="AG72" s="3">
        <f t="shared" si="7"/>
        <v>233.3</v>
      </c>
      <c r="AH72" s="2">
        <f t="shared" si="8"/>
        <v>221.8</v>
      </c>
      <c r="AI72" s="3">
        <f t="shared" si="9"/>
        <v>698.4</v>
      </c>
    </row>
    <row r="73" spans="1:35" ht="12.75" x14ac:dyDescent="0.2">
      <c r="A73" s="1" t="s">
        <v>33</v>
      </c>
      <c r="B73" s="1">
        <v>2014</v>
      </c>
      <c r="C73" s="1" t="s">
        <v>44</v>
      </c>
      <c r="D73" s="2">
        <v>122.9</v>
      </c>
      <c r="E73" s="2">
        <v>123.2</v>
      </c>
      <c r="F73" s="2">
        <v>123.5</v>
      </c>
      <c r="G73" s="2">
        <v>124.5</v>
      </c>
      <c r="H73" s="2">
        <v>107.6</v>
      </c>
      <c r="I73" s="2">
        <v>125.7</v>
      </c>
      <c r="J73" s="2">
        <v>140.5</v>
      </c>
      <c r="K73" s="2">
        <v>117.6</v>
      </c>
      <c r="L73" s="2">
        <v>100.6</v>
      </c>
      <c r="M73" s="2">
        <v>119.1</v>
      </c>
      <c r="N73" s="2">
        <v>116.8</v>
      </c>
      <c r="O73" s="2">
        <v>126.1</v>
      </c>
      <c r="P73" s="2">
        <v>123.6</v>
      </c>
      <c r="Q73" s="2">
        <v>123</v>
      </c>
      <c r="R73" s="2">
        <v>122.6</v>
      </c>
      <c r="S73" s="2">
        <v>118.6</v>
      </c>
      <c r="T73" s="2">
        <v>122</v>
      </c>
      <c r="U73" s="2">
        <v>116.5</v>
      </c>
      <c r="V73" s="2">
        <v>115.7</v>
      </c>
      <c r="W73" s="2">
        <v>117.5</v>
      </c>
      <c r="X73" s="2">
        <v>115.1</v>
      </c>
      <c r="Y73" s="2">
        <v>110.1</v>
      </c>
      <c r="Z73" s="2">
        <v>113.9</v>
      </c>
      <c r="AA73" s="2">
        <v>119.5</v>
      </c>
      <c r="AB73" s="2">
        <v>109.8</v>
      </c>
      <c r="AC73" s="2">
        <v>113.8</v>
      </c>
      <c r="AD73" s="2">
        <v>119.4</v>
      </c>
      <c r="AE73" s="3">
        <f t="shared" si="5"/>
        <v>1571.6999999999998</v>
      </c>
      <c r="AF73" s="3">
        <f t="shared" si="6"/>
        <v>363.2</v>
      </c>
      <c r="AG73" s="3">
        <f t="shared" si="7"/>
        <v>234</v>
      </c>
      <c r="AH73" s="2">
        <f t="shared" si="8"/>
        <v>225.8</v>
      </c>
      <c r="AI73" s="3">
        <f t="shared" si="9"/>
        <v>695.09999999999991</v>
      </c>
    </row>
    <row r="74" spans="1:35" ht="12.75" x14ac:dyDescent="0.2">
      <c r="A74" s="1" t="s">
        <v>30</v>
      </c>
      <c r="B74" s="1">
        <v>2015</v>
      </c>
      <c r="C74" s="1" t="s">
        <v>31</v>
      </c>
      <c r="D74" s="2">
        <v>123.1</v>
      </c>
      <c r="E74" s="2">
        <v>123.1</v>
      </c>
      <c r="F74" s="2">
        <v>122.1</v>
      </c>
      <c r="G74" s="2">
        <v>124.9</v>
      </c>
      <c r="H74" s="2">
        <v>111</v>
      </c>
      <c r="I74" s="2">
        <v>130.4</v>
      </c>
      <c r="J74" s="2">
        <v>132.30000000000001</v>
      </c>
      <c r="K74" s="2">
        <v>117.2</v>
      </c>
      <c r="L74" s="2">
        <v>100.5</v>
      </c>
      <c r="M74" s="2">
        <v>117.2</v>
      </c>
      <c r="N74" s="2">
        <v>117.9</v>
      </c>
      <c r="O74" s="2">
        <v>125.6</v>
      </c>
      <c r="P74" s="2">
        <v>122.8</v>
      </c>
      <c r="Q74" s="2">
        <v>122.7</v>
      </c>
      <c r="R74" s="2">
        <v>124.4</v>
      </c>
      <c r="S74" s="2">
        <v>121.6</v>
      </c>
      <c r="T74" s="2">
        <v>124</v>
      </c>
      <c r="U74" s="2">
        <v>117.3</v>
      </c>
      <c r="V74" s="2">
        <v>118.4</v>
      </c>
      <c r="W74" s="2">
        <v>118.9</v>
      </c>
      <c r="X74" s="2">
        <v>116.6</v>
      </c>
      <c r="Y74" s="2">
        <v>111</v>
      </c>
      <c r="Z74" s="2">
        <v>114</v>
      </c>
      <c r="AA74" s="2">
        <v>118.2</v>
      </c>
      <c r="AB74" s="2">
        <v>110.2</v>
      </c>
      <c r="AC74" s="2">
        <v>114.5</v>
      </c>
      <c r="AD74" s="2">
        <v>120.3</v>
      </c>
      <c r="AE74" s="3">
        <f t="shared" si="5"/>
        <v>1568.1</v>
      </c>
      <c r="AF74" s="3">
        <f t="shared" si="6"/>
        <v>370</v>
      </c>
      <c r="AG74" s="3">
        <f t="shared" si="7"/>
        <v>236.2</v>
      </c>
      <c r="AH74" s="2">
        <f t="shared" si="8"/>
        <v>229.4</v>
      </c>
      <c r="AI74" s="3">
        <f t="shared" si="9"/>
        <v>696.2</v>
      </c>
    </row>
    <row r="75" spans="1:35" ht="12.75" x14ac:dyDescent="0.2">
      <c r="A75" s="1" t="s">
        <v>32</v>
      </c>
      <c r="B75" s="1">
        <v>2015</v>
      </c>
      <c r="C75" s="1" t="s">
        <v>31</v>
      </c>
      <c r="D75" s="2">
        <v>124</v>
      </c>
      <c r="E75" s="2">
        <v>125.5</v>
      </c>
      <c r="F75" s="2">
        <v>126.6</v>
      </c>
      <c r="G75" s="2">
        <v>125.2</v>
      </c>
      <c r="H75" s="2">
        <v>104.3</v>
      </c>
      <c r="I75" s="2">
        <v>121.3</v>
      </c>
      <c r="J75" s="2">
        <v>134.4</v>
      </c>
      <c r="K75" s="2">
        <v>122.9</v>
      </c>
      <c r="L75" s="2">
        <v>96.1</v>
      </c>
      <c r="M75" s="2">
        <v>126.6</v>
      </c>
      <c r="N75" s="2">
        <v>116.5</v>
      </c>
      <c r="O75" s="2">
        <v>128</v>
      </c>
      <c r="P75" s="2">
        <v>123.5</v>
      </c>
      <c r="Q75" s="2">
        <v>127.4</v>
      </c>
      <c r="R75" s="2">
        <v>121</v>
      </c>
      <c r="S75" s="2">
        <v>116.1</v>
      </c>
      <c r="T75" s="2">
        <v>120.2</v>
      </c>
      <c r="U75" s="2">
        <v>117.3</v>
      </c>
      <c r="V75" s="2">
        <v>113.4</v>
      </c>
      <c r="W75" s="2">
        <v>117.2</v>
      </c>
      <c r="X75" s="2">
        <v>113.7</v>
      </c>
      <c r="Y75" s="2">
        <v>107.9</v>
      </c>
      <c r="Z75" s="2">
        <v>114.6</v>
      </c>
      <c r="AA75" s="2">
        <v>120.8</v>
      </c>
      <c r="AB75" s="2">
        <v>111.4</v>
      </c>
      <c r="AC75" s="2">
        <v>113.4</v>
      </c>
      <c r="AD75" s="2">
        <v>118.5</v>
      </c>
      <c r="AE75" s="3">
        <f t="shared" si="5"/>
        <v>1574.8999999999999</v>
      </c>
      <c r="AF75" s="3">
        <f t="shared" si="6"/>
        <v>357.3</v>
      </c>
      <c r="AG75" s="3">
        <f t="shared" si="7"/>
        <v>234.5</v>
      </c>
      <c r="AH75" s="2">
        <f t="shared" si="8"/>
        <v>221.3</v>
      </c>
      <c r="AI75" s="3">
        <f t="shared" si="9"/>
        <v>701.30000000000007</v>
      </c>
    </row>
    <row r="76" spans="1:35" ht="12.75" x14ac:dyDescent="0.2">
      <c r="A76" s="1" t="s">
        <v>33</v>
      </c>
      <c r="B76" s="1">
        <v>2015</v>
      </c>
      <c r="C76" s="1" t="s">
        <v>31</v>
      </c>
      <c r="D76" s="2">
        <v>123.4</v>
      </c>
      <c r="E76" s="2">
        <v>123.9</v>
      </c>
      <c r="F76" s="2">
        <v>123.8</v>
      </c>
      <c r="G76" s="2">
        <v>125</v>
      </c>
      <c r="H76" s="2">
        <v>108.5</v>
      </c>
      <c r="I76" s="2">
        <v>126.2</v>
      </c>
      <c r="J76" s="2">
        <v>133</v>
      </c>
      <c r="K76" s="2">
        <v>119.1</v>
      </c>
      <c r="L76" s="2">
        <v>99</v>
      </c>
      <c r="M76" s="2">
        <v>120.3</v>
      </c>
      <c r="N76" s="2">
        <v>117.3</v>
      </c>
      <c r="O76" s="2">
        <v>126.7</v>
      </c>
      <c r="P76" s="2">
        <v>123.1</v>
      </c>
      <c r="Q76" s="2">
        <v>124</v>
      </c>
      <c r="R76" s="2">
        <v>123.1</v>
      </c>
      <c r="S76" s="2">
        <v>119.3</v>
      </c>
      <c r="T76" s="2">
        <v>122.5</v>
      </c>
      <c r="U76" s="2">
        <v>117.3</v>
      </c>
      <c r="V76" s="2">
        <v>116.5</v>
      </c>
      <c r="W76" s="2">
        <v>118.1</v>
      </c>
      <c r="X76" s="2">
        <v>115.5</v>
      </c>
      <c r="Y76" s="2">
        <v>109.4</v>
      </c>
      <c r="Z76" s="2">
        <v>114.3</v>
      </c>
      <c r="AA76" s="2">
        <v>119.7</v>
      </c>
      <c r="AB76" s="2">
        <v>110.7</v>
      </c>
      <c r="AC76" s="2">
        <v>114</v>
      </c>
      <c r="AD76" s="2">
        <v>119.5</v>
      </c>
      <c r="AE76" s="3">
        <f t="shared" si="5"/>
        <v>1569.3</v>
      </c>
      <c r="AF76" s="3">
        <f t="shared" si="6"/>
        <v>364.9</v>
      </c>
      <c r="AG76" s="3">
        <f t="shared" si="7"/>
        <v>235.39999999999998</v>
      </c>
      <c r="AH76" s="2">
        <f t="shared" si="8"/>
        <v>225.9</v>
      </c>
      <c r="AI76" s="3">
        <f t="shared" si="9"/>
        <v>698.2</v>
      </c>
    </row>
    <row r="77" spans="1:35" ht="12.75" x14ac:dyDescent="0.2">
      <c r="A77" s="1" t="s">
        <v>30</v>
      </c>
      <c r="B77" s="1">
        <v>2015</v>
      </c>
      <c r="C77" s="1" t="s">
        <v>34</v>
      </c>
      <c r="D77" s="2">
        <v>123.4</v>
      </c>
      <c r="E77" s="2">
        <v>124.4</v>
      </c>
      <c r="F77" s="2">
        <v>122.1</v>
      </c>
      <c r="G77" s="2">
        <v>125.8</v>
      </c>
      <c r="H77" s="2">
        <v>111.5</v>
      </c>
      <c r="I77" s="2">
        <v>129.4</v>
      </c>
      <c r="J77" s="2">
        <v>128.19999999999999</v>
      </c>
      <c r="K77" s="2">
        <v>118.8</v>
      </c>
      <c r="L77" s="2">
        <v>100</v>
      </c>
      <c r="M77" s="2">
        <v>118.6</v>
      </c>
      <c r="N77" s="2">
        <v>118.8</v>
      </c>
      <c r="O77" s="2">
        <v>126.8</v>
      </c>
      <c r="P77" s="2">
        <v>122.8</v>
      </c>
      <c r="Q77" s="2">
        <v>124.2</v>
      </c>
      <c r="R77" s="2">
        <v>125.4</v>
      </c>
      <c r="S77" s="2">
        <v>122.7</v>
      </c>
      <c r="T77" s="2">
        <v>125</v>
      </c>
      <c r="U77" s="2">
        <v>118.1</v>
      </c>
      <c r="V77" s="2">
        <v>120</v>
      </c>
      <c r="W77" s="2">
        <v>119.6</v>
      </c>
      <c r="X77" s="2">
        <v>117.7</v>
      </c>
      <c r="Y77" s="2">
        <v>110.9</v>
      </c>
      <c r="Z77" s="2">
        <v>114.8</v>
      </c>
      <c r="AA77" s="2">
        <v>118.7</v>
      </c>
      <c r="AB77" s="2">
        <v>110.8</v>
      </c>
      <c r="AC77" s="2">
        <v>115</v>
      </c>
      <c r="AD77" s="2">
        <v>120.6</v>
      </c>
      <c r="AE77" s="3">
        <f t="shared" si="5"/>
        <v>1570.5999999999997</v>
      </c>
      <c r="AF77" s="3">
        <f t="shared" si="6"/>
        <v>373.1</v>
      </c>
      <c r="AG77" s="3">
        <f t="shared" si="7"/>
        <v>237.7</v>
      </c>
      <c r="AH77" s="2">
        <f t="shared" si="8"/>
        <v>230.9</v>
      </c>
      <c r="AI77" s="3">
        <f t="shared" si="9"/>
        <v>701.19999999999993</v>
      </c>
    </row>
    <row r="78" spans="1:35" ht="12.75" x14ac:dyDescent="0.2">
      <c r="A78" s="1" t="s">
        <v>32</v>
      </c>
      <c r="B78" s="1">
        <v>2015</v>
      </c>
      <c r="C78" s="1" t="s">
        <v>34</v>
      </c>
      <c r="D78" s="2">
        <v>124.3</v>
      </c>
      <c r="E78" s="2">
        <v>126.5</v>
      </c>
      <c r="F78" s="2">
        <v>119.5</v>
      </c>
      <c r="G78" s="2">
        <v>125.6</v>
      </c>
      <c r="H78" s="2">
        <v>104.9</v>
      </c>
      <c r="I78" s="2">
        <v>121.6</v>
      </c>
      <c r="J78" s="2">
        <v>131.80000000000001</v>
      </c>
      <c r="K78" s="2">
        <v>125.1</v>
      </c>
      <c r="L78" s="2">
        <v>95</v>
      </c>
      <c r="M78" s="2">
        <v>127.7</v>
      </c>
      <c r="N78" s="2">
        <v>116.8</v>
      </c>
      <c r="O78" s="2">
        <v>128.6</v>
      </c>
      <c r="P78" s="2">
        <v>123.7</v>
      </c>
      <c r="Q78" s="2">
        <v>128.1</v>
      </c>
      <c r="R78" s="2">
        <v>121.3</v>
      </c>
      <c r="S78" s="2">
        <v>116.5</v>
      </c>
      <c r="T78" s="2">
        <v>120.6</v>
      </c>
      <c r="U78" s="2">
        <v>118.1</v>
      </c>
      <c r="V78" s="2">
        <v>114</v>
      </c>
      <c r="W78" s="2">
        <v>117.7</v>
      </c>
      <c r="X78" s="2">
        <v>114.1</v>
      </c>
      <c r="Y78" s="2">
        <v>106.8</v>
      </c>
      <c r="Z78" s="2">
        <v>114.9</v>
      </c>
      <c r="AA78" s="2">
        <v>120.4</v>
      </c>
      <c r="AB78" s="2">
        <v>111.7</v>
      </c>
      <c r="AC78" s="2">
        <v>113.2</v>
      </c>
      <c r="AD78" s="2">
        <v>118.7</v>
      </c>
      <c r="AE78" s="3">
        <f t="shared" si="5"/>
        <v>1571.1000000000001</v>
      </c>
      <c r="AF78" s="3">
        <f t="shared" si="6"/>
        <v>358.4</v>
      </c>
      <c r="AG78" s="3">
        <f t="shared" si="7"/>
        <v>235.8</v>
      </c>
      <c r="AH78" s="2">
        <f t="shared" si="8"/>
        <v>220.8</v>
      </c>
      <c r="AI78" s="3">
        <f t="shared" si="9"/>
        <v>702.40000000000009</v>
      </c>
    </row>
    <row r="79" spans="1:35" ht="12.75" x14ac:dyDescent="0.2">
      <c r="A79" s="1" t="s">
        <v>33</v>
      </c>
      <c r="B79" s="1">
        <v>2015</v>
      </c>
      <c r="C79" s="1" t="s">
        <v>34</v>
      </c>
      <c r="D79" s="2">
        <v>123.7</v>
      </c>
      <c r="E79" s="2">
        <v>125.1</v>
      </c>
      <c r="F79" s="2">
        <v>121.1</v>
      </c>
      <c r="G79" s="2">
        <v>125.7</v>
      </c>
      <c r="H79" s="2">
        <v>109.1</v>
      </c>
      <c r="I79" s="2">
        <v>125.8</v>
      </c>
      <c r="J79" s="2">
        <v>129.4</v>
      </c>
      <c r="K79" s="2">
        <v>120.9</v>
      </c>
      <c r="L79" s="2">
        <v>98.3</v>
      </c>
      <c r="M79" s="2">
        <v>121.6</v>
      </c>
      <c r="N79" s="2">
        <v>118</v>
      </c>
      <c r="O79" s="2">
        <v>127.6</v>
      </c>
      <c r="P79" s="2">
        <v>123.1</v>
      </c>
      <c r="Q79" s="2">
        <v>125.2</v>
      </c>
      <c r="R79" s="2">
        <v>123.8</v>
      </c>
      <c r="S79" s="2">
        <v>120.1</v>
      </c>
      <c r="T79" s="2">
        <v>123.3</v>
      </c>
      <c r="U79" s="2">
        <v>118.1</v>
      </c>
      <c r="V79" s="2">
        <v>117.7</v>
      </c>
      <c r="W79" s="2">
        <v>118.7</v>
      </c>
      <c r="X79" s="2">
        <v>116.3</v>
      </c>
      <c r="Y79" s="2">
        <v>108.7</v>
      </c>
      <c r="Z79" s="2">
        <v>114.9</v>
      </c>
      <c r="AA79" s="2">
        <v>119.7</v>
      </c>
      <c r="AB79" s="2">
        <v>111.2</v>
      </c>
      <c r="AC79" s="2">
        <v>114.1</v>
      </c>
      <c r="AD79" s="2">
        <v>119.7</v>
      </c>
      <c r="AE79" s="3">
        <f t="shared" si="5"/>
        <v>1569.3999999999996</v>
      </c>
      <c r="AF79" s="3">
        <f t="shared" si="6"/>
        <v>367.2</v>
      </c>
      <c r="AG79" s="3">
        <f t="shared" si="7"/>
        <v>236.8</v>
      </c>
      <c r="AH79" s="2">
        <f t="shared" si="8"/>
        <v>226.4</v>
      </c>
      <c r="AI79" s="3">
        <f t="shared" si="9"/>
        <v>701.4</v>
      </c>
    </row>
    <row r="80" spans="1:35" ht="12.75" x14ac:dyDescent="0.2">
      <c r="A80" s="1" t="s">
        <v>30</v>
      </c>
      <c r="B80" s="1">
        <v>2015</v>
      </c>
      <c r="C80" s="1" t="s">
        <v>35</v>
      </c>
      <c r="D80" s="2">
        <v>123.3</v>
      </c>
      <c r="E80" s="2">
        <v>124.7</v>
      </c>
      <c r="F80" s="2">
        <v>118.9</v>
      </c>
      <c r="G80" s="2">
        <v>126</v>
      </c>
      <c r="H80" s="2">
        <v>111.8</v>
      </c>
      <c r="I80" s="2">
        <v>130.9</v>
      </c>
      <c r="J80" s="2">
        <v>128</v>
      </c>
      <c r="K80" s="2">
        <v>119.9</v>
      </c>
      <c r="L80" s="2">
        <v>98.9</v>
      </c>
      <c r="M80" s="2">
        <v>119.4</v>
      </c>
      <c r="N80" s="2">
        <v>118.9</v>
      </c>
      <c r="O80" s="2">
        <v>127.7</v>
      </c>
      <c r="P80" s="2">
        <v>123.1</v>
      </c>
      <c r="Q80" s="2">
        <v>124.7</v>
      </c>
      <c r="R80" s="2">
        <v>126</v>
      </c>
      <c r="S80" s="2">
        <v>122.9</v>
      </c>
      <c r="T80" s="2">
        <v>125.5</v>
      </c>
      <c r="U80" s="2">
        <v>118.6</v>
      </c>
      <c r="V80" s="2">
        <v>120.6</v>
      </c>
      <c r="W80" s="2">
        <v>120.2</v>
      </c>
      <c r="X80" s="2">
        <v>118.2</v>
      </c>
      <c r="Y80" s="2">
        <v>111.6</v>
      </c>
      <c r="Z80" s="2">
        <v>115.5</v>
      </c>
      <c r="AA80" s="2">
        <v>119.4</v>
      </c>
      <c r="AB80" s="2">
        <v>110.8</v>
      </c>
      <c r="AC80" s="2">
        <v>115.5</v>
      </c>
      <c r="AD80" s="2">
        <v>121.1</v>
      </c>
      <c r="AE80" s="3">
        <f t="shared" si="5"/>
        <v>1571.5</v>
      </c>
      <c r="AF80" s="3">
        <f t="shared" si="6"/>
        <v>374.4</v>
      </c>
      <c r="AG80" s="3">
        <f t="shared" si="7"/>
        <v>238.8</v>
      </c>
      <c r="AH80" s="2">
        <f t="shared" si="8"/>
        <v>232.2</v>
      </c>
      <c r="AI80" s="3">
        <f t="shared" si="9"/>
        <v>704.09999999999991</v>
      </c>
    </row>
    <row r="81" spans="1:35" ht="12.75" x14ac:dyDescent="0.2">
      <c r="A81" s="1" t="s">
        <v>32</v>
      </c>
      <c r="B81" s="1">
        <v>2015</v>
      </c>
      <c r="C81" s="1" t="s">
        <v>35</v>
      </c>
      <c r="D81" s="2">
        <v>124</v>
      </c>
      <c r="E81" s="2">
        <v>126.7</v>
      </c>
      <c r="F81" s="2">
        <v>113.5</v>
      </c>
      <c r="G81" s="2">
        <v>125.9</v>
      </c>
      <c r="H81" s="2">
        <v>104.8</v>
      </c>
      <c r="I81" s="2">
        <v>123.8</v>
      </c>
      <c r="J81" s="2">
        <v>131.4</v>
      </c>
      <c r="K81" s="2">
        <v>127.2</v>
      </c>
      <c r="L81" s="2">
        <v>93.2</v>
      </c>
      <c r="M81" s="2">
        <v>127.4</v>
      </c>
      <c r="N81" s="2">
        <v>117</v>
      </c>
      <c r="O81" s="2">
        <v>129.19999999999999</v>
      </c>
      <c r="P81" s="2">
        <v>123.9</v>
      </c>
      <c r="Q81" s="2">
        <v>128.80000000000001</v>
      </c>
      <c r="R81" s="2">
        <v>121.7</v>
      </c>
      <c r="S81" s="2">
        <v>116.9</v>
      </c>
      <c r="T81" s="2">
        <v>120.9</v>
      </c>
      <c r="U81" s="2">
        <v>118.6</v>
      </c>
      <c r="V81" s="2">
        <v>114.4</v>
      </c>
      <c r="W81" s="2">
        <v>118</v>
      </c>
      <c r="X81" s="2">
        <v>114.3</v>
      </c>
      <c r="Y81" s="2">
        <v>108.4</v>
      </c>
      <c r="Z81" s="2">
        <v>115.4</v>
      </c>
      <c r="AA81" s="2">
        <v>120.6</v>
      </c>
      <c r="AB81" s="2">
        <v>111.3</v>
      </c>
      <c r="AC81" s="2">
        <v>113.8</v>
      </c>
      <c r="AD81" s="2">
        <v>119.1</v>
      </c>
      <c r="AE81" s="3">
        <f t="shared" si="5"/>
        <v>1568.0000000000002</v>
      </c>
      <c r="AF81" s="3">
        <f t="shared" si="6"/>
        <v>359.5</v>
      </c>
      <c r="AG81" s="3">
        <f t="shared" si="7"/>
        <v>236.6</v>
      </c>
      <c r="AH81" s="2">
        <f t="shared" si="8"/>
        <v>222.8</v>
      </c>
      <c r="AI81" s="3">
        <f t="shared" si="9"/>
        <v>704.19999999999993</v>
      </c>
    </row>
    <row r="82" spans="1:35" ht="12.75" x14ac:dyDescent="0.2">
      <c r="A82" s="1" t="s">
        <v>33</v>
      </c>
      <c r="B82" s="1">
        <v>2015</v>
      </c>
      <c r="C82" s="1" t="s">
        <v>35</v>
      </c>
      <c r="D82" s="2">
        <v>123.5</v>
      </c>
      <c r="E82" s="2">
        <v>125.4</v>
      </c>
      <c r="F82" s="2">
        <v>116.8</v>
      </c>
      <c r="G82" s="2">
        <v>126</v>
      </c>
      <c r="H82" s="2">
        <v>109.2</v>
      </c>
      <c r="I82" s="2">
        <v>127.6</v>
      </c>
      <c r="J82" s="2">
        <v>129.19999999999999</v>
      </c>
      <c r="K82" s="2">
        <v>122.4</v>
      </c>
      <c r="L82" s="2">
        <v>97</v>
      </c>
      <c r="M82" s="2">
        <v>122.1</v>
      </c>
      <c r="N82" s="2">
        <v>118.1</v>
      </c>
      <c r="O82" s="2">
        <v>128.4</v>
      </c>
      <c r="P82" s="2">
        <v>123.4</v>
      </c>
      <c r="Q82" s="2">
        <v>125.8</v>
      </c>
      <c r="R82" s="2">
        <v>124.3</v>
      </c>
      <c r="S82" s="2">
        <v>120.4</v>
      </c>
      <c r="T82" s="2">
        <v>123.7</v>
      </c>
      <c r="U82" s="2">
        <v>118.6</v>
      </c>
      <c r="V82" s="2">
        <v>118.3</v>
      </c>
      <c r="W82" s="2">
        <v>119.2</v>
      </c>
      <c r="X82" s="2">
        <v>116.7</v>
      </c>
      <c r="Y82" s="2">
        <v>109.9</v>
      </c>
      <c r="Z82" s="2">
        <v>115.4</v>
      </c>
      <c r="AA82" s="2">
        <v>120.1</v>
      </c>
      <c r="AB82" s="2">
        <v>111</v>
      </c>
      <c r="AC82" s="2">
        <v>114.7</v>
      </c>
      <c r="AD82" s="2">
        <v>120.2</v>
      </c>
      <c r="AE82" s="3">
        <f t="shared" si="5"/>
        <v>1569.1</v>
      </c>
      <c r="AF82" s="3">
        <f t="shared" si="6"/>
        <v>368.4</v>
      </c>
      <c r="AG82" s="3">
        <f t="shared" si="7"/>
        <v>237.8</v>
      </c>
      <c r="AH82" s="2">
        <f t="shared" si="8"/>
        <v>228.2</v>
      </c>
      <c r="AI82" s="3">
        <f t="shared" si="9"/>
        <v>703.7</v>
      </c>
    </row>
    <row r="83" spans="1:35" ht="12.75" x14ac:dyDescent="0.2">
      <c r="A83" s="1" t="s">
        <v>30</v>
      </c>
      <c r="B83" s="1">
        <v>2015</v>
      </c>
      <c r="C83" s="1" t="s">
        <v>36</v>
      </c>
      <c r="D83" s="2">
        <v>123.3</v>
      </c>
      <c r="E83" s="2">
        <v>125.5</v>
      </c>
      <c r="F83" s="2">
        <v>117.2</v>
      </c>
      <c r="G83" s="2">
        <v>126.8</v>
      </c>
      <c r="H83" s="2">
        <v>111.9</v>
      </c>
      <c r="I83" s="2">
        <v>134.19999999999999</v>
      </c>
      <c r="J83" s="2">
        <v>127.5</v>
      </c>
      <c r="K83" s="2">
        <v>121.5</v>
      </c>
      <c r="L83" s="2">
        <v>97.8</v>
      </c>
      <c r="M83" s="2">
        <v>119.8</v>
      </c>
      <c r="N83" s="2">
        <v>119.4</v>
      </c>
      <c r="O83" s="2">
        <v>128.69999999999999</v>
      </c>
      <c r="P83" s="2">
        <v>123.6</v>
      </c>
      <c r="Q83" s="2">
        <v>125.7</v>
      </c>
      <c r="R83" s="2">
        <v>126.4</v>
      </c>
      <c r="S83" s="2">
        <v>123.3</v>
      </c>
      <c r="T83" s="2">
        <v>126</v>
      </c>
      <c r="U83" s="2">
        <v>119.2</v>
      </c>
      <c r="V83" s="2">
        <v>121.2</v>
      </c>
      <c r="W83" s="2">
        <v>120.9</v>
      </c>
      <c r="X83" s="2">
        <v>118.6</v>
      </c>
      <c r="Y83" s="2">
        <v>111.9</v>
      </c>
      <c r="Z83" s="2">
        <v>116.2</v>
      </c>
      <c r="AA83" s="2">
        <v>119.9</v>
      </c>
      <c r="AB83" s="2">
        <v>111.6</v>
      </c>
      <c r="AC83" s="2">
        <v>116</v>
      </c>
      <c r="AD83" s="2">
        <v>121.5</v>
      </c>
      <c r="AE83" s="3">
        <f t="shared" si="5"/>
        <v>1577.2</v>
      </c>
      <c r="AF83" s="3">
        <f t="shared" si="6"/>
        <v>375.7</v>
      </c>
      <c r="AG83" s="3">
        <f t="shared" si="7"/>
        <v>240.10000000000002</v>
      </c>
      <c r="AH83" s="2">
        <f t="shared" si="8"/>
        <v>233.10000000000002</v>
      </c>
      <c r="AI83" s="3">
        <f t="shared" si="9"/>
        <v>708</v>
      </c>
    </row>
    <row r="84" spans="1:35" ht="12.75" x14ac:dyDescent="0.2">
      <c r="A84" s="1" t="s">
        <v>32</v>
      </c>
      <c r="B84" s="1">
        <v>2015</v>
      </c>
      <c r="C84" s="1" t="s">
        <v>36</v>
      </c>
      <c r="D84" s="2">
        <v>123.8</v>
      </c>
      <c r="E84" s="2">
        <v>128.19999999999999</v>
      </c>
      <c r="F84" s="2">
        <v>110</v>
      </c>
      <c r="G84" s="2">
        <v>126.3</v>
      </c>
      <c r="H84" s="2">
        <v>104.5</v>
      </c>
      <c r="I84" s="2">
        <v>130.6</v>
      </c>
      <c r="J84" s="2">
        <v>130.80000000000001</v>
      </c>
      <c r="K84" s="2">
        <v>131.30000000000001</v>
      </c>
      <c r="L84" s="2">
        <v>91.6</v>
      </c>
      <c r="M84" s="2">
        <v>127.7</v>
      </c>
      <c r="N84" s="2">
        <v>117.2</v>
      </c>
      <c r="O84" s="2">
        <v>129.5</v>
      </c>
      <c r="P84" s="2">
        <v>124.6</v>
      </c>
      <c r="Q84" s="2">
        <v>130.1</v>
      </c>
      <c r="R84" s="2">
        <v>122.1</v>
      </c>
      <c r="S84" s="2">
        <v>117.2</v>
      </c>
      <c r="T84" s="2">
        <v>121.3</v>
      </c>
      <c r="U84" s="2">
        <v>119.2</v>
      </c>
      <c r="V84" s="2">
        <v>114.7</v>
      </c>
      <c r="W84" s="2">
        <v>118.4</v>
      </c>
      <c r="X84" s="2">
        <v>114.6</v>
      </c>
      <c r="Y84" s="2">
        <v>108.4</v>
      </c>
      <c r="Z84" s="2">
        <v>115.6</v>
      </c>
      <c r="AA84" s="2">
        <v>121.7</v>
      </c>
      <c r="AB84" s="2">
        <v>111.8</v>
      </c>
      <c r="AC84" s="2">
        <v>114.2</v>
      </c>
      <c r="AD84" s="2">
        <v>119.7</v>
      </c>
      <c r="AE84" s="3">
        <f t="shared" si="5"/>
        <v>1576.1</v>
      </c>
      <c r="AF84" s="3">
        <f t="shared" si="6"/>
        <v>360.6</v>
      </c>
      <c r="AG84" s="3">
        <f t="shared" si="7"/>
        <v>237.60000000000002</v>
      </c>
      <c r="AH84" s="2">
        <f t="shared" si="8"/>
        <v>223.10000000000002</v>
      </c>
      <c r="AI84" s="3">
        <f t="shared" si="9"/>
        <v>708</v>
      </c>
    </row>
    <row r="85" spans="1:35" ht="12.75" x14ac:dyDescent="0.2">
      <c r="A85" s="1" t="s">
        <v>33</v>
      </c>
      <c r="B85" s="1">
        <v>2015</v>
      </c>
      <c r="C85" s="1" t="s">
        <v>36</v>
      </c>
      <c r="D85" s="2">
        <v>123.5</v>
      </c>
      <c r="E85" s="2">
        <v>126.4</v>
      </c>
      <c r="F85" s="2">
        <v>114.4</v>
      </c>
      <c r="G85" s="2">
        <v>126.6</v>
      </c>
      <c r="H85" s="2">
        <v>109.2</v>
      </c>
      <c r="I85" s="2">
        <v>132.5</v>
      </c>
      <c r="J85" s="2">
        <v>128.6</v>
      </c>
      <c r="K85" s="2">
        <v>124.8</v>
      </c>
      <c r="L85" s="2">
        <v>95.7</v>
      </c>
      <c r="M85" s="2">
        <v>122.4</v>
      </c>
      <c r="N85" s="2">
        <v>118.5</v>
      </c>
      <c r="O85" s="2">
        <v>129.1</v>
      </c>
      <c r="P85" s="2">
        <v>124</v>
      </c>
      <c r="Q85" s="2">
        <v>126.9</v>
      </c>
      <c r="R85" s="2">
        <v>124.7</v>
      </c>
      <c r="S85" s="2">
        <v>120.8</v>
      </c>
      <c r="T85" s="2">
        <v>124.1</v>
      </c>
      <c r="U85" s="2">
        <v>119.2</v>
      </c>
      <c r="V85" s="2">
        <v>118.7</v>
      </c>
      <c r="W85" s="2">
        <v>119.7</v>
      </c>
      <c r="X85" s="2">
        <v>117.1</v>
      </c>
      <c r="Y85" s="2">
        <v>110.1</v>
      </c>
      <c r="Z85" s="2">
        <v>115.9</v>
      </c>
      <c r="AA85" s="2">
        <v>121</v>
      </c>
      <c r="AB85" s="2">
        <v>111.7</v>
      </c>
      <c r="AC85" s="2">
        <v>115.1</v>
      </c>
      <c r="AD85" s="2">
        <v>120.7</v>
      </c>
      <c r="AE85" s="3">
        <f t="shared" si="5"/>
        <v>1575.7</v>
      </c>
      <c r="AF85" s="3">
        <f t="shared" si="6"/>
        <v>369.6</v>
      </c>
      <c r="AG85" s="3">
        <f t="shared" si="7"/>
        <v>238.9</v>
      </c>
      <c r="AH85" s="2">
        <f t="shared" si="8"/>
        <v>228.8</v>
      </c>
      <c r="AI85" s="3">
        <f t="shared" si="9"/>
        <v>707.7</v>
      </c>
    </row>
    <row r="86" spans="1:35" ht="12.75" x14ac:dyDescent="0.2">
      <c r="A86" s="1" t="s">
        <v>30</v>
      </c>
      <c r="B86" s="1">
        <v>2015</v>
      </c>
      <c r="C86" s="1" t="s">
        <v>37</v>
      </c>
      <c r="D86" s="2">
        <v>123.5</v>
      </c>
      <c r="E86" s="2">
        <v>127.1</v>
      </c>
      <c r="F86" s="2">
        <v>117.3</v>
      </c>
      <c r="G86" s="2">
        <v>127.7</v>
      </c>
      <c r="H86" s="2">
        <v>112.5</v>
      </c>
      <c r="I86" s="2">
        <v>134.1</v>
      </c>
      <c r="J86" s="2">
        <v>128.5</v>
      </c>
      <c r="K86" s="2">
        <v>124.3</v>
      </c>
      <c r="L86" s="2">
        <v>97.6</v>
      </c>
      <c r="M86" s="2">
        <v>120.7</v>
      </c>
      <c r="N86" s="2">
        <v>120.2</v>
      </c>
      <c r="O86" s="2">
        <v>129.80000000000001</v>
      </c>
      <c r="P86" s="2">
        <v>124.4</v>
      </c>
      <c r="Q86" s="2">
        <v>126.7</v>
      </c>
      <c r="R86" s="2">
        <v>127.3</v>
      </c>
      <c r="S86" s="2">
        <v>124.1</v>
      </c>
      <c r="T86" s="2">
        <v>126.8</v>
      </c>
      <c r="U86" s="2">
        <v>119.6</v>
      </c>
      <c r="V86" s="2">
        <v>121.9</v>
      </c>
      <c r="W86" s="2">
        <v>121.5</v>
      </c>
      <c r="X86" s="2">
        <v>119.4</v>
      </c>
      <c r="Y86" s="2">
        <v>113.3</v>
      </c>
      <c r="Z86" s="2">
        <v>116.7</v>
      </c>
      <c r="AA86" s="2">
        <v>120.5</v>
      </c>
      <c r="AB86" s="2">
        <v>112.3</v>
      </c>
      <c r="AC86" s="2">
        <v>116.9</v>
      </c>
      <c r="AD86" s="2">
        <v>122.4</v>
      </c>
      <c r="AE86" s="3">
        <f t="shared" si="5"/>
        <v>1587.7</v>
      </c>
      <c r="AF86" s="3">
        <f t="shared" si="6"/>
        <v>378.2</v>
      </c>
      <c r="AG86" s="3">
        <f t="shared" si="7"/>
        <v>241.1</v>
      </c>
      <c r="AH86" s="2">
        <f t="shared" si="8"/>
        <v>235.2</v>
      </c>
      <c r="AI86" s="3">
        <f t="shared" si="9"/>
        <v>712.5</v>
      </c>
    </row>
    <row r="87" spans="1:35" ht="12.75" x14ac:dyDescent="0.2">
      <c r="A87" s="1" t="s">
        <v>32</v>
      </c>
      <c r="B87" s="1">
        <v>2015</v>
      </c>
      <c r="C87" s="1" t="s">
        <v>37</v>
      </c>
      <c r="D87" s="2">
        <v>123.8</v>
      </c>
      <c r="E87" s="2">
        <v>129.69999999999999</v>
      </c>
      <c r="F87" s="2">
        <v>111.3</v>
      </c>
      <c r="G87" s="2">
        <v>126.6</v>
      </c>
      <c r="H87" s="2">
        <v>105.2</v>
      </c>
      <c r="I87" s="2">
        <v>130.80000000000001</v>
      </c>
      <c r="J87" s="2">
        <v>135.6</v>
      </c>
      <c r="K87" s="2">
        <v>142.6</v>
      </c>
      <c r="L87" s="2">
        <v>90.8</v>
      </c>
      <c r="M87" s="2">
        <v>128.80000000000001</v>
      </c>
      <c r="N87" s="2">
        <v>117.7</v>
      </c>
      <c r="O87" s="2">
        <v>129.9</v>
      </c>
      <c r="P87" s="2">
        <v>126.1</v>
      </c>
      <c r="Q87" s="2">
        <v>131.30000000000001</v>
      </c>
      <c r="R87" s="2">
        <v>122.4</v>
      </c>
      <c r="S87" s="2">
        <v>117.4</v>
      </c>
      <c r="T87" s="2">
        <v>121.6</v>
      </c>
      <c r="U87" s="2">
        <v>119.6</v>
      </c>
      <c r="V87" s="2">
        <v>114.9</v>
      </c>
      <c r="W87" s="2">
        <v>118.7</v>
      </c>
      <c r="X87" s="2">
        <v>114.9</v>
      </c>
      <c r="Y87" s="2">
        <v>110.8</v>
      </c>
      <c r="Z87" s="2">
        <v>116</v>
      </c>
      <c r="AA87" s="2">
        <v>122</v>
      </c>
      <c r="AB87" s="2">
        <v>112.4</v>
      </c>
      <c r="AC87" s="2">
        <v>115.2</v>
      </c>
      <c r="AD87" s="2">
        <v>120.7</v>
      </c>
      <c r="AE87" s="3">
        <f t="shared" si="5"/>
        <v>1598.9</v>
      </c>
      <c r="AF87" s="3">
        <f t="shared" si="6"/>
        <v>361.4</v>
      </c>
      <c r="AG87" s="3">
        <f t="shared" si="7"/>
        <v>238.3</v>
      </c>
      <c r="AH87" s="2">
        <f t="shared" si="8"/>
        <v>225.7</v>
      </c>
      <c r="AI87" s="3">
        <f t="shared" si="9"/>
        <v>711.80000000000007</v>
      </c>
    </row>
    <row r="88" spans="1:35" ht="12.75" x14ac:dyDescent="0.2">
      <c r="A88" s="1" t="s">
        <v>33</v>
      </c>
      <c r="B88" s="1">
        <v>2015</v>
      </c>
      <c r="C88" s="1" t="s">
        <v>37</v>
      </c>
      <c r="D88" s="2">
        <v>123.6</v>
      </c>
      <c r="E88" s="2">
        <v>128</v>
      </c>
      <c r="F88" s="2">
        <v>115</v>
      </c>
      <c r="G88" s="2">
        <v>127.3</v>
      </c>
      <c r="H88" s="2">
        <v>109.8</v>
      </c>
      <c r="I88" s="2">
        <v>132.6</v>
      </c>
      <c r="J88" s="2">
        <v>130.9</v>
      </c>
      <c r="K88" s="2">
        <v>130.5</v>
      </c>
      <c r="L88" s="2">
        <v>95.3</v>
      </c>
      <c r="M88" s="2">
        <v>123.4</v>
      </c>
      <c r="N88" s="2">
        <v>119.2</v>
      </c>
      <c r="O88" s="2">
        <v>129.80000000000001</v>
      </c>
      <c r="P88" s="2">
        <v>125</v>
      </c>
      <c r="Q88" s="2">
        <v>127.9</v>
      </c>
      <c r="R88" s="2">
        <v>125.4</v>
      </c>
      <c r="S88" s="2">
        <v>121.3</v>
      </c>
      <c r="T88" s="2">
        <v>124.7</v>
      </c>
      <c r="U88" s="2">
        <v>119.6</v>
      </c>
      <c r="V88" s="2">
        <v>119.2</v>
      </c>
      <c r="W88" s="2">
        <v>120.2</v>
      </c>
      <c r="X88" s="2">
        <v>117.7</v>
      </c>
      <c r="Y88" s="2">
        <v>112</v>
      </c>
      <c r="Z88" s="2">
        <v>116.3</v>
      </c>
      <c r="AA88" s="2">
        <v>121.4</v>
      </c>
      <c r="AB88" s="2">
        <v>112.3</v>
      </c>
      <c r="AC88" s="2">
        <v>116.1</v>
      </c>
      <c r="AD88" s="2">
        <v>121.6</v>
      </c>
      <c r="AE88" s="3">
        <f t="shared" si="5"/>
        <v>1590.4</v>
      </c>
      <c r="AF88" s="3">
        <f t="shared" si="6"/>
        <v>371.4</v>
      </c>
      <c r="AG88" s="3">
        <f t="shared" si="7"/>
        <v>239.8</v>
      </c>
      <c r="AH88" s="2">
        <f t="shared" si="8"/>
        <v>231.2</v>
      </c>
      <c r="AI88" s="3">
        <f t="shared" si="9"/>
        <v>711.7</v>
      </c>
    </row>
    <row r="89" spans="1:35" ht="12.75" x14ac:dyDescent="0.2">
      <c r="A89" s="1" t="s">
        <v>30</v>
      </c>
      <c r="B89" s="1">
        <v>2015</v>
      </c>
      <c r="C89" s="1" t="s">
        <v>38</v>
      </c>
      <c r="D89" s="2">
        <v>124.1</v>
      </c>
      <c r="E89" s="2">
        <v>130.4</v>
      </c>
      <c r="F89" s="2">
        <v>122.1</v>
      </c>
      <c r="G89" s="2">
        <v>128.69999999999999</v>
      </c>
      <c r="H89" s="2">
        <v>114.1</v>
      </c>
      <c r="I89" s="2">
        <v>133.19999999999999</v>
      </c>
      <c r="J89" s="2">
        <v>135.19999999999999</v>
      </c>
      <c r="K89" s="2">
        <v>131.9</v>
      </c>
      <c r="L89" s="2">
        <v>96.3</v>
      </c>
      <c r="M89" s="2">
        <v>123</v>
      </c>
      <c r="N89" s="2">
        <v>121.1</v>
      </c>
      <c r="O89" s="2">
        <v>131.19999999999999</v>
      </c>
      <c r="P89" s="2">
        <v>126.6</v>
      </c>
      <c r="Q89" s="2">
        <v>128.19999999999999</v>
      </c>
      <c r="R89" s="2">
        <v>128.4</v>
      </c>
      <c r="S89" s="2">
        <v>125.1</v>
      </c>
      <c r="T89" s="2">
        <v>128</v>
      </c>
      <c r="U89" s="2">
        <v>119</v>
      </c>
      <c r="V89" s="2">
        <v>122.6</v>
      </c>
      <c r="W89" s="2">
        <v>122.8</v>
      </c>
      <c r="X89" s="2">
        <v>120.4</v>
      </c>
      <c r="Y89" s="2">
        <v>114.2</v>
      </c>
      <c r="Z89" s="2">
        <v>117.9</v>
      </c>
      <c r="AA89" s="2">
        <v>122</v>
      </c>
      <c r="AB89" s="2">
        <v>113</v>
      </c>
      <c r="AC89" s="2">
        <v>117.9</v>
      </c>
      <c r="AD89" s="2">
        <v>124.1</v>
      </c>
      <c r="AE89" s="3">
        <f t="shared" si="5"/>
        <v>1617.8999999999999</v>
      </c>
      <c r="AF89" s="3">
        <f t="shared" si="6"/>
        <v>381.5</v>
      </c>
      <c r="AG89" s="3">
        <f t="shared" si="7"/>
        <v>241.8</v>
      </c>
      <c r="AH89" s="2">
        <f t="shared" si="8"/>
        <v>236.8</v>
      </c>
      <c r="AI89" s="3">
        <f t="shared" si="9"/>
        <v>719.4</v>
      </c>
    </row>
    <row r="90" spans="1:35" ht="12.75" x14ac:dyDescent="0.2">
      <c r="A90" s="1" t="s">
        <v>32</v>
      </c>
      <c r="B90" s="1">
        <v>2015</v>
      </c>
      <c r="C90" s="1" t="s">
        <v>38</v>
      </c>
      <c r="D90" s="2">
        <v>123.6</v>
      </c>
      <c r="E90" s="2">
        <v>134.4</v>
      </c>
      <c r="F90" s="2">
        <v>120.9</v>
      </c>
      <c r="G90" s="2">
        <v>127.3</v>
      </c>
      <c r="H90" s="2">
        <v>106</v>
      </c>
      <c r="I90" s="2">
        <v>132.30000000000001</v>
      </c>
      <c r="J90" s="2">
        <v>146.69999999999999</v>
      </c>
      <c r="K90" s="2">
        <v>148.1</v>
      </c>
      <c r="L90" s="2">
        <v>89.8</v>
      </c>
      <c r="M90" s="2">
        <v>130.5</v>
      </c>
      <c r="N90" s="2">
        <v>118</v>
      </c>
      <c r="O90" s="2">
        <v>130.5</v>
      </c>
      <c r="P90" s="2">
        <v>128.5</v>
      </c>
      <c r="Q90" s="2">
        <v>132.1</v>
      </c>
      <c r="R90" s="2">
        <v>123.2</v>
      </c>
      <c r="S90" s="2">
        <v>117.6</v>
      </c>
      <c r="T90" s="2">
        <v>122.3</v>
      </c>
      <c r="U90" s="2">
        <v>119</v>
      </c>
      <c r="V90" s="2">
        <v>115.1</v>
      </c>
      <c r="W90" s="2">
        <v>119.2</v>
      </c>
      <c r="X90" s="2">
        <v>115.4</v>
      </c>
      <c r="Y90" s="2">
        <v>111.7</v>
      </c>
      <c r="Z90" s="2">
        <v>116.2</v>
      </c>
      <c r="AA90" s="2">
        <v>123.8</v>
      </c>
      <c r="AB90" s="2">
        <v>112.5</v>
      </c>
      <c r="AC90" s="2">
        <v>116</v>
      </c>
      <c r="AD90" s="2">
        <v>121.7</v>
      </c>
      <c r="AE90" s="3">
        <f t="shared" si="5"/>
        <v>1636.6</v>
      </c>
      <c r="AF90" s="3">
        <f t="shared" si="6"/>
        <v>363.1</v>
      </c>
      <c r="AG90" s="3">
        <f t="shared" si="7"/>
        <v>238.2</v>
      </c>
      <c r="AH90" s="2">
        <f t="shared" si="8"/>
        <v>226.8</v>
      </c>
      <c r="AI90" s="3">
        <f t="shared" si="9"/>
        <v>716</v>
      </c>
    </row>
    <row r="91" spans="1:35" ht="12.75" x14ac:dyDescent="0.2">
      <c r="A91" s="1" t="s">
        <v>33</v>
      </c>
      <c r="B91" s="1">
        <v>2015</v>
      </c>
      <c r="C91" s="1" t="s">
        <v>38</v>
      </c>
      <c r="D91" s="2">
        <v>123.9</v>
      </c>
      <c r="E91" s="2">
        <v>131.80000000000001</v>
      </c>
      <c r="F91" s="2">
        <v>121.6</v>
      </c>
      <c r="G91" s="2">
        <v>128.19999999999999</v>
      </c>
      <c r="H91" s="2">
        <v>111.1</v>
      </c>
      <c r="I91" s="2">
        <v>132.80000000000001</v>
      </c>
      <c r="J91" s="2">
        <v>139.1</v>
      </c>
      <c r="K91" s="2">
        <v>137.4</v>
      </c>
      <c r="L91" s="2">
        <v>94.1</v>
      </c>
      <c r="M91" s="2">
        <v>125.5</v>
      </c>
      <c r="N91" s="2">
        <v>119.8</v>
      </c>
      <c r="O91" s="2">
        <v>130.9</v>
      </c>
      <c r="P91" s="2">
        <v>127.3</v>
      </c>
      <c r="Q91" s="2">
        <v>129.19999999999999</v>
      </c>
      <c r="R91" s="2">
        <v>126.4</v>
      </c>
      <c r="S91" s="2">
        <v>122</v>
      </c>
      <c r="T91" s="2">
        <v>125.7</v>
      </c>
      <c r="U91" s="2">
        <v>119</v>
      </c>
      <c r="V91" s="2">
        <v>119.8</v>
      </c>
      <c r="W91" s="2">
        <v>121.1</v>
      </c>
      <c r="X91" s="2">
        <v>118.5</v>
      </c>
      <c r="Y91" s="2">
        <v>112.9</v>
      </c>
      <c r="Z91" s="2">
        <v>116.9</v>
      </c>
      <c r="AA91" s="2">
        <v>123.1</v>
      </c>
      <c r="AB91" s="2">
        <v>112.8</v>
      </c>
      <c r="AC91" s="2">
        <v>117</v>
      </c>
      <c r="AD91" s="2">
        <v>123</v>
      </c>
      <c r="AE91" s="3">
        <f t="shared" si="5"/>
        <v>1623.5</v>
      </c>
      <c r="AF91" s="3">
        <f t="shared" si="6"/>
        <v>374.1</v>
      </c>
      <c r="AG91" s="3">
        <f t="shared" si="7"/>
        <v>240.1</v>
      </c>
      <c r="AH91" s="2">
        <f t="shared" si="8"/>
        <v>232.7</v>
      </c>
      <c r="AI91" s="3">
        <f t="shared" si="9"/>
        <v>717.5</v>
      </c>
    </row>
    <row r="92" spans="1:35" ht="12.75" x14ac:dyDescent="0.2">
      <c r="A92" s="1" t="s">
        <v>30</v>
      </c>
      <c r="B92" s="1">
        <v>2015</v>
      </c>
      <c r="C92" s="1" t="s">
        <v>39</v>
      </c>
      <c r="D92" s="2">
        <v>124</v>
      </c>
      <c r="E92" s="2">
        <v>131.5</v>
      </c>
      <c r="F92" s="2">
        <v>122</v>
      </c>
      <c r="G92" s="2">
        <v>128.69999999999999</v>
      </c>
      <c r="H92" s="2">
        <v>113.5</v>
      </c>
      <c r="I92" s="2">
        <v>133.30000000000001</v>
      </c>
      <c r="J92" s="2">
        <v>140.80000000000001</v>
      </c>
      <c r="K92" s="2">
        <v>133.80000000000001</v>
      </c>
      <c r="L92" s="2">
        <v>94.1</v>
      </c>
      <c r="M92" s="2">
        <v>123.4</v>
      </c>
      <c r="N92" s="2">
        <v>121</v>
      </c>
      <c r="O92" s="2">
        <v>131.69999999999999</v>
      </c>
      <c r="P92" s="2">
        <v>127.5</v>
      </c>
      <c r="Q92" s="2">
        <v>129.4</v>
      </c>
      <c r="R92" s="2">
        <v>128.80000000000001</v>
      </c>
      <c r="S92" s="2">
        <v>125.5</v>
      </c>
      <c r="T92" s="2">
        <v>128.30000000000001</v>
      </c>
      <c r="U92" s="2">
        <v>119.9</v>
      </c>
      <c r="V92" s="2">
        <v>123</v>
      </c>
      <c r="W92" s="2">
        <v>123</v>
      </c>
      <c r="X92" s="2">
        <v>120.8</v>
      </c>
      <c r="Y92" s="2">
        <v>114.1</v>
      </c>
      <c r="Z92" s="2">
        <v>118</v>
      </c>
      <c r="AA92" s="2">
        <v>122.9</v>
      </c>
      <c r="AB92" s="2">
        <v>112.7</v>
      </c>
      <c r="AC92" s="2">
        <v>118.1</v>
      </c>
      <c r="AD92" s="2">
        <v>124.7</v>
      </c>
      <c r="AE92" s="3">
        <f t="shared" si="5"/>
        <v>1625.3</v>
      </c>
      <c r="AF92" s="3">
        <f t="shared" si="6"/>
        <v>382.6</v>
      </c>
      <c r="AG92" s="3">
        <f t="shared" si="7"/>
        <v>242.9</v>
      </c>
      <c r="AH92" s="2">
        <f t="shared" si="8"/>
        <v>237.1</v>
      </c>
      <c r="AI92" s="3">
        <f t="shared" si="9"/>
        <v>721.90000000000009</v>
      </c>
    </row>
    <row r="93" spans="1:35" ht="12.75" x14ac:dyDescent="0.2">
      <c r="A93" s="1" t="s">
        <v>32</v>
      </c>
      <c r="B93" s="1">
        <v>2015</v>
      </c>
      <c r="C93" s="1" t="s">
        <v>39</v>
      </c>
      <c r="D93" s="2">
        <v>123.2</v>
      </c>
      <c r="E93" s="2">
        <v>134.30000000000001</v>
      </c>
      <c r="F93" s="2">
        <v>119.5</v>
      </c>
      <c r="G93" s="2">
        <v>127.7</v>
      </c>
      <c r="H93" s="2">
        <v>106.3</v>
      </c>
      <c r="I93" s="2">
        <v>132.80000000000001</v>
      </c>
      <c r="J93" s="2">
        <v>153.5</v>
      </c>
      <c r="K93" s="2">
        <v>149.5</v>
      </c>
      <c r="L93" s="2">
        <v>85.7</v>
      </c>
      <c r="M93" s="2">
        <v>131.5</v>
      </c>
      <c r="N93" s="2">
        <v>118.3</v>
      </c>
      <c r="O93" s="2">
        <v>131.1</v>
      </c>
      <c r="P93" s="2">
        <v>129.5</v>
      </c>
      <c r="Q93" s="2">
        <v>133.1</v>
      </c>
      <c r="R93" s="2">
        <v>123.5</v>
      </c>
      <c r="S93" s="2">
        <v>117.9</v>
      </c>
      <c r="T93" s="2">
        <v>122.7</v>
      </c>
      <c r="U93" s="2">
        <v>119.9</v>
      </c>
      <c r="V93" s="2">
        <v>115.3</v>
      </c>
      <c r="W93" s="2">
        <v>119.5</v>
      </c>
      <c r="X93" s="2">
        <v>116</v>
      </c>
      <c r="Y93" s="2">
        <v>111.5</v>
      </c>
      <c r="Z93" s="2">
        <v>116.6</v>
      </c>
      <c r="AA93" s="2">
        <v>125.4</v>
      </c>
      <c r="AB93" s="2">
        <v>111.7</v>
      </c>
      <c r="AC93" s="2">
        <v>116.3</v>
      </c>
      <c r="AD93" s="2">
        <v>122.4</v>
      </c>
      <c r="AE93" s="3">
        <f t="shared" si="5"/>
        <v>1642.8999999999999</v>
      </c>
      <c r="AF93" s="3">
        <f t="shared" si="6"/>
        <v>364.1</v>
      </c>
      <c r="AG93" s="3">
        <f t="shared" si="7"/>
        <v>239.4</v>
      </c>
      <c r="AH93" s="2">
        <f t="shared" si="8"/>
        <v>226.8</v>
      </c>
      <c r="AI93" s="3">
        <f t="shared" si="9"/>
        <v>719.1</v>
      </c>
    </row>
    <row r="94" spans="1:35" ht="12.75" x14ac:dyDescent="0.2">
      <c r="A94" s="1" t="s">
        <v>33</v>
      </c>
      <c r="B94" s="1">
        <v>2015</v>
      </c>
      <c r="C94" s="1" t="s">
        <v>39</v>
      </c>
      <c r="D94" s="2">
        <v>123.7</v>
      </c>
      <c r="E94" s="2">
        <v>132.5</v>
      </c>
      <c r="F94" s="2">
        <v>121</v>
      </c>
      <c r="G94" s="2">
        <v>128.30000000000001</v>
      </c>
      <c r="H94" s="2">
        <v>110.9</v>
      </c>
      <c r="I94" s="2">
        <v>133.1</v>
      </c>
      <c r="J94" s="2">
        <v>145.1</v>
      </c>
      <c r="K94" s="2">
        <v>139.1</v>
      </c>
      <c r="L94" s="2">
        <v>91.3</v>
      </c>
      <c r="M94" s="2">
        <v>126.1</v>
      </c>
      <c r="N94" s="2">
        <v>119.9</v>
      </c>
      <c r="O94" s="2">
        <v>131.4</v>
      </c>
      <c r="P94" s="2">
        <v>128.19999999999999</v>
      </c>
      <c r="Q94" s="2">
        <v>130.4</v>
      </c>
      <c r="R94" s="2">
        <v>126.7</v>
      </c>
      <c r="S94" s="2">
        <v>122.3</v>
      </c>
      <c r="T94" s="2">
        <v>126.1</v>
      </c>
      <c r="U94" s="2">
        <v>119.9</v>
      </c>
      <c r="V94" s="2">
        <v>120.1</v>
      </c>
      <c r="W94" s="2">
        <v>121.3</v>
      </c>
      <c r="X94" s="2">
        <v>119</v>
      </c>
      <c r="Y94" s="2">
        <v>112.7</v>
      </c>
      <c r="Z94" s="2">
        <v>117.2</v>
      </c>
      <c r="AA94" s="2">
        <v>124.4</v>
      </c>
      <c r="AB94" s="2">
        <v>112.3</v>
      </c>
      <c r="AC94" s="2">
        <v>117.2</v>
      </c>
      <c r="AD94" s="2">
        <v>123.6</v>
      </c>
      <c r="AE94" s="3">
        <f t="shared" si="5"/>
        <v>1630.6000000000001</v>
      </c>
      <c r="AF94" s="3">
        <f t="shared" si="6"/>
        <v>375.1</v>
      </c>
      <c r="AG94" s="3">
        <f t="shared" si="7"/>
        <v>241.2</v>
      </c>
      <c r="AH94" s="2">
        <f t="shared" si="8"/>
        <v>232.8</v>
      </c>
      <c r="AI94" s="3">
        <f t="shared" si="9"/>
        <v>720.5</v>
      </c>
    </row>
    <row r="95" spans="1:35" ht="12.75" x14ac:dyDescent="0.2">
      <c r="A95" s="1" t="s">
        <v>30</v>
      </c>
      <c r="B95" s="1">
        <v>2015</v>
      </c>
      <c r="C95" s="1" t="s">
        <v>40</v>
      </c>
      <c r="D95" s="2">
        <v>124.7</v>
      </c>
      <c r="E95" s="2">
        <v>131.30000000000001</v>
      </c>
      <c r="F95" s="2">
        <v>121.3</v>
      </c>
      <c r="G95" s="2">
        <v>128.80000000000001</v>
      </c>
      <c r="H95" s="2">
        <v>114</v>
      </c>
      <c r="I95" s="2">
        <v>134.19999999999999</v>
      </c>
      <c r="J95" s="2">
        <v>153.6</v>
      </c>
      <c r="K95" s="2">
        <v>137.9</v>
      </c>
      <c r="L95" s="2">
        <v>93.1</v>
      </c>
      <c r="M95" s="2">
        <v>123.9</v>
      </c>
      <c r="N95" s="2">
        <v>121.5</v>
      </c>
      <c r="O95" s="2">
        <v>132.5</v>
      </c>
      <c r="P95" s="2">
        <v>129.80000000000001</v>
      </c>
      <c r="Q95" s="2">
        <v>130.1</v>
      </c>
      <c r="R95" s="2">
        <v>129.5</v>
      </c>
      <c r="S95" s="2">
        <v>126.3</v>
      </c>
      <c r="T95" s="2">
        <v>129</v>
      </c>
      <c r="U95" s="2">
        <v>120.9</v>
      </c>
      <c r="V95" s="2">
        <v>123.8</v>
      </c>
      <c r="W95" s="2">
        <v>123.7</v>
      </c>
      <c r="X95" s="2">
        <v>121.1</v>
      </c>
      <c r="Y95" s="2">
        <v>113.6</v>
      </c>
      <c r="Z95" s="2">
        <v>118.5</v>
      </c>
      <c r="AA95" s="2">
        <v>123.6</v>
      </c>
      <c r="AB95" s="2">
        <v>112.5</v>
      </c>
      <c r="AC95" s="2">
        <v>118.2</v>
      </c>
      <c r="AD95" s="2">
        <v>126.1</v>
      </c>
      <c r="AE95" s="3">
        <f t="shared" si="5"/>
        <v>1646.6</v>
      </c>
      <c r="AF95" s="3">
        <f t="shared" si="6"/>
        <v>384.8</v>
      </c>
      <c r="AG95" s="3">
        <f t="shared" si="7"/>
        <v>244.60000000000002</v>
      </c>
      <c r="AH95" s="2">
        <f t="shared" si="8"/>
        <v>237.39999999999998</v>
      </c>
      <c r="AI95" s="3">
        <f t="shared" si="9"/>
        <v>724</v>
      </c>
    </row>
    <row r="96" spans="1:35" ht="12.75" x14ac:dyDescent="0.2">
      <c r="A96" s="1" t="s">
        <v>32</v>
      </c>
      <c r="B96" s="1">
        <v>2015</v>
      </c>
      <c r="C96" s="1" t="s">
        <v>40</v>
      </c>
      <c r="D96" s="2">
        <v>123.1</v>
      </c>
      <c r="E96" s="2">
        <v>131.69999999999999</v>
      </c>
      <c r="F96" s="2">
        <v>118.1</v>
      </c>
      <c r="G96" s="2">
        <v>128</v>
      </c>
      <c r="H96" s="2">
        <v>106.8</v>
      </c>
      <c r="I96" s="2">
        <v>130.1</v>
      </c>
      <c r="J96" s="2">
        <v>165.5</v>
      </c>
      <c r="K96" s="2">
        <v>156</v>
      </c>
      <c r="L96" s="2">
        <v>85.3</v>
      </c>
      <c r="M96" s="2">
        <v>132.69999999999999</v>
      </c>
      <c r="N96" s="2">
        <v>118.8</v>
      </c>
      <c r="O96" s="2">
        <v>131.69999999999999</v>
      </c>
      <c r="P96" s="2">
        <v>131.1</v>
      </c>
      <c r="Q96" s="2">
        <v>134.19999999999999</v>
      </c>
      <c r="R96" s="2">
        <v>123.7</v>
      </c>
      <c r="S96" s="2">
        <v>118.2</v>
      </c>
      <c r="T96" s="2">
        <v>122.9</v>
      </c>
      <c r="U96" s="2">
        <v>120.9</v>
      </c>
      <c r="V96" s="2">
        <v>115.3</v>
      </c>
      <c r="W96" s="2">
        <v>120</v>
      </c>
      <c r="X96" s="2">
        <v>116.6</v>
      </c>
      <c r="Y96" s="2">
        <v>109.9</v>
      </c>
      <c r="Z96" s="2">
        <v>117.2</v>
      </c>
      <c r="AA96" s="2">
        <v>126.2</v>
      </c>
      <c r="AB96" s="2">
        <v>112</v>
      </c>
      <c r="AC96" s="2">
        <v>116.2</v>
      </c>
      <c r="AD96" s="2">
        <v>123.2</v>
      </c>
      <c r="AE96" s="3">
        <f t="shared" si="5"/>
        <v>1658.8999999999999</v>
      </c>
      <c r="AF96" s="3">
        <f t="shared" si="6"/>
        <v>364.8</v>
      </c>
      <c r="AG96" s="3">
        <f t="shared" si="7"/>
        <v>240.9</v>
      </c>
      <c r="AH96" s="2">
        <f t="shared" si="8"/>
        <v>225.2</v>
      </c>
      <c r="AI96" s="3">
        <f t="shared" si="9"/>
        <v>722.40000000000009</v>
      </c>
    </row>
    <row r="97" spans="1:35" ht="12.75" x14ac:dyDescent="0.2">
      <c r="A97" s="1" t="s">
        <v>33</v>
      </c>
      <c r="B97" s="1">
        <v>2015</v>
      </c>
      <c r="C97" s="1" t="s">
        <v>40</v>
      </c>
      <c r="D97" s="2">
        <v>124.2</v>
      </c>
      <c r="E97" s="2">
        <v>131.4</v>
      </c>
      <c r="F97" s="2">
        <v>120.1</v>
      </c>
      <c r="G97" s="2">
        <v>128.5</v>
      </c>
      <c r="H97" s="2">
        <v>111.4</v>
      </c>
      <c r="I97" s="2">
        <v>132.30000000000001</v>
      </c>
      <c r="J97" s="2">
        <v>157.6</v>
      </c>
      <c r="K97" s="2">
        <v>144</v>
      </c>
      <c r="L97" s="2">
        <v>90.5</v>
      </c>
      <c r="M97" s="2">
        <v>126.8</v>
      </c>
      <c r="N97" s="2">
        <v>120.4</v>
      </c>
      <c r="O97" s="2">
        <v>132.1</v>
      </c>
      <c r="P97" s="2">
        <v>130.30000000000001</v>
      </c>
      <c r="Q97" s="2">
        <v>131.19999999999999</v>
      </c>
      <c r="R97" s="2">
        <v>127.2</v>
      </c>
      <c r="S97" s="2">
        <v>122.9</v>
      </c>
      <c r="T97" s="2">
        <v>126.6</v>
      </c>
      <c r="U97" s="2">
        <v>120.9</v>
      </c>
      <c r="V97" s="2">
        <v>120.6</v>
      </c>
      <c r="W97" s="2">
        <v>122</v>
      </c>
      <c r="X97" s="2">
        <v>119.4</v>
      </c>
      <c r="Y97" s="2">
        <v>111.7</v>
      </c>
      <c r="Z97" s="2">
        <v>117.8</v>
      </c>
      <c r="AA97" s="2">
        <v>125.1</v>
      </c>
      <c r="AB97" s="2">
        <v>112.3</v>
      </c>
      <c r="AC97" s="2">
        <v>117.2</v>
      </c>
      <c r="AD97" s="2">
        <v>124.8</v>
      </c>
      <c r="AE97" s="3">
        <f t="shared" si="5"/>
        <v>1649.6</v>
      </c>
      <c r="AF97" s="3">
        <f t="shared" si="6"/>
        <v>376.70000000000005</v>
      </c>
      <c r="AG97" s="3">
        <f t="shared" si="7"/>
        <v>242.9</v>
      </c>
      <c r="AH97" s="2">
        <f t="shared" si="8"/>
        <v>232.3</v>
      </c>
      <c r="AI97" s="3">
        <f t="shared" si="9"/>
        <v>723</v>
      </c>
    </row>
    <row r="98" spans="1:35" ht="12.75" x14ac:dyDescent="0.2">
      <c r="A98" s="1" t="s">
        <v>30</v>
      </c>
      <c r="B98" s="1">
        <v>2015</v>
      </c>
      <c r="C98" s="1" t="s">
        <v>41</v>
      </c>
      <c r="D98" s="2">
        <v>125.1</v>
      </c>
      <c r="E98" s="2">
        <v>131.1</v>
      </c>
      <c r="F98" s="2">
        <v>120.7</v>
      </c>
      <c r="G98" s="2">
        <v>129.19999999999999</v>
      </c>
      <c r="H98" s="2">
        <v>114.7</v>
      </c>
      <c r="I98" s="2">
        <v>132.30000000000001</v>
      </c>
      <c r="J98" s="2">
        <v>158.9</v>
      </c>
      <c r="K98" s="2">
        <v>142.1</v>
      </c>
      <c r="L98" s="2">
        <v>92.5</v>
      </c>
      <c r="M98" s="2">
        <v>125.4</v>
      </c>
      <c r="N98" s="2">
        <v>121.9</v>
      </c>
      <c r="O98" s="2">
        <v>132.69999999999999</v>
      </c>
      <c r="P98" s="2">
        <v>131</v>
      </c>
      <c r="Q98" s="2">
        <v>131</v>
      </c>
      <c r="R98" s="2">
        <v>130.4</v>
      </c>
      <c r="S98" s="2">
        <v>126.8</v>
      </c>
      <c r="T98" s="2">
        <v>129.9</v>
      </c>
      <c r="U98" s="2">
        <v>121.6</v>
      </c>
      <c r="V98" s="2">
        <v>123.7</v>
      </c>
      <c r="W98" s="2">
        <v>124.5</v>
      </c>
      <c r="X98" s="2">
        <v>121.4</v>
      </c>
      <c r="Y98" s="2">
        <v>113.8</v>
      </c>
      <c r="Z98" s="2">
        <v>119.6</v>
      </c>
      <c r="AA98" s="2">
        <v>124.5</v>
      </c>
      <c r="AB98" s="2">
        <v>113.7</v>
      </c>
      <c r="AC98" s="2">
        <v>118.8</v>
      </c>
      <c r="AD98" s="2">
        <v>127</v>
      </c>
      <c r="AE98" s="3">
        <f t="shared" si="5"/>
        <v>1657.6000000000001</v>
      </c>
      <c r="AF98" s="3">
        <f t="shared" si="6"/>
        <v>387.1</v>
      </c>
      <c r="AG98" s="3">
        <f t="shared" si="7"/>
        <v>246.1</v>
      </c>
      <c r="AH98" s="2">
        <f t="shared" si="8"/>
        <v>237.5</v>
      </c>
      <c r="AI98" s="3">
        <f t="shared" si="9"/>
        <v>729</v>
      </c>
    </row>
    <row r="99" spans="1:35" ht="12.75" x14ac:dyDescent="0.2">
      <c r="A99" s="1" t="s">
        <v>32</v>
      </c>
      <c r="B99" s="1">
        <v>2015</v>
      </c>
      <c r="C99" s="1" t="s">
        <v>41</v>
      </c>
      <c r="D99" s="2">
        <v>123.4</v>
      </c>
      <c r="E99" s="2">
        <v>129</v>
      </c>
      <c r="F99" s="2">
        <v>115.6</v>
      </c>
      <c r="G99" s="2">
        <v>128.30000000000001</v>
      </c>
      <c r="H99" s="2">
        <v>107</v>
      </c>
      <c r="I99" s="2">
        <v>124</v>
      </c>
      <c r="J99" s="2">
        <v>168.5</v>
      </c>
      <c r="K99" s="2">
        <v>165.4</v>
      </c>
      <c r="L99" s="2">
        <v>86.3</v>
      </c>
      <c r="M99" s="2">
        <v>134.4</v>
      </c>
      <c r="N99" s="2">
        <v>119.1</v>
      </c>
      <c r="O99" s="2">
        <v>132.30000000000001</v>
      </c>
      <c r="P99" s="2">
        <v>131.5</v>
      </c>
      <c r="Q99" s="2">
        <v>134.69999999999999</v>
      </c>
      <c r="R99" s="2">
        <v>124</v>
      </c>
      <c r="S99" s="2">
        <v>118.6</v>
      </c>
      <c r="T99" s="2">
        <v>123.2</v>
      </c>
      <c r="U99" s="2">
        <v>121.6</v>
      </c>
      <c r="V99" s="2">
        <v>115.1</v>
      </c>
      <c r="W99" s="2">
        <v>120.4</v>
      </c>
      <c r="X99" s="2">
        <v>117.1</v>
      </c>
      <c r="Y99" s="2">
        <v>109.1</v>
      </c>
      <c r="Z99" s="2">
        <v>117.3</v>
      </c>
      <c r="AA99" s="2">
        <v>126.5</v>
      </c>
      <c r="AB99" s="2">
        <v>112.9</v>
      </c>
      <c r="AC99" s="2">
        <v>116.2</v>
      </c>
      <c r="AD99" s="2">
        <v>123.5</v>
      </c>
      <c r="AE99" s="3">
        <f t="shared" si="5"/>
        <v>1664.8</v>
      </c>
      <c r="AF99" s="3">
        <f t="shared" si="6"/>
        <v>365.8</v>
      </c>
      <c r="AG99" s="3">
        <f t="shared" si="7"/>
        <v>242</v>
      </c>
      <c r="AH99" s="2">
        <f t="shared" si="8"/>
        <v>224.2</v>
      </c>
      <c r="AI99" s="3">
        <f t="shared" si="9"/>
        <v>724.7</v>
      </c>
    </row>
    <row r="100" spans="1:35" ht="12.75" x14ac:dyDescent="0.2">
      <c r="A100" s="1" t="s">
        <v>33</v>
      </c>
      <c r="B100" s="1">
        <v>2015</v>
      </c>
      <c r="C100" s="1" t="s">
        <v>41</v>
      </c>
      <c r="D100" s="2">
        <v>124.6</v>
      </c>
      <c r="E100" s="2">
        <v>130.4</v>
      </c>
      <c r="F100" s="2">
        <v>118.7</v>
      </c>
      <c r="G100" s="2">
        <v>128.9</v>
      </c>
      <c r="H100" s="2">
        <v>111.9</v>
      </c>
      <c r="I100" s="2">
        <v>128.4</v>
      </c>
      <c r="J100" s="2">
        <v>162.19999999999999</v>
      </c>
      <c r="K100" s="2">
        <v>150</v>
      </c>
      <c r="L100" s="2">
        <v>90.4</v>
      </c>
      <c r="M100" s="2">
        <v>128.4</v>
      </c>
      <c r="N100" s="2">
        <v>120.7</v>
      </c>
      <c r="O100" s="2">
        <v>132.5</v>
      </c>
      <c r="P100" s="2">
        <v>131.19999999999999</v>
      </c>
      <c r="Q100" s="2">
        <v>132</v>
      </c>
      <c r="R100" s="2">
        <v>127.9</v>
      </c>
      <c r="S100" s="2">
        <v>123.4</v>
      </c>
      <c r="T100" s="2">
        <v>127.2</v>
      </c>
      <c r="U100" s="2">
        <v>121.6</v>
      </c>
      <c r="V100" s="2">
        <v>120.4</v>
      </c>
      <c r="W100" s="2">
        <v>122.6</v>
      </c>
      <c r="X100" s="2">
        <v>119.8</v>
      </c>
      <c r="Y100" s="2">
        <v>111.3</v>
      </c>
      <c r="Z100" s="2">
        <v>118.3</v>
      </c>
      <c r="AA100" s="2">
        <v>125.7</v>
      </c>
      <c r="AB100" s="2">
        <v>113.4</v>
      </c>
      <c r="AC100" s="2">
        <v>117.5</v>
      </c>
      <c r="AD100" s="2">
        <v>125.4</v>
      </c>
      <c r="AE100" s="3">
        <f t="shared" si="5"/>
        <v>1658.3000000000002</v>
      </c>
      <c r="AF100" s="3">
        <f t="shared" si="6"/>
        <v>378.5</v>
      </c>
      <c r="AG100" s="3">
        <f t="shared" si="7"/>
        <v>244.2</v>
      </c>
      <c r="AH100" s="2">
        <f t="shared" si="8"/>
        <v>231.7</v>
      </c>
      <c r="AI100" s="3">
        <f t="shared" si="9"/>
        <v>726.7</v>
      </c>
    </row>
    <row r="101" spans="1:35" ht="12.75" x14ac:dyDescent="0.2">
      <c r="A101" s="1" t="s">
        <v>30</v>
      </c>
      <c r="B101" s="1">
        <v>2015</v>
      </c>
      <c r="C101" s="1" t="s">
        <v>42</v>
      </c>
      <c r="D101" s="2">
        <v>125.6</v>
      </c>
      <c r="E101" s="2">
        <v>130.4</v>
      </c>
      <c r="F101" s="2">
        <v>120.8</v>
      </c>
      <c r="G101" s="2">
        <v>129.4</v>
      </c>
      <c r="H101" s="2">
        <v>115.8</v>
      </c>
      <c r="I101" s="2">
        <v>133.19999999999999</v>
      </c>
      <c r="J101" s="2">
        <v>157.69999999999999</v>
      </c>
      <c r="K101" s="2">
        <v>154.19999999999999</v>
      </c>
      <c r="L101" s="2">
        <v>93.7</v>
      </c>
      <c r="M101" s="2">
        <v>126.6</v>
      </c>
      <c r="N101" s="2">
        <v>122.3</v>
      </c>
      <c r="O101" s="2">
        <v>133.1</v>
      </c>
      <c r="P101" s="2">
        <v>131.80000000000001</v>
      </c>
      <c r="Q101" s="2">
        <v>131.5</v>
      </c>
      <c r="R101" s="2">
        <v>131.1</v>
      </c>
      <c r="S101" s="2">
        <v>127.3</v>
      </c>
      <c r="T101" s="2">
        <v>130.6</v>
      </c>
      <c r="U101" s="2">
        <v>122.4</v>
      </c>
      <c r="V101" s="2">
        <v>124.4</v>
      </c>
      <c r="W101" s="2">
        <v>125.1</v>
      </c>
      <c r="X101" s="2">
        <v>122</v>
      </c>
      <c r="Y101" s="2">
        <v>113.8</v>
      </c>
      <c r="Z101" s="2">
        <v>120.1</v>
      </c>
      <c r="AA101" s="2">
        <v>125.1</v>
      </c>
      <c r="AB101" s="2">
        <v>114.2</v>
      </c>
      <c r="AC101" s="2">
        <v>119.2</v>
      </c>
      <c r="AD101" s="2">
        <v>127.7</v>
      </c>
      <c r="AE101" s="3">
        <f t="shared" si="5"/>
        <v>1674.6</v>
      </c>
      <c r="AF101" s="3">
        <f t="shared" si="6"/>
        <v>389</v>
      </c>
      <c r="AG101" s="3">
        <f t="shared" si="7"/>
        <v>247.5</v>
      </c>
      <c r="AH101" s="2">
        <f t="shared" si="8"/>
        <v>238.2</v>
      </c>
      <c r="AI101" s="3">
        <f t="shared" si="9"/>
        <v>732.10000000000014</v>
      </c>
    </row>
    <row r="102" spans="1:35" ht="12.75" x14ac:dyDescent="0.2">
      <c r="A102" s="1" t="s">
        <v>32</v>
      </c>
      <c r="B102" s="1">
        <v>2015</v>
      </c>
      <c r="C102" s="1" t="s">
        <v>42</v>
      </c>
      <c r="D102" s="2">
        <v>123.6</v>
      </c>
      <c r="E102" s="2">
        <v>128.6</v>
      </c>
      <c r="F102" s="2">
        <v>115.9</v>
      </c>
      <c r="G102" s="2">
        <v>128.5</v>
      </c>
      <c r="H102" s="2">
        <v>109</v>
      </c>
      <c r="I102" s="2">
        <v>124.1</v>
      </c>
      <c r="J102" s="2">
        <v>165.8</v>
      </c>
      <c r="K102" s="2">
        <v>187.2</v>
      </c>
      <c r="L102" s="2">
        <v>89.4</v>
      </c>
      <c r="M102" s="2">
        <v>135.80000000000001</v>
      </c>
      <c r="N102" s="2">
        <v>119.4</v>
      </c>
      <c r="O102" s="2">
        <v>132.9</v>
      </c>
      <c r="P102" s="2">
        <v>132.6</v>
      </c>
      <c r="Q102" s="2">
        <v>135.30000000000001</v>
      </c>
      <c r="R102" s="2">
        <v>124.4</v>
      </c>
      <c r="S102" s="2">
        <v>118.8</v>
      </c>
      <c r="T102" s="2">
        <v>123.6</v>
      </c>
      <c r="U102" s="2">
        <v>122.4</v>
      </c>
      <c r="V102" s="2">
        <v>114.9</v>
      </c>
      <c r="W102" s="2">
        <v>120.7</v>
      </c>
      <c r="X102" s="2">
        <v>117.7</v>
      </c>
      <c r="Y102" s="2">
        <v>109.3</v>
      </c>
      <c r="Z102" s="2">
        <v>117.7</v>
      </c>
      <c r="AA102" s="2">
        <v>126.5</v>
      </c>
      <c r="AB102" s="2">
        <v>113.5</v>
      </c>
      <c r="AC102" s="2">
        <v>116.5</v>
      </c>
      <c r="AD102" s="2">
        <v>124.2</v>
      </c>
      <c r="AE102" s="3">
        <f t="shared" si="5"/>
        <v>1692.8000000000002</v>
      </c>
      <c r="AF102" s="3">
        <f t="shared" si="6"/>
        <v>366.79999999999995</v>
      </c>
      <c r="AG102" s="3">
        <f t="shared" si="7"/>
        <v>243.10000000000002</v>
      </c>
      <c r="AH102" s="2">
        <f t="shared" si="8"/>
        <v>224.2</v>
      </c>
      <c r="AI102" s="3">
        <f t="shared" si="9"/>
        <v>727.2</v>
      </c>
    </row>
    <row r="103" spans="1:35" ht="12.75" x14ac:dyDescent="0.2">
      <c r="A103" s="1" t="s">
        <v>33</v>
      </c>
      <c r="B103" s="1">
        <v>2015</v>
      </c>
      <c r="C103" s="1" t="s">
        <v>42</v>
      </c>
      <c r="D103" s="2">
        <v>125</v>
      </c>
      <c r="E103" s="2">
        <v>129.80000000000001</v>
      </c>
      <c r="F103" s="2">
        <v>118.9</v>
      </c>
      <c r="G103" s="2">
        <v>129.1</v>
      </c>
      <c r="H103" s="2">
        <v>113.3</v>
      </c>
      <c r="I103" s="2">
        <v>129</v>
      </c>
      <c r="J103" s="2">
        <v>160.4</v>
      </c>
      <c r="K103" s="2">
        <v>165.3</v>
      </c>
      <c r="L103" s="2">
        <v>92.3</v>
      </c>
      <c r="M103" s="2">
        <v>129.69999999999999</v>
      </c>
      <c r="N103" s="2">
        <v>121.1</v>
      </c>
      <c r="O103" s="2">
        <v>133</v>
      </c>
      <c r="P103" s="2">
        <v>132.1</v>
      </c>
      <c r="Q103" s="2">
        <v>132.5</v>
      </c>
      <c r="R103" s="2">
        <v>128.5</v>
      </c>
      <c r="S103" s="2">
        <v>123.8</v>
      </c>
      <c r="T103" s="2">
        <v>127.8</v>
      </c>
      <c r="U103" s="2">
        <v>122.4</v>
      </c>
      <c r="V103" s="2">
        <v>120.8</v>
      </c>
      <c r="W103" s="2">
        <v>123</v>
      </c>
      <c r="X103" s="2">
        <v>120.4</v>
      </c>
      <c r="Y103" s="2">
        <v>111.4</v>
      </c>
      <c r="Z103" s="2">
        <v>118.7</v>
      </c>
      <c r="AA103" s="2">
        <v>125.9</v>
      </c>
      <c r="AB103" s="2">
        <v>113.9</v>
      </c>
      <c r="AC103" s="2">
        <v>117.9</v>
      </c>
      <c r="AD103" s="2">
        <v>126.1</v>
      </c>
      <c r="AE103" s="3">
        <f t="shared" si="5"/>
        <v>1678.9999999999998</v>
      </c>
      <c r="AF103" s="3">
        <f t="shared" si="6"/>
        <v>380.1</v>
      </c>
      <c r="AG103" s="3">
        <f t="shared" si="7"/>
        <v>245.4</v>
      </c>
      <c r="AH103" s="2">
        <f t="shared" si="8"/>
        <v>232.2</v>
      </c>
      <c r="AI103" s="3">
        <f t="shared" si="9"/>
        <v>729.3</v>
      </c>
    </row>
    <row r="104" spans="1:35" ht="12.75" x14ac:dyDescent="0.2">
      <c r="A104" s="1" t="s">
        <v>30</v>
      </c>
      <c r="B104" s="1">
        <v>2015</v>
      </c>
      <c r="C104" s="1" t="s">
        <v>43</v>
      </c>
      <c r="D104" s="2">
        <v>126.1</v>
      </c>
      <c r="E104" s="2">
        <v>130.6</v>
      </c>
      <c r="F104" s="2">
        <v>121.7</v>
      </c>
      <c r="G104" s="2">
        <v>129.5</v>
      </c>
      <c r="H104" s="2">
        <v>117.8</v>
      </c>
      <c r="I104" s="2">
        <v>132.1</v>
      </c>
      <c r="J104" s="2">
        <v>155.19999999999999</v>
      </c>
      <c r="K104" s="2">
        <v>160.80000000000001</v>
      </c>
      <c r="L104" s="2">
        <v>94.5</v>
      </c>
      <c r="M104" s="2">
        <v>128.30000000000001</v>
      </c>
      <c r="N104" s="2">
        <v>123.1</v>
      </c>
      <c r="O104" s="2">
        <v>134.19999999999999</v>
      </c>
      <c r="P104" s="2">
        <v>132.4</v>
      </c>
      <c r="Q104" s="2">
        <v>132.19999999999999</v>
      </c>
      <c r="R104" s="2">
        <v>132.1</v>
      </c>
      <c r="S104" s="2">
        <v>128.19999999999999</v>
      </c>
      <c r="T104" s="2">
        <v>131.5</v>
      </c>
      <c r="U104" s="2">
        <v>122.9</v>
      </c>
      <c r="V104" s="2">
        <v>125.6</v>
      </c>
      <c r="W104" s="2">
        <v>125.6</v>
      </c>
      <c r="X104" s="2">
        <v>122.6</v>
      </c>
      <c r="Y104" s="2">
        <v>114</v>
      </c>
      <c r="Z104" s="2">
        <v>120.9</v>
      </c>
      <c r="AA104" s="2">
        <v>125.8</v>
      </c>
      <c r="AB104" s="2">
        <v>114.2</v>
      </c>
      <c r="AC104" s="2">
        <v>119.6</v>
      </c>
      <c r="AD104" s="2">
        <v>128.30000000000001</v>
      </c>
      <c r="AE104" s="3">
        <f t="shared" si="5"/>
        <v>1686.3</v>
      </c>
      <c r="AF104" s="3">
        <f t="shared" si="6"/>
        <v>391.79999999999995</v>
      </c>
      <c r="AG104" s="3">
        <f t="shared" si="7"/>
        <v>248.5</v>
      </c>
      <c r="AH104" s="2">
        <f t="shared" si="8"/>
        <v>239.6</v>
      </c>
      <c r="AI104" s="3">
        <f t="shared" si="9"/>
        <v>735.30000000000007</v>
      </c>
    </row>
    <row r="105" spans="1:35" ht="12.75" x14ac:dyDescent="0.2">
      <c r="A105" s="1" t="s">
        <v>32</v>
      </c>
      <c r="B105" s="1">
        <v>2015</v>
      </c>
      <c r="C105" s="1" t="s">
        <v>43</v>
      </c>
      <c r="D105" s="2">
        <v>124</v>
      </c>
      <c r="E105" s="2">
        <v>129.80000000000001</v>
      </c>
      <c r="F105" s="2">
        <v>121.5</v>
      </c>
      <c r="G105" s="2">
        <v>128.6</v>
      </c>
      <c r="H105" s="2">
        <v>110</v>
      </c>
      <c r="I105" s="2">
        <v>123.7</v>
      </c>
      <c r="J105" s="2">
        <v>164.6</v>
      </c>
      <c r="K105" s="2">
        <v>191.6</v>
      </c>
      <c r="L105" s="2">
        <v>90.8</v>
      </c>
      <c r="M105" s="2">
        <v>137.1</v>
      </c>
      <c r="N105" s="2">
        <v>119.8</v>
      </c>
      <c r="O105" s="2">
        <v>133.69999999999999</v>
      </c>
      <c r="P105" s="2">
        <v>133.30000000000001</v>
      </c>
      <c r="Q105" s="2">
        <v>137.6</v>
      </c>
      <c r="R105" s="2">
        <v>125</v>
      </c>
      <c r="S105" s="2">
        <v>119.3</v>
      </c>
      <c r="T105" s="2">
        <v>124.2</v>
      </c>
      <c r="U105" s="2">
        <v>122.9</v>
      </c>
      <c r="V105" s="2">
        <v>115.1</v>
      </c>
      <c r="W105" s="2">
        <v>121</v>
      </c>
      <c r="X105" s="2">
        <v>118.1</v>
      </c>
      <c r="Y105" s="2">
        <v>109.3</v>
      </c>
      <c r="Z105" s="2">
        <v>117.9</v>
      </c>
      <c r="AA105" s="2">
        <v>126.6</v>
      </c>
      <c r="AB105" s="2">
        <v>113.3</v>
      </c>
      <c r="AC105" s="2">
        <v>116.6</v>
      </c>
      <c r="AD105" s="2">
        <v>124.6</v>
      </c>
      <c r="AE105" s="3">
        <f t="shared" si="5"/>
        <v>1708.4999999999998</v>
      </c>
      <c r="AF105" s="3">
        <f t="shared" si="6"/>
        <v>368.5</v>
      </c>
      <c r="AG105" s="3">
        <f t="shared" si="7"/>
        <v>243.9</v>
      </c>
      <c r="AH105" s="2">
        <f t="shared" si="8"/>
        <v>224.39999999999998</v>
      </c>
      <c r="AI105" s="3">
        <f t="shared" si="9"/>
        <v>730.1</v>
      </c>
    </row>
    <row r="106" spans="1:35" ht="12.75" x14ac:dyDescent="0.2">
      <c r="A106" s="1" t="s">
        <v>33</v>
      </c>
      <c r="B106" s="1">
        <v>2015</v>
      </c>
      <c r="C106" s="1" t="s">
        <v>43</v>
      </c>
      <c r="D106" s="2">
        <v>125.4</v>
      </c>
      <c r="E106" s="2">
        <v>130.30000000000001</v>
      </c>
      <c r="F106" s="2">
        <v>121.6</v>
      </c>
      <c r="G106" s="2">
        <v>129.19999999999999</v>
      </c>
      <c r="H106" s="2">
        <v>114.9</v>
      </c>
      <c r="I106" s="2">
        <v>128.19999999999999</v>
      </c>
      <c r="J106" s="2">
        <v>158.4</v>
      </c>
      <c r="K106" s="2">
        <v>171.2</v>
      </c>
      <c r="L106" s="2">
        <v>93.3</v>
      </c>
      <c r="M106" s="2">
        <v>131.19999999999999</v>
      </c>
      <c r="N106" s="2">
        <v>121.7</v>
      </c>
      <c r="O106" s="2">
        <v>134</v>
      </c>
      <c r="P106" s="2">
        <v>132.69999999999999</v>
      </c>
      <c r="Q106" s="2">
        <v>133.6</v>
      </c>
      <c r="R106" s="2">
        <v>129.30000000000001</v>
      </c>
      <c r="S106" s="2">
        <v>124.5</v>
      </c>
      <c r="T106" s="2">
        <v>128.6</v>
      </c>
      <c r="U106" s="2">
        <v>122.9</v>
      </c>
      <c r="V106" s="2">
        <v>121.6</v>
      </c>
      <c r="W106" s="2">
        <v>123.4</v>
      </c>
      <c r="X106" s="2">
        <v>120.9</v>
      </c>
      <c r="Y106" s="2">
        <v>111.5</v>
      </c>
      <c r="Z106" s="2">
        <v>119.2</v>
      </c>
      <c r="AA106" s="2">
        <v>126.3</v>
      </c>
      <c r="AB106" s="2">
        <v>113.8</v>
      </c>
      <c r="AC106" s="2">
        <v>118.1</v>
      </c>
      <c r="AD106" s="2">
        <v>126.6</v>
      </c>
      <c r="AE106" s="3">
        <f t="shared" si="5"/>
        <v>1692.1</v>
      </c>
      <c r="AF106" s="3">
        <f t="shared" si="6"/>
        <v>382.4</v>
      </c>
      <c r="AG106" s="3">
        <f t="shared" si="7"/>
        <v>246.3</v>
      </c>
      <c r="AH106" s="2">
        <f t="shared" si="8"/>
        <v>233.1</v>
      </c>
      <c r="AI106" s="3">
        <f t="shared" si="9"/>
        <v>731.9</v>
      </c>
    </row>
    <row r="107" spans="1:35" ht="12.75" x14ac:dyDescent="0.2">
      <c r="A107" s="1" t="s">
        <v>30</v>
      </c>
      <c r="B107" s="1">
        <v>2015</v>
      </c>
      <c r="C107" s="1" t="s">
        <v>44</v>
      </c>
      <c r="D107" s="2">
        <v>126.3</v>
      </c>
      <c r="E107" s="2">
        <v>131.30000000000001</v>
      </c>
      <c r="F107" s="2">
        <v>123.3</v>
      </c>
      <c r="G107" s="2">
        <v>129.80000000000001</v>
      </c>
      <c r="H107" s="2">
        <v>118.3</v>
      </c>
      <c r="I107" s="2">
        <v>131.6</v>
      </c>
      <c r="J107" s="2">
        <v>145.5</v>
      </c>
      <c r="K107" s="2">
        <v>162.1</v>
      </c>
      <c r="L107" s="2">
        <v>95.4</v>
      </c>
      <c r="M107" s="2">
        <v>128.9</v>
      </c>
      <c r="N107" s="2">
        <v>123.3</v>
      </c>
      <c r="O107" s="2">
        <v>135.1</v>
      </c>
      <c r="P107" s="2">
        <v>131.4</v>
      </c>
      <c r="Q107" s="2">
        <v>133.1</v>
      </c>
      <c r="R107" s="2">
        <v>132.5</v>
      </c>
      <c r="S107" s="2">
        <v>128.5</v>
      </c>
      <c r="T107" s="2">
        <v>131.9</v>
      </c>
      <c r="U107" s="2">
        <v>122.4</v>
      </c>
      <c r="V107" s="2">
        <v>125.7</v>
      </c>
      <c r="W107" s="2">
        <v>126</v>
      </c>
      <c r="X107" s="2">
        <v>123.1</v>
      </c>
      <c r="Y107" s="2">
        <v>114</v>
      </c>
      <c r="Z107" s="2">
        <v>121.6</v>
      </c>
      <c r="AA107" s="2">
        <v>125.6</v>
      </c>
      <c r="AB107" s="2">
        <v>114.1</v>
      </c>
      <c r="AC107" s="2">
        <v>119.8</v>
      </c>
      <c r="AD107" s="2">
        <v>127.9</v>
      </c>
      <c r="AE107" s="3">
        <f t="shared" si="5"/>
        <v>1682.3000000000002</v>
      </c>
      <c r="AF107" s="3">
        <f t="shared" si="6"/>
        <v>392.9</v>
      </c>
      <c r="AG107" s="3">
        <f t="shared" si="7"/>
        <v>248.4</v>
      </c>
      <c r="AH107" s="2">
        <f t="shared" si="8"/>
        <v>239.7</v>
      </c>
      <c r="AI107" s="3">
        <f t="shared" si="9"/>
        <v>737.3</v>
      </c>
    </row>
    <row r="108" spans="1:35" ht="12.75" x14ac:dyDescent="0.2">
      <c r="A108" s="1" t="s">
        <v>32</v>
      </c>
      <c r="B108" s="1">
        <v>2015</v>
      </c>
      <c r="C108" s="1" t="s">
        <v>44</v>
      </c>
      <c r="D108" s="2">
        <v>124.3</v>
      </c>
      <c r="E108" s="2">
        <v>131.69999999999999</v>
      </c>
      <c r="F108" s="2">
        <v>127.1</v>
      </c>
      <c r="G108" s="2">
        <v>128.6</v>
      </c>
      <c r="H108" s="2">
        <v>110</v>
      </c>
      <c r="I108" s="2">
        <v>120.8</v>
      </c>
      <c r="J108" s="2">
        <v>149</v>
      </c>
      <c r="K108" s="2">
        <v>190.1</v>
      </c>
      <c r="L108" s="2">
        <v>92.7</v>
      </c>
      <c r="M108" s="2">
        <v>138.6</v>
      </c>
      <c r="N108" s="2">
        <v>120.2</v>
      </c>
      <c r="O108" s="2">
        <v>134.19999999999999</v>
      </c>
      <c r="P108" s="2">
        <v>131.5</v>
      </c>
      <c r="Q108" s="2">
        <v>138.19999999999999</v>
      </c>
      <c r="R108" s="2">
        <v>125.4</v>
      </c>
      <c r="S108" s="2">
        <v>119.5</v>
      </c>
      <c r="T108" s="2">
        <v>124.5</v>
      </c>
      <c r="U108" s="2">
        <v>122.4</v>
      </c>
      <c r="V108" s="2">
        <v>116</v>
      </c>
      <c r="W108" s="2">
        <v>121</v>
      </c>
      <c r="X108" s="2">
        <v>118.6</v>
      </c>
      <c r="Y108" s="2">
        <v>109.3</v>
      </c>
      <c r="Z108" s="2">
        <v>118.1</v>
      </c>
      <c r="AA108" s="2">
        <v>126.6</v>
      </c>
      <c r="AB108" s="2">
        <v>113.2</v>
      </c>
      <c r="AC108" s="2">
        <v>116.7</v>
      </c>
      <c r="AD108" s="2">
        <v>124</v>
      </c>
      <c r="AE108" s="3">
        <f t="shared" si="5"/>
        <v>1698.8</v>
      </c>
      <c r="AF108" s="3">
        <f t="shared" si="6"/>
        <v>369.4</v>
      </c>
      <c r="AG108" s="3">
        <f t="shared" si="7"/>
        <v>243.4</v>
      </c>
      <c r="AH108" s="2">
        <f t="shared" si="8"/>
        <v>225.3</v>
      </c>
      <c r="AI108" s="3">
        <f t="shared" si="9"/>
        <v>731.40000000000009</v>
      </c>
    </row>
    <row r="109" spans="1:35" ht="12.75" x14ac:dyDescent="0.2">
      <c r="A109" s="1" t="s">
        <v>33</v>
      </c>
      <c r="B109" s="1">
        <v>2015</v>
      </c>
      <c r="C109" s="1" t="s">
        <v>44</v>
      </c>
      <c r="D109" s="2">
        <v>125.7</v>
      </c>
      <c r="E109" s="2">
        <v>131.4</v>
      </c>
      <c r="F109" s="2">
        <v>124.8</v>
      </c>
      <c r="G109" s="2">
        <v>129.4</v>
      </c>
      <c r="H109" s="2">
        <v>115.3</v>
      </c>
      <c r="I109" s="2">
        <v>126.6</v>
      </c>
      <c r="J109" s="2">
        <v>146.69999999999999</v>
      </c>
      <c r="K109" s="2">
        <v>171.5</v>
      </c>
      <c r="L109" s="2">
        <v>94.5</v>
      </c>
      <c r="M109" s="2">
        <v>132.1</v>
      </c>
      <c r="N109" s="2">
        <v>122</v>
      </c>
      <c r="O109" s="2">
        <v>134.69999999999999</v>
      </c>
      <c r="P109" s="2">
        <v>131.4</v>
      </c>
      <c r="Q109" s="2">
        <v>134.5</v>
      </c>
      <c r="R109" s="2">
        <v>129.69999999999999</v>
      </c>
      <c r="S109" s="2">
        <v>124.8</v>
      </c>
      <c r="T109" s="2">
        <v>129</v>
      </c>
      <c r="U109" s="2">
        <v>122.4</v>
      </c>
      <c r="V109" s="2">
        <v>122</v>
      </c>
      <c r="W109" s="2">
        <v>123.6</v>
      </c>
      <c r="X109" s="2">
        <v>121.4</v>
      </c>
      <c r="Y109" s="2">
        <v>111.5</v>
      </c>
      <c r="Z109" s="2">
        <v>119.6</v>
      </c>
      <c r="AA109" s="2">
        <v>126.2</v>
      </c>
      <c r="AB109" s="2">
        <v>113.7</v>
      </c>
      <c r="AC109" s="2">
        <v>118.3</v>
      </c>
      <c r="AD109" s="2">
        <v>126.1</v>
      </c>
      <c r="AE109" s="3">
        <f t="shared" si="5"/>
        <v>1686.1000000000001</v>
      </c>
      <c r="AF109" s="3">
        <f t="shared" si="6"/>
        <v>383.5</v>
      </c>
      <c r="AG109" s="3">
        <f t="shared" si="7"/>
        <v>246</v>
      </c>
      <c r="AH109" s="2">
        <f t="shared" si="8"/>
        <v>233.5</v>
      </c>
      <c r="AI109" s="3">
        <f t="shared" si="9"/>
        <v>733.69999999999993</v>
      </c>
    </row>
    <row r="110" spans="1:35" ht="12.75" x14ac:dyDescent="0.2">
      <c r="A110" s="1" t="s">
        <v>30</v>
      </c>
      <c r="B110" s="1">
        <v>2016</v>
      </c>
      <c r="C110" s="1" t="s">
        <v>31</v>
      </c>
      <c r="D110" s="2">
        <v>126.8</v>
      </c>
      <c r="E110" s="2">
        <v>133.19999999999999</v>
      </c>
      <c r="F110" s="2">
        <v>126.5</v>
      </c>
      <c r="G110" s="2">
        <v>130.30000000000001</v>
      </c>
      <c r="H110" s="2">
        <v>118.9</v>
      </c>
      <c r="I110" s="2">
        <v>131.6</v>
      </c>
      <c r="J110" s="2">
        <v>140.1</v>
      </c>
      <c r="K110" s="2">
        <v>163.80000000000001</v>
      </c>
      <c r="L110" s="2">
        <v>97.7</v>
      </c>
      <c r="M110" s="2">
        <v>129.6</v>
      </c>
      <c r="N110" s="2">
        <v>124.3</v>
      </c>
      <c r="O110" s="2">
        <v>135.9</v>
      </c>
      <c r="P110" s="2">
        <v>131.4</v>
      </c>
      <c r="Q110" s="2">
        <v>133.6</v>
      </c>
      <c r="R110" s="2">
        <v>133.19999999999999</v>
      </c>
      <c r="S110" s="2">
        <v>128.9</v>
      </c>
      <c r="T110" s="2">
        <v>132.6</v>
      </c>
      <c r="U110" s="2">
        <v>123.4</v>
      </c>
      <c r="V110" s="2">
        <v>126.2</v>
      </c>
      <c r="W110" s="2">
        <v>126.6</v>
      </c>
      <c r="X110" s="2">
        <v>123.7</v>
      </c>
      <c r="Y110" s="2">
        <v>113.6</v>
      </c>
      <c r="Z110" s="2">
        <v>121.4</v>
      </c>
      <c r="AA110" s="2">
        <v>126.2</v>
      </c>
      <c r="AB110" s="2">
        <v>114.9</v>
      </c>
      <c r="AC110" s="2">
        <v>120.1</v>
      </c>
      <c r="AD110" s="2">
        <v>128.1</v>
      </c>
      <c r="AE110" s="3">
        <f t="shared" si="5"/>
        <v>1690.1000000000001</v>
      </c>
      <c r="AF110" s="3">
        <f t="shared" si="6"/>
        <v>394.70000000000005</v>
      </c>
      <c r="AG110" s="3">
        <f t="shared" si="7"/>
        <v>250</v>
      </c>
      <c r="AH110" s="2">
        <f t="shared" si="8"/>
        <v>239.8</v>
      </c>
      <c r="AI110" s="3">
        <f t="shared" si="9"/>
        <v>739.90000000000009</v>
      </c>
    </row>
    <row r="111" spans="1:35" ht="12.75" x14ac:dyDescent="0.2">
      <c r="A111" s="1" t="s">
        <v>32</v>
      </c>
      <c r="B111" s="1">
        <v>2016</v>
      </c>
      <c r="C111" s="1" t="s">
        <v>31</v>
      </c>
      <c r="D111" s="2">
        <v>124.7</v>
      </c>
      <c r="E111" s="2">
        <v>135.9</v>
      </c>
      <c r="F111" s="2">
        <v>132</v>
      </c>
      <c r="G111" s="2">
        <v>129.19999999999999</v>
      </c>
      <c r="H111" s="2">
        <v>109.7</v>
      </c>
      <c r="I111" s="2">
        <v>119</v>
      </c>
      <c r="J111" s="2">
        <v>144.1</v>
      </c>
      <c r="K111" s="2">
        <v>184.2</v>
      </c>
      <c r="L111" s="2">
        <v>96.7</v>
      </c>
      <c r="M111" s="2">
        <v>139.5</v>
      </c>
      <c r="N111" s="2">
        <v>120.5</v>
      </c>
      <c r="O111" s="2">
        <v>134.69999999999999</v>
      </c>
      <c r="P111" s="2">
        <v>131.19999999999999</v>
      </c>
      <c r="Q111" s="2">
        <v>139.5</v>
      </c>
      <c r="R111" s="2">
        <v>125.8</v>
      </c>
      <c r="S111" s="2">
        <v>119.8</v>
      </c>
      <c r="T111" s="2">
        <v>124.9</v>
      </c>
      <c r="U111" s="2">
        <v>123.4</v>
      </c>
      <c r="V111" s="2">
        <v>116.9</v>
      </c>
      <c r="W111" s="2">
        <v>121.6</v>
      </c>
      <c r="X111" s="2">
        <v>119.1</v>
      </c>
      <c r="Y111" s="2">
        <v>108.9</v>
      </c>
      <c r="Z111" s="2">
        <v>118.5</v>
      </c>
      <c r="AA111" s="2">
        <v>126.4</v>
      </c>
      <c r="AB111" s="2">
        <v>114</v>
      </c>
      <c r="AC111" s="2">
        <v>116.8</v>
      </c>
      <c r="AD111" s="2">
        <v>124.2</v>
      </c>
      <c r="AE111" s="3">
        <f t="shared" si="5"/>
        <v>1701.4</v>
      </c>
      <c r="AF111" s="3">
        <f t="shared" si="6"/>
        <v>370.5</v>
      </c>
      <c r="AG111" s="3">
        <f t="shared" si="7"/>
        <v>245</v>
      </c>
      <c r="AH111" s="2">
        <f t="shared" si="8"/>
        <v>225.8</v>
      </c>
      <c r="AI111" s="3">
        <f t="shared" si="9"/>
        <v>734.3</v>
      </c>
    </row>
    <row r="112" spans="1:35" ht="12.75" x14ac:dyDescent="0.2">
      <c r="A112" s="1" t="s">
        <v>33</v>
      </c>
      <c r="B112" s="1">
        <v>2016</v>
      </c>
      <c r="C112" s="1" t="s">
        <v>31</v>
      </c>
      <c r="D112" s="2">
        <v>126.1</v>
      </c>
      <c r="E112" s="2">
        <v>134.1</v>
      </c>
      <c r="F112" s="2">
        <v>128.6</v>
      </c>
      <c r="G112" s="2">
        <v>129.9</v>
      </c>
      <c r="H112" s="2">
        <v>115.5</v>
      </c>
      <c r="I112" s="2">
        <v>125.7</v>
      </c>
      <c r="J112" s="2">
        <v>141.5</v>
      </c>
      <c r="K112" s="2">
        <v>170.7</v>
      </c>
      <c r="L112" s="2">
        <v>97.4</v>
      </c>
      <c r="M112" s="2">
        <v>132.9</v>
      </c>
      <c r="N112" s="2">
        <v>122.7</v>
      </c>
      <c r="O112" s="2">
        <v>135.30000000000001</v>
      </c>
      <c r="P112" s="2">
        <v>131.30000000000001</v>
      </c>
      <c r="Q112" s="2">
        <v>135.19999999999999</v>
      </c>
      <c r="R112" s="2">
        <v>130.30000000000001</v>
      </c>
      <c r="S112" s="2">
        <v>125.1</v>
      </c>
      <c r="T112" s="2">
        <v>129.5</v>
      </c>
      <c r="U112" s="2">
        <v>123.4</v>
      </c>
      <c r="V112" s="2">
        <v>122.7</v>
      </c>
      <c r="W112" s="2">
        <v>124.2</v>
      </c>
      <c r="X112" s="2">
        <v>122</v>
      </c>
      <c r="Y112" s="2">
        <v>111.1</v>
      </c>
      <c r="Z112" s="2">
        <v>119.8</v>
      </c>
      <c r="AA112" s="2">
        <v>126.3</v>
      </c>
      <c r="AB112" s="2">
        <v>114.5</v>
      </c>
      <c r="AC112" s="2">
        <v>118.5</v>
      </c>
      <c r="AD112" s="2">
        <v>126.3</v>
      </c>
      <c r="AE112" s="3">
        <f t="shared" si="5"/>
        <v>1691.7</v>
      </c>
      <c r="AF112" s="3">
        <f t="shared" si="6"/>
        <v>384.9</v>
      </c>
      <c r="AG112" s="3">
        <f t="shared" si="7"/>
        <v>247.60000000000002</v>
      </c>
      <c r="AH112" s="2">
        <f t="shared" si="8"/>
        <v>233.8</v>
      </c>
      <c r="AI112" s="3">
        <f t="shared" si="9"/>
        <v>736.3</v>
      </c>
    </row>
    <row r="113" spans="1:35" ht="12.75" x14ac:dyDescent="0.2">
      <c r="A113" s="1" t="s">
        <v>30</v>
      </c>
      <c r="B113" s="1">
        <v>2016</v>
      </c>
      <c r="C113" s="1" t="s">
        <v>34</v>
      </c>
      <c r="D113" s="2">
        <v>127.1</v>
      </c>
      <c r="E113" s="2">
        <v>133.69999999999999</v>
      </c>
      <c r="F113" s="2">
        <v>127.7</v>
      </c>
      <c r="G113" s="2">
        <v>130.69999999999999</v>
      </c>
      <c r="H113" s="2">
        <v>118.5</v>
      </c>
      <c r="I113" s="2">
        <v>130.4</v>
      </c>
      <c r="J113" s="2">
        <v>130.9</v>
      </c>
      <c r="K113" s="2">
        <v>162.80000000000001</v>
      </c>
      <c r="L113" s="2">
        <v>98.7</v>
      </c>
      <c r="M113" s="2">
        <v>130.6</v>
      </c>
      <c r="N113" s="2">
        <v>124.8</v>
      </c>
      <c r="O113" s="2">
        <v>136.4</v>
      </c>
      <c r="P113" s="2">
        <v>130.30000000000001</v>
      </c>
      <c r="Q113" s="2">
        <v>134.4</v>
      </c>
      <c r="R113" s="2">
        <v>133.9</v>
      </c>
      <c r="S113" s="2">
        <v>129.80000000000001</v>
      </c>
      <c r="T113" s="2">
        <v>133.4</v>
      </c>
      <c r="U113" s="2">
        <v>124.4</v>
      </c>
      <c r="V113" s="2">
        <v>127.5</v>
      </c>
      <c r="W113" s="2">
        <v>127.1</v>
      </c>
      <c r="X113" s="2">
        <v>124.3</v>
      </c>
      <c r="Y113" s="2">
        <v>113.9</v>
      </c>
      <c r="Z113" s="2">
        <v>122.3</v>
      </c>
      <c r="AA113" s="2">
        <v>127.1</v>
      </c>
      <c r="AB113" s="2">
        <v>116.8</v>
      </c>
      <c r="AC113" s="2">
        <v>120.9</v>
      </c>
      <c r="AD113" s="2">
        <v>127.9</v>
      </c>
      <c r="AE113" s="3">
        <f t="shared" si="5"/>
        <v>1682.6</v>
      </c>
      <c r="AF113" s="3">
        <f t="shared" si="6"/>
        <v>397.1</v>
      </c>
      <c r="AG113" s="3">
        <f t="shared" si="7"/>
        <v>251.5</v>
      </c>
      <c r="AH113" s="2">
        <f t="shared" si="8"/>
        <v>241.4</v>
      </c>
      <c r="AI113" s="3">
        <f t="shared" si="9"/>
        <v>745.8</v>
      </c>
    </row>
    <row r="114" spans="1:35" ht="12.75" x14ac:dyDescent="0.2">
      <c r="A114" s="1" t="s">
        <v>32</v>
      </c>
      <c r="B114" s="1">
        <v>2016</v>
      </c>
      <c r="C114" s="1" t="s">
        <v>34</v>
      </c>
      <c r="D114" s="2">
        <v>124.8</v>
      </c>
      <c r="E114" s="2">
        <v>135.1</v>
      </c>
      <c r="F114" s="2">
        <v>130.30000000000001</v>
      </c>
      <c r="G114" s="2">
        <v>129.6</v>
      </c>
      <c r="H114" s="2">
        <v>108.4</v>
      </c>
      <c r="I114" s="2">
        <v>118.6</v>
      </c>
      <c r="J114" s="2">
        <v>129.19999999999999</v>
      </c>
      <c r="K114" s="2">
        <v>176.4</v>
      </c>
      <c r="L114" s="2">
        <v>99.1</v>
      </c>
      <c r="M114" s="2">
        <v>139.69999999999999</v>
      </c>
      <c r="N114" s="2">
        <v>120.6</v>
      </c>
      <c r="O114" s="2">
        <v>135.19999999999999</v>
      </c>
      <c r="P114" s="2">
        <v>129.1</v>
      </c>
      <c r="Q114" s="2">
        <v>140</v>
      </c>
      <c r="R114" s="2">
        <v>126.2</v>
      </c>
      <c r="S114" s="2">
        <v>120.1</v>
      </c>
      <c r="T114" s="2">
        <v>125.3</v>
      </c>
      <c r="U114" s="2">
        <v>124.4</v>
      </c>
      <c r="V114" s="2">
        <v>116</v>
      </c>
      <c r="W114" s="2">
        <v>121.8</v>
      </c>
      <c r="X114" s="2">
        <v>119.5</v>
      </c>
      <c r="Y114" s="2">
        <v>109.1</v>
      </c>
      <c r="Z114" s="2">
        <v>118.8</v>
      </c>
      <c r="AA114" s="2">
        <v>126.3</v>
      </c>
      <c r="AB114" s="2">
        <v>116.2</v>
      </c>
      <c r="AC114" s="2">
        <v>117.2</v>
      </c>
      <c r="AD114" s="2">
        <v>123.8</v>
      </c>
      <c r="AE114" s="3">
        <f t="shared" si="5"/>
        <v>1676.1</v>
      </c>
      <c r="AF114" s="3">
        <f t="shared" si="6"/>
        <v>371.6</v>
      </c>
      <c r="AG114" s="3">
        <f t="shared" si="7"/>
        <v>246.2</v>
      </c>
      <c r="AH114" s="2">
        <f t="shared" si="8"/>
        <v>225.1</v>
      </c>
      <c r="AI114" s="3">
        <f t="shared" si="9"/>
        <v>738.00000000000011</v>
      </c>
    </row>
    <row r="115" spans="1:35" ht="12.75" x14ac:dyDescent="0.2">
      <c r="A115" s="1" t="s">
        <v>33</v>
      </c>
      <c r="B115" s="1">
        <v>2016</v>
      </c>
      <c r="C115" s="1" t="s">
        <v>34</v>
      </c>
      <c r="D115" s="2">
        <v>126.4</v>
      </c>
      <c r="E115" s="2">
        <v>134.19999999999999</v>
      </c>
      <c r="F115" s="2">
        <v>128.69999999999999</v>
      </c>
      <c r="G115" s="2">
        <v>130.30000000000001</v>
      </c>
      <c r="H115" s="2">
        <v>114.8</v>
      </c>
      <c r="I115" s="2">
        <v>124.9</v>
      </c>
      <c r="J115" s="2">
        <v>130.30000000000001</v>
      </c>
      <c r="K115" s="2">
        <v>167.4</v>
      </c>
      <c r="L115" s="2">
        <v>98.8</v>
      </c>
      <c r="M115" s="2">
        <v>133.6</v>
      </c>
      <c r="N115" s="2">
        <v>123</v>
      </c>
      <c r="O115" s="2">
        <v>135.80000000000001</v>
      </c>
      <c r="P115" s="2">
        <v>129.9</v>
      </c>
      <c r="Q115" s="2">
        <v>135.9</v>
      </c>
      <c r="R115" s="2">
        <v>130.9</v>
      </c>
      <c r="S115" s="2">
        <v>125.8</v>
      </c>
      <c r="T115" s="2">
        <v>130.19999999999999</v>
      </c>
      <c r="U115" s="2">
        <v>124.4</v>
      </c>
      <c r="V115" s="2">
        <v>123.1</v>
      </c>
      <c r="W115" s="2">
        <v>124.6</v>
      </c>
      <c r="X115" s="2">
        <v>122.5</v>
      </c>
      <c r="Y115" s="2">
        <v>111.4</v>
      </c>
      <c r="Z115" s="2">
        <v>120.3</v>
      </c>
      <c r="AA115" s="2">
        <v>126.6</v>
      </c>
      <c r="AB115" s="2">
        <v>116.6</v>
      </c>
      <c r="AC115" s="2">
        <v>119.1</v>
      </c>
      <c r="AD115" s="2">
        <v>126</v>
      </c>
      <c r="AE115" s="3">
        <f t="shared" si="5"/>
        <v>1678.1</v>
      </c>
      <c r="AF115" s="3">
        <f t="shared" si="6"/>
        <v>386.9</v>
      </c>
      <c r="AG115" s="3">
        <f t="shared" si="7"/>
        <v>249</v>
      </c>
      <c r="AH115" s="2">
        <f t="shared" si="8"/>
        <v>234.5</v>
      </c>
      <c r="AI115" s="3">
        <f t="shared" si="9"/>
        <v>741</v>
      </c>
    </row>
    <row r="116" spans="1:35" ht="12.75" x14ac:dyDescent="0.2">
      <c r="A116" s="1" t="s">
        <v>30</v>
      </c>
      <c r="B116" s="1">
        <v>2016</v>
      </c>
      <c r="C116" s="1" t="s">
        <v>35</v>
      </c>
      <c r="D116" s="2">
        <v>127.3</v>
      </c>
      <c r="E116" s="2">
        <v>134.4</v>
      </c>
      <c r="F116" s="2">
        <v>125.1</v>
      </c>
      <c r="G116" s="2">
        <v>130.5</v>
      </c>
      <c r="H116" s="2">
        <v>118.3</v>
      </c>
      <c r="I116" s="2">
        <v>131.69999999999999</v>
      </c>
      <c r="J116" s="2">
        <v>130.69999999999999</v>
      </c>
      <c r="K116" s="2">
        <v>161.19999999999999</v>
      </c>
      <c r="L116" s="2">
        <v>100.4</v>
      </c>
      <c r="M116" s="2">
        <v>130.80000000000001</v>
      </c>
      <c r="N116" s="2">
        <v>124.9</v>
      </c>
      <c r="O116" s="2">
        <v>137</v>
      </c>
      <c r="P116" s="2">
        <v>130.4</v>
      </c>
      <c r="Q116" s="2">
        <v>135</v>
      </c>
      <c r="R116" s="2">
        <v>134.4</v>
      </c>
      <c r="S116" s="2">
        <v>130.19999999999999</v>
      </c>
      <c r="T116" s="2">
        <v>133.80000000000001</v>
      </c>
      <c r="U116" s="2">
        <v>124.9</v>
      </c>
      <c r="V116" s="2">
        <v>127</v>
      </c>
      <c r="W116" s="2">
        <v>127.7</v>
      </c>
      <c r="X116" s="2">
        <v>124.8</v>
      </c>
      <c r="Y116" s="2">
        <v>113.6</v>
      </c>
      <c r="Z116" s="2">
        <v>122.5</v>
      </c>
      <c r="AA116" s="2">
        <v>127.5</v>
      </c>
      <c r="AB116" s="2">
        <v>117.4</v>
      </c>
      <c r="AC116" s="2">
        <v>121.1</v>
      </c>
      <c r="AD116" s="2">
        <v>128</v>
      </c>
      <c r="AE116" s="3">
        <f t="shared" si="5"/>
        <v>1682.7000000000003</v>
      </c>
      <c r="AF116" s="3">
        <f t="shared" si="6"/>
        <v>398.40000000000003</v>
      </c>
      <c r="AG116" s="3">
        <f t="shared" si="7"/>
        <v>252.60000000000002</v>
      </c>
      <c r="AH116" s="2">
        <f t="shared" si="8"/>
        <v>240.6</v>
      </c>
      <c r="AI116" s="3">
        <f t="shared" si="9"/>
        <v>748.30000000000007</v>
      </c>
    </row>
    <row r="117" spans="1:35" ht="12.75" x14ac:dyDescent="0.2">
      <c r="A117" s="1" t="s">
        <v>32</v>
      </c>
      <c r="B117" s="1">
        <v>2016</v>
      </c>
      <c r="C117" s="1" t="s">
        <v>35</v>
      </c>
      <c r="D117" s="2">
        <v>124.8</v>
      </c>
      <c r="E117" s="2">
        <v>136.30000000000001</v>
      </c>
      <c r="F117" s="2">
        <v>123.7</v>
      </c>
      <c r="G117" s="2">
        <v>129.69999999999999</v>
      </c>
      <c r="H117" s="2">
        <v>107.9</v>
      </c>
      <c r="I117" s="2">
        <v>119.9</v>
      </c>
      <c r="J117" s="2">
        <v>128.1</v>
      </c>
      <c r="K117" s="2">
        <v>170.3</v>
      </c>
      <c r="L117" s="2">
        <v>101.8</v>
      </c>
      <c r="M117" s="2">
        <v>140.1</v>
      </c>
      <c r="N117" s="2">
        <v>120.7</v>
      </c>
      <c r="O117" s="2">
        <v>135.4</v>
      </c>
      <c r="P117" s="2">
        <v>128.9</v>
      </c>
      <c r="Q117" s="2">
        <v>140.6</v>
      </c>
      <c r="R117" s="2">
        <v>126.4</v>
      </c>
      <c r="S117" s="2">
        <v>120.3</v>
      </c>
      <c r="T117" s="2">
        <v>125.5</v>
      </c>
      <c r="U117" s="2">
        <v>124.9</v>
      </c>
      <c r="V117" s="2">
        <v>114.8</v>
      </c>
      <c r="W117" s="2">
        <v>122.3</v>
      </c>
      <c r="X117" s="2">
        <v>119.7</v>
      </c>
      <c r="Y117" s="2">
        <v>108.5</v>
      </c>
      <c r="Z117" s="2">
        <v>119.1</v>
      </c>
      <c r="AA117" s="2">
        <v>126.4</v>
      </c>
      <c r="AB117" s="2">
        <v>117.1</v>
      </c>
      <c r="AC117" s="2">
        <v>117.3</v>
      </c>
      <c r="AD117" s="2">
        <v>123.8</v>
      </c>
      <c r="AE117" s="3">
        <f t="shared" si="5"/>
        <v>1667.6000000000001</v>
      </c>
      <c r="AF117" s="3">
        <f t="shared" si="6"/>
        <v>372.2</v>
      </c>
      <c r="AG117" s="3">
        <f t="shared" si="7"/>
        <v>247.2</v>
      </c>
      <c r="AH117" s="2">
        <f t="shared" si="8"/>
        <v>223.3</v>
      </c>
      <c r="AI117" s="3">
        <f t="shared" si="9"/>
        <v>740.19999999999993</v>
      </c>
    </row>
    <row r="118" spans="1:35" ht="12.75" x14ac:dyDescent="0.2">
      <c r="A118" s="1" t="s">
        <v>33</v>
      </c>
      <c r="B118" s="1">
        <v>2016</v>
      </c>
      <c r="C118" s="1" t="s">
        <v>35</v>
      </c>
      <c r="D118" s="2">
        <v>126.5</v>
      </c>
      <c r="E118" s="2">
        <v>135.1</v>
      </c>
      <c r="F118" s="2">
        <v>124.6</v>
      </c>
      <c r="G118" s="2">
        <v>130.19999999999999</v>
      </c>
      <c r="H118" s="2">
        <v>114.5</v>
      </c>
      <c r="I118" s="2">
        <v>126.2</v>
      </c>
      <c r="J118" s="2">
        <v>129.80000000000001</v>
      </c>
      <c r="K118" s="2">
        <v>164.3</v>
      </c>
      <c r="L118" s="2">
        <v>100.9</v>
      </c>
      <c r="M118" s="2">
        <v>133.9</v>
      </c>
      <c r="N118" s="2">
        <v>123.1</v>
      </c>
      <c r="O118" s="2">
        <v>136.30000000000001</v>
      </c>
      <c r="P118" s="2">
        <v>129.80000000000001</v>
      </c>
      <c r="Q118" s="2">
        <v>136.5</v>
      </c>
      <c r="R118" s="2">
        <v>131.30000000000001</v>
      </c>
      <c r="S118" s="2">
        <v>126.1</v>
      </c>
      <c r="T118" s="2">
        <v>130.5</v>
      </c>
      <c r="U118" s="2">
        <v>124.9</v>
      </c>
      <c r="V118" s="2">
        <v>122.4</v>
      </c>
      <c r="W118" s="2">
        <v>125.1</v>
      </c>
      <c r="X118" s="2">
        <v>122.9</v>
      </c>
      <c r="Y118" s="2">
        <v>110.9</v>
      </c>
      <c r="Z118" s="2">
        <v>120.6</v>
      </c>
      <c r="AA118" s="2">
        <v>126.9</v>
      </c>
      <c r="AB118" s="2">
        <v>117.3</v>
      </c>
      <c r="AC118" s="2">
        <v>119.3</v>
      </c>
      <c r="AD118" s="2">
        <v>126</v>
      </c>
      <c r="AE118" s="3">
        <f t="shared" si="5"/>
        <v>1675.2</v>
      </c>
      <c r="AF118" s="3">
        <f t="shared" si="6"/>
        <v>387.9</v>
      </c>
      <c r="AG118" s="3">
        <f t="shared" si="7"/>
        <v>250</v>
      </c>
      <c r="AH118" s="2">
        <f t="shared" si="8"/>
        <v>233.3</v>
      </c>
      <c r="AI118" s="3">
        <f t="shared" si="9"/>
        <v>743.49999999999989</v>
      </c>
    </row>
    <row r="119" spans="1:35" ht="12.75" x14ac:dyDescent="0.2">
      <c r="A119" s="1" t="s">
        <v>30</v>
      </c>
      <c r="B119" s="1">
        <v>2016</v>
      </c>
      <c r="C119" s="1" t="s">
        <v>36</v>
      </c>
      <c r="D119" s="2">
        <v>127.4</v>
      </c>
      <c r="E119" s="2">
        <v>135.4</v>
      </c>
      <c r="F119" s="2">
        <v>123.4</v>
      </c>
      <c r="G119" s="2">
        <v>131.30000000000001</v>
      </c>
      <c r="H119" s="2">
        <v>118.2</v>
      </c>
      <c r="I119" s="2">
        <v>138.1</v>
      </c>
      <c r="J119" s="2">
        <v>134.1</v>
      </c>
      <c r="K119" s="2">
        <v>162.69999999999999</v>
      </c>
      <c r="L119" s="2">
        <v>105</v>
      </c>
      <c r="M119" s="2">
        <v>131.4</v>
      </c>
      <c r="N119" s="2">
        <v>125.4</v>
      </c>
      <c r="O119" s="2">
        <v>137.4</v>
      </c>
      <c r="P119" s="2">
        <v>131.80000000000001</v>
      </c>
      <c r="Q119" s="2">
        <v>135.5</v>
      </c>
      <c r="R119" s="2">
        <v>135</v>
      </c>
      <c r="S119" s="2">
        <v>130.6</v>
      </c>
      <c r="T119" s="2">
        <v>134.4</v>
      </c>
      <c r="U119" s="2">
        <v>125.6</v>
      </c>
      <c r="V119" s="2">
        <v>127</v>
      </c>
      <c r="W119" s="2">
        <v>128</v>
      </c>
      <c r="X119" s="2">
        <v>125.2</v>
      </c>
      <c r="Y119" s="2">
        <v>114.4</v>
      </c>
      <c r="Z119" s="2">
        <v>123.2</v>
      </c>
      <c r="AA119" s="2">
        <v>127.9</v>
      </c>
      <c r="AB119" s="2">
        <v>118.4</v>
      </c>
      <c r="AC119" s="2">
        <v>121.7</v>
      </c>
      <c r="AD119" s="2">
        <v>129</v>
      </c>
      <c r="AE119" s="3">
        <f t="shared" si="5"/>
        <v>1701.6000000000004</v>
      </c>
      <c r="AF119" s="3">
        <f t="shared" si="6"/>
        <v>400</v>
      </c>
      <c r="AG119" s="3">
        <f t="shared" si="7"/>
        <v>253.6</v>
      </c>
      <c r="AH119" s="2">
        <f t="shared" si="8"/>
        <v>241.4</v>
      </c>
      <c r="AI119" s="3">
        <f t="shared" si="9"/>
        <v>751.9</v>
      </c>
    </row>
    <row r="120" spans="1:35" ht="12.75" x14ac:dyDescent="0.2">
      <c r="A120" s="1" t="s">
        <v>32</v>
      </c>
      <c r="B120" s="1">
        <v>2016</v>
      </c>
      <c r="C120" s="1" t="s">
        <v>36</v>
      </c>
      <c r="D120" s="2">
        <v>124.9</v>
      </c>
      <c r="E120" s="2">
        <v>139.30000000000001</v>
      </c>
      <c r="F120" s="2">
        <v>119.9</v>
      </c>
      <c r="G120" s="2">
        <v>130.19999999999999</v>
      </c>
      <c r="H120" s="2">
        <v>108.9</v>
      </c>
      <c r="I120" s="2">
        <v>131.1</v>
      </c>
      <c r="J120" s="2">
        <v>136.80000000000001</v>
      </c>
      <c r="K120" s="2">
        <v>176.9</v>
      </c>
      <c r="L120" s="2">
        <v>109.1</v>
      </c>
      <c r="M120" s="2">
        <v>140.4</v>
      </c>
      <c r="N120" s="2">
        <v>121.1</v>
      </c>
      <c r="O120" s="2">
        <v>135.9</v>
      </c>
      <c r="P120" s="2">
        <v>131.80000000000001</v>
      </c>
      <c r="Q120" s="2">
        <v>141.5</v>
      </c>
      <c r="R120" s="2">
        <v>126.8</v>
      </c>
      <c r="S120" s="2">
        <v>120.5</v>
      </c>
      <c r="T120" s="2">
        <v>125.8</v>
      </c>
      <c r="U120" s="2">
        <v>125.6</v>
      </c>
      <c r="V120" s="2">
        <v>114.6</v>
      </c>
      <c r="W120" s="2">
        <v>122.8</v>
      </c>
      <c r="X120" s="2">
        <v>120</v>
      </c>
      <c r="Y120" s="2">
        <v>110</v>
      </c>
      <c r="Z120" s="2">
        <v>119.5</v>
      </c>
      <c r="AA120" s="2">
        <v>127.6</v>
      </c>
      <c r="AB120" s="2">
        <v>117.6</v>
      </c>
      <c r="AC120" s="2">
        <v>118.2</v>
      </c>
      <c r="AD120" s="2">
        <v>125.3</v>
      </c>
      <c r="AE120" s="3">
        <f t="shared" si="5"/>
        <v>1706.3</v>
      </c>
      <c r="AF120" s="3">
        <f t="shared" si="6"/>
        <v>373.1</v>
      </c>
      <c r="AG120" s="3">
        <f t="shared" si="7"/>
        <v>248.39999999999998</v>
      </c>
      <c r="AH120" s="2">
        <f t="shared" si="8"/>
        <v>224.6</v>
      </c>
      <c r="AI120" s="3">
        <f t="shared" si="9"/>
        <v>744.40000000000009</v>
      </c>
    </row>
    <row r="121" spans="1:35" ht="12.75" x14ac:dyDescent="0.2">
      <c r="A121" s="1" t="s">
        <v>33</v>
      </c>
      <c r="B121" s="1">
        <v>2016</v>
      </c>
      <c r="C121" s="1" t="s">
        <v>36</v>
      </c>
      <c r="D121" s="2">
        <v>126.6</v>
      </c>
      <c r="E121" s="2">
        <v>136.80000000000001</v>
      </c>
      <c r="F121" s="2">
        <v>122</v>
      </c>
      <c r="G121" s="2">
        <v>130.9</v>
      </c>
      <c r="H121" s="2">
        <v>114.8</v>
      </c>
      <c r="I121" s="2">
        <v>134.80000000000001</v>
      </c>
      <c r="J121" s="2">
        <v>135</v>
      </c>
      <c r="K121" s="2">
        <v>167.5</v>
      </c>
      <c r="L121" s="2">
        <v>106.4</v>
      </c>
      <c r="M121" s="2">
        <v>134.4</v>
      </c>
      <c r="N121" s="2">
        <v>123.6</v>
      </c>
      <c r="O121" s="2">
        <v>136.69999999999999</v>
      </c>
      <c r="P121" s="2">
        <v>131.80000000000001</v>
      </c>
      <c r="Q121" s="2">
        <v>137.1</v>
      </c>
      <c r="R121" s="2">
        <v>131.80000000000001</v>
      </c>
      <c r="S121" s="2">
        <v>126.4</v>
      </c>
      <c r="T121" s="2">
        <v>131</v>
      </c>
      <c r="U121" s="2">
        <v>125.6</v>
      </c>
      <c r="V121" s="2">
        <v>122.3</v>
      </c>
      <c r="W121" s="2">
        <v>125.5</v>
      </c>
      <c r="X121" s="2">
        <v>123.2</v>
      </c>
      <c r="Y121" s="2">
        <v>112.1</v>
      </c>
      <c r="Z121" s="2">
        <v>121.1</v>
      </c>
      <c r="AA121" s="2">
        <v>127.7</v>
      </c>
      <c r="AB121" s="2">
        <v>118.1</v>
      </c>
      <c r="AC121" s="2">
        <v>120</v>
      </c>
      <c r="AD121" s="2">
        <v>127.3</v>
      </c>
      <c r="AE121" s="3">
        <f t="shared" si="5"/>
        <v>1701.3</v>
      </c>
      <c r="AF121" s="3">
        <f t="shared" si="6"/>
        <v>389.20000000000005</v>
      </c>
      <c r="AG121" s="3">
        <f t="shared" si="7"/>
        <v>251.1</v>
      </c>
      <c r="AH121" s="2">
        <f t="shared" si="8"/>
        <v>234.39999999999998</v>
      </c>
      <c r="AI121" s="3">
        <f t="shared" si="9"/>
        <v>747.19999999999993</v>
      </c>
    </row>
    <row r="122" spans="1:35" ht="12.75" x14ac:dyDescent="0.2">
      <c r="A122" s="1" t="s">
        <v>30</v>
      </c>
      <c r="B122" s="1">
        <v>2016</v>
      </c>
      <c r="C122" s="1" t="s">
        <v>37</v>
      </c>
      <c r="D122" s="2">
        <v>127.6</v>
      </c>
      <c r="E122" s="2">
        <v>137.5</v>
      </c>
      <c r="F122" s="2">
        <v>124.4</v>
      </c>
      <c r="G122" s="2">
        <v>132.4</v>
      </c>
      <c r="H122" s="2">
        <v>118.2</v>
      </c>
      <c r="I122" s="2">
        <v>138.1</v>
      </c>
      <c r="J122" s="2">
        <v>141.80000000000001</v>
      </c>
      <c r="K122" s="2">
        <v>166</v>
      </c>
      <c r="L122" s="2">
        <v>107.5</v>
      </c>
      <c r="M122" s="2">
        <v>132.19999999999999</v>
      </c>
      <c r="N122" s="2">
        <v>126.1</v>
      </c>
      <c r="O122" s="2">
        <v>138.30000000000001</v>
      </c>
      <c r="P122" s="2">
        <v>133.6</v>
      </c>
      <c r="Q122" s="2">
        <v>136</v>
      </c>
      <c r="R122" s="2">
        <v>135.4</v>
      </c>
      <c r="S122" s="2">
        <v>131.1</v>
      </c>
      <c r="T122" s="2">
        <v>134.80000000000001</v>
      </c>
      <c r="U122" s="2">
        <v>126</v>
      </c>
      <c r="V122" s="2">
        <v>127.4</v>
      </c>
      <c r="W122" s="2">
        <v>128.5</v>
      </c>
      <c r="X122" s="2">
        <v>125.8</v>
      </c>
      <c r="Y122" s="2">
        <v>115.1</v>
      </c>
      <c r="Z122" s="2">
        <v>123.6</v>
      </c>
      <c r="AA122" s="2">
        <v>129.1</v>
      </c>
      <c r="AB122" s="2">
        <v>119.7</v>
      </c>
      <c r="AC122" s="2">
        <v>122.5</v>
      </c>
      <c r="AD122" s="2">
        <v>130.30000000000001</v>
      </c>
      <c r="AE122" s="3">
        <f t="shared" si="5"/>
        <v>1723.6999999999998</v>
      </c>
      <c r="AF122" s="3">
        <f t="shared" si="6"/>
        <v>401.3</v>
      </c>
      <c r="AG122" s="3">
        <f t="shared" si="7"/>
        <v>254.5</v>
      </c>
      <c r="AH122" s="2">
        <f t="shared" si="8"/>
        <v>242.5</v>
      </c>
      <c r="AI122" s="3">
        <f t="shared" si="9"/>
        <v>756.7</v>
      </c>
    </row>
    <row r="123" spans="1:35" ht="12.75" x14ac:dyDescent="0.2">
      <c r="A123" s="1" t="s">
        <v>32</v>
      </c>
      <c r="B123" s="1">
        <v>2016</v>
      </c>
      <c r="C123" s="1" t="s">
        <v>37</v>
      </c>
      <c r="D123" s="2">
        <v>125</v>
      </c>
      <c r="E123" s="2">
        <v>142.1</v>
      </c>
      <c r="F123" s="2">
        <v>127</v>
      </c>
      <c r="G123" s="2">
        <v>130.4</v>
      </c>
      <c r="H123" s="2">
        <v>109.6</v>
      </c>
      <c r="I123" s="2">
        <v>133.5</v>
      </c>
      <c r="J123" s="2">
        <v>151.4</v>
      </c>
      <c r="K123" s="2">
        <v>182.8</v>
      </c>
      <c r="L123" s="2">
        <v>111.1</v>
      </c>
      <c r="M123" s="2">
        <v>141.5</v>
      </c>
      <c r="N123" s="2">
        <v>121.5</v>
      </c>
      <c r="O123" s="2">
        <v>136.30000000000001</v>
      </c>
      <c r="P123" s="2">
        <v>134.6</v>
      </c>
      <c r="Q123" s="2">
        <v>142.19999999999999</v>
      </c>
      <c r="R123" s="2">
        <v>127.2</v>
      </c>
      <c r="S123" s="2">
        <v>120.7</v>
      </c>
      <c r="T123" s="2">
        <v>126.2</v>
      </c>
      <c r="U123" s="2">
        <v>126</v>
      </c>
      <c r="V123" s="2">
        <v>115</v>
      </c>
      <c r="W123" s="2">
        <v>123.2</v>
      </c>
      <c r="X123" s="2">
        <v>120.3</v>
      </c>
      <c r="Y123" s="2">
        <v>110.7</v>
      </c>
      <c r="Z123" s="2">
        <v>119.8</v>
      </c>
      <c r="AA123" s="2">
        <v>128</v>
      </c>
      <c r="AB123" s="2">
        <v>118.5</v>
      </c>
      <c r="AC123" s="2">
        <v>118.7</v>
      </c>
      <c r="AD123" s="2">
        <v>126.6</v>
      </c>
      <c r="AE123" s="3">
        <f t="shared" si="5"/>
        <v>1746.7999999999997</v>
      </c>
      <c r="AF123" s="3">
        <f t="shared" si="6"/>
        <v>374.1</v>
      </c>
      <c r="AG123" s="3">
        <f t="shared" si="7"/>
        <v>249.2</v>
      </c>
      <c r="AH123" s="2">
        <f t="shared" si="8"/>
        <v>225.7</v>
      </c>
      <c r="AI123" s="3">
        <f t="shared" si="9"/>
        <v>747.5</v>
      </c>
    </row>
    <row r="124" spans="1:35" ht="12.75" x14ac:dyDescent="0.2">
      <c r="A124" s="1" t="s">
        <v>33</v>
      </c>
      <c r="B124" s="1">
        <v>2016</v>
      </c>
      <c r="C124" s="1" t="s">
        <v>37</v>
      </c>
      <c r="D124" s="2">
        <v>126.8</v>
      </c>
      <c r="E124" s="2">
        <v>139.1</v>
      </c>
      <c r="F124" s="2">
        <v>125.4</v>
      </c>
      <c r="G124" s="2">
        <v>131.69999999999999</v>
      </c>
      <c r="H124" s="2">
        <v>115</v>
      </c>
      <c r="I124" s="2">
        <v>136</v>
      </c>
      <c r="J124" s="2">
        <v>145.1</v>
      </c>
      <c r="K124" s="2">
        <v>171.7</v>
      </c>
      <c r="L124" s="2">
        <v>108.7</v>
      </c>
      <c r="M124" s="2">
        <v>135.30000000000001</v>
      </c>
      <c r="N124" s="2">
        <v>124.2</v>
      </c>
      <c r="O124" s="2">
        <v>137.4</v>
      </c>
      <c r="P124" s="2">
        <v>134</v>
      </c>
      <c r="Q124" s="2">
        <v>137.69999999999999</v>
      </c>
      <c r="R124" s="2">
        <v>132.19999999999999</v>
      </c>
      <c r="S124" s="2">
        <v>126.8</v>
      </c>
      <c r="T124" s="2">
        <v>131.4</v>
      </c>
      <c r="U124" s="2">
        <v>126</v>
      </c>
      <c r="V124" s="2">
        <v>122.7</v>
      </c>
      <c r="W124" s="2">
        <v>126</v>
      </c>
      <c r="X124" s="2">
        <v>123.7</v>
      </c>
      <c r="Y124" s="2">
        <v>112.8</v>
      </c>
      <c r="Z124" s="2">
        <v>121.5</v>
      </c>
      <c r="AA124" s="2">
        <v>128.5</v>
      </c>
      <c r="AB124" s="2">
        <v>119.2</v>
      </c>
      <c r="AC124" s="2">
        <v>120.7</v>
      </c>
      <c r="AD124" s="2">
        <v>128.6</v>
      </c>
      <c r="AE124" s="3">
        <f t="shared" si="5"/>
        <v>1730.4</v>
      </c>
      <c r="AF124" s="3">
        <f t="shared" si="6"/>
        <v>390.4</v>
      </c>
      <c r="AG124" s="3">
        <f t="shared" si="7"/>
        <v>252</v>
      </c>
      <c r="AH124" s="2">
        <f t="shared" si="8"/>
        <v>235.5</v>
      </c>
      <c r="AI124" s="3">
        <f t="shared" si="9"/>
        <v>751.30000000000007</v>
      </c>
    </row>
    <row r="125" spans="1:35" ht="12.75" x14ac:dyDescent="0.2">
      <c r="A125" s="1" t="s">
        <v>30</v>
      </c>
      <c r="B125" s="1">
        <v>2016</v>
      </c>
      <c r="C125" s="1" t="s">
        <v>38</v>
      </c>
      <c r="D125" s="2">
        <v>128.6</v>
      </c>
      <c r="E125" s="2">
        <v>138.6</v>
      </c>
      <c r="F125" s="2">
        <v>126.6</v>
      </c>
      <c r="G125" s="2">
        <v>133.6</v>
      </c>
      <c r="H125" s="2">
        <v>118.6</v>
      </c>
      <c r="I125" s="2">
        <v>137.4</v>
      </c>
      <c r="J125" s="2">
        <v>152.5</v>
      </c>
      <c r="K125" s="2">
        <v>169.2</v>
      </c>
      <c r="L125" s="2">
        <v>108.8</v>
      </c>
      <c r="M125" s="2">
        <v>133.1</v>
      </c>
      <c r="N125" s="2">
        <v>126.4</v>
      </c>
      <c r="O125" s="2">
        <v>139.19999999999999</v>
      </c>
      <c r="P125" s="2">
        <v>136</v>
      </c>
      <c r="Q125" s="2">
        <v>137.19999999999999</v>
      </c>
      <c r="R125" s="2">
        <v>136.30000000000001</v>
      </c>
      <c r="S125" s="2">
        <v>131.6</v>
      </c>
      <c r="T125" s="2">
        <v>135.6</v>
      </c>
      <c r="U125" s="2">
        <v>125.5</v>
      </c>
      <c r="V125" s="2">
        <v>128</v>
      </c>
      <c r="W125" s="2">
        <v>129.30000000000001</v>
      </c>
      <c r="X125" s="2">
        <v>126.2</v>
      </c>
      <c r="Y125" s="2">
        <v>116.3</v>
      </c>
      <c r="Z125" s="2">
        <v>124.1</v>
      </c>
      <c r="AA125" s="2">
        <v>130.19999999999999</v>
      </c>
      <c r="AB125" s="2">
        <v>119.9</v>
      </c>
      <c r="AC125" s="2">
        <v>123.3</v>
      </c>
      <c r="AD125" s="2">
        <v>131.9</v>
      </c>
      <c r="AE125" s="3">
        <f t="shared" si="5"/>
        <v>1748.6</v>
      </c>
      <c r="AF125" s="3">
        <f t="shared" si="6"/>
        <v>403.5</v>
      </c>
      <c r="AG125" s="3">
        <f t="shared" si="7"/>
        <v>254.8</v>
      </c>
      <c r="AH125" s="2">
        <f t="shared" si="8"/>
        <v>244.3</v>
      </c>
      <c r="AI125" s="3">
        <f t="shared" si="9"/>
        <v>760.9</v>
      </c>
    </row>
    <row r="126" spans="1:35" ht="12.75" x14ac:dyDescent="0.2">
      <c r="A126" s="1" t="s">
        <v>32</v>
      </c>
      <c r="B126" s="1">
        <v>2016</v>
      </c>
      <c r="C126" s="1" t="s">
        <v>38</v>
      </c>
      <c r="D126" s="2">
        <v>125.9</v>
      </c>
      <c r="E126" s="2">
        <v>143.9</v>
      </c>
      <c r="F126" s="2">
        <v>130.9</v>
      </c>
      <c r="G126" s="2">
        <v>131</v>
      </c>
      <c r="H126" s="2">
        <v>110.2</v>
      </c>
      <c r="I126" s="2">
        <v>135.5</v>
      </c>
      <c r="J126" s="2">
        <v>173.7</v>
      </c>
      <c r="K126" s="2">
        <v>184.4</v>
      </c>
      <c r="L126" s="2">
        <v>112</v>
      </c>
      <c r="M126" s="2">
        <v>142.80000000000001</v>
      </c>
      <c r="N126" s="2">
        <v>121.6</v>
      </c>
      <c r="O126" s="2">
        <v>136.9</v>
      </c>
      <c r="P126" s="2">
        <v>138.19999999999999</v>
      </c>
      <c r="Q126" s="2">
        <v>142.69999999999999</v>
      </c>
      <c r="R126" s="2">
        <v>127.6</v>
      </c>
      <c r="S126" s="2">
        <v>121.1</v>
      </c>
      <c r="T126" s="2">
        <v>126.6</v>
      </c>
      <c r="U126" s="2">
        <v>125.5</v>
      </c>
      <c r="V126" s="2">
        <v>115.5</v>
      </c>
      <c r="W126" s="2">
        <v>123.2</v>
      </c>
      <c r="X126" s="2">
        <v>120.6</v>
      </c>
      <c r="Y126" s="2">
        <v>112.3</v>
      </c>
      <c r="Z126" s="2">
        <v>119.9</v>
      </c>
      <c r="AA126" s="2">
        <v>129.30000000000001</v>
      </c>
      <c r="AB126" s="2">
        <v>118.8</v>
      </c>
      <c r="AC126" s="2">
        <v>119.6</v>
      </c>
      <c r="AD126" s="2">
        <v>128.1</v>
      </c>
      <c r="AE126" s="3">
        <f t="shared" si="5"/>
        <v>1787.0000000000002</v>
      </c>
      <c r="AF126" s="3">
        <f t="shared" si="6"/>
        <v>375.29999999999995</v>
      </c>
      <c r="AG126" s="3">
        <f t="shared" si="7"/>
        <v>248.7</v>
      </c>
      <c r="AH126" s="2">
        <f t="shared" si="8"/>
        <v>227.8</v>
      </c>
      <c r="AI126" s="3">
        <f t="shared" si="9"/>
        <v>750.9</v>
      </c>
    </row>
    <row r="127" spans="1:35" ht="12.75" x14ac:dyDescent="0.2">
      <c r="A127" s="1" t="s">
        <v>33</v>
      </c>
      <c r="B127" s="1">
        <v>2016</v>
      </c>
      <c r="C127" s="1" t="s">
        <v>38</v>
      </c>
      <c r="D127" s="2">
        <v>127.7</v>
      </c>
      <c r="E127" s="2">
        <v>140.5</v>
      </c>
      <c r="F127" s="2">
        <v>128.30000000000001</v>
      </c>
      <c r="G127" s="2">
        <v>132.6</v>
      </c>
      <c r="H127" s="2">
        <v>115.5</v>
      </c>
      <c r="I127" s="2">
        <v>136.5</v>
      </c>
      <c r="J127" s="2">
        <v>159.69999999999999</v>
      </c>
      <c r="K127" s="2">
        <v>174.3</v>
      </c>
      <c r="L127" s="2">
        <v>109.9</v>
      </c>
      <c r="M127" s="2">
        <v>136.30000000000001</v>
      </c>
      <c r="N127" s="2">
        <v>124.4</v>
      </c>
      <c r="O127" s="2">
        <v>138.1</v>
      </c>
      <c r="P127" s="2">
        <v>136.80000000000001</v>
      </c>
      <c r="Q127" s="2">
        <v>138.69999999999999</v>
      </c>
      <c r="R127" s="2">
        <v>132.9</v>
      </c>
      <c r="S127" s="2">
        <v>127.2</v>
      </c>
      <c r="T127" s="2">
        <v>132</v>
      </c>
      <c r="U127" s="2">
        <v>125.5</v>
      </c>
      <c r="V127" s="2">
        <v>123.3</v>
      </c>
      <c r="W127" s="2">
        <v>126.4</v>
      </c>
      <c r="X127" s="2">
        <v>124.1</v>
      </c>
      <c r="Y127" s="2">
        <v>114.2</v>
      </c>
      <c r="Z127" s="2">
        <v>121.7</v>
      </c>
      <c r="AA127" s="2">
        <v>129.69999999999999</v>
      </c>
      <c r="AB127" s="2">
        <v>119.4</v>
      </c>
      <c r="AC127" s="2">
        <v>121.5</v>
      </c>
      <c r="AD127" s="2">
        <v>130.1</v>
      </c>
      <c r="AE127" s="3">
        <f t="shared" si="5"/>
        <v>1760.6</v>
      </c>
      <c r="AF127" s="3">
        <f t="shared" si="6"/>
        <v>392.1</v>
      </c>
      <c r="AG127" s="3">
        <f t="shared" si="7"/>
        <v>251.9</v>
      </c>
      <c r="AH127" s="2">
        <f t="shared" si="8"/>
        <v>237.5</v>
      </c>
      <c r="AI127" s="3">
        <f t="shared" si="9"/>
        <v>755.09999999999991</v>
      </c>
    </row>
    <row r="128" spans="1:35" ht="12.75" x14ac:dyDescent="0.2">
      <c r="A128" s="1" t="s">
        <v>30</v>
      </c>
      <c r="B128" s="1">
        <v>2016</v>
      </c>
      <c r="C128" s="1" t="s">
        <v>39</v>
      </c>
      <c r="D128" s="2">
        <v>129.30000000000001</v>
      </c>
      <c r="E128" s="2">
        <v>139.5</v>
      </c>
      <c r="F128" s="2">
        <v>129.6</v>
      </c>
      <c r="G128" s="2">
        <v>134.5</v>
      </c>
      <c r="H128" s="2">
        <v>119.5</v>
      </c>
      <c r="I128" s="2">
        <v>138.5</v>
      </c>
      <c r="J128" s="2">
        <v>158.19999999999999</v>
      </c>
      <c r="K128" s="2">
        <v>171.8</v>
      </c>
      <c r="L128" s="2">
        <v>110.3</v>
      </c>
      <c r="M128" s="2">
        <v>134.30000000000001</v>
      </c>
      <c r="N128" s="2">
        <v>127.3</v>
      </c>
      <c r="O128" s="2">
        <v>139.9</v>
      </c>
      <c r="P128" s="2">
        <v>137.6</v>
      </c>
      <c r="Q128" s="2">
        <v>138</v>
      </c>
      <c r="R128" s="2">
        <v>137.19999999999999</v>
      </c>
      <c r="S128" s="2">
        <v>132.19999999999999</v>
      </c>
      <c r="T128" s="2">
        <v>136.5</v>
      </c>
      <c r="U128" s="2">
        <v>126.4</v>
      </c>
      <c r="V128" s="2">
        <v>128.19999999999999</v>
      </c>
      <c r="W128" s="2">
        <v>130</v>
      </c>
      <c r="X128" s="2">
        <v>126.7</v>
      </c>
      <c r="Y128" s="2">
        <v>116.4</v>
      </c>
      <c r="Z128" s="2">
        <v>125.2</v>
      </c>
      <c r="AA128" s="2">
        <v>130.80000000000001</v>
      </c>
      <c r="AB128" s="2">
        <v>120.9</v>
      </c>
      <c r="AC128" s="2">
        <v>123.8</v>
      </c>
      <c r="AD128" s="2">
        <v>133</v>
      </c>
      <c r="AE128" s="3">
        <f t="shared" si="5"/>
        <v>1770.2999999999997</v>
      </c>
      <c r="AF128" s="3">
        <f t="shared" si="6"/>
        <v>405.9</v>
      </c>
      <c r="AG128" s="3">
        <f t="shared" si="7"/>
        <v>256.39999999999998</v>
      </c>
      <c r="AH128" s="2">
        <f t="shared" si="8"/>
        <v>244.6</v>
      </c>
      <c r="AI128" s="3">
        <f t="shared" si="9"/>
        <v>765.4</v>
      </c>
    </row>
    <row r="129" spans="1:35" ht="12.75" x14ac:dyDescent="0.2">
      <c r="A129" s="1" t="s">
        <v>32</v>
      </c>
      <c r="B129" s="1">
        <v>2016</v>
      </c>
      <c r="C129" s="1" t="s">
        <v>39</v>
      </c>
      <c r="D129" s="2">
        <v>126.8</v>
      </c>
      <c r="E129" s="2">
        <v>144.19999999999999</v>
      </c>
      <c r="F129" s="2">
        <v>136.6</v>
      </c>
      <c r="G129" s="2">
        <v>131.80000000000001</v>
      </c>
      <c r="H129" s="2">
        <v>111</v>
      </c>
      <c r="I129" s="2">
        <v>137</v>
      </c>
      <c r="J129" s="2">
        <v>179.5</v>
      </c>
      <c r="K129" s="2">
        <v>188.4</v>
      </c>
      <c r="L129" s="2">
        <v>113.3</v>
      </c>
      <c r="M129" s="2">
        <v>143.9</v>
      </c>
      <c r="N129" s="2">
        <v>121.7</v>
      </c>
      <c r="O129" s="2">
        <v>137.5</v>
      </c>
      <c r="P129" s="2">
        <v>139.80000000000001</v>
      </c>
      <c r="Q129" s="2">
        <v>142.9</v>
      </c>
      <c r="R129" s="2">
        <v>127.9</v>
      </c>
      <c r="S129" s="2">
        <v>121.1</v>
      </c>
      <c r="T129" s="2">
        <v>126.9</v>
      </c>
      <c r="U129" s="2">
        <v>126.4</v>
      </c>
      <c r="V129" s="2">
        <v>115.5</v>
      </c>
      <c r="W129" s="2">
        <v>123.5</v>
      </c>
      <c r="X129" s="2">
        <v>120.9</v>
      </c>
      <c r="Y129" s="2">
        <v>111.7</v>
      </c>
      <c r="Z129" s="2">
        <v>120.3</v>
      </c>
      <c r="AA129" s="2">
        <v>130.80000000000001</v>
      </c>
      <c r="AB129" s="2">
        <v>120</v>
      </c>
      <c r="AC129" s="2">
        <v>119.9</v>
      </c>
      <c r="AD129" s="2">
        <v>129</v>
      </c>
      <c r="AE129" s="3">
        <f t="shared" si="5"/>
        <v>1811.5000000000002</v>
      </c>
      <c r="AF129" s="3">
        <f t="shared" si="6"/>
        <v>375.9</v>
      </c>
      <c r="AG129" s="3">
        <f t="shared" si="7"/>
        <v>249.9</v>
      </c>
      <c r="AH129" s="2">
        <f t="shared" si="8"/>
        <v>227.2</v>
      </c>
      <c r="AI129" s="3">
        <f t="shared" si="9"/>
        <v>754.80000000000007</v>
      </c>
    </row>
    <row r="130" spans="1:35" ht="12.75" x14ac:dyDescent="0.2">
      <c r="A130" s="1" t="s">
        <v>33</v>
      </c>
      <c r="B130" s="1">
        <v>2016</v>
      </c>
      <c r="C130" s="1" t="s">
        <v>39</v>
      </c>
      <c r="D130" s="2">
        <v>128.5</v>
      </c>
      <c r="E130" s="2">
        <v>141.19999999999999</v>
      </c>
      <c r="F130" s="2">
        <v>132.30000000000001</v>
      </c>
      <c r="G130" s="2">
        <v>133.5</v>
      </c>
      <c r="H130" s="2">
        <v>116.4</v>
      </c>
      <c r="I130" s="2">
        <v>137.80000000000001</v>
      </c>
      <c r="J130" s="2">
        <v>165.4</v>
      </c>
      <c r="K130" s="2">
        <v>177.4</v>
      </c>
      <c r="L130" s="2">
        <v>111.3</v>
      </c>
      <c r="M130" s="2">
        <v>137.5</v>
      </c>
      <c r="N130" s="2">
        <v>125</v>
      </c>
      <c r="O130" s="2">
        <v>138.80000000000001</v>
      </c>
      <c r="P130" s="2">
        <v>138.4</v>
      </c>
      <c r="Q130" s="2">
        <v>139.30000000000001</v>
      </c>
      <c r="R130" s="2">
        <v>133.5</v>
      </c>
      <c r="S130" s="2">
        <v>127.6</v>
      </c>
      <c r="T130" s="2">
        <v>132.69999999999999</v>
      </c>
      <c r="U130" s="2">
        <v>126.4</v>
      </c>
      <c r="V130" s="2">
        <v>123.4</v>
      </c>
      <c r="W130" s="2">
        <v>126.9</v>
      </c>
      <c r="X130" s="2">
        <v>124.5</v>
      </c>
      <c r="Y130" s="2">
        <v>113.9</v>
      </c>
      <c r="Z130" s="2">
        <v>122.4</v>
      </c>
      <c r="AA130" s="2">
        <v>130.80000000000001</v>
      </c>
      <c r="AB130" s="2">
        <v>120.5</v>
      </c>
      <c r="AC130" s="2">
        <v>121.9</v>
      </c>
      <c r="AD130" s="2">
        <v>131.1</v>
      </c>
      <c r="AE130" s="3">
        <f t="shared" si="5"/>
        <v>1783.5</v>
      </c>
      <c r="AF130" s="3">
        <f t="shared" si="6"/>
        <v>393.8</v>
      </c>
      <c r="AG130" s="3">
        <f t="shared" si="7"/>
        <v>253.3</v>
      </c>
      <c r="AH130" s="2">
        <f t="shared" si="8"/>
        <v>237.3</v>
      </c>
      <c r="AI130" s="3">
        <f t="shared" si="9"/>
        <v>759.4</v>
      </c>
    </row>
    <row r="131" spans="1:35" ht="12.75" x14ac:dyDescent="0.2">
      <c r="A131" s="1" t="s">
        <v>30</v>
      </c>
      <c r="B131" s="1">
        <v>2016</v>
      </c>
      <c r="C131" s="1" t="s">
        <v>40</v>
      </c>
      <c r="D131" s="2">
        <v>130.1</v>
      </c>
      <c r="E131" s="2">
        <v>138.80000000000001</v>
      </c>
      <c r="F131" s="2">
        <v>130.30000000000001</v>
      </c>
      <c r="G131" s="2">
        <v>135.30000000000001</v>
      </c>
      <c r="H131" s="2">
        <v>119.9</v>
      </c>
      <c r="I131" s="2">
        <v>140.19999999999999</v>
      </c>
      <c r="J131" s="2">
        <v>156.9</v>
      </c>
      <c r="K131" s="2">
        <v>172.2</v>
      </c>
      <c r="L131" s="2">
        <v>112.1</v>
      </c>
      <c r="M131" s="2">
        <v>134.9</v>
      </c>
      <c r="N131" s="2">
        <v>128.1</v>
      </c>
      <c r="O131" s="2">
        <v>140.69999999999999</v>
      </c>
      <c r="P131" s="2">
        <v>138</v>
      </c>
      <c r="Q131" s="2">
        <v>138.9</v>
      </c>
      <c r="R131" s="2">
        <v>137.80000000000001</v>
      </c>
      <c r="S131" s="2">
        <v>133</v>
      </c>
      <c r="T131" s="2">
        <v>137.1</v>
      </c>
      <c r="U131" s="2">
        <v>127.3</v>
      </c>
      <c r="V131" s="2">
        <v>129.1</v>
      </c>
      <c r="W131" s="2">
        <v>130.6</v>
      </c>
      <c r="X131" s="2">
        <v>127</v>
      </c>
      <c r="Y131" s="2">
        <v>116</v>
      </c>
      <c r="Z131" s="2">
        <v>125.5</v>
      </c>
      <c r="AA131" s="2">
        <v>131.9</v>
      </c>
      <c r="AB131" s="2">
        <v>122</v>
      </c>
      <c r="AC131" s="2">
        <v>124.2</v>
      </c>
      <c r="AD131" s="2">
        <v>133.5</v>
      </c>
      <c r="AE131" s="3">
        <f t="shared" ref="AE131:AE194" si="10">D131+E131+F131+G131+H131+I131+J131+K131+L131+M131+N131+O131+P131</f>
        <v>1777.4999999999998</v>
      </c>
      <c r="AF131" s="3">
        <f t="shared" ref="AF131:AF194" si="11">R131+S131+T131</f>
        <v>407.9</v>
      </c>
      <c r="AG131" s="3">
        <f t="shared" ref="AG131:AG194" si="12">U131+W131</f>
        <v>257.89999999999998</v>
      </c>
      <c r="AH131" s="2">
        <f t="shared" ref="AH131:AH194" si="13">Y131+V131</f>
        <v>245.1</v>
      </c>
      <c r="AI131" s="3">
        <f t="shared" ref="AI131:AI194" si="14">Q131+X131+Z131+AA131+AB131+AC131</f>
        <v>769.5</v>
      </c>
    </row>
    <row r="132" spans="1:35" ht="12.75" x14ac:dyDescent="0.2">
      <c r="A132" s="1" t="s">
        <v>32</v>
      </c>
      <c r="B132" s="1">
        <v>2016</v>
      </c>
      <c r="C132" s="1" t="s">
        <v>40</v>
      </c>
      <c r="D132" s="2">
        <v>127.6</v>
      </c>
      <c r="E132" s="2">
        <v>140.30000000000001</v>
      </c>
      <c r="F132" s="2">
        <v>133.69999999999999</v>
      </c>
      <c r="G132" s="2">
        <v>132.19999999999999</v>
      </c>
      <c r="H132" s="2">
        <v>111.8</v>
      </c>
      <c r="I132" s="2">
        <v>135.80000000000001</v>
      </c>
      <c r="J132" s="2">
        <v>163.5</v>
      </c>
      <c r="K132" s="2">
        <v>182.3</v>
      </c>
      <c r="L132" s="2">
        <v>114.6</v>
      </c>
      <c r="M132" s="2">
        <v>144.6</v>
      </c>
      <c r="N132" s="2">
        <v>121.9</v>
      </c>
      <c r="O132" s="2">
        <v>138.1</v>
      </c>
      <c r="P132" s="2">
        <v>137.6</v>
      </c>
      <c r="Q132" s="2">
        <v>143.6</v>
      </c>
      <c r="R132" s="2">
        <v>128.30000000000001</v>
      </c>
      <c r="S132" s="2">
        <v>121.4</v>
      </c>
      <c r="T132" s="2">
        <v>127.3</v>
      </c>
      <c r="U132" s="2">
        <v>127.3</v>
      </c>
      <c r="V132" s="2">
        <v>114.7</v>
      </c>
      <c r="W132" s="2">
        <v>123.9</v>
      </c>
      <c r="X132" s="2">
        <v>121.2</v>
      </c>
      <c r="Y132" s="2">
        <v>110.4</v>
      </c>
      <c r="Z132" s="2">
        <v>120.6</v>
      </c>
      <c r="AA132" s="2">
        <v>131.5</v>
      </c>
      <c r="AB132" s="2">
        <v>120.9</v>
      </c>
      <c r="AC132" s="2">
        <v>119.9</v>
      </c>
      <c r="AD132" s="2">
        <v>128.4</v>
      </c>
      <c r="AE132" s="3">
        <f t="shared" si="10"/>
        <v>1783.9999999999995</v>
      </c>
      <c r="AF132" s="3">
        <f t="shared" si="11"/>
        <v>377</v>
      </c>
      <c r="AG132" s="3">
        <f t="shared" si="12"/>
        <v>251.2</v>
      </c>
      <c r="AH132" s="2">
        <f t="shared" si="13"/>
        <v>225.10000000000002</v>
      </c>
      <c r="AI132" s="3">
        <f t="shared" si="14"/>
        <v>757.69999999999993</v>
      </c>
    </row>
    <row r="133" spans="1:35" ht="12.75" x14ac:dyDescent="0.2">
      <c r="A133" s="1" t="s">
        <v>33</v>
      </c>
      <c r="B133" s="1">
        <v>2016</v>
      </c>
      <c r="C133" s="1" t="s">
        <v>40</v>
      </c>
      <c r="D133" s="2">
        <v>129.30000000000001</v>
      </c>
      <c r="E133" s="2">
        <v>139.30000000000001</v>
      </c>
      <c r="F133" s="2">
        <v>131.6</v>
      </c>
      <c r="G133" s="2">
        <v>134.1</v>
      </c>
      <c r="H133" s="2">
        <v>116.9</v>
      </c>
      <c r="I133" s="2">
        <v>138.1</v>
      </c>
      <c r="J133" s="2">
        <v>159.1</v>
      </c>
      <c r="K133" s="2">
        <v>175.6</v>
      </c>
      <c r="L133" s="2">
        <v>112.9</v>
      </c>
      <c r="M133" s="2">
        <v>138.1</v>
      </c>
      <c r="N133" s="2">
        <v>125.5</v>
      </c>
      <c r="O133" s="2">
        <v>139.5</v>
      </c>
      <c r="P133" s="2">
        <v>137.9</v>
      </c>
      <c r="Q133" s="2">
        <v>140.19999999999999</v>
      </c>
      <c r="R133" s="2">
        <v>134.1</v>
      </c>
      <c r="S133" s="2">
        <v>128.19999999999999</v>
      </c>
      <c r="T133" s="2">
        <v>133.19999999999999</v>
      </c>
      <c r="U133" s="2">
        <v>127.3</v>
      </c>
      <c r="V133" s="2">
        <v>123.6</v>
      </c>
      <c r="W133" s="2">
        <v>127.4</v>
      </c>
      <c r="X133" s="2">
        <v>124.8</v>
      </c>
      <c r="Y133" s="2">
        <v>113.1</v>
      </c>
      <c r="Z133" s="2">
        <v>122.7</v>
      </c>
      <c r="AA133" s="2">
        <v>131.69999999999999</v>
      </c>
      <c r="AB133" s="2">
        <v>121.5</v>
      </c>
      <c r="AC133" s="2">
        <v>122.1</v>
      </c>
      <c r="AD133" s="2">
        <v>131.1</v>
      </c>
      <c r="AE133" s="3">
        <f t="shared" si="10"/>
        <v>1777.9</v>
      </c>
      <c r="AF133" s="3">
        <f t="shared" si="11"/>
        <v>395.49999999999994</v>
      </c>
      <c r="AG133" s="3">
        <f t="shared" si="12"/>
        <v>254.7</v>
      </c>
      <c r="AH133" s="2">
        <f t="shared" si="13"/>
        <v>236.7</v>
      </c>
      <c r="AI133" s="3">
        <f t="shared" si="14"/>
        <v>763</v>
      </c>
    </row>
    <row r="134" spans="1:35" ht="12.75" x14ac:dyDescent="0.2">
      <c r="A134" s="1" t="s">
        <v>30</v>
      </c>
      <c r="B134" s="1">
        <v>2016</v>
      </c>
      <c r="C134" s="1" t="s">
        <v>41</v>
      </c>
      <c r="D134" s="2">
        <v>130.80000000000001</v>
      </c>
      <c r="E134" s="2">
        <v>138.19999999999999</v>
      </c>
      <c r="F134" s="2">
        <v>130.5</v>
      </c>
      <c r="G134" s="2">
        <v>135.5</v>
      </c>
      <c r="H134" s="2">
        <v>120.2</v>
      </c>
      <c r="I134" s="2">
        <v>139.19999999999999</v>
      </c>
      <c r="J134" s="2">
        <v>149.5</v>
      </c>
      <c r="K134" s="2">
        <v>170.4</v>
      </c>
      <c r="L134" s="2">
        <v>113.1</v>
      </c>
      <c r="M134" s="2">
        <v>135.80000000000001</v>
      </c>
      <c r="N134" s="2">
        <v>128.80000000000001</v>
      </c>
      <c r="O134" s="2">
        <v>141.5</v>
      </c>
      <c r="P134" s="2">
        <v>137.19999999999999</v>
      </c>
      <c r="Q134" s="2">
        <v>139.9</v>
      </c>
      <c r="R134" s="2">
        <v>138.5</v>
      </c>
      <c r="S134" s="2">
        <v>133.5</v>
      </c>
      <c r="T134" s="2">
        <v>137.80000000000001</v>
      </c>
      <c r="U134" s="2">
        <v>127.9</v>
      </c>
      <c r="V134" s="2">
        <v>129.69999999999999</v>
      </c>
      <c r="W134" s="2">
        <v>131.1</v>
      </c>
      <c r="X134" s="2">
        <v>127.8</v>
      </c>
      <c r="Y134" s="2">
        <v>117</v>
      </c>
      <c r="Z134" s="2">
        <v>125.7</v>
      </c>
      <c r="AA134" s="2">
        <v>132.19999999999999</v>
      </c>
      <c r="AB134" s="2">
        <v>122.8</v>
      </c>
      <c r="AC134" s="2">
        <v>124.9</v>
      </c>
      <c r="AD134" s="2">
        <v>133.4</v>
      </c>
      <c r="AE134" s="3">
        <f t="shared" si="10"/>
        <v>1770.7</v>
      </c>
      <c r="AF134" s="3">
        <f t="shared" si="11"/>
        <v>409.8</v>
      </c>
      <c r="AG134" s="3">
        <f t="shared" si="12"/>
        <v>259</v>
      </c>
      <c r="AH134" s="2">
        <f t="shared" si="13"/>
        <v>246.7</v>
      </c>
      <c r="AI134" s="3">
        <f t="shared" si="14"/>
        <v>773.29999999999984</v>
      </c>
    </row>
    <row r="135" spans="1:35" ht="12.75" x14ac:dyDescent="0.2">
      <c r="A135" s="1" t="s">
        <v>32</v>
      </c>
      <c r="B135" s="1">
        <v>2016</v>
      </c>
      <c r="C135" s="1" t="s">
        <v>41</v>
      </c>
      <c r="D135" s="2">
        <v>128.1</v>
      </c>
      <c r="E135" s="2">
        <v>137.69999999999999</v>
      </c>
      <c r="F135" s="2">
        <v>130.6</v>
      </c>
      <c r="G135" s="2">
        <v>132.6</v>
      </c>
      <c r="H135" s="2">
        <v>111.9</v>
      </c>
      <c r="I135" s="2">
        <v>132.5</v>
      </c>
      <c r="J135" s="2">
        <v>152.9</v>
      </c>
      <c r="K135" s="2">
        <v>173.6</v>
      </c>
      <c r="L135" s="2">
        <v>115.1</v>
      </c>
      <c r="M135" s="2">
        <v>144.80000000000001</v>
      </c>
      <c r="N135" s="2">
        <v>122.1</v>
      </c>
      <c r="O135" s="2">
        <v>138.80000000000001</v>
      </c>
      <c r="P135" s="2">
        <v>135.69999999999999</v>
      </c>
      <c r="Q135" s="2">
        <v>143.9</v>
      </c>
      <c r="R135" s="2">
        <v>128.69999999999999</v>
      </c>
      <c r="S135" s="2">
        <v>121.6</v>
      </c>
      <c r="T135" s="2">
        <v>127.7</v>
      </c>
      <c r="U135" s="2">
        <v>127.9</v>
      </c>
      <c r="V135" s="2">
        <v>114.8</v>
      </c>
      <c r="W135" s="2">
        <v>124.3</v>
      </c>
      <c r="X135" s="2">
        <v>121.4</v>
      </c>
      <c r="Y135" s="2">
        <v>111.8</v>
      </c>
      <c r="Z135" s="2">
        <v>120.8</v>
      </c>
      <c r="AA135" s="2">
        <v>131.6</v>
      </c>
      <c r="AB135" s="2">
        <v>121.2</v>
      </c>
      <c r="AC135" s="2">
        <v>120.5</v>
      </c>
      <c r="AD135" s="2">
        <v>128</v>
      </c>
      <c r="AE135" s="3">
        <f t="shared" si="10"/>
        <v>1756.3999999999996</v>
      </c>
      <c r="AF135" s="3">
        <f t="shared" si="11"/>
        <v>378</v>
      </c>
      <c r="AG135" s="3">
        <f t="shared" si="12"/>
        <v>252.2</v>
      </c>
      <c r="AH135" s="2">
        <f t="shared" si="13"/>
        <v>226.6</v>
      </c>
      <c r="AI135" s="3">
        <f t="shared" si="14"/>
        <v>759.40000000000009</v>
      </c>
    </row>
    <row r="136" spans="1:35" ht="12.75" x14ac:dyDescent="0.2">
      <c r="A136" s="1" t="s">
        <v>33</v>
      </c>
      <c r="B136" s="1">
        <v>2016</v>
      </c>
      <c r="C136" s="1" t="s">
        <v>41</v>
      </c>
      <c r="D136" s="2">
        <v>129.9</v>
      </c>
      <c r="E136" s="2">
        <v>138</v>
      </c>
      <c r="F136" s="2">
        <v>130.5</v>
      </c>
      <c r="G136" s="2">
        <v>134.4</v>
      </c>
      <c r="H136" s="2">
        <v>117.2</v>
      </c>
      <c r="I136" s="2">
        <v>136.1</v>
      </c>
      <c r="J136" s="2">
        <v>150.69999999999999</v>
      </c>
      <c r="K136" s="2">
        <v>171.5</v>
      </c>
      <c r="L136" s="2">
        <v>113.8</v>
      </c>
      <c r="M136" s="2">
        <v>138.80000000000001</v>
      </c>
      <c r="N136" s="2">
        <v>126</v>
      </c>
      <c r="O136" s="2">
        <v>140.19999999999999</v>
      </c>
      <c r="P136" s="2">
        <v>136.6</v>
      </c>
      <c r="Q136" s="2">
        <v>141</v>
      </c>
      <c r="R136" s="2">
        <v>134.6</v>
      </c>
      <c r="S136" s="2">
        <v>128.6</v>
      </c>
      <c r="T136" s="2">
        <v>133.80000000000001</v>
      </c>
      <c r="U136" s="2">
        <v>127.9</v>
      </c>
      <c r="V136" s="2">
        <v>124.1</v>
      </c>
      <c r="W136" s="2">
        <v>127.9</v>
      </c>
      <c r="X136" s="2">
        <v>125.4</v>
      </c>
      <c r="Y136" s="2">
        <v>114.3</v>
      </c>
      <c r="Z136" s="2">
        <v>122.9</v>
      </c>
      <c r="AA136" s="2">
        <v>131.80000000000001</v>
      </c>
      <c r="AB136" s="2">
        <v>122.1</v>
      </c>
      <c r="AC136" s="2">
        <v>122.8</v>
      </c>
      <c r="AD136" s="2">
        <v>130.9</v>
      </c>
      <c r="AE136" s="3">
        <f t="shared" si="10"/>
        <v>1763.6999999999998</v>
      </c>
      <c r="AF136" s="3">
        <f t="shared" si="11"/>
        <v>397</v>
      </c>
      <c r="AG136" s="3">
        <f t="shared" si="12"/>
        <v>255.8</v>
      </c>
      <c r="AH136" s="2">
        <f t="shared" si="13"/>
        <v>238.39999999999998</v>
      </c>
      <c r="AI136" s="3">
        <f t="shared" si="14"/>
        <v>765.99999999999989</v>
      </c>
    </row>
    <row r="137" spans="1:35" ht="12.75" x14ac:dyDescent="0.2">
      <c r="A137" s="1" t="s">
        <v>30</v>
      </c>
      <c r="B137" s="1">
        <v>2016</v>
      </c>
      <c r="C137" s="1" t="s">
        <v>42</v>
      </c>
      <c r="D137" s="2">
        <v>131.30000000000001</v>
      </c>
      <c r="E137" s="2">
        <v>137.6</v>
      </c>
      <c r="F137" s="2">
        <v>130.1</v>
      </c>
      <c r="G137" s="2">
        <v>136</v>
      </c>
      <c r="H137" s="2">
        <v>120.8</v>
      </c>
      <c r="I137" s="2">
        <v>138.4</v>
      </c>
      <c r="J137" s="2">
        <v>149.19999999999999</v>
      </c>
      <c r="K137" s="2">
        <v>170.2</v>
      </c>
      <c r="L137" s="2">
        <v>113.4</v>
      </c>
      <c r="M137" s="2">
        <v>136.30000000000001</v>
      </c>
      <c r="N137" s="2">
        <v>128.69999999999999</v>
      </c>
      <c r="O137" s="2">
        <v>142.4</v>
      </c>
      <c r="P137" s="2">
        <v>137.4</v>
      </c>
      <c r="Q137" s="2">
        <v>140.9</v>
      </c>
      <c r="R137" s="2">
        <v>139.6</v>
      </c>
      <c r="S137" s="2">
        <v>134.30000000000001</v>
      </c>
      <c r="T137" s="2">
        <v>138.80000000000001</v>
      </c>
      <c r="U137" s="2">
        <v>128.69999999999999</v>
      </c>
      <c r="V137" s="2">
        <v>129.80000000000001</v>
      </c>
      <c r="W137" s="2">
        <v>131.80000000000001</v>
      </c>
      <c r="X137" s="2">
        <v>128.69999999999999</v>
      </c>
      <c r="Y137" s="2">
        <v>117.8</v>
      </c>
      <c r="Z137" s="2">
        <v>126.5</v>
      </c>
      <c r="AA137" s="2">
        <v>133</v>
      </c>
      <c r="AB137" s="2">
        <v>123</v>
      </c>
      <c r="AC137" s="2">
        <v>125.7</v>
      </c>
      <c r="AD137" s="2">
        <v>133.80000000000001</v>
      </c>
      <c r="AE137" s="3">
        <f t="shared" si="10"/>
        <v>1771.8000000000002</v>
      </c>
      <c r="AF137" s="3">
        <f t="shared" si="11"/>
        <v>412.7</v>
      </c>
      <c r="AG137" s="3">
        <f t="shared" si="12"/>
        <v>260.5</v>
      </c>
      <c r="AH137" s="2">
        <f t="shared" si="13"/>
        <v>247.60000000000002</v>
      </c>
      <c r="AI137" s="3">
        <f t="shared" si="14"/>
        <v>777.80000000000007</v>
      </c>
    </row>
    <row r="138" spans="1:35" ht="12.75" x14ac:dyDescent="0.2">
      <c r="A138" s="1" t="s">
        <v>32</v>
      </c>
      <c r="B138" s="1">
        <v>2016</v>
      </c>
      <c r="C138" s="1" t="s">
        <v>42</v>
      </c>
      <c r="D138" s="2">
        <v>128.69999999999999</v>
      </c>
      <c r="E138" s="2">
        <v>138.4</v>
      </c>
      <c r="F138" s="2">
        <v>130.30000000000001</v>
      </c>
      <c r="G138" s="2">
        <v>132.69999999999999</v>
      </c>
      <c r="H138" s="2">
        <v>112.5</v>
      </c>
      <c r="I138" s="2">
        <v>130.4</v>
      </c>
      <c r="J138" s="2">
        <v>155.1</v>
      </c>
      <c r="K138" s="2">
        <v>175.7</v>
      </c>
      <c r="L138" s="2">
        <v>115.4</v>
      </c>
      <c r="M138" s="2">
        <v>145.30000000000001</v>
      </c>
      <c r="N138" s="2">
        <v>122.5</v>
      </c>
      <c r="O138" s="2">
        <v>139.6</v>
      </c>
      <c r="P138" s="2">
        <v>136.30000000000001</v>
      </c>
      <c r="Q138" s="2">
        <v>144.30000000000001</v>
      </c>
      <c r="R138" s="2">
        <v>129.1</v>
      </c>
      <c r="S138" s="2">
        <v>121.9</v>
      </c>
      <c r="T138" s="2">
        <v>128</v>
      </c>
      <c r="U138" s="2">
        <v>128.69999999999999</v>
      </c>
      <c r="V138" s="2">
        <v>115.2</v>
      </c>
      <c r="W138" s="2">
        <v>124.5</v>
      </c>
      <c r="X138" s="2">
        <v>121.8</v>
      </c>
      <c r="Y138" s="2">
        <v>112.8</v>
      </c>
      <c r="Z138" s="2">
        <v>121.2</v>
      </c>
      <c r="AA138" s="2">
        <v>131.9</v>
      </c>
      <c r="AB138" s="2">
        <v>120.8</v>
      </c>
      <c r="AC138" s="2">
        <v>120.9</v>
      </c>
      <c r="AD138" s="2">
        <v>128.6</v>
      </c>
      <c r="AE138" s="3">
        <f t="shared" si="10"/>
        <v>1762.8999999999999</v>
      </c>
      <c r="AF138" s="3">
        <f t="shared" si="11"/>
        <v>379</v>
      </c>
      <c r="AG138" s="3">
        <f t="shared" si="12"/>
        <v>253.2</v>
      </c>
      <c r="AH138" s="2">
        <f t="shared" si="13"/>
        <v>228</v>
      </c>
      <c r="AI138" s="3">
        <f t="shared" si="14"/>
        <v>760.9</v>
      </c>
    </row>
    <row r="139" spans="1:35" ht="12.75" x14ac:dyDescent="0.2">
      <c r="A139" s="1" t="s">
        <v>33</v>
      </c>
      <c r="B139" s="1">
        <v>2016</v>
      </c>
      <c r="C139" s="1" t="s">
        <v>42</v>
      </c>
      <c r="D139" s="2">
        <v>130.5</v>
      </c>
      <c r="E139" s="2">
        <v>137.9</v>
      </c>
      <c r="F139" s="2">
        <v>130.19999999999999</v>
      </c>
      <c r="G139" s="2">
        <v>134.80000000000001</v>
      </c>
      <c r="H139" s="2">
        <v>117.8</v>
      </c>
      <c r="I139" s="2">
        <v>134.69999999999999</v>
      </c>
      <c r="J139" s="2">
        <v>151.19999999999999</v>
      </c>
      <c r="K139" s="2">
        <v>172.1</v>
      </c>
      <c r="L139" s="2">
        <v>114.1</v>
      </c>
      <c r="M139" s="2">
        <v>139.30000000000001</v>
      </c>
      <c r="N139" s="2">
        <v>126.1</v>
      </c>
      <c r="O139" s="2">
        <v>141.1</v>
      </c>
      <c r="P139" s="2">
        <v>137</v>
      </c>
      <c r="Q139" s="2">
        <v>141.80000000000001</v>
      </c>
      <c r="R139" s="2">
        <v>135.5</v>
      </c>
      <c r="S139" s="2">
        <v>129.1</v>
      </c>
      <c r="T139" s="2">
        <v>134.5</v>
      </c>
      <c r="U139" s="2">
        <v>128.69999999999999</v>
      </c>
      <c r="V139" s="2">
        <v>124.3</v>
      </c>
      <c r="W139" s="2">
        <v>128.4</v>
      </c>
      <c r="X139" s="2">
        <v>126.1</v>
      </c>
      <c r="Y139" s="2">
        <v>115.2</v>
      </c>
      <c r="Z139" s="2">
        <v>123.5</v>
      </c>
      <c r="AA139" s="2">
        <v>132.4</v>
      </c>
      <c r="AB139" s="2">
        <v>122.1</v>
      </c>
      <c r="AC139" s="2">
        <v>123.4</v>
      </c>
      <c r="AD139" s="2">
        <v>131.4</v>
      </c>
      <c r="AE139" s="3">
        <f t="shared" si="10"/>
        <v>1766.7999999999995</v>
      </c>
      <c r="AF139" s="3">
        <f t="shared" si="11"/>
        <v>399.1</v>
      </c>
      <c r="AG139" s="3">
        <f t="shared" si="12"/>
        <v>257.10000000000002</v>
      </c>
      <c r="AH139" s="2">
        <f t="shared" si="13"/>
        <v>239.5</v>
      </c>
      <c r="AI139" s="3">
        <f t="shared" si="14"/>
        <v>769.3</v>
      </c>
    </row>
    <row r="140" spans="1:35" ht="12.75" x14ac:dyDescent="0.2">
      <c r="A140" s="1" t="s">
        <v>30</v>
      </c>
      <c r="B140" s="1">
        <v>2016</v>
      </c>
      <c r="C140" s="1" t="s">
        <v>43</v>
      </c>
      <c r="D140" s="2">
        <v>132</v>
      </c>
      <c r="E140" s="2">
        <v>137.4</v>
      </c>
      <c r="F140" s="2">
        <v>130.6</v>
      </c>
      <c r="G140" s="2">
        <v>136.19999999999999</v>
      </c>
      <c r="H140" s="2">
        <v>121.1</v>
      </c>
      <c r="I140" s="2">
        <v>136.9</v>
      </c>
      <c r="J140" s="2">
        <v>141.80000000000001</v>
      </c>
      <c r="K140" s="2">
        <v>170</v>
      </c>
      <c r="L140" s="2">
        <v>113.4</v>
      </c>
      <c r="M140" s="2">
        <v>136.80000000000001</v>
      </c>
      <c r="N140" s="2">
        <v>128.69999999999999</v>
      </c>
      <c r="O140" s="2">
        <v>143.1</v>
      </c>
      <c r="P140" s="2">
        <v>136.6</v>
      </c>
      <c r="Q140" s="2">
        <v>141.19999999999999</v>
      </c>
      <c r="R140" s="2">
        <v>139.9</v>
      </c>
      <c r="S140" s="2">
        <v>134.5</v>
      </c>
      <c r="T140" s="2">
        <v>139.19999999999999</v>
      </c>
      <c r="U140" s="2">
        <v>129.1</v>
      </c>
      <c r="V140" s="2">
        <v>130.30000000000001</v>
      </c>
      <c r="W140" s="2">
        <v>132.1</v>
      </c>
      <c r="X140" s="2">
        <v>129.1</v>
      </c>
      <c r="Y140" s="2">
        <v>118.2</v>
      </c>
      <c r="Z140" s="2">
        <v>126.9</v>
      </c>
      <c r="AA140" s="2">
        <v>133.69999999999999</v>
      </c>
      <c r="AB140" s="2">
        <v>123.5</v>
      </c>
      <c r="AC140" s="2">
        <v>126.1</v>
      </c>
      <c r="AD140" s="2">
        <v>133.6</v>
      </c>
      <c r="AE140" s="3">
        <f t="shared" si="10"/>
        <v>1764.6</v>
      </c>
      <c r="AF140" s="3">
        <f t="shared" si="11"/>
        <v>413.59999999999997</v>
      </c>
      <c r="AG140" s="3">
        <f t="shared" si="12"/>
        <v>261.2</v>
      </c>
      <c r="AH140" s="2">
        <f t="shared" si="13"/>
        <v>248.5</v>
      </c>
      <c r="AI140" s="3">
        <f t="shared" si="14"/>
        <v>780.49999999999989</v>
      </c>
    </row>
    <row r="141" spans="1:35" ht="12.75" x14ac:dyDescent="0.2">
      <c r="A141" s="1" t="s">
        <v>32</v>
      </c>
      <c r="B141" s="1">
        <v>2016</v>
      </c>
      <c r="C141" s="1" t="s">
        <v>43</v>
      </c>
      <c r="D141" s="2">
        <v>130.19999999999999</v>
      </c>
      <c r="E141" s="2">
        <v>138.5</v>
      </c>
      <c r="F141" s="2">
        <v>134.1</v>
      </c>
      <c r="G141" s="2">
        <v>132.9</v>
      </c>
      <c r="H141" s="2">
        <v>112.6</v>
      </c>
      <c r="I141" s="2">
        <v>130.80000000000001</v>
      </c>
      <c r="J141" s="2">
        <v>142</v>
      </c>
      <c r="K141" s="2">
        <v>174.9</v>
      </c>
      <c r="L141" s="2">
        <v>115.6</v>
      </c>
      <c r="M141" s="2">
        <v>145.4</v>
      </c>
      <c r="N141" s="2">
        <v>122.7</v>
      </c>
      <c r="O141" s="2">
        <v>140.30000000000001</v>
      </c>
      <c r="P141" s="2">
        <v>135.19999999999999</v>
      </c>
      <c r="Q141" s="2">
        <v>144.30000000000001</v>
      </c>
      <c r="R141" s="2">
        <v>129.6</v>
      </c>
      <c r="S141" s="2">
        <v>122.1</v>
      </c>
      <c r="T141" s="2">
        <v>128.5</v>
      </c>
      <c r="U141" s="2">
        <v>129.1</v>
      </c>
      <c r="V141" s="2">
        <v>116.2</v>
      </c>
      <c r="W141" s="2">
        <v>124.7</v>
      </c>
      <c r="X141" s="2">
        <v>122.1</v>
      </c>
      <c r="Y141" s="2">
        <v>113.4</v>
      </c>
      <c r="Z141" s="2">
        <v>121.7</v>
      </c>
      <c r="AA141" s="2">
        <v>132.1</v>
      </c>
      <c r="AB141" s="2">
        <v>121.3</v>
      </c>
      <c r="AC141" s="2">
        <v>121.3</v>
      </c>
      <c r="AD141" s="2">
        <v>128.5</v>
      </c>
      <c r="AE141" s="3">
        <f t="shared" si="10"/>
        <v>1755.2</v>
      </c>
      <c r="AF141" s="3">
        <f t="shared" si="11"/>
        <v>380.2</v>
      </c>
      <c r="AG141" s="3">
        <f t="shared" si="12"/>
        <v>253.8</v>
      </c>
      <c r="AH141" s="2">
        <f t="shared" si="13"/>
        <v>229.60000000000002</v>
      </c>
      <c r="AI141" s="3">
        <f t="shared" si="14"/>
        <v>762.79999999999984</v>
      </c>
    </row>
    <row r="142" spans="1:35" ht="12.75" x14ac:dyDescent="0.2">
      <c r="A142" s="1" t="s">
        <v>33</v>
      </c>
      <c r="B142" s="1">
        <v>2016</v>
      </c>
      <c r="C142" s="1" t="s">
        <v>43</v>
      </c>
      <c r="D142" s="2">
        <v>131.4</v>
      </c>
      <c r="E142" s="2">
        <v>137.80000000000001</v>
      </c>
      <c r="F142" s="2">
        <v>132</v>
      </c>
      <c r="G142" s="2">
        <v>135</v>
      </c>
      <c r="H142" s="2">
        <v>118</v>
      </c>
      <c r="I142" s="2">
        <v>134.1</v>
      </c>
      <c r="J142" s="2">
        <v>141.9</v>
      </c>
      <c r="K142" s="2">
        <v>171.7</v>
      </c>
      <c r="L142" s="2">
        <v>114.1</v>
      </c>
      <c r="M142" s="2">
        <v>139.69999999999999</v>
      </c>
      <c r="N142" s="2">
        <v>126.2</v>
      </c>
      <c r="O142" s="2">
        <v>141.80000000000001</v>
      </c>
      <c r="P142" s="2">
        <v>136.1</v>
      </c>
      <c r="Q142" s="2">
        <v>142</v>
      </c>
      <c r="R142" s="2">
        <v>135.80000000000001</v>
      </c>
      <c r="S142" s="2">
        <v>129.30000000000001</v>
      </c>
      <c r="T142" s="2">
        <v>135</v>
      </c>
      <c r="U142" s="2">
        <v>129.1</v>
      </c>
      <c r="V142" s="2">
        <v>125</v>
      </c>
      <c r="W142" s="2">
        <v>128.6</v>
      </c>
      <c r="X142" s="2">
        <v>126.4</v>
      </c>
      <c r="Y142" s="2">
        <v>115.7</v>
      </c>
      <c r="Z142" s="2">
        <v>124</v>
      </c>
      <c r="AA142" s="2">
        <v>132.80000000000001</v>
      </c>
      <c r="AB142" s="2">
        <v>122.6</v>
      </c>
      <c r="AC142" s="2">
        <v>123.8</v>
      </c>
      <c r="AD142" s="2">
        <v>131.19999999999999</v>
      </c>
      <c r="AE142" s="3">
        <f t="shared" si="10"/>
        <v>1759.8</v>
      </c>
      <c r="AF142" s="3">
        <f t="shared" si="11"/>
        <v>400.1</v>
      </c>
      <c r="AG142" s="3">
        <f t="shared" si="12"/>
        <v>257.7</v>
      </c>
      <c r="AH142" s="2">
        <f t="shared" si="13"/>
        <v>240.7</v>
      </c>
      <c r="AI142" s="3">
        <f t="shared" si="14"/>
        <v>771.6</v>
      </c>
    </row>
    <row r="143" spans="1:35" ht="12.75" x14ac:dyDescent="0.2">
      <c r="A143" s="1" t="s">
        <v>30</v>
      </c>
      <c r="B143" s="1">
        <v>2016</v>
      </c>
      <c r="C143" s="1" t="s">
        <v>44</v>
      </c>
      <c r="D143" s="2">
        <v>132.6</v>
      </c>
      <c r="E143" s="2">
        <v>137.30000000000001</v>
      </c>
      <c r="F143" s="2">
        <v>131.6</v>
      </c>
      <c r="G143" s="2">
        <v>136.30000000000001</v>
      </c>
      <c r="H143" s="2">
        <v>121.6</v>
      </c>
      <c r="I143" s="2">
        <v>135.6</v>
      </c>
      <c r="J143" s="2">
        <v>127.5</v>
      </c>
      <c r="K143" s="2">
        <v>167.9</v>
      </c>
      <c r="L143" s="2">
        <v>113.8</v>
      </c>
      <c r="M143" s="2">
        <v>137.5</v>
      </c>
      <c r="N143" s="2">
        <v>129.1</v>
      </c>
      <c r="O143" s="2">
        <v>143.6</v>
      </c>
      <c r="P143" s="2">
        <v>134.69999999999999</v>
      </c>
      <c r="Q143" s="2">
        <v>142.4</v>
      </c>
      <c r="R143" s="2">
        <v>140.4</v>
      </c>
      <c r="S143" s="2">
        <v>135.19999999999999</v>
      </c>
      <c r="T143" s="2">
        <v>139.69999999999999</v>
      </c>
      <c r="U143" s="2">
        <v>128.5</v>
      </c>
      <c r="V143" s="2">
        <v>132</v>
      </c>
      <c r="W143" s="2">
        <v>132.9</v>
      </c>
      <c r="X143" s="2">
        <v>129.69999999999999</v>
      </c>
      <c r="Y143" s="2">
        <v>118.6</v>
      </c>
      <c r="Z143" s="2">
        <v>127.3</v>
      </c>
      <c r="AA143" s="2">
        <v>134.19999999999999</v>
      </c>
      <c r="AB143" s="2">
        <v>121.9</v>
      </c>
      <c r="AC143" s="2">
        <v>126.3</v>
      </c>
      <c r="AD143" s="2">
        <v>132.80000000000001</v>
      </c>
      <c r="AE143" s="3">
        <f t="shared" si="10"/>
        <v>1749.1</v>
      </c>
      <c r="AF143" s="3">
        <f t="shared" si="11"/>
        <v>415.3</v>
      </c>
      <c r="AG143" s="3">
        <f t="shared" si="12"/>
        <v>261.39999999999998</v>
      </c>
      <c r="AH143" s="2">
        <f t="shared" si="13"/>
        <v>250.6</v>
      </c>
      <c r="AI143" s="3">
        <f t="shared" si="14"/>
        <v>781.8</v>
      </c>
    </row>
    <row r="144" spans="1:35" ht="12.75" x14ac:dyDescent="0.2">
      <c r="A144" s="1" t="s">
        <v>32</v>
      </c>
      <c r="B144" s="1">
        <v>2016</v>
      </c>
      <c r="C144" s="1" t="s">
        <v>44</v>
      </c>
      <c r="D144" s="2">
        <v>131.6</v>
      </c>
      <c r="E144" s="2">
        <v>138.19999999999999</v>
      </c>
      <c r="F144" s="2">
        <v>134.9</v>
      </c>
      <c r="G144" s="2">
        <v>133.1</v>
      </c>
      <c r="H144" s="2">
        <v>113.5</v>
      </c>
      <c r="I144" s="2">
        <v>129.30000000000001</v>
      </c>
      <c r="J144" s="2">
        <v>121.1</v>
      </c>
      <c r="K144" s="2">
        <v>170.3</v>
      </c>
      <c r="L144" s="2">
        <v>115.5</v>
      </c>
      <c r="M144" s="2">
        <v>145.5</v>
      </c>
      <c r="N144" s="2">
        <v>123.1</v>
      </c>
      <c r="O144" s="2">
        <v>140.9</v>
      </c>
      <c r="P144" s="2">
        <v>132.80000000000001</v>
      </c>
      <c r="Q144" s="2">
        <v>145</v>
      </c>
      <c r="R144" s="2">
        <v>130</v>
      </c>
      <c r="S144" s="2">
        <v>122.2</v>
      </c>
      <c r="T144" s="2">
        <v>128.80000000000001</v>
      </c>
      <c r="U144" s="2">
        <v>128.5</v>
      </c>
      <c r="V144" s="2">
        <v>117.8</v>
      </c>
      <c r="W144" s="2">
        <v>125</v>
      </c>
      <c r="X144" s="2">
        <v>122.3</v>
      </c>
      <c r="Y144" s="2">
        <v>113.7</v>
      </c>
      <c r="Z144" s="2">
        <v>121.8</v>
      </c>
      <c r="AA144" s="2">
        <v>132.30000000000001</v>
      </c>
      <c r="AB144" s="2">
        <v>119.9</v>
      </c>
      <c r="AC144" s="2">
        <v>121.4</v>
      </c>
      <c r="AD144" s="2">
        <v>127.6</v>
      </c>
      <c r="AE144" s="3">
        <f t="shared" si="10"/>
        <v>1729.8</v>
      </c>
      <c r="AF144" s="3">
        <f t="shared" si="11"/>
        <v>381</v>
      </c>
      <c r="AG144" s="3">
        <f t="shared" si="12"/>
        <v>253.5</v>
      </c>
      <c r="AH144" s="2">
        <f t="shared" si="13"/>
        <v>231.5</v>
      </c>
      <c r="AI144" s="3">
        <f t="shared" si="14"/>
        <v>762.7</v>
      </c>
    </row>
    <row r="145" spans="1:35" ht="12.75" x14ac:dyDescent="0.2">
      <c r="A145" s="1" t="s">
        <v>33</v>
      </c>
      <c r="B145" s="1">
        <v>2016</v>
      </c>
      <c r="C145" s="1" t="s">
        <v>44</v>
      </c>
      <c r="D145" s="2">
        <v>132.30000000000001</v>
      </c>
      <c r="E145" s="2">
        <v>137.6</v>
      </c>
      <c r="F145" s="2">
        <v>132.9</v>
      </c>
      <c r="G145" s="2">
        <v>135.1</v>
      </c>
      <c r="H145" s="2">
        <v>118.6</v>
      </c>
      <c r="I145" s="2">
        <v>132.69999999999999</v>
      </c>
      <c r="J145" s="2">
        <v>125.3</v>
      </c>
      <c r="K145" s="2">
        <v>168.7</v>
      </c>
      <c r="L145" s="2">
        <v>114.4</v>
      </c>
      <c r="M145" s="2">
        <v>140.19999999999999</v>
      </c>
      <c r="N145" s="2">
        <v>126.6</v>
      </c>
      <c r="O145" s="2">
        <v>142.30000000000001</v>
      </c>
      <c r="P145" s="2">
        <v>134</v>
      </c>
      <c r="Q145" s="2">
        <v>143.1</v>
      </c>
      <c r="R145" s="2">
        <v>136.30000000000001</v>
      </c>
      <c r="S145" s="2">
        <v>129.80000000000001</v>
      </c>
      <c r="T145" s="2">
        <v>135.4</v>
      </c>
      <c r="U145" s="2">
        <v>128.5</v>
      </c>
      <c r="V145" s="2">
        <v>126.6</v>
      </c>
      <c r="W145" s="2">
        <v>129.19999999999999</v>
      </c>
      <c r="X145" s="2">
        <v>126.9</v>
      </c>
      <c r="Y145" s="2">
        <v>116</v>
      </c>
      <c r="Z145" s="2">
        <v>124.2</v>
      </c>
      <c r="AA145" s="2">
        <v>133.1</v>
      </c>
      <c r="AB145" s="2">
        <v>121.1</v>
      </c>
      <c r="AC145" s="2">
        <v>123.9</v>
      </c>
      <c r="AD145" s="2">
        <v>130.4</v>
      </c>
      <c r="AE145" s="3">
        <f t="shared" si="10"/>
        <v>1740.7</v>
      </c>
      <c r="AF145" s="3">
        <f t="shared" si="11"/>
        <v>401.5</v>
      </c>
      <c r="AG145" s="3">
        <f t="shared" si="12"/>
        <v>257.7</v>
      </c>
      <c r="AH145" s="2">
        <f t="shared" si="13"/>
        <v>242.6</v>
      </c>
      <c r="AI145" s="3">
        <f t="shared" si="14"/>
        <v>772.3</v>
      </c>
    </row>
    <row r="146" spans="1:35" ht="12.75" x14ac:dyDescent="0.2">
      <c r="A146" s="1" t="s">
        <v>30</v>
      </c>
      <c r="B146" s="1">
        <v>2017</v>
      </c>
      <c r="C146" s="1" t="s">
        <v>31</v>
      </c>
      <c r="D146" s="2">
        <v>133.1</v>
      </c>
      <c r="E146" s="2">
        <v>137.80000000000001</v>
      </c>
      <c r="F146" s="2">
        <v>131.9</v>
      </c>
      <c r="G146" s="2">
        <v>136.69999999999999</v>
      </c>
      <c r="H146" s="2">
        <v>122</v>
      </c>
      <c r="I146" s="2">
        <v>136</v>
      </c>
      <c r="J146" s="2">
        <v>119.8</v>
      </c>
      <c r="K146" s="2">
        <v>161.69999999999999</v>
      </c>
      <c r="L146" s="2">
        <v>114.8</v>
      </c>
      <c r="M146" s="2">
        <v>136.9</v>
      </c>
      <c r="N146" s="2">
        <v>129</v>
      </c>
      <c r="O146" s="2">
        <v>143.9</v>
      </c>
      <c r="P146" s="2">
        <v>133.69999999999999</v>
      </c>
      <c r="Q146" s="2">
        <v>143.1</v>
      </c>
      <c r="R146" s="2">
        <v>140.69999999999999</v>
      </c>
      <c r="S146" s="2">
        <v>135.80000000000001</v>
      </c>
      <c r="T146" s="2">
        <v>140</v>
      </c>
      <c r="U146" s="2">
        <v>129.6</v>
      </c>
      <c r="V146" s="2">
        <v>132.1</v>
      </c>
      <c r="W146" s="2">
        <v>133.19999999999999</v>
      </c>
      <c r="X146" s="2">
        <v>129.9</v>
      </c>
      <c r="Y146" s="2">
        <v>119.1</v>
      </c>
      <c r="Z146" s="2">
        <v>127</v>
      </c>
      <c r="AA146" s="2">
        <v>134.6</v>
      </c>
      <c r="AB146" s="2">
        <v>122.3</v>
      </c>
      <c r="AC146" s="2">
        <v>126.6</v>
      </c>
      <c r="AD146" s="2">
        <v>132.4</v>
      </c>
      <c r="AE146" s="3">
        <f t="shared" si="10"/>
        <v>1737.3000000000002</v>
      </c>
      <c r="AF146" s="3">
        <f t="shared" si="11"/>
        <v>416.5</v>
      </c>
      <c r="AG146" s="3">
        <f t="shared" si="12"/>
        <v>262.79999999999995</v>
      </c>
      <c r="AH146" s="2">
        <f t="shared" si="13"/>
        <v>251.2</v>
      </c>
      <c r="AI146" s="3">
        <f t="shared" si="14"/>
        <v>783.5</v>
      </c>
    </row>
    <row r="147" spans="1:35" ht="12.75" x14ac:dyDescent="0.2">
      <c r="A147" s="1" t="s">
        <v>32</v>
      </c>
      <c r="B147" s="1">
        <v>2017</v>
      </c>
      <c r="C147" s="1" t="s">
        <v>31</v>
      </c>
      <c r="D147" s="2">
        <v>132.19999999999999</v>
      </c>
      <c r="E147" s="2">
        <v>138.9</v>
      </c>
      <c r="F147" s="2">
        <v>132.6</v>
      </c>
      <c r="G147" s="2">
        <v>133.1</v>
      </c>
      <c r="H147" s="2">
        <v>114</v>
      </c>
      <c r="I147" s="2">
        <v>129.6</v>
      </c>
      <c r="J147" s="2">
        <v>118.7</v>
      </c>
      <c r="K147" s="2">
        <v>155.1</v>
      </c>
      <c r="L147" s="2">
        <v>117.3</v>
      </c>
      <c r="M147" s="2">
        <v>144.9</v>
      </c>
      <c r="N147" s="2">
        <v>123.2</v>
      </c>
      <c r="O147" s="2">
        <v>141.6</v>
      </c>
      <c r="P147" s="2">
        <v>132</v>
      </c>
      <c r="Q147" s="2">
        <v>145.6</v>
      </c>
      <c r="R147" s="2">
        <v>130.19999999999999</v>
      </c>
      <c r="S147" s="2">
        <v>122.3</v>
      </c>
      <c r="T147" s="2">
        <v>129</v>
      </c>
      <c r="U147" s="2">
        <v>129.6</v>
      </c>
      <c r="V147" s="2">
        <v>118</v>
      </c>
      <c r="W147" s="2">
        <v>125.1</v>
      </c>
      <c r="X147" s="2">
        <v>122.6</v>
      </c>
      <c r="Y147" s="2">
        <v>115.2</v>
      </c>
      <c r="Z147" s="2">
        <v>122</v>
      </c>
      <c r="AA147" s="2">
        <v>132.4</v>
      </c>
      <c r="AB147" s="2">
        <v>120.9</v>
      </c>
      <c r="AC147" s="2">
        <v>122.1</v>
      </c>
      <c r="AD147" s="2">
        <v>127.8</v>
      </c>
      <c r="AE147" s="3">
        <f t="shared" si="10"/>
        <v>1713.2</v>
      </c>
      <c r="AF147" s="3">
        <f t="shared" si="11"/>
        <v>381.5</v>
      </c>
      <c r="AG147" s="3">
        <f t="shared" si="12"/>
        <v>254.7</v>
      </c>
      <c r="AH147" s="2">
        <f t="shared" si="13"/>
        <v>233.2</v>
      </c>
      <c r="AI147" s="3">
        <f t="shared" si="14"/>
        <v>765.6</v>
      </c>
    </row>
    <row r="148" spans="1:35" ht="12.75" x14ac:dyDescent="0.2">
      <c r="A148" s="1" t="s">
        <v>33</v>
      </c>
      <c r="B148" s="1">
        <v>2017</v>
      </c>
      <c r="C148" s="1" t="s">
        <v>31</v>
      </c>
      <c r="D148" s="2">
        <v>132.80000000000001</v>
      </c>
      <c r="E148" s="2">
        <v>138.19999999999999</v>
      </c>
      <c r="F148" s="2">
        <v>132.19999999999999</v>
      </c>
      <c r="G148" s="2">
        <v>135.4</v>
      </c>
      <c r="H148" s="2">
        <v>119.1</v>
      </c>
      <c r="I148" s="2">
        <v>133</v>
      </c>
      <c r="J148" s="2">
        <v>119.4</v>
      </c>
      <c r="K148" s="2">
        <v>159.5</v>
      </c>
      <c r="L148" s="2">
        <v>115.6</v>
      </c>
      <c r="M148" s="2">
        <v>139.6</v>
      </c>
      <c r="N148" s="2">
        <v>126.6</v>
      </c>
      <c r="O148" s="2">
        <v>142.80000000000001</v>
      </c>
      <c r="P148" s="2">
        <v>133.1</v>
      </c>
      <c r="Q148" s="2">
        <v>143.80000000000001</v>
      </c>
      <c r="R148" s="2">
        <v>136.6</v>
      </c>
      <c r="S148" s="2">
        <v>130.19999999999999</v>
      </c>
      <c r="T148" s="2">
        <v>135.6</v>
      </c>
      <c r="U148" s="2">
        <v>129.6</v>
      </c>
      <c r="V148" s="2">
        <v>126.8</v>
      </c>
      <c r="W148" s="2">
        <v>129.4</v>
      </c>
      <c r="X148" s="2">
        <v>127.1</v>
      </c>
      <c r="Y148" s="2">
        <v>117</v>
      </c>
      <c r="Z148" s="2">
        <v>124.2</v>
      </c>
      <c r="AA148" s="2">
        <v>133.30000000000001</v>
      </c>
      <c r="AB148" s="2">
        <v>121.7</v>
      </c>
      <c r="AC148" s="2">
        <v>124.4</v>
      </c>
      <c r="AD148" s="2">
        <v>130.30000000000001</v>
      </c>
      <c r="AE148" s="3">
        <f t="shared" si="10"/>
        <v>1727.2999999999995</v>
      </c>
      <c r="AF148" s="3">
        <f t="shared" si="11"/>
        <v>402.4</v>
      </c>
      <c r="AG148" s="3">
        <f t="shared" si="12"/>
        <v>259</v>
      </c>
      <c r="AH148" s="2">
        <f t="shared" si="13"/>
        <v>243.8</v>
      </c>
      <c r="AI148" s="3">
        <f t="shared" si="14"/>
        <v>774.5</v>
      </c>
    </row>
    <row r="149" spans="1:35" ht="12.75" x14ac:dyDescent="0.2">
      <c r="A149" s="1" t="s">
        <v>30</v>
      </c>
      <c r="B149" s="1">
        <v>2017</v>
      </c>
      <c r="C149" s="1" t="s">
        <v>34</v>
      </c>
      <c r="D149" s="2">
        <v>133.30000000000001</v>
      </c>
      <c r="E149" s="2">
        <v>138.30000000000001</v>
      </c>
      <c r="F149" s="2">
        <v>129.30000000000001</v>
      </c>
      <c r="G149" s="2">
        <v>137.19999999999999</v>
      </c>
      <c r="H149" s="2">
        <v>122.1</v>
      </c>
      <c r="I149" s="2">
        <v>138.69999999999999</v>
      </c>
      <c r="J149" s="2">
        <v>119.1</v>
      </c>
      <c r="K149" s="2">
        <v>156.9</v>
      </c>
      <c r="L149" s="2">
        <v>116.2</v>
      </c>
      <c r="M149" s="2">
        <v>136</v>
      </c>
      <c r="N149" s="2">
        <v>129.4</v>
      </c>
      <c r="O149" s="2">
        <v>144.4</v>
      </c>
      <c r="P149" s="2">
        <v>133.6</v>
      </c>
      <c r="Q149" s="2">
        <v>143.69999999999999</v>
      </c>
      <c r="R149" s="2">
        <v>140.9</v>
      </c>
      <c r="S149" s="2">
        <v>135.80000000000001</v>
      </c>
      <c r="T149" s="2">
        <v>140.19999999999999</v>
      </c>
      <c r="U149" s="2">
        <v>130.5</v>
      </c>
      <c r="V149" s="2">
        <v>133.19999999999999</v>
      </c>
      <c r="W149" s="2">
        <v>133.6</v>
      </c>
      <c r="X149" s="2">
        <v>130.1</v>
      </c>
      <c r="Y149" s="2">
        <v>119.5</v>
      </c>
      <c r="Z149" s="2">
        <v>127.7</v>
      </c>
      <c r="AA149" s="2">
        <v>134.9</v>
      </c>
      <c r="AB149" s="2">
        <v>123.2</v>
      </c>
      <c r="AC149" s="2">
        <v>127</v>
      </c>
      <c r="AD149" s="2">
        <v>132.6</v>
      </c>
      <c r="AE149" s="3">
        <f t="shared" si="10"/>
        <v>1734.5000000000002</v>
      </c>
      <c r="AF149" s="3">
        <f t="shared" si="11"/>
        <v>416.90000000000003</v>
      </c>
      <c r="AG149" s="3">
        <f t="shared" si="12"/>
        <v>264.10000000000002</v>
      </c>
      <c r="AH149" s="2">
        <f t="shared" si="13"/>
        <v>252.7</v>
      </c>
      <c r="AI149" s="3">
        <f t="shared" si="14"/>
        <v>786.6</v>
      </c>
    </row>
    <row r="150" spans="1:35" ht="12.75" x14ac:dyDescent="0.2">
      <c r="A150" s="1" t="s">
        <v>32</v>
      </c>
      <c r="B150" s="1">
        <v>2017</v>
      </c>
      <c r="C150" s="1" t="s">
        <v>34</v>
      </c>
      <c r="D150" s="2">
        <v>132.80000000000001</v>
      </c>
      <c r="E150" s="2">
        <v>139.80000000000001</v>
      </c>
      <c r="F150" s="2">
        <v>129.30000000000001</v>
      </c>
      <c r="G150" s="2">
        <v>133.5</v>
      </c>
      <c r="H150" s="2">
        <v>114.3</v>
      </c>
      <c r="I150" s="2">
        <v>131.4</v>
      </c>
      <c r="J150" s="2">
        <v>120.2</v>
      </c>
      <c r="K150" s="2">
        <v>143.1</v>
      </c>
      <c r="L150" s="2">
        <v>119.5</v>
      </c>
      <c r="M150" s="2">
        <v>144</v>
      </c>
      <c r="N150" s="2">
        <v>123.4</v>
      </c>
      <c r="O150" s="2">
        <v>141.9</v>
      </c>
      <c r="P150" s="2">
        <v>132.1</v>
      </c>
      <c r="Q150" s="2">
        <v>146.30000000000001</v>
      </c>
      <c r="R150" s="2">
        <v>130.5</v>
      </c>
      <c r="S150" s="2">
        <v>122.5</v>
      </c>
      <c r="T150" s="2">
        <v>129.30000000000001</v>
      </c>
      <c r="U150" s="2">
        <v>130.5</v>
      </c>
      <c r="V150" s="2">
        <v>119.2</v>
      </c>
      <c r="W150" s="2">
        <v>125.3</v>
      </c>
      <c r="X150" s="2">
        <v>122.9</v>
      </c>
      <c r="Y150" s="2">
        <v>115.5</v>
      </c>
      <c r="Z150" s="2">
        <v>122.2</v>
      </c>
      <c r="AA150" s="2">
        <v>132.4</v>
      </c>
      <c r="AB150" s="2">
        <v>121.7</v>
      </c>
      <c r="AC150" s="2">
        <v>122.4</v>
      </c>
      <c r="AD150" s="2">
        <v>128.19999999999999</v>
      </c>
      <c r="AE150" s="3">
        <f t="shared" si="10"/>
        <v>1705.3000000000002</v>
      </c>
      <c r="AF150" s="3">
        <f t="shared" si="11"/>
        <v>382.3</v>
      </c>
      <c r="AG150" s="3">
        <f t="shared" si="12"/>
        <v>255.8</v>
      </c>
      <c r="AH150" s="2">
        <f t="shared" si="13"/>
        <v>234.7</v>
      </c>
      <c r="AI150" s="3">
        <f t="shared" si="14"/>
        <v>767.90000000000009</v>
      </c>
    </row>
    <row r="151" spans="1:35" ht="12.75" x14ac:dyDescent="0.2">
      <c r="A151" s="1" t="s">
        <v>33</v>
      </c>
      <c r="B151" s="1">
        <v>2017</v>
      </c>
      <c r="C151" s="1" t="s">
        <v>34</v>
      </c>
      <c r="D151" s="2">
        <v>133.1</v>
      </c>
      <c r="E151" s="2">
        <v>138.80000000000001</v>
      </c>
      <c r="F151" s="2">
        <v>129.30000000000001</v>
      </c>
      <c r="G151" s="2">
        <v>135.80000000000001</v>
      </c>
      <c r="H151" s="2">
        <v>119.2</v>
      </c>
      <c r="I151" s="2">
        <v>135.30000000000001</v>
      </c>
      <c r="J151" s="2">
        <v>119.5</v>
      </c>
      <c r="K151" s="2">
        <v>152.19999999999999</v>
      </c>
      <c r="L151" s="2">
        <v>117.3</v>
      </c>
      <c r="M151" s="2">
        <v>138.69999999999999</v>
      </c>
      <c r="N151" s="2">
        <v>126.9</v>
      </c>
      <c r="O151" s="2">
        <v>143.19999999999999</v>
      </c>
      <c r="P151" s="2">
        <v>133</v>
      </c>
      <c r="Q151" s="2">
        <v>144.4</v>
      </c>
      <c r="R151" s="2">
        <v>136.80000000000001</v>
      </c>
      <c r="S151" s="2">
        <v>130.30000000000001</v>
      </c>
      <c r="T151" s="2">
        <v>135.9</v>
      </c>
      <c r="U151" s="2">
        <v>130.5</v>
      </c>
      <c r="V151" s="2">
        <v>127.9</v>
      </c>
      <c r="W151" s="2">
        <v>129.69999999999999</v>
      </c>
      <c r="X151" s="2">
        <v>127.4</v>
      </c>
      <c r="Y151" s="2">
        <v>117.4</v>
      </c>
      <c r="Z151" s="2">
        <v>124.6</v>
      </c>
      <c r="AA151" s="2">
        <v>133.4</v>
      </c>
      <c r="AB151" s="2">
        <v>122.6</v>
      </c>
      <c r="AC151" s="2">
        <v>124.8</v>
      </c>
      <c r="AD151" s="2">
        <v>130.6</v>
      </c>
      <c r="AE151" s="3">
        <f t="shared" si="10"/>
        <v>1722.3000000000002</v>
      </c>
      <c r="AF151" s="3">
        <f t="shared" si="11"/>
        <v>403</v>
      </c>
      <c r="AG151" s="3">
        <f t="shared" si="12"/>
        <v>260.2</v>
      </c>
      <c r="AH151" s="2">
        <f t="shared" si="13"/>
        <v>245.3</v>
      </c>
      <c r="AI151" s="3">
        <f t="shared" si="14"/>
        <v>777.19999999999993</v>
      </c>
    </row>
    <row r="152" spans="1:35" ht="12.75" x14ac:dyDescent="0.2">
      <c r="A152" s="1" t="s">
        <v>30</v>
      </c>
      <c r="B152" s="1">
        <v>2017</v>
      </c>
      <c r="C152" s="1" t="s">
        <v>35</v>
      </c>
      <c r="D152" s="2">
        <v>133.6</v>
      </c>
      <c r="E152" s="2">
        <v>138.80000000000001</v>
      </c>
      <c r="F152" s="2">
        <v>128.80000000000001</v>
      </c>
      <c r="G152" s="2">
        <v>137.19999999999999</v>
      </c>
      <c r="H152" s="2">
        <v>121.6</v>
      </c>
      <c r="I152" s="2">
        <v>139.69999999999999</v>
      </c>
      <c r="J152" s="2">
        <v>119.7</v>
      </c>
      <c r="K152" s="2">
        <v>148</v>
      </c>
      <c r="L152" s="2">
        <v>116.9</v>
      </c>
      <c r="M152" s="2">
        <v>135.6</v>
      </c>
      <c r="N152" s="2">
        <v>129.80000000000001</v>
      </c>
      <c r="O152" s="2">
        <v>145.4</v>
      </c>
      <c r="P152" s="2">
        <v>133.4</v>
      </c>
      <c r="Q152" s="2">
        <v>144.19999999999999</v>
      </c>
      <c r="R152" s="2">
        <v>141.6</v>
      </c>
      <c r="S152" s="2">
        <v>136.19999999999999</v>
      </c>
      <c r="T152" s="2">
        <v>140.80000000000001</v>
      </c>
      <c r="U152" s="2">
        <v>131.1</v>
      </c>
      <c r="V152" s="2">
        <v>134.19999999999999</v>
      </c>
      <c r="W152" s="2">
        <v>134.1</v>
      </c>
      <c r="X152" s="2">
        <v>130.6</v>
      </c>
      <c r="Y152" s="2">
        <v>119.8</v>
      </c>
      <c r="Z152" s="2">
        <v>128.30000000000001</v>
      </c>
      <c r="AA152" s="2">
        <v>135.19999999999999</v>
      </c>
      <c r="AB152" s="2">
        <v>123.3</v>
      </c>
      <c r="AC152" s="2">
        <v>127.4</v>
      </c>
      <c r="AD152" s="2">
        <v>132.80000000000001</v>
      </c>
      <c r="AE152" s="3">
        <f t="shared" si="10"/>
        <v>1728.5000000000002</v>
      </c>
      <c r="AF152" s="3">
        <f t="shared" si="11"/>
        <v>418.59999999999997</v>
      </c>
      <c r="AG152" s="3">
        <f t="shared" si="12"/>
        <v>265.2</v>
      </c>
      <c r="AH152" s="2">
        <f t="shared" si="13"/>
        <v>254</v>
      </c>
      <c r="AI152" s="3">
        <f t="shared" si="14"/>
        <v>788.99999999999989</v>
      </c>
    </row>
    <row r="153" spans="1:35" ht="12.75" x14ac:dyDescent="0.2">
      <c r="A153" s="1" t="s">
        <v>32</v>
      </c>
      <c r="B153" s="1">
        <v>2017</v>
      </c>
      <c r="C153" s="1" t="s">
        <v>35</v>
      </c>
      <c r="D153" s="2">
        <v>132.69999999999999</v>
      </c>
      <c r="E153" s="2">
        <v>139.4</v>
      </c>
      <c r="F153" s="2">
        <v>128.4</v>
      </c>
      <c r="G153" s="2">
        <v>134.9</v>
      </c>
      <c r="H153" s="2">
        <v>114</v>
      </c>
      <c r="I153" s="2">
        <v>136.80000000000001</v>
      </c>
      <c r="J153" s="2">
        <v>122.2</v>
      </c>
      <c r="K153" s="2">
        <v>135.80000000000001</v>
      </c>
      <c r="L153" s="2">
        <v>120.3</v>
      </c>
      <c r="M153" s="2">
        <v>142.6</v>
      </c>
      <c r="N153" s="2">
        <v>123.6</v>
      </c>
      <c r="O153" s="2">
        <v>142.4</v>
      </c>
      <c r="P153" s="2">
        <v>132.6</v>
      </c>
      <c r="Q153" s="2">
        <v>147.5</v>
      </c>
      <c r="R153" s="2">
        <v>130.80000000000001</v>
      </c>
      <c r="S153" s="2">
        <v>122.8</v>
      </c>
      <c r="T153" s="2">
        <v>129.6</v>
      </c>
      <c r="U153" s="2">
        <v>131.1</v>
      </c>
      <c r="V153" s="2">
        <v>120.8</v>
      </c>
      <c r="W153" s="2">
        <v>125.6</v>
      </c>
      <c r="X153" s="2">
        <v>123.1</v>
      </c>
      <c r="Y153" s="2">
        <v>115.6</v>
      </c>
      <c r="Z153" s="2">
        <v>122.4</v>
      </c>
      <c r="AA153" s="2">
        <v>132.80000000000001</v>
      </c>
      <c r="AB153" s="2">
        <v>121.7</v>
      </c>
      <c r="AC153" s="2">
        <v>122.6</v>
      </c>
      <c r="AD153" s="2">
        <v>128.69999999999999</v>
      </c>
      <c r="AE153" s="3">
        <f t="shared" si="10"/>
        <v>1705.6999999999998</v>
      </c>
      <c r="AF153" s="3">
        <f t="shared" si="11"/>
        <v>383.20000000000005</v>
      </c>
      <c r="AG153" s="3">
        <f t="shared" si="12"/>
        <v>256.7</v>
      </c>
      <c r="AH153" s="2">
        <f t="shared" si="13"/>
        <v>236.39999999999998</v>
      </c>
      <c r="AI153" s="3">
        <f t="shared" si="14"/>
        <v>770.1</v>
      </c>
    </row>
    <row r="154" spans="1:35" ht="12.75" x14ac:dyDescent="0.2">
      <c r="A154" s="1" t="s">
        <v>33</v>
      </c>
      <c r="B154" s="1">
        <v>2017</v>
      </c>
      <c r="C154" s="1" t="s">
        <v>35</v>
      </c>
      <c r="D154" s="2">
        <v>133.30000000000001</v>
      </c>
      <c r="E154" s="2">
        <v>139</v>
      </c>
      <c r="F154" s="2">
        <v>128.6</v>
      </c>
      <c r="G154" s="2">
        <v>136.30000000000001</v>
      </c>
      <c r="H154" s="2">
        <v>118.8</v>
      </c>
      <c r="I154" s="2">
        <v>138.30000000000001</v>
      </c>
      <c r="J154" s="2">
        <v>120.5</v>
      </c>
      <c r="K154" s="2">
        <v>143.9</v>
      </c>
      <c r="L154" s="2">
        <v>118</v>
      </c>
      <c r="M154" s="2">
        <v>137.9</v>
      </c>
      <c r="N154" s="2">
        <v>127.2</v>
      </c>
      <c r="O154" s="2">
        <v>144</v>
      </c>
      <c r="P154" s="2">
        <v>133.1</v>
      </c>
      <c r="Q154" s="2">
        <v>145.1</v>
      </c>
      <c r="R154" s="2">
        <v>137.30000000000001</v>
      </c>
      <c r="S154" s="2">
        <v>130.6</v>
      </c>
      <c r="T154" s="2">
        <v>136.4</v>
      </c>
      <c r="U154" s="2">
        <v>131.1</v>
      </c>
      <c r="V154" s="2">
        <v>129.1</v>
      </c>
      <c r="W154" s="2">
        <v>130.1</v>
      </c>
      <c r="X154" s="2">
        <v>127.8</v>
      </c>
      <c r="Y154" s="2">
        <v>117.6</v>
      </c>
      <c r="Z154" s="2">
        <v>125</v>
      </c>
      <c r="AA154" s="2">
        <v>133.80000000000001</v>
      </c>
      <c r="AB154" s="2">
        <v>122.6</v>
      </c>
      <c r="AC154" s="2">
        <v>125.1</v>
      </c>
      <c r="AD154" s="2">
        <v>130.9</v>
      </c>
      <c r="AE154" s="3">
        <f t="shared" si="10"/>
        <v>1718.9</v>
      </c>
      <c r="AF154" s="3">
        <f t="shared" si="11"/>
        <v>404.29999999999995</v>
      </c>
      <c r="AG154" s="3">
        <f t="shared" si="12"/>
        <v>261.2</v>
      </c>
      <c r="AH154" s="2">
        <f t="shared" si="13"/>
        <v>246.7</v>
      </c>
      <c r="AI154" s="3">
        <f t="shared" si="14"/>
        <v>779.40000000000009</v>
      </c>
    </row>
    <row r="155" spans="1:35" ht="12.75" x14ac:dyDescent="0.2">
      <c r="A155" s="1" t="s">
        <v>30</v>
      </c>
      <c r="B155" s="1">
        <v>2017</v>
      </c>
      <c r="C155" s="1" t="s">
        <v>36</v>
      </c>
      <c r="D155" s="2">
        <v>133.19999999999999</v>
      </c>
      <c r="E155" s="2">
        <v>138.69999999999999</v>
      </c>
      <c r="F155" s="2">
        <v>127.1</v>
      </c>
      <c r="G155" s="2">
        <v>137.69999999999999</v>
      </c>
      <c r="H155" s="2">
        <v>121.3</v>
      </c>
      <c r="I155" s="2">
        <v>141.80000000000001</v>
      </c>
      <c r="J155" s="2">
        <v>121.5</v>
      </c>
      <c r="K155" s="2">
        <v>144.5</v>
      </c>
      <c r="L155" s="2">
        <v>117.4</v>
      </c>
      <c r="M155" s="2">
        <v>134.1</v>
      </c>
      <c r="N155" s="2">
        <v>130</v>
      </c>
      <c r="O155" s="2">
        <v>145.5</v>
      </c>
      <c r="P155" s="2">
        <v>133.5</v>
      </c>
      <c r="Q155" s="2">
        <v>144.4</v>
      </c>
      <c r="R155" s="2">
        <v>142.4</v>
      </c>
      <c r="S155" s="2">
        <v>136.80000000000001</v>
      </c>
      <c r="T155" s="2">
        <v>141.6</v>
      </c>
      <c r="U155" s="2">
        <v>131.69999999999999</v>
      </c>
      <c r="V155" s="2">
        <v>135</v>
      </c>
      <c r="W155" s="2">
        <v>134.30000000000001</v>
      </c>
      <c r="X155" s="2">
        <v>131</v>
      </c>
      <c r="Y155" s="2">
        <v>119.2</v>
      </c>
      <c r="Z155" s="2">
        <v>128.30000000000001</v>
      </c>
      <c r="AA155" s="2">
        <v>135.69999999999999</v>
      </c>
      <c r="AB155" s="2">
        <v>123.7</v>
      </c>
      <c r="AC155" s="2">
        <v>127.5</v>
      </c>
      <c r="AD155" s="2">
        <v>132.9</v>
      </c>
      <c r="AE155" s="3">
        <f t="shared" si="10"/>
        <v>1726.3</v>
      </c>
      <c r="AF155" s="3">
        <f t="shared" si="11"/>
        <v>420.80000000000007</v>
      </c>
      <c r="AG155" s="3">
        <f t="shared" si="12"/>
        <v>266</v>
      </c>
      <c r="AH155" s="2">
        <f t="shared" si="13"/>
        <v>254.2</v>
      </c>
      <c r="AI155" s="3">
        <f t="shared" si="14"/>
        <v>790.6</v>
      </c>
    </row>
    <row r="156" spans="1:35" ht="12.75" x14ac:dyDescent="0.2">
      <c r="A156" s="1" t="s">
        <v>32</v>
      </c>
      <c r="B156" s="1">
        <v>2017</v>
      </c>
      <c r="C156" s="1" t="s">
        <v>36</v>
      </c>
      <c r="D156" s="2">
        <v>132.69999999999999</v>
      </c>
      <c r="E156" s="2">
        <v>140.6</v>
      </c>
      <c r="F156" s="2">
        <v>124.5</v>
      </c>
      <c r="G156" s="2">
        <v>136.30000000000001</v>
      </c>
      <c r="H156" s="2">
        <v>113.5</v>
      </c>
      <c r="I156" s="2">
        <v>137.69999999999999</v>
      </c>
      <c r="J156" s="2">
        <v>127.1</v>
      </c>
      <c r="K156" s="2">
        <v>133.80000000000001</v>
      </c>
      <c r="L156" s="2">
        <v>120.8</v>
      </c>
      <c r="M156" s="2">
        <v>141.30000000000001</v>
      </c>
      <c r="N156" s="2">
        <v>123.8</v>
      </c>
      <c r="O156" s="2">
        <v>142.6</v>
      </c>
      <c r="P156" s="2">
        <v>133.4</v>
      </c>
      <c r="Q156" s="2">
        <v>148</v>
      </c>
      <c r="R156" s="2">
        <v>131.19999999999999</v>
      </c>
      <c r="S156" s="2">
        <v>123</v>
      </c>
      <c r="T156" s="2">
        <v>130</v>
      </c>
      <c r="U156" s="2">
        <v>131.69999999999999</v>
      </c>
      <c r="V156" s="2">
        <v>121.4</v>
      </c>
      <c r="W156" s="2">
        <v>126</v>
      </c>
      <c r="X156" s="2">
        <v>123.4</v>
      </c>
      <c r="Y156" s="2">
        <v>114.3</v>
      </c>
      <c r="Z156" s="2">
        <v>122.6</v>
      </c>
      <c r="AA156" s="2">
        <v>133.6</v>
      </c>
      <c r="AB156" s="2">
        <v>122.2</v>
      </c>
      <c r="AC156" s="2">
        <v>122.5</v>
      </c>
      <c r="AD156" s="2">
        <v>129.1</v>
      </c>
      <c r="AE156" s="3">
        <f t="shared" si="10"/>
        <v>1708.1</v>
      </c>
      <c r="AF156" s="3">
        <f t="shared" si="11"/>
        <v>384.2</v>
      </c>
      <c r="AG156" s="3">
        <f t="shared" si="12"/>
        <v>257.7</v>
      </c>
      <c r="AH156" s="2">
        <f t="shared" si="13"/>
        <v>235.7</v>
      </c>
      <c r="AI156" s="3">
        <f t="shared" si="14"/>
        <v>772.30000000000007</v>
      </c>
    </row>
    <row r="157" spans="1:35" ht="12.75" x14ac:dyDescent="0.2">
      <c r="A157" s="1" t="s">
        <v>33</v>
      </c>
      <c r="B157" s="1">
        <v>2017</v>
      </c>
      <c r="C157" s="1" t="s">
        <v>36</v>
      </c>
      <c r="D157" s="2">
        <v>133</v>
      </c>
      <c r="E157" s="2">
        <v>139.4</v>
      </c>
      <c r="F157" s="2">
        <v>126.1</v>
      </c>
      <c r="G157" s="2">
        <v>137.19999999999999</v>
      </c>
      <c r="H157" s="2">
        <v>118.4</v>
      </c>
      <c r="I157" s="2">
        <v>139.9</v>
      </c>
      <c r="J157" s="2">
        <v>123.4</v>
      </c>
      <c r="K157" s="2">
        <v>140.9</v>
      </c>
      <c r="L157" s="2">
        <v>118.5</v>
      </c>
      <c r="M157" s="2">
        <v>136.5</v>
      </c>
      <c r="N157" s="2">
        <v>127.4</v>
      </c>
      <c r="O157" s="2">
        <v>144.19999999999999</v>
      </c>
      <c r="P157" s="2">
        <v>133.5</v>
      </c>
      <c r="Q157" s="2">
        <v>145.4</v>
      </c>
      <c r="R157" s="2">
        <v>138</v>
      </c>
      <c r="S157" s="2">
        <v>131.1</v>
      </c>
      <c r="T157" s="2">
        <v>137</v>
      </c>
      <c r="U157" s="2">
        <v>131.69999999999999</v>
      </c>
      <c r="V157" s="2">
        <v>129.80000000000001</v>
      </c>
      <c r="W157" s="2">
        <v>130.4</v>
      </c>
      <c r="X157" s="2">
        <v>128.1</v>
      </c>
      <c r="Y157" s="2">
        <v>116.6</v>
      </c>
      <c r="Z157" s="2">
        <v>125.1</v>
      </c>
      <c r="AA157" s="2">
        <v>134.5</v>
      </c>
      <c r="AB157" s="2">
        <v>123.1</v>
      </c>
      <c r="AC157" s="2">
        <v>125.1</v>
      </c>
      <c r="AD157" s="2">
        <v>131.1</v>
      </c>
      <c r="AE157" s="3">
        <f t="shared" si="10"/>
        <v>1718.4</v>
      </c>
      <c r="AF157" s="3">
        <f t="shared" si="11"/>
        <v>406.1</v>
      </c>
      <c r="AG157" s="3">
        <f t="shared" si="12"/>
        <v>262.10000000000002</v>
      </c>
      <c r="AH157" s="2">
        <f t="shared" si="13"/>
        <v>246.4</v>
      </c>
      <c r="AI157" s="3">
        <f t="shared" si="14"/>
        <v>781.30000000000007</v>
      </c>
    </row>
    <row r="158" spans="1:35" ht="12.75" x14ac:dyDescent="0.2">
      <c r="A158" s="1" t="s">
        <v>30</v>
      </c>
      <c r="B158" s="1">
        <v>2017</v>
      </c>
      <c r="C158" s="1" t="s">
        <v>37</v>
      </c>
      <c r="D158" s="2">
        <v>133.1</v>
      </c>
      <c r="E158" s="2">
        <v>140.30000000000001</v>
      </c>
      <c r="F158" s="2">
        <v>126.8</v>
      </c>
      <c r="G158" s="2">
        <v>138.19999999999999</v>
      </c>
      <c r="H158" s="2">
        <v>120.8</v>
      </c>
      <c r="I158" s="2">
        <v>140.19999999999999</v>
      </c>
      <c r="J158" s="2">
        <v>123.8</v>
      </c>
      <c r="K158" s="2">
        <v>141.80000000000001</v>
      </c>
      <c r="L158" s="2">
        <v>118.6</v>
      </c>
      <c r="M158" s="2">
        <v>134</v>
      </c>
      <c r="N158" s="2">
        <v>130.30000000000001</v>
      </c>
      <c r="O158" s="2">
        <v>145.80000000000001</v>
      </c>
      <c r="P158" s="2">
        <v>133.80000000000001</v>
      </c>
      <c r="Q158" s="2">
        <v>145.5</v>
      </c>
      <c r="R158" s="2">
        <v>142.5</v>
      </c>
      <c r="S158" s="2">
        <v>137.30000000000001</v>
      </c>
      <c r="T158" s="2">
        <v>141.80000000000001</v>
      </c>
      <c r="U158" s="2">
        <v>132.1</v>
      </c>
      <c r="V158" s="2">
        <v>135</v>
      </c>
      <c r="W158" s="2">
        <v>134.9</v>
      </c>
      <c r="X158" s="2">
        <v>131.4</v>
      </c>
      <c r="Y158" s="2">
        <v>119.4</v>
      </c>
      <c r="Z158" s="2">
        <v>129.4</v>
      </c>
      <c r="AA158" s="2">
        <v>136.30000000000001</v>
      </c>
      <c r="AB158" s="2">
        <v>123.7</v>
      </c>
      <c r="AC158" s="2">
        <v>127.9</v>
      </c>
      <c r="AD158" s="2">
        <v>133.30000000000001</v>
      </c>
      <c r="AE158" s="3">
        <f t="shared" si="10"/>
        <v>1727.4999999999995</v>
      </c>
      <c r="AF158" s="3">
        <f t="shared" si="11"/>
        <v>421.6</v>
      </c>
      <c r="AG158" s="3">
        <f t="shared" si="12"/>
        <v>267</v>
      </c>
      <c r="AH158" s="2">
        <f t="shared" si="13"/>
        <v>254.4</v>
      </c>
      <c r="AI158" s="3">
        <f t="shared" si="14"/>
        <v>794.19999999999993</v>
      </c>
    </row>
    <row r="159" spans="1:35" ht="12.75" x14ac:dyDescent="0.2">
      <c r="A159" s="1" t="s">
        <v>32</v>
      </c>
      <c r="B159" s="1">
        <v>2017</v>
      </c>
      <c r="C159" s="1" t="s">
        <v>37</v>
      </c>
      <c r="D159" s="2">
        <v>132.6</v>
      </c>
      <c r="E159" s="2">
        <v>144.1</v>
      </c>
      <c r="F159" s="2">
        <v>125.6</v>
      </c>
      <c r="G159" s="2">
        <v>136.80000000000001</v>
      </c>
      <c r="H159" s="2">
        <v>113.4</v>
      </c>
      <c r="I159" s="2">
        <v>135.19999999999999</v>
      </c>
      <c r="J159" s="2">
        <v>129.19999999999999</v>
      </c>
      <c r="K159" s="2">
        <v>131.5</v>
      </c>
      <c r="L159" s="2">
        <v>121</v>
      </c>
      <c r="M159" s="2">
        <v>139.9</v>
      </c>
      <c r="N159" s="2">
        <v>123.8</v>
      </c>
      <c r="O159" s="2">
        <v>142.9</v>
      </c>
      <c r="P159" s="2">
        <v>133.6</v>
      </c>
      <c r="Q159" s="2">
        <v>148.30000000000001</v>
      </c>
      <c r="R159" s="2">
        <v>131.5</v>
      </c>
      <c r="S159" s="2">
        <v>123.2</v>
      </c>
      <c r="T159" s="2">
        <v>130.19999999999999</v>
      </c>
      <c r="U159" s="2">
        <v>132.1</v>
      </c>
      <c r="V159" s="2">
        <v>120.1</v>
      </c>
      <c r="W159" s="2">
        <v>126.5</v>
      </c>
      <c r="X159" s="2">
        <v>123.6</v>
      </c>
      <c r="Y159" s="2">
        <v>114.3</v>
      </c>
      <c r="Z159" s="2">
        <v>122.8</v>
      </c>
      <c r="AA159" s="2">
        <v>133.80000000000001</v>
      </c>
      <c r="AB159" s="2">
        <v>122</v>
      </c>
      <c r="AC159" s="2">
        <v>122.6</v>
      </c>
      <c r="AD159" s="2">
        <v>129.30000000000001</v>
      </c>
      <c r="AE159" s="3">
        <f t="shared" si="10"/>
        <v>1709.6</v>
      </c>
      <c r="AF159" s="3">
        <f t="shared" si="11"/>
        <v>384.9</v>
      </c>
      <c r="AG159" s="3">
        <f t="shared" si="12"/>
        <v>258.60000000000002</v>
      </c>
      <c r="AH159" s="2">
        <f t="shared" si="13"/>
        <v>234.39999999999998</v>
      </c>
      <c r="AI159" s="3">
        <f t="shared" si="14"/>
        <v>773.1</v>
      </c>
    </row>
    <row r="160" spans="1:35" ht="12.75" x14ac:dyDescent="0.2">
      <c r="A160" s="1" t="s">
        <v>33</v>
      </c>
      <c r="B160" s="1">
        <v>2017</v>
      </c>
      <c r="C160" s="1" t="s">
        <v>37</v>
      </c>
      <c r="D160" s="2">
        <v>132.9</v>
      </c>
      <c r="E160" s="2">
        <v>141.6</v>
      </c>
      <c r="F160" s="2">
        <v>126.3</v>
      </c>
      <c r="G160" s="2">
        <v>137.69999999999999</v>
      </c>
      <c r="H160" s="2">
        <v>118.1</v>
      </c>
      <c r="I160" s="2">
        <v>137.9</v>
      </c>
      <c r="J160" s="2">
        <v>125.6</v>
      </c>
      <c r="K160" s="2">
        <v>138.30000000000001</v>
      </c>
      <c r="L160" s="2">
        <v>119.4</v>
      </c>
      <c r="M160" s="2">
        <v>136</v>
      </c>
      <c r="N160" s="2">
        <v>127.6</v>
      </c>
      <c r="O160" s="2">
        <v>144.5</v>
      </c>
      <c r="P160" s="2">
        <v>133.69999999999999</v>
      </c>
      <c r="Q160" s="2">
        <v>146.19999999999999</v>
      </c>
      <c r="R160" s="2">
        <v>138.19999999999999</v>
      </c>
      <c r="S160" s="2">
        <v>131.4</v>
      </c>
      <c r="T160" s="2">
        <v>137.19999999999999</v>
      </c>
      <c r="U160" s="2">
        <v>132.1</v>
      </c>
      <c r="V160" s="2">
        <v>129.4</v>
      </c>
      <c r="W160" s="2">
        <v>130.9</v>
      </c>
      <c r="X160" s="2">
        <v>128.4</v>
      </c>
      <c r="Y160" s="2">
        <v>116.7</v>
      </c>
      <c r="Z160" s="2">
        <v>125.7</v>
      </c>
      <c r="AA160" s="2">
        <v>134.80000000000001</v>
      </c>
      <c r="AB160" s="2">
        <v>123</v>
      </c>
      <c r="AC160" s="2">
        <v>125.3</v>
      </c>
      <c r="AD160" s="2">
        <v>131.4</v>
      </c>
      <c r="AE160" s="3">
        <f t="shared" si="10"/>
        <v>1719.6000000000001</v>
      </c>
      <c r="AF160" s="3">
        <f t="shared" si="11"/>
        <v>406.8</v>
      </c>
      <c r="AG160" s="3">
        <f t="shared" si="12"/>
        <v>263</v>
      </c>
      <c r="AH160" s="2">
        <f t="shared" si="13"/>
        <v>246.10000000000002</v>
      </c>
      <c r="AI160" s="3">
        <f t="shared" si="14"/>
        <v>783.4</v>
      </c>
    </row>
    <row r="161" spans="1:35" ht="12.75" x14ac:dyDescent="0.2">
      <c r="A161" s="1" t="s">
        <v>30</v>
      </c>
      <c r="B161" s="1">
        <v>2017</v>
      </c>
      <c r="C161" s="1" t="s">
        <v>38</v>
      </c>
      <c r="D161" s="2">
        <v>133.5</v>
      </c>
      <c r="E161" s="2">
        <v>143.69999999999999</v>
      </c>
      <c r="F161" s="2">
        <v>128</v>
      </c>
      <c r="G161" s="2">
        <v>138.6</v>
      </c>
      <c r="H161" s="2">
        <v>120.9</v>
      </c>
      <c r="I161" s="2">
        <v>140.9</v>
      </c>
      <c r="J161" s="2">
        <v>128.80000000000001</v>
      </c>
      <c r="K161" s="2">
        <v>140.19999999999999</v>
      </c>
      <c r="L161" s="2">
        <v>118.9</v>
      </c>
      <c r="M161" s="2">
        <v>133.5</v>
      </c>
      <c r="N161" s="2">
        <v>130.4</v>
      </c>
      <c r="O161" s="2">
        <v>146.5</v>
      </c>
      <c r="P161" s="2">
        <v>134.9</v>
      </c>
      <c r="Q161" s="2">
        <v>145.80000000000001</v>
      </c>
      <c r="R161" s="2">
        <v>143.1</v>
      </c>
      <c r="S161" s="2">
        <v>137.69999999999999</v>
      </c>
      <c r="T161" s="2">
        <v>142.30000000000001</v>
      </c>
      <c r="U161" s="2">
        <v>131.4</v>
      </c>
      <c r="V161" s="2">
        <v>134.80000000000001</v>
      </c>
      <c r="W161" s="2">
        <v>135.19999999999999</v>
      </c>
      <c r="X161" s="2">
        <v>131.30000000000001</v>
      </c>
      <c r="Y161" s="2">
        <v>119.4</v>
      </c>
      <c r="Z161" s="2">
        <v>129.80000000000001</v>
      </c>
      <c r="AA161" s="2">
        <v>136.9</v>
      </c>
      <c r="AB161" s="2">
        <v>124.1</v>
      </c>
      <c r="AC161" s="2">
        <v>128.1</v>
      </c>
      <c r="AD161" s="2">
        <v>133.9</v>
      </c>
      <c r="AE161" s="3">
        <f t="shared" si="10"/>
        <v>1738.8000000000002</v>
      </c>
      <c r="AF161" s="3">
        <f t="shared" si="11"/>
        <v>423.09999999999997</v>
      </c>
      <c r="AG161" s="3">
        <f t="shared" si="12"/>
        <v>266.60000000000002</v>
      </c>
      <c r="AH161" s="2">
        <f t="shared" si="13"/>
        <v>254.20000000000002</v>
      </c>
      <c r="AI161" s="3">
        <f t="shared" si="14"/>
        <v>796.00000000000011</v>
      </c>
    </row>
    <row r="162" spans="1:35" ht="12.75" x14ac:dyDescent="0.2">
      <c r="A162" s="1" t="s">
        <v>32</v>
      </c>
      <c r="B162" s="1">
        <v>2017</v>
      </c>
      <c r="C162" s="1" t="s">
        <v>38</v>
      </c>
      <c r="D162" s="2">
        <v>132.9</v>
      </c>
      <c r="E162" s="2">
        <v>148.69999999999999</v>
      </c>
      <c r="F162" s="2">
        <v>128.30000000000001</v>
      </c>
      <c r="G162" s="2">
        <v>137.30000000000001</v>
      </c>
      <c r="H162" s="2">
        <v>113.5</v>
      </c>
      <c r="I162" s="2">
        <v>137.19999999999999</v>
      </c>
      <c r="J162" s="2">
        <v>142.19999999999999</v>
      </c>
      <c r="K162" s="2">
        <v>128.19999999999999</v>
      </c>
      <c r="L162" s="2">
        <v>120.9</v>
      </c>
      <c r="M162" s="2">
        <v>138.80000000000001</v>
      </c>
      <c r="N162" s="2">
        <v>124.2</v>
      </c>
      <c r="O162" s="2">
        <v>143.1</v>
      </c>
      <c r="P162" s="2">
        <v>135.69999999999999</v>
      </c>
      <c r="Q162" s="2">
        <v>148.6</v>
      </c>
      <c r="R162" s="2">
        <v>131.5</v>
      </c>
      <c r="S162" s="2">
        <v>123.2</v>
      </c>
      <c r="T162" s="2">
        <v>130.19999999999999</v>
      </c>
      <c r="U162" s="2">
        <v>131.4</v>
      </c>
      <c r="V162" s="2">
        <v>119</v>
      </c>
      <c r="W162" s="2">
        <v>126.8</v>
      </c>
      <c r="X162" s="2">
        <v>123.8</v>
      </c>
      <c r="Y162" s="2">
        <v>113.9</v>
      </c>
      <c r="Z162" s="2">
        <v>122.9</v>
      </c>
      <c r="AA162" s="2">
        <v>134.30000000000001</v>
      </c>
      <c r="AB162" s="2">
        <v>122.5</v>
      </c>
      <c r="AC162" s="2">
        <v>122.7</v>
      </c>
      <c r="AD162" s="2">
        <v>129.9</v>
      </c>
      <c r="AE162" s="3">
        <f t="shared" si="10"/>
        <v>1731.0000000000002</v>
      </c>
      <c r="AF162" s="3">
        <f t="shared" si="11"/>
        <v>384.9</v>
      </c>
      <c r="AG162" s="3">
        <f t="shared" si="12"/>
        <v>258.2</v>
      </c>
      <c r="AH162" s="2">
        <f t="shared" si="13"/>
        <v>232.9</v>
      </c>
      <c r="AI162" s="3">
        <f t="shared" si="14"/>
        <v>774.8</v>
      </c>
    </row>
    <row r="163" spans="1:35" ht="12.75" x14ac:dyDescent="0.2">
      <c r="A163" s="1" t="s">
        <v>33</v>
      </c>
      <c r="B163" s="1">
        <v>2017</v>
      </c>
      <c r="C163" s="1" t="s">
        <v>38</v>
      </c>
      <c r="D163" s="2">
        <v>133.30000000000001</v>
      </c>
      <c r="E163" s="2">
        <v>145.5</v>
      </c>
      <c r="F163" s="2">
        <v>128.1</v>
      </c>
      <c r="G163" s="2">
        <v>138.1</v>
      </c>
      <c r="H163" s="2">
        <v>118.2</v>
      </c>
      <c r="I163" s="2">
        <v>139.19999999999999</v>
      </c>
      <c r="J163" s="2">
        <v>133.30000000000001</v>
      </c>
      <c r="K163" s="2">
        <v>136.19999999999999</v>
      </c>
      <c r="L163" s="2">
        <v>119.6</v>
      </c>
      <c r="M163" s="2">
        <v>135.30000000000001</v>
      </c>
      <c r="N163" s="2">
        <v>127.8</v>
      </c>
      <c r="O163" s="2">
        <v>144.9</v>
      </c>
      <c r="P163" s="2">
        <v>135.19999999999999</v>
      </c>
      <c r="Q163" s="2">
        <v>146.5</v>
      </c>
      <c r="R163" s="2">
        <v>138.5</v>
      </c>
      <c r="S163" s="2">
        <v>131.69999999999999</v>
      </c>
      <c r="T163" s="2">
        <v>137.5</v>
      </c>
      <c r="U163" s="2">
        <v>131.4</v>
      </c>
      <c r="V163" s="2">
        <v>128.80000000000001</v>
      </c>
      <c r="W163" s="2">
        <v>131.19999999999999</v>
      </c>
      <c r="X163" s="2">
        <v>128.5</v>
      </c>
      <c r="Y163" s="2">
        <v>116.5</v>
      </c>
      <c r="Z163" s="2">
        <v>125.9</v>
      </c>
      <c r="AA163" s="2">
        <v>135.4</v>
      </c>
      <c r="AB163" s="2">
        <v>123.4</v>
      </c>
      <c r="AC163" s="2">
        <v>125.5</v>
      </c>
      <c r="AD163" s="2">
        <v>132</v>
      </c>
      <c r="AE163" s="3">
        <f t="shared" si="10"/>
        <v>1734.7</v>
      </c>
      <c r="AF163" s="3">
        <f t="shared" si="11"/>
        <v>407.7</v>
      </c>
      <c r="AG163" s="3">
        <f t="shared" si="12"/>
        <v>262.60000000000002</v>
      </c>
      <c r="AH163" s="2">
        <f t="shared" si="13"/>
        <v>245.3</v>
      </c>
      <c r="AI163" s="3">
        <f t="shared" si="14"/>
        <v>785.19999999999993</v>
      </c>
    </row>
    <row r="164" spans="1:35" ht="12.75" x14ac:dyDescent="0.2">
      <c r="A164" s="1" t="s">
        <v>30</v>
      </c>
      <c r="B164" s="1">
        <v>2017</v>
      </c>
      <c r="C164" s="1" t="s">
        <v>39</v>
      </c>
      <c r="D164" s="2">
        <v>134</v>
      </c>
      <c r="E164" s="2">
        <v>144.19999999999999</v>
      </c>
      <c r="F164" s="2">
        <v>129.80000000000001</v>
      </c>
      <c r="G164" s="2">
        <v>139</v>
      </c>
      <c r="H164" s="2">
        <v>120.9</v>
      </c>
      <c r="I164" s="2">
        <v>143.9</v>
      </c>
      <c r="J164" s="2">
        <v>151.5</v>
      </c>
      <c r="K164" s="2">
        <v>138.1</v>
      </c>
      <c r="L164" s="2">
        <v>120</v>
      </c>
      <c r="M164" s="2">
        <v>133.9</v>
      </c>
      <c r="N164" s="2">
        <v>131.4</v>
      </c>
      <c r="O164" s="2">
        <v>147.69999999999999</v>
      </c>
      <c r="P164" s="2">
        <v>138.5</v>
      </c>
      <c r="Q164" s="2">
        <v>147.4</v>
      </c>
      <c r="R164" s="2">
        <v>144.30000000000001</v>
      </c>
      <c r="S164" s="2">
        <v>138.1</v>
      </c>
      <c r="T164" s="2">
        <v>143.5</v>
      </c>
      <c r="U164" s="2">
        <v>132.6</v>
      </c>
      <c r="V164" s="2">
        <v>135.30000000000001</v>
      </c>
      <c r="W164" s="2">
        <v>136.1</v>
      </c>
      <c r="X164" s="2">
        <v>132.1</v>
      </c>
      <c r="Y164" s="2">
        <v>119.1</v>
      </c>
      <c r="Z164" s="2">
        <v>130.6</v>
      </c>
      <c r="AA164" s="2">
        <v>138.6</v>
      </c>
      <c r="AB164" s="2">
        <v>124.4</v>
      </c>
      <c r="AC164" s="2">
        <v>128.6</v>
      </c>
      <c r="AD164" s="2">
        <v>136.19999999999999</v>
      </c>
      <c r="AE164" s="3">
        <f t="shared" si="10"/>
        <v>1772.9</v>
      </c>
      <c r="AF164" s="3">
        <f t="shared" si="11"/>
        <v>425.9</v>
      </c>
      <c r="AG164" s="3">
        <f t="shared" si="12"/>
        <v>268.7</v>
      </c>
      <c r="AH164" s="2">
        <f t="shared" si="13"/>
        <v>254.4</v>
      </c>
      <c r="AI164" s="3">
        <f t="shared" si="14"/>
        <v>801.7</v>
      </c>
    </row>
    <row r="165" spans="1:35" ht="12.75" x14ac:dyDescent="0.2">
      <c r="A165" s="1" t="s">
        <v>32</v>
      </c>
      <c r="B165" s="1">
        <v>2017</v>
      </c>
      <c r="C165" s="1" t="s">
        <v>39</v>
      </c>
      <c r="D165" s="2">
        <v>132.80000000000001</v>
      </c>
      <c r="E165" s="2">
        <v>148.4</v>
      </c>
      <c r="F165" s="2">
        <v>129.4</v>
      </c>
      <c r="G165" s="2">
        <v>137.69999999999999</v>
      </c>
      <c r="H165" s="2">
        <v>113.4</v>
      </c>
      <c r="I165" s="2">
        <v>139.4</v>
      </c>
      <c r="J165" s="2">
        <v>175.1</v>
      </c>
      <c r="K165" s="2">
        <v>124.7</v>
      </c>
      <c r="L165" s="2">
        <v>121.5</v>
      </c>
      <c r="M165" s="2">
        <v>137.80000000000001</v>
      </c>
      <c r="N165" s="2">
        <v>124.4</v>
      </c>
      <c r="O165" s="2">
        <v>143.69999999999999</v>
      </c>
      <c r="P165" s="2">
        <v>139.80000000000001</v>
      </c>
      <c r="Q165" s="2">
        <v>150.5</v>
      </c>
      <c r="R165" s="2">
        <v>131.6</v>
      </c>
      <c r="S165" s="2">
        <v>123.7</v>
      </c>
      <c r="T165" s="2">
        <v>130.4</v>
      </c>
      <c r="U165" s="2">
        <v>132.6</v>
      </c>
      <c r="V165" s="2">
        <v>119.7</v>
      </c>
      <c r="W165" s="2">
        <v>127.2</v>
      </c>
      <c r="X165" s="2">
        <v>125</v>
      </c>
      <c r="Y165" s="2">
        <v>113.2</v>
      </c>
      <c r="Z165" s="2">
        <v>123.5</v>
      </c>
      <c r="AA165" s="2">
        <v>135.5</v>
      </c>
      <c r="AB165" s="2">
        <v>122.4</v>
      </c>
      <c r="AC165" s="2">
        <v>123</v>
      </c>
      <c r="AD165" s="2">
        <v>131.80000000000001</v>
      </c>
      <c r="AE165" s="3">
        <f t="shared" si="10"/>
        <v>1768.1</v>
      </c>
      <c r="AF165" s="3">
        <f t="shared" si="11"/>
        <v>385.70000000000005</v>
      </c>
      <c r="AG165" s="3">
        <f t="shared" si="12"/>
        <v>259.8</v>
      </c>
      <c r="AH165" s="2">
        <f t="shared" si="13"/>
        <v>232.9</v>
      </c>
      <c r="AI165" s="3">
        <f t="shared" si="14"/>
        <v>779.9</v>
      </c>
    </row>
    <row r="166" spans="1:35" ht="12.75" x14ac:dyDescent="0.2">
      <c r="A166" s="1" t="s">
        <v>33</v>
      </c>
      <c r="B166" s="1">
        <v>2017</v>
      </c>
      <c r="C166" s="1" t="s">
        <v>39</v>
      </c>
      <c r="D166" s="2">
        <v>133.6</v>
      </c>
      <c r="E166" s="2">
        <v>145.69999999999999</v>
      </c>
      <c r="F166" s="2">
        <v>129.6</v>
      </c>
      <c r="G166" s="2">
        <v>138.5</v>
      </c>
      <c r="H166" s="2">
        <v>118.1</v>
      </c>
      <c r="I166" s="2">
        <v>141.80000000000001</v>
      </c>
      <c r="J166" s="2">
        <v>159.5</v>
      </c>
      <c r="K166" s="2">
        <v>133.6</v>
      </c>
      <c r="L166" s="2">
        <v>120.5</v>
      </c>
      <c r="M166" s="2">
        <v>135.19999999999999</v>
      </c>
      <c r="N166" s="2">
        <v>128.5</v>
      </c>
      <c r="O166" s="2">
        <v>145.80000000000001</v>
      </c>
      <c r="P166" s="2">
        <v>139</v>
      </c>
      <c r="Q166" s="2">
        <v>148.19999999999999</v>
      </c>
      <c r="R166" s="2">
        <v>139.30000000000001</v>
      </c>
      <c r="S166" s="2">
        <v>132.1</v>
      </c>
      <c r="T166" s="2">
        <v>138.30000000000001</v>
      </c>
      <c r="U166" s="2">
        <v>132.6</v>
      </c>
      <c r="V166" s="2">
        <v>129.4</v>
      </c>
      <c r="W166" s="2">
        <v>131.9</v>
      </c>
      <c r="X166" s="2">
        <v>129.4</v>
      </c>
      <c r="Y166" s="2">
        <v>116</v>
      </c>
      <c r="Z166" s="2">
        <v>126.6</v>
      </c>
      <c r="AA166" s="2">
        <v>136.80000000000001</v>
      </c>
      <c r="AB166" s="2">
        <v>123.6</v>
      </c>
      <c r="AC166" s="2">
        <v>125.9</v>
      </c>
      <c r="AD166" s="2">
        <v>134.19999999999999</v>
      </c>
      <c r="AE166" s="3">
        <f t="shared" si="10"/>
        <v>1769.3999999999999</v>
      </c>
      <c r="AF166" s="3">
        <f t="shared" si="11"/>
        <v>409.7</v>
      </c>
      <c r="AG166" s="3">
        <f t="shared" si="12"/>
        <v>264.5</v>
      </c>
      <c r="AH166" s="2">
        <f t="shared" si="13"/>
        <v>245.4</v>
      </c>
      <c r="AI166" s="3">
        <f t="shared" si="14"/>
        <v>790.5</v>
      </c>
    </row>
    <row r="167" spans="1:35" ht="12.75" x14ac:dyDescent="0.2">
      <c r="A167" s="1" t="s">
        <v>30</v>
      </c>
      <c r="B167" s="1">
        <v>2017</v>
      </c>
      <c r="C167" s="1" t="s">
        <v>40</v>
      </c>
      <c r="D167" s="2">
        <v>134.80000000000001</v>
      </c>
      <c r="E167" s="2">
        <v>143.1</v>
      </c>
      <c r="F167" s="2">
        <v>130</v>
      </c>
      <c r="G167" s="2">
        <v>139.4</v>
      </c>
      <c r="H167" s="2">
        <v>120.5</v>
      </c>
      <c r="I167" s="2">
        <v>148</v>
      </c>
      <c r="J167" s="2">
        <v>162.9</v>
      </c>
      <c r="K167" s="2">
        <v>137.4</v>
      </c>
      <c r="L167" s="2">
        <v>120.8</v>
      </c>
      <c r="M167" s="2">
        <v>134.69999999999999</v>
      </c>
      <c r="N167" s="2">
        <v>131.6</v>
      </c>
      <c r="O167" s="2">
        <v>148.69999999999999</v>
      </c>
      <c r="P167" s="2">
        <v>140.6</v>
      </c>
      <c r="Q167" s="2">
        <v>149</v>
      </c>
      <c r="R167" s="2">
        <v>145.30000000000001</v>
      </c>
      <c r="S167" s="2">
        <v>139.19999999999999</v>
      </c>
      <c r="T167" s="2">
        <v>144.5</v>
      </c>
      <c r="U167" s="2">
        <v>134.4</v>
      </c>
      <c r="V167" s="2">
        <v>136.4</v>
      </c>
      <c r="W167" s="2">
        <v>137.30000000000001</v>
      </c>
      <c r="X167" s="2">
        <v>133</v>
      </c>
      <c r="Y167" s="2">
        <v>120.3</v>
      </c>
      <c r="Z167" s="2">
        <v>131.5</v>
      </c>
      <c r="AA167" s="2">
        <v>140.19999999999999</v>
      </c>
      <c r="AB167" s="2">
        <v>125.4</v>
      </c>
      <c r="AC167" s="2">
        <v>129.69999999999999</v>
      </c>
      <c r="AD167" s="2">
        <v>137.80000000000001</v>
      </c>
      <c r="AE167" s="3">
        <f t="shared" si="10"/>
        <v>1792.4999999999998</v>
      </c>
      <c r="AF167" s="3">
        <f t="shared" si="11"/>
        <v>429</v>
      </c>
      <c r="AG167" s="3">
        <f t="shared" si="12"/>
        <v>271.70000000000005</v>
      </c>
      <c r="AH167" s="2">
        <f t="shared" si="13"/>
        <v>256.7</v>
      </c>
      <c r="AI167" s="3">
        <f t="shared" si="14"/>
        <v>808.8</v>
      </c>
    </row>
    <row r="168" spans="1:35" ht="12.75" x14ac:dyDescent="0.2">
      <c r="A168" s="1" t="s">
        <v>32</v>
      </c>
      <c r="B168" s="1">
        <v>2017</v>
      </c>
      <c r="C168" s="1" t="s">
        <v>40</v>
      </c>
      <c r="D168" s="2">
        <v>133.19999999999999</v>
      </c>
      <c r="E168" s="2">
        <v>143.9</v>
      </c>
      <c r="F168" s="2">
        <v>128.30000000000001</v>
      </c>
      <c r="G168" s="2">
        <v>138.30000000000001</v>
      </c>
      <c r="H168" s="2">
        <v>114.1</v>
      </c>
      <c r="I168" s="2">
        <v>142.69999999999999</v>
      </c>
      <c r="J168" s="2">
        <v>179.8</v>
      </c>
      <c r="K168" s="2">
        <v>123.5</v>
      </c>
      <c r="L168" s="2">
        <v>122.1</v>
      </c>
      <c r="M168" s="2">
        <v>137.5</v>
      </c>
      <c r="N168" s="2">
        <v>124.6</v>
      </c>
      <c r="O168" s="2">
        <v>144.5</v>
      </c>
      <c r="P168" s="2">
        <v>140.5</v>
      </c>
      <c r="Q168" s="2">
        <v>152.1</v>
      </c>
      <c r="R168" s="2">
        <v>132.69999999999999</v>
      </c>
      <c r="S168" s="2">
        <v>124.3</v>
      </c>
      <c r="T168" s="2">
        <v>131.4</v>
      </c>
      <c r="U168" s="2">
        <v>134.4</v>
      </c>
      <c r="V168" s="2">
        <v>118.9</v>
      </c>
      <c r="W168" s="2">
        <v>127.7</v>
      </c>
      <c r="X168" s="2">
        <v>125.7</v>
      </c>
      <c r="Y168" s="2">
        <v>114.6</v>
      </c>
      <c r="Z168" s="2">
        <v>124.1</v>
      </c>
      <c r="AA168" s="2">
        <v>135.69999999999999</v>
      </c>
      <c r="AB168" s="2">
        <v>123.3</v>
      </c>
      <c r="AC168" s="2">
        <v>123.8</v>
      </c>
      <c r="AD168" s="2">
        <v>132.69999999999999</v>
      </c>
      <c r="AE168" s="3">
        <f t="shared" si="10"/>
        <v>1772.9999999999998</v>
      </c>
      <c r="AF168" s="3">
        <f t="shared" si="11"/>
        <v>388.4</v>
      </c>
      <c r="AG168" s="3">
        <f t="shared" si="12"/>
        <v>262.10000000000002</v>
      </c>
      <c r="AH168" s="2">
        <f t="shared" si="13"/>
        <v>233.5</v>
      </c>
      <c r="AI168" s="3">
        <f t="shared" si="14"/>
        <v>784.69999999999982</v>
      </c>
    </row>
    <row r="169" spans="1:35" ht="12.75" x14ac:dyDescent="0.2">
      <c r="A169" s="1" t="s">
        <v>33</v>
      </c>
      <c r="B169" s="1">
        <v>2017</v>
      </c>
      <c r="C169" s="1" t="s">
        <v>40</v>
      </c>
      <c r="D169" s="2">
        <v>134.30000000000001</v>
      </c>
      <c r="E169" s="2">
        <v>143.4</v>
      </c>
      <c r="F169" s="2">
        <v>129.30000000000001</v>
      </c>
      <c r="G169" s="2">
        <v>139</v>
      </c>
      <c r="H169" s="2">
        <v>118.1</v>
      </c>
      <c r="I169" s="2">
        <v>145.5</v>
      </c>
      <c r="J169" s="2">
        <v>168.6</v>
      </c>
      <c r="K169" s="2">
        <v>132.69999999999999</v>
      </c>
      <c r="L169" s="2">
        <v>121.2</v>
      </c>
      <c r="M169" s="2">
        <v>135.6</v>
      </c>
      <c r="N169" s="2">
        <v>128.69999999999999</v>
      </c>
      <c r="O169" s="2">
        <v>146.80000000000001</v>
      </c>
      <c r="P169" s="2">
        <v>140.6</v>
      </c>
      <c r="Q169" s="2">
        <v>149.80000000000001</v>
      </c>
      <c r="R169" s="2">
        <v>140.30000000000001</v>
      </c>
      <c r="S169" s="2">
        <v>133</v>
      </c>
      <c r="T169" s="2">
        <v>139.30000000000001</v>
      </c>
      <c r="U169" s="2">
        <v>134.4</v>
      </c>
      <c r="V169" s="2">
        <v>129.80000000000001</v>
      </c>
      <c r="W169" s="2">
        <v>132.80000000000001</v>
      </c>
      <c r="X169" s="2">
        <v>130.19999999999999</v>
      </c>
      <c r="Y169" s="2">
        <v>117.3</v>
      </c>
      <c r="Z169" s="2">
        <v>127.3</v>
      </c>
      <c r="AA169" s="2">
        <v>137.6</v>
      </c>
      <c r="AB169" s="2">
        <v>124.5</v>
      </c>
      <c r="AC169" s="2">
        <v>126.8</v>
      </c>
      <c r="AD169" s="2">
        <v>135.4</v>
      </c>
      <c r="AE169" s="3">
        <f t="shared" si="10"/>
        <v>1783.8</v>
      </c>
      <c r="AF169" s="3">
        <f t="shared" si="11"/>
        <v>412.6</v>
      </c>
      <c r="AG169" s="3">
        <f t="shared" si="12"/>
        <v>267.20000000000005</v>
      </c>
      <c r="AH169" s="2">
        <f t="shared" si="13"/>
        <v>247.10000000000002</v>
      </c>
      <c r="AI169" s="3">
        <f t="shared" si="14"/>
        <v>796.19999999999993</v>
      </c>
    </row>
    <row r="170" spans="1:35" ht="12.75" x14ac:dyDescent="0.2">
      <c r="A170" s="1" t="s">
        <v>30</v>
      </c>
      <c r="B170" s="1">
        <v>2017</v>
      </c>
      <c r="C170" s="1" t="s">
        <v>41</v>
      </c>
      <c r="D170" s="2">
        <v>135.19999999999999</v>
      </c>
      <c r="E170" s="2">
        <v>142</v>
      </c>
      <c r="F170" s="2">
        <v>130.5</v>
      </c>
      <c r="G170" s="2">
        <v>140.19999999999999</v>
      </c>
      <c r="H170" s="2">
        <v>120.7</v>
      </c>
      <c r="I170" s="2">
        <v>147.80000000000001</v>
      </c>
      <c r="J170" s="2">
        <v>154.5</v>
      </c>
      <c r="K170" s="2">
        <v>137.1</v>
      </c>
      <c r="L170" s="2">
        <v>121</v>
      </c>
      <c r="M170" s="2">
        <v>134.69999999999999</v>
      </c>
      <c r="N170" s="2">
        <v>131.69999999999999</v>
      </c>
      <c r="O170" s="2">
        <v>149.30000000000001</v>
      </c>
      <c r="P170" s="2">
        <v>139.6</v>
      </c>
      <c r="Q170" s="2">
        <v>149.80000000000001</v>
      </c>
      <c r="R170" s="2">
        <v>146.1</v>
      </c>
      <c r="S170" s="2">
        <v>139.69999999999999</v>
      </c>
      <c r="T170" s="2">
        <v>145.19999999999999</v>
      </c>
      <c r="U170" s="2">
        <v>135.69999999999999</v>
      </c>
      <c r="V170" s="2">
        <v>137.4</v>
      </c>
      <c r="W170" s="2">
        <v>137.9</v>
      </c>
      <c r="X170" s="2">
        <v>133.4</v>
      </c>
      <c r="Y170" s="2">
        <v>121.2</v>
      </c>
      <c r="Z170" s="2">
        <v>132.30000000000001</v>
      </c>
      <c r="AA170" s="2">
        <v>139.6</v>
      </c>
      <c r="AB170" s="2">
        <v>126.7</v>
      </c>
      <c r="AC170" s="2">
        <v>130.30000000000001</v>
      </c>
      <c r="AD170" s="2">
        <v>137.6</v>
      </c>
      <c r="AE170" s="3">
        <f t="shared" si="10"/>
        <v>1784.3</v>
      </c>
      <c r="AF170" s="3">
        <f t="shared" si="11"/>
        <v>430.99999999999994</v>
      </c>
      <c r="AG170" s="3">
        <f t="shared" si="12"/>
        <v>273.60000000000002</v>
      </c>
      <c r="AH170" s="2">
        <f t="shared" si="13"/>
        <v>258.60000000000002</v>
      </c>
      <c r="AI170" s="3">
        <f t="shared" si="14"/>
        <v>812.10000000000014</v>
      </c>
    </row>
    <row r="171" spans="1:35" ht="12.75" x14ac:dyDescent="0.2">
      <c r="A171" s="1" t="s">
        <v>32</v>
      </c>
      <c r="B171" s="1">
        <v>2017</v>
      </c>
      <c r="C171" s="1" t="s">
        <v>41</v>
      </c>
      <c r="D171" s="2">
        <v>133.6</v>
      </c>
      <c r="E171" s="2">
        <v>143</v>
      </c>
      <c r="F171" s="2">
        <v>129.69999999999999</v>
      </c>
      <c r="G171" s="2">
        <v>138.69999999999999</v>
      </c>
      <c r="H171" s="2">
        <v>114.5</v>
      </c>
      <c r="I171" s="2">
        <v>137.5</v>
      </c>
      <c r="J171" s="2">
        <v>160.69999999999999</v>
      </c>
      <c r="K171" s="2">
        <v>124.5</v>
      </c>
      <c r="L171" s="2">
        <v>122.4</v>
      </c>
      <c r="M171" s="2">
        <v>137.30000000000001</v>
      </c>
      <c r="N171" s="2">
        <v>124.8</v>
      </c>
      <c r="O171" s="2">
        <v>145</v>
      </c>
      <c r="P171" s="2">
        <v>138</v>
      </c>
      <c r="Q171" s="2">
        <v>153.6</v>
      </c>
      <c r="R171" s="2">
        <v>133.30000000000001</v>
      </c>
      <c r="S171" s="2">
        <v>124.6</v>
      </c>
      <c r="T171" s="2">
        <v>132</v>
      </c>
      <c r="U171" s="2">
        <v>135.69999999999999</v>
      </c>
      <c r="V171" s="2">
        <v>120.6</v>
      </c>
      <c r="W171" s="2">
        <v>128.1</v>
      </c>
      <c r="X171" s="2">
        <v>126.1</v>
      </c>
      <c r="Y171" s="2">
        <v>115.7</v>
      </c>
      <c r="Z171" s="2">
        <v>124.5</v>
      </c>
      <c r="AA171" s="2">
        <v>135.9</v>
      </c>
      <c r="AB171" s="2">
        <v>124.4</v>
      </c>
      <c r="AC171" s="2">
        <v>124.5</v>
      </c>
      <c r="AD171" s="2">
        <v>132.4</v>
      </c>
      <c r="AE171" s="3">
        <f t="shared" si="10"/>
        <v>1749.7</v>
      </c>
      <c r="AF171" s="3">
        <f t="shared" si="11"/>
        <v>389.9</v>
      </c>
      <c r="AG171" s="3">
        <f t="shared" si="12"/>
        <v>263.79999999999995</v>
      </c>
      <c r="AH171" s="2">
        <f t="shared" si="13"/>
        <v>236.3</v>
      </c>
      <c r="AI171" s="3">
        <f t="shared" si="14"/>
        <v>789</v>
      </c>
    </row>
    <row r="172" spans="1:35" ht="12.75" x14ac:dyDescent="0.2">
      <c r="A172" s="1" t="s">
        <v>33</v>
      </c>
      <c r="B172" s="1">
        <v>2017</v>
      </c>
      <c r="C172" s="1" t="s">
        <v>41</v>
      </c>
      <c r="D172" s="2">
        <v>134.69999999999999</v>
      </c>
      <c r="E172" s="2">
        <v>142.4</v>
      </c>
      <c r="F172" s="2">
        <v>130.19999999999999</v>
      </c>
      <c r="G172" s="2">
        <v>139.6</v>
      </c>
      <c r="H172" s="2">
        <v>118.4</v>
      </c>
      <c r="I172" s="2">
        <v>143</v>
      </c>
      <c r="J172" s="2">
        <v>156.6</v>
      </c>
      <c r="K172" s="2">
        <v>132.9</v>
      </c>
      <c r="L172" s="2">
        <v>121.5</v>
      </c>
      <c r="M172" s="2">
        <v>135.6</v>
      </c>
      <c r="N172" s="2">
        <v>128.80000000000001</v>
      </c>
      <c r="O172" s="2">
        <v>147.30000000000001</v>
      </c>
      <c r="P172" s="2">
        <v>139</v>
      </c>
      <c r="Q172" s="2">
        <v>150.80000000000001</v>
      </c>
      <c r="R172" s="2">
        <v>141.1</v>
      </c>
      <c r="S172" s="2">
        <v>133.4</v>
      </c>
      <c r="T172" s="2">
        <v>140</v>
      </c>
      <c r="U172" s="2">
        <v>135.69999999999999</v>
      </c>
      <c r="V172" s="2">
        <v>131</v>
      </c>
      <c r="W172" s="2">
        <v>133.30000000000001</v>
      </c>
      <c r="X172" s="2">
        <v>130.6</v>
      </c>
      <c r="Y172" s="2">
        <v>118.3</v>
      </c>
      <c r="Z172" s="2">
        <v>127.9</v>
      </c>
      <c r="AA172" s="2">
        <v>137.4</v>
      </c>
      <c r="AB172" s="2">
        <v>125.7</v>
      </c>
      <c r="AC172" s="2">
        <v>127.5</v>
      </c>
      <c r="AD172" s="2">
        <v>135.19999999999999</v>
      </c>
      <c r="AE172" s="3">
        <f t="shared" si="10"/>
        <v>1769.9999999999998</v>
      </c>
      <c r="AF172" s="3">
        <f t="shared" si="11"/>
        <v>414.5</v>
      </c>
      <c r="AG172" s="3">
        <f t="shared" si="12"/>
        <v>269</v>
      </c>
      <c r="AH172" s="2">
        <f t="shared" si="13"/>
        <v>249.3</v>
      </c>
      <c r="AI172" s="3">
        <f t="shared" si="14"/>
        <v>799.9</v>
      </c>
    </row>
    <row r="173" spans="1:35" ht="12.75" x14ac:dyDescent="0.2">
      <c r="A173" s="1" t="s">
        <v>30</v>
      </c>
      <c r="B173" s="1">
        <v>2017</v>
      </c>
      <c r="C173" s="1" t="s">
        <v>42</v>
      </c>
      <c r="D173" s="2">
        <v>135.9</v>
      </c>
      <c r="E173" s="2">
        <v>141.9</v>
      </c>
      <c r="F173" s="2">
        <v>131</v>
      </c>
      <c r="G173" s="2">
        <v>141.5</v>
      </c>
      <c r="H173" s="2">
        <v>121.4</v>
      </c>
      <c r="I173" s="2">
        <v>146.69999999999999</v>
      </c>
      <c r="J173" s="2">
        <v>157.1</v>
      </c>
      <c r="K173" s="2">
        <v>136.4</v>
      </c>
      <c r="L173" s="2">
        <v>121.4</v>
      </c>
      <c r="M173" s="2">
        <v>135.6</v>
      </c>
      <c r="N173" s="2">
        <v>131.30000000000001</v>
      </c>
      <c r="O173" s="2">
        <v>150.30000000000001</v>
      </c>
      <c r="P173" s="2">
        <v>140.4</v>
      </c>
      <c r="Q173" s="2">
        <v>150.5</v>
      </c>
      <c r="R173" s="2">
        <v>147.19999999999999</v>
      </c>
      <c r="S173" s="2">
        <v>140.6</v>
      </c>
      <c r="T173" s="2">
        <v>146.19999999999999</v>
      </c>
      <c r="U173" s="2">
        <v>137.30000000000001</v>
      </c>
      <c r="V173" s="2">
        <v>138.1</v>
      </c>
      <c r="W173" s="2">
        <v>138.4</v>
      </c>
      <c r="X173" s="2">
        <v>134.19999999999999</v>
      </c>
      <c r="Y173" s="2">
        <v>121</v>
      </c>
      <c r="Z173" s="2">
        <v>133</v>
      </c>
      <c r="AA173" s="2">
        <v>140.1</v>
      </c>
      <c r="AB173" s="2">
        <v>127.4</v>
      </c>
      <c r="AC173" s="2">
        <v>130.69999999999999</v>
      </c>
      <c r="AD173" s="2">
        <v>138.30000000000001</v>
      </c>
      <c r="AE173" s="3">
        <f t="shared" si="10"/>
        <v>1790.8999999999999</v>
      </c>
      <c r="AF173" s="3">
        <f t="shared" si="11"/>
        <v>433.99999999999994</v>
      </c>
      <c r="AG173" s="3">
        <f t="shared" si="12"/>
        <v>275.70000000000005</v>
      </c>
      <c r="AH173" s="2">
        <f t="shared" si="13"/>
        <v>259.10000000000002</v>
      </c>
      <c r="AI173" s="3">
        <f t="shared" si="14"/>
        <v>815.89999999999986</v>
      </c>
    </row>
    <row r="174" spans="1:35" ht="12.75" x14ac:dyDescent="0.2">
      <c r="A174" s="1" t="s">
        <v>32</v>
      </c>
      <c r="B174" s="1">
        <v>2017</v>
      </c>
      <c r="C174" s="1" t="s">
        <v>42</v>
      </c>
      <c r="D174" s="2">
        <v>133.9</v>
      </c>
      <c r="E174" s="2">
        <v>142.80000000000001</v>
      </c>
      <c r="F174" s="2">
        <v>131.4</v>
      </c>
      <c r="G174" s="2">
        <v>139.1</v>
      </c>
      <c r="H174" s="2">
        <v>114.9</v>
      </c>
      <c r="I174" s="2">
        <v>135.6</v>
      </c>
      <c r="J174" s="2">
        <v>173.2</v>
      </c>
      <c r="K174" s="2">
        <v>124.1</v>
      </c>
      <c r="L174" s="2">
        <v>122.6</v>
      </c>
      <c r="M174" s="2">
        <v>137.80000000000001</v>
      </c>
      <c r="N174" s="2">
        <v>125.1</v>
      </c>
      <c r="O174" s="2">
        <v>145.5</v>
      </c>
      <c r="P174" s="2">
        <v>139.69999999999999</v>
      </c>
      <c r="Q174" s="2">
        <v>154.6</v>
      </c>
      <c r="R174" s="2">
        <v>134</v>
      </c>
      <c r="S174" s="2">
        <v>124.9</v>
      </c>
      <c r="T174" s="2">
        <v>132.6</v>
      </c>
      <c r="U174" s="2">
        <v>137.30000000000001</v>
      </c>
      <c r="V174" s="2">
        <v>122.6</v>
      </c>
      <c r="W174" s="2">
        <v>128.30000000000001</v>
      </c>
      <c r="X174" s="2">
        <v>126.6</v>
      </c>
      <c r="Y174" s="2">
        <v>115</v>
      </c>
      <c r="Z174" s="2">
        <v>124.8</v>
      </c>
      <c r="AA174" s="2">
        <v>136.30000000000001</v>
      </c>
      <c r="AB174" s="2">
        <v>124.6</v>
      </c>
      <c r="AC174" s="2">
        <v>124.5</v>
      </c>
      <c r="AD174" s="2">
        <v>133.5</v>
      </c>
      <c r="AE174" s="3">
        <f t="shared" si="10"/>
        <v>1765.6999999999998</v>
      </c>
      <c r="AF174" s="3">
        <f t="shared" si="11"/>
        <v>391.5</v>
      </c>
      <c r="AG174" s="3">
        <f t="shared" si="12"/>
        <v>265.60000000000002</v>
      </c>
      <c r="AH174" s="2">
        <f t="shared" si="13"/>
        <v>237.6</v>
      </c>
      <c r="AI174" s="3">
        <f t="shared" si="14"/>
        <v>791.4</v>
      </c>
    </row>
    <row r="175" spans="1:35" ht="12.75" x14ac:dyDescent="0.2">
      <c r="A175" s="1" t="s">
        <v>33</v>
      </c>
      <c r="B175" s="1">
        <v>2017</v>
      </c>
      <c r="C175" s="1" t="s">
        <v>42</v>
      </c>
      <c r="D175" s="2">
        <v>135.30000000000001</v>
      </c>
      <c r="E175" s="2">
        <v>142.19999999999999</v>
      </c>
      <c r="F175" s="2">
        <v>131.19999999999999</v>
      </c>
      <c r="G175" s="2">
        <v>140.6</v>
      </c>
      <c r="H175" s="2">
        <v>119</v>
      </c>
      <c r="I175" s="2">
        <v>141.5</v>
      </c>
      <c r="J175" s="2">
        <v>162.6</v>
      </c>
      <c r="K175" s="2">
        <v>132.30000000000001</v>
      </c>
      <c r="L175" s="2">
        <v>121.8</v>
      </c>
      <c r="M175" s="2">
        <v>136.30000000000001</v>
      </c>
      <c r="N175" s="2">
        <v>128.69999999999999</v>
      </c>
      <c r="O175" s="2">
        <v>148.1</v>
      </c>
      <c r="P175" s="2">
        <v>140.1</v>
      </c>
      <c r="Q175" s="2">
        <v>151.6</v>
      </c>
      <c r="R175" s="2">
        <v>142</v>
      </c>
      <c r="S175" s="2">
        <v>134.1</v>
      </c>
      <c r="T175" s="2">
        <v>140.80000000000001</v>
      </c>
      <c r="U175" s="2">
        <v>137.30000000000001</v>
      </c>
      <c r="V175" s="2">
        <v>132.19999999999999</v>
      </c>
      <c r="W175" s="2">
        <v>133.6</v>
      </c>
      <c r="X175" s="2">
        <v>131.30000000000001</v>
      </c>
      <c r="Y175" s="2">
        <v>117.8</v>
      </c>
      <c r="Z175" s="2">
        <v>128.4</v>
      </c>
      <c r="AA175" s="2">
        <v>137.9</v>
      </c>
      <c r="AB175" s="2">
        <v>126.2</v>
      </c>
      <c r="AC175" s="2">
        <v>127.7</v>
      </c>
      <c r="AD175" s="2">
        <v>136.1</v>
      </c>
      <c r="AE175" s="3">
        <f t="shared" si="10"/>
        <v>1779.6999999999998</v>
      </c>
      <c r="AF175" s="3">
        <f t="shared" si="11"/>
        <v>416.90000000000003</v>
      </c>
      <c r="AG175" s="3">
        <f t="shared" si="12"/>
        <v>270.89999999999998</v>
      </c>
      <c r="AH175" s="2">
        <f t="shared" si="13"/>
        <v>250</v>
      </c>
      <c r="AI175" s="3">
        <f t="shared" si="14"/>
        <v>803.1</v>
      </c>
    </row>
    <row r="176" spans="1:35" ht="12.75" x14ac:dyDescent="0.2">
      <c r="A176" s="1" t="s">
        <v>30</v>
      </c>
      <c r="B176" s="1">
        <v>2017</v>
      </c>
      <c r="C176" s="1" t="s">
        <v>43</v>
      </c>
      <c r="D176" s="2">
        <v>136.30000000000001</v>
      </c>
      <c r="E176" s="2">
        <v>142.5</v>
      </c>
      <c r="F176" s="2">
        <v>140.5</v>
      </c>
      <c r="G176" s="2">
        <v>141.5</v>
      </c>
      <c r="H176" s="2">
        <v>121.6</v>
      </c>
      <c r="I176" s="2">
        <v>147.30000000000001</v>
      </c>
      <c r="J176" s="2">
        <v>168</v>
      </c>
      <c r="K176" s="2">
        <v>135.80000000000001</v>
      </c>
      <c r="L176" s="2">
        <v>122.5</v>
      </c>
      <c r="M176" s="2">
        <v>136</v>
      </c>
      <c r="N176" s="2">
        <v>131.9</v>
      </c>
      <c r="O176" s="2">
        <v>151.4</v>
      </c>
      <c r="P176" s="2">
        <v>142.4</v>
      </c>
      <c r="Q176" s="2">
        <v>152.1</v>
      </c>
      <c r="R176" s="2">
        <v>148.19999999999999</v>
      </c>
      <c r="S176" s="2">
        <v>141.5</v>
      </c>
      <c r="T176" s="2">
        <v>147.30000000000001</v>
      </c>
      <c r="U176" s="2">
        <v>138.6</v>
      </c>
      <c r="V176" s="2">
        <v>141.1</v>
      </c>
      <c r="W176" s="2">
        <v>139.4</v>
      </c>
      <c r="X176" s="2">
        <v>135.80000000000001</v>
      </c>
      <c r="Y176" s="2">
        <v>121.6</v>
      </c>
      <c r="Z176" s="2">
        <v>133.69999999999999</v>
      </c>
      <c r="AA176" s="2">
        <v>141.5</v>
      </c>
      <c r="AB176" s="2">
        <v>128.1</v>
      </c>
      <c r="AC176" s="2">
        <v>131.69999999999999</v>
      </c>
      <c r="AD176" s="2">
        <v>140</v>
      </c>
      <c r="AE176" s="3">
        <f t="shared" si="10"/>
        <v>1817.7000000000003</v>
      </c>
      <c r="AF176" s="3">
        <f t="shared" si="11"/>
        <v>437</v>
      </c>
      <c r="AG176" s="3">
        <f t="shared" si="12"/>
        <v>278</v>
      </c>
      <c r="AH176" s="2">
        <f t="shared" si="13"/>
        <v>262.7</v>
      </c>
      <c r="AI176" s="3">
        <f t="shared" si="14"/>
        <v>822.89999999999986</v>
      </c>
    </row>
    <row r="177" spans="1:35" ht="12.75" x14ac:dyDescent="0.2">
      <c r="A177" s="1" t="s">
        <v>32</v>
      </c>
      <c r="B177" s="1">
        <v>2017</v>
      </c>
      <c r="C177" s="1" t="s">
        <v>43</v>
      </c>
      <c r="D177" s="2">
        <v>134.30000000000001</v>
      </c>
      <c r="E177" s="2">
        <v>142.1</v>
      </c>
      <c r="F177" s="2">
        <v>146.69999999999999</v>
      </c>
      <c r="G177" s="2">
        <v>139.5</v>
      </c>
      <c r="H177" s="2">
        <v>115.2</v>
      </c>
      <c r="I177" s="2">
        <v>136.4</v>
      </c>
      <c r="J177" s="2">
        <v>185.2</v>
      </c>
      <c r="K177" s="2">
        <v>122.2</v>
      </c>
      <c r="L177" s="2">
        <v>123.9</v>
      </c>
      <c r="M177" s="2">
        <v>138.30000000000001</v>
      </c>
      <c r="N177" s="2">
        <v>125.4</v>
      </c>
      <c r="O177" s="2">
        <v>146</v>
      </c>
      <c r="P177" s="2">
        <v>141.5</v>
      </c>
      <c r="Q177" s="2">
        <v>156.19999999999999</v>
      </c>
      <c r="R177" s="2">
        <v>135</v>
      </c>
      <c r="S177" s="2">
        <v>125.4</v>
      </c>
      <c r="T177" s="2">
        <v>133.5</v>
      </c>
      <c r="U177" s="2">
        <v>138.6</v>
      </c>
      <c r="V177" s="2">
        <v>125.7</v>
      </c>
      <c r="W177" s="2">
        <v>128.80000000000001</v>
      </c>
      <c r="X177" s="2">
        <v>127.4</v>
      </c>
      <c r="Y177" s="2">
        <v>115.3</v>
      </c>
      <c r="Z177" s="2">
        <v>125.1</v>
      </c>
      <c r="AA177" s="2">
        <v>136.6</v>
      </c>
      <c r="AB177" s="2">
        <v>124.9</v>
      </c>
      <c r="AC177" s="2">
        <v>124.9</v>
      </c>
      <c r="AD177" s="2">
        <v>134.80000000000001</v>
      </c>
      <c r="AE177" s="3">
        <f t="shared" si="10"/>
        <v>1796.7</v>
      </c>
      <c r="AF177" s="3">
        <f t="shared" si="11"/>
        <v>393.9</v>
      </c>
      <c r="AG177" s="3">
        <f t="shared" si="12"/>
        <v>267.39999999999998</v>
      </c>
      <c r="AH177" s="2">
        <f t="shared" si="13"/>
        <v>241</v>
      </c>
      <c r="AI177" s="3">
        <f t="shared" si="14"/>
        <v>795.1</v>
      </c>
    </row>
    <row r="178" spans="1:35" ht="12.75" x14ac:dyDescent="0.2">
      <c r="A178" s="1" t="s">
        <v>33</v>
      </c>
      <c r="B178" s="1">
        <v>2017</v>
      </c>
      <c r="C178" s="1" t="s">
        <v>43</v>
      </c>
      <c r="D178" s="2">
        <v>135.69999999999999</v>
      </c>
      <c r="E178" s="2">
        <v>142.4</v>
      </c>
      <c r="F178" s="2">
        <v>142.9</v>
      </c>
      <c r="G178" s="2">
        <v>140.80000000000001</v>
      </c>
      <c r="H178" s="2">
        <v>119.2</v>
      </c>
      <c r="I178" s="2">
        <v>142.19999999999999</v>
      </c>
      <c r="J178" s="2">
        <v>173.8</v>
      </c>
      <c r="K178" s="2">
        <v>131.19999999999999</v>
      </c>
      <c r="L178" s="2">
        <v>123</v>
      </c>
      <c r="M178" s="2">
        <v>136.80000000000001</v>
      </c>
      <c r="N178" s="2">
        <v>129.19999999999999</v>
      </c>
      <c r="O178" s="2">
        <v>148.9</v>
      </c>
      <c r="P178" s="2">
        <v>142.1</v>
      </c>
      <c r="Q178" s="2">
        <v>153.19999999999999</v>
      </c>
      <c r="R178" s="2">
        <v>143</v>
      </c>
      <c r="S178" s="2">
        <v>134.80000000000001</v>
      </c>
      <c r="T178" s="2">
        <v>141.80000000000001</v>
      </c>
      <c r="U178" s="2">
        <v>138.6</v>
      </c>
      <c r="V178" s="2">
        <v>135.30000000000001</v>
      </c>
      <c r="W178" s="2">
        <v>134.4</v>
      </c>
      <c r="X178" s="2">
        <v>132.6</v>
      </c>
      <c r="Y178" s="2">
        <v>118.3</v>
      </c>
      <c r="Z178" s="2">
        <v>128.9</v>
      </c>
      <c r="AA178" s="2">
        <v>138.6</v>
      </c>
      <c r="AB178" s="2">
        <v>126.8</v>
      </c>
      <c r="AC178" s="2">
        <v>128.4</v>
      </c>
      <c r="AD178" s="2">
        <v>137.6</v>
      </c>
      <c r="AE178" s="3">
        <f t="shared" si="10"/>
        <v>1808.2</v>
      </c>
      <c r="AF178" s="3">
        <f t="shared" si="11"/>
        <v>419.6</v>
      </c>
      <c r="AG178" s="3">
        <f t="shared" si="12"/>
        <v>273</v>
      </c>
      <c r="AH178" s="2">
        <f t="shared" si="13"/>
        <v>253.60000000000002</v>
      </c>
      <c r="AI178" s="3">
        <f t="shared" si="14"/>
        <v>808.49999999999989</v>
      </c>
    </row>
    <row r="179" spans="1:35" ht="12.75" x14ac:dyDescent="0.2">
      <c r="A179" s="1" t="s">
        <v>30</v>
      </c>
      <c r="B179" s="1">
        <v>2017</v>
      </c>
      <c r="C179" s="1" t="s">
        <v>44</v>
      </c>
      <c r="D179" s="2">
        <v>136.4</v>
      </c>
      <c r="E179" s="2">
        <v>143.69999999999999</v>
      </c>
      <c r="F179" s="2">
        <v>144.80000000000001</v>
      </c>
      <c r="G179" s="2">
        <v>141.9</v>
      </c>
      <c r="H179" s="2">
        <v>123.1</v>
      </c>
      <c r="I179" s="2">
        <v>147.19999999999999</v>
      </c>
      <c r="J179" s="2">
        <v>161</v>
      </c>
      <c r="K179" s="2">
        <v>133.80000000000001</v>
      </c>
      <c r="L179" s="2">
        <v>121.9</v>
      </c>
      <c r="M179" s="2">
        <v>135.80000000000001</v>
      </c>
      <c r="N179" s="2">
        <v>131.1</v>
      </c>
      <c r="O179" s="2">
        <v>151.4</v>
      </c>
      <c r="P179" s="2">
        <v>141.5</v>
      </c>
      <c r="Q179" s="2">
        <v>153.19999999999999</v>
      </c>
      <c r="R179" s="2">
        <v>148</v>
      </c>
      <c r="S179" s="2">
        <v>141.9</v>
      </c>
      <c r="T179" s="2">
        <v>147.19999999999999</v>
      </c>
      <c r="U179" s="2">
        <v>139.1</v>
      </c>
      <c r="V179" s="2">
        <v>142.6</v>
      </c>
      <c r="W179" s="2">
        <v>139.5</v>
      </c>
      <c r="X179" s="2">
        <v>136.1</v>
      </c>
      <c r="Y179" s="2">
        <v>122</v>
      </c>
      <c r="Z179" s="2">
        <v>133.4</v>
      </c>
      <c r="AA179" s="2">
        <v>141.1</v>
      </c>
      <c r="AB179" s="2">
        <v>127.8</v>
      </c>
      <c r="AC179" s="2">
        <v>131.9</v>
      </c>
      <c r="AD179" s="2">
        <v>139.80000000000001</v>
      </c>
      <c r="AE179" s="3">
        <f t="shared" si="10"/>
        <v>1813.6000000000001</v>
      </c>
      <c r="AF179" s="3">
        <f t="shared" si="11"/>
        <v>437.09999999999997</v>
      </c>
      <c r="AG179" s="3">
        <f t="shared" si="12"/>
        <v>278.60000000000002</v>
      </c>
      <c r="AH179" s="2">
        <f t="shared" si="13"/>
        <v>264.60000000000002</v>
      </c>
      <c r="AI179" s="3">
        <f t="shared" si="14"/>
        <v>823.49999999999989</v>
      </c>
    </row>
    <row r="180" spans="1:35" ht="12.75" x14ac:dyDescent="0.2">
      <c r="A180" s="1" t="s">
        <v>32</v>
      </c>
      <c r="B180" s="1">
        <v>2017</v>
      </c>
      <c r="C180" s="1" t="s">
        <v>44</v>
      </c>
      <c r="D180" s="2">
        <v>134.4</v>
      </c>
      <c r="E180" s="2">
        <v>142.6</v>
      </c>
      <c r="F180" s="2">
        <v>145.9</v>
      </c>
      <c r="G180" s="2">
        <v>139.5</v>
      </c>
      <c r="H180" s="2">
        <v>115.9</v>
      </c>
      <c r="I180" s="2">
        <v>135</v>
      </c>
      <c r="J180" s="2">
        <v>163.19999999999999</v>
      </c>
      <c r="K180" s="2">
        <v>119.8</v>
      </c>
      <c r="L180" s="2">
        <v>120.7</v>
      </c>
      <c r="M180" s="2">
        <v>139.69999999999999</v>
      </c>
      <c r="N180" s="2">
        <v>125.7</v>
      </c>
      <c r="O180" s="2">
        <v>146.30000000000001</v>
      </c>
      <c r="P180" s="2">
        <v>138.80000000000001</v>
      </c>
      <c r="Q180" s="2">
        <v>157</v>
      </c>
      <c r="R180" s="2">
        <v>135.6</v>
      </c>
      <c r="S180" s="2">
        <v>125.6</v>
      </c>
      <c r="T180" s="2">
        <v>134</v>
      </c>
      <c r="U180" s="2">
        <v>139.1</v>
      </c>
      <c r="V180" s="2">
        <v>126.8</v>
      </c>
      <c r="W180" s="2">
        <v>129.30000000000001</v>
      </c>
      <c r="X180" s="2">
        <v>128.19999999999999</v>
      </c>
      <c r="Y180" s="2">
        <v>115.3</v>
      </c>
      <c r="Z180" s="2">
        <v>125.6</v>
      </c>
      <c r="AA180" s="2">
        <v>136.69999999999999</v>
      </c>
      <c r="AB180" s="2">
        <v>124.6</v>
      </c>
      <c r="AC180" s="2">
        <v>125.1</v>
      </c>
      <c r="AD180" s="2">
        <v>134.1</v>
      </c>
      <c r="AE180" s="3">
        <f t="shared" si="10"/>
        <v>1767.5</v>
      </c>
      <c r="AF180" s="3">
        <f t="shared" si="11"/>
        <v>395.2</v>
      </c>
      <c r="AG180" s="3">
        <f t="shared" si="12"/>
        <v>268.39999999999998</v>
      </c>
      <c r="AH180" s="2">
        <f t="shared" si="13"/>
        <v>242.1</v>
      </c>
      <c r="AI180" s="3">
        <f t="shared" si="14"/>
        <v>797.2</v>
      </c>
    </row>
    <row r="181" spans="1:35" ht="12.75" x14ac:dyDescent="0.2">
      <c r="A181" s="1" t="s">
        <v>33</v>
      </c>
      <c r="B181" s="1">
        <v>2017</v>
      </c>
      <c r="C181" s="1" t="s">
        <v>44</v>
      </c>
      <c r="D181" s="2">
        <v>135.80000000000001</v>
      </c>
      <c r="E181" s="2">
        <v>143.30000000000001</v>
      </c>
      <c r="F181" s="2">
        <v>145.19999999999999</v>
      </c>
      <c r="G181" s="2">
        <v>141</v>
      </c>
      <c r="H181" s="2">
        <v>120.5</v>
      </c>
      <c r="I181" s="2">
        <v>141.5</v>
      </c>
      <c r="J181" s="2">
        <v>161.69999999999999</v>
      </c>
      <c r="K181" s="2">
        <v>129.1</v>
      </c>
      <c r="L181" s="2">
        <v>121.5</v>
      </c>
      <c r="M181" s="2">
        <v>137.1</v>
      </c>
      <c r="N181" s="2">
        <v>128.80000000000001</v>
      </c>
      <c r="O181" s="2">
        <v>149</v>
      </c>
      <c r="P181" s="2">
        <v>140.5</v>
      </c>
      <c r="Q181" s="2">
        <v>154.19999999999999</v>
      </c>
      <c r="R181" s="2">
        <v>143.1</v>
      </c>
      <c r="S181" s="2">
        <v>135.1</v>
      </c>
      <c r="T181" s="2">
        <v>142</v>
      </c>
      <c r="U181" s="2">
        <v>139.1</v>
      </c>
      <c r="V181" s="2">
        <v>136.6</v>
      </c>
      <c r="W181" s="2">
        <v>134.69999999999999</v>
      </c>
      <c r="X181" s="2">
        <v>133.1</v>
      </c>
      <c r="Y181" s="2">
        <v>118.5</v>
      </c>
      <c r="Z181" s="2">
        <v>129</v>
      </c>
      <c r="AA181" s="2">
        <v>138.5</v>
      </c>
      <c r="AB181" s="2">
        <v>126.5</v>
      </c>
      <c r="AC181" s="2">
        <v>128.6</v>
      </c>
      <c r="AD181" s="2">
        <v>137.19999999999999</v>
      </c>
      <c r="AE181" s="3">
        <f t="shared" si="10"/>
        <v>1794.9999999999998</v>
      </c>
      <c r="AF181" s="3">
        <f t="shared" si="11"/>
        <v>420.2</v>
      </c>
      <c r="AG181" s="3">
        <f t="shared" si="12"/>
        <v>273.79999999999995</v>
      </c>
      <c r="AH181" s="2">
        <f t="shared" si="13"/>
        <v>255.1</v>
      </c>
      <c r="AI181" s="3">
        <f t="shared" si="14"/>
        <v>809.9</v>
      </c>
    </row>
    <row r="182" spans="1:35" ht="12.75" x14ac:dyDescent="0.2">
      <c r="A182" s="1" t="s">
        <v>30</v>
      </c>
      <c r="B182" s="1">
        <v>2018</v>
      </c>
      <c r="C182" s="1" t="s">
        <v>31</v>
      </c>
      <c r="D182" s="2">
        <v>136.6</v>
      </c>
      <c r="E182" s="2">
        <v>144.4</v>
      </c>
      <c r="F182" s="2">
        <v>143.80000000000001</v>
      </c>
      <c r="G182" s="2">
        <v>142</v>
      </c>
      <c r="H182" s="2">
        <v>123.2</v>
      </c>
      <c r="I182" s="2">
        <v>147.9</v>
      </c>
      <c r="J182" s="2">
        <v>152.1</v>
      </c>
      <c r="K182" s="2">
        <v>131.80000000000001</v>
      </c>
      <c r="L182" s="2">
        <v>119.5</v>
      </c>
      <c r="M182" s="2">
        <v>136</v>
      </c>
      <c r="N182" s="2">
        <v>131.19999999999999</v>
      </c>
      <c r="O182" s="2">
        <v>151.80000000000001</v>
      </c>
      <c r="P182" s="2">
        <v>140.4</v>
      </c>
      <c r="Q182" s="2">
        <v>153.6</v>
      </c>
      <c r="R182" s="2">
        <v>148.30000000000001</v>
      </c>
      <c r="S182" s="2">
        <v>142.30000000000001</v>
      </c>
      <c r="T182" s="2">
        <v>147.5</v>
      </c>
      <c r="U182" s="2">
        <v>140.4</v>
      </c>
      <c r="V182" s="2">
        <v>142.30000000000001</v>
      </c>
      <c r="W182" s="2">
        <v>139.80000000000001</v>
      </c>
      <c r="X182" s="2">
        <v>136</v>
      </c>
      <c r="Y182" s="2">
        <v>122.7</v>
      </c>
      <c r="Z182" s="2">
        <v>134.30000000000001</v>
      </c>
      <c r="AA182" s="2">
        <v>141.6</v>
      </c>
      <c r="AB182" s="2">
        <v>128.6</v>
      </c>
      <c r="AC182" s="2">
        <v>132.30000000000001</v>
      </c>
      <c r="AD182" s="2">
        <v>139.30000000000001</v>
      </c>
      <c r="AE182" s="3">
        <f t="shared" si="10"/>
        <v>1800.7</v>
      </c>
      <c r="AF182" s="3">
        <f t="shared" si="11"/>
        <v>438.1</v>
      </c>
      <c r="AG182" s="3">
        <f t="shared" si="12"/>
        <v>280.20000000000005</v>
      </c>
      <c r="AH182" s="2">
        <f t="shared" si="13"/>
        <v>265</v>
      </c>
      <c r="AI182" s="3">
        <f t="shared" si="14"/>
        <v>826.40000000000009</v>
      </c>
    </row>
    <row r="183" spans="1:35" ht="12.75" x14ac:dyDescent="0.2">
      <c r="A183" s="1" t="s">
        <v>32</v>
      </c>
      <c r="B183" s="1">
        <v>2018</v>
      </c>
      <c r="C183" s="1" t="s">
        <v>31</v>
      </c>
      <c r="D183" s="2">
        <v>134.6</v>
      </c>
      <c r="E183" s="2">
        <v>143.69999999999999</v>
      </c>
      <c r="F183" s="2">
        <v>143.6</v>
      </c>
      <c r="G183" s="2">
        <v>139.6</v>
      </c>
      <c r="H183" s="2">
        <v>116.4</v>
      </c>
      <c r="I183" s="2">
        <v>133.80000000000001</v>
      </c>
      <c r="J183" s="2">
        <v>150.5</v>
      </c>
      <c r="K183" s="2">
        <v>118.4</v>
      </c>
      <c r="L183" s="2">
        <v>117.3</v>
      </c>
      <c r="M183" s="2">
        <v>140.5</v>
      </c>
      <c r="N183" s="2">
        <v>125.9</v>
      </c>
      <c r="O183" s="2">
        <v>146.80000000000001</v>
      </c>
      <c r="P183" s="2">
        <v>137.19999999999999</v>
      </c>
      <c r="Q183" s="2">
        <v>157.69999999999999</v>
      </c>
      <c r="R183" s="2">
        <v>136</v>
      </c>
      <c r="S183" s="2">
        <v>125.9</v>
      </c>
      <c r="T183" s="2">
        <v>134.4</v>
      </c>
      <c r="U183" s="2">
        <v>140.4</v>
      </c>
      <c r="V183" s="2">
        <v>127.3</v>
      </c>
      <c r="W183" s="2">
        <v>129.5</v>
      </c>
      <c r="X183" s="2">
        <v>129</v>
      </c>
      <c r="Y183" s="2">
        <v>116.3</v>
      </c>
      <c r="Z183" s="2">
        <v>126.2</v>
      </c>
      <c r="AA183" s="2">
        <v>137.1</v>
      </c>
      <c r="AB183" s="2">
        <v>125.5</v>
      </c>
      <c r="AC183" s="2">
        <v>125.8</v>
      </c>
      <c r="AD183" s="2">
        <v>134.1</v>
      </c>
      <c r="AE183" s="3">
        <f t="shared" si="10"/>
        <v>1748.3000000000002</v>
      </c>
      <c r="AF183" s="3">
        <f t="shared" si="11"/>
        <v>396.29999999999995</v>
      </c>
      <c r="AG183" s="3">
        <f t="shared" si="12"/>
        <v>269.89999999999998</v>
      </c>
      <c r="AH183" s="2">
        <f t="shared" si="13"/>
        <v>243.6</v>
      </c>
      <c r="AI183" s="3">
        <f t="shared" si="14"/>
        <v>801.3</v>
      </c>
    </row>
    <row r="184" spans="1:35" ht="12.75" x14ac:dyDescent="0.2">
      <c r="A184" s="1" t="s">
        <v>33</v>
      </c>
      <c r="B184" s="1">
        <v>2018</v>
      </c>
      <c r="C184" s="1" t="s">
        <v>31</v>
      </c>
      <c r="D184" s="2">
        <v>136</v>
      </c>
      <c r="E184" s="2">
        <v>144.19999999999999</v>
      </c>
      <c r="F184" s="2">
        <v>143.69999999999999</v>
      </c>
      <c r="G184" s="2">
        <v>141.1</v>
      </c>
      <c r="H184" s="2">
        <v>120.7</v>
      </c>
      <c r="I184" s="2">
        <v>141.30000000000001</v>
      </c>
      <c r="J184" s="2">
        <v>151.6</v>
      </c>
      <c r="K184" s="2">
        <v>127.3</v>
      </c>
      <c r="L184" s="2">
        <v>118.8</v>
      </c>
      <c r="M184" s="2">
        <v>137.5</v>
      </c>
      <c r="N184" s="2">
        <v>129</v>
      </c>
      <c r="O184" s="2">
        <v>149.5</v>
      </c>
      <c r="P184" s="2">
        <v>139.19999999999999</v>
      </c>
      <c r="Q184" s="2">
        <v>154.69999999999999</v>
      </c>
      <c r="R184" s="2">
        <v>143.5</v>
      </c>
      <c r="S184" s="2">
        <v>135.5</v>
      </c>
      <c r="T184" s="2">
        <v>142.30000000000001</v>
      </c>
      <c r="U184" s="2">
        <v>140.4</v>
      </c>
      <c r="V184" s="2">
        <v>136.6</v>
      </c>
      <c r="W184" s="2">
        <v>134.9</v>
      </c>
      <c r="X184" s="2">
        <v>133.30000000000001</v>
      </c>
      <c r="Y184" s="2">
        <v>119.3</v>
      </c>
      <c r="Z184" s="2">
        <v>129.69999999999999</v>
      </c>
      <c r="AA184" s="2">
        <v>139</v>
      </c>
      <c r="AB184" s="2">
        <v>127.3</v>
      </c>
      <c r="AC184" s="2">
        <v>129.1</v>
      </c>
      <c r="AD184" s="2">
        <v>136.9</v>
      </c>
      <c r="AE184" s="3">
        <f t="shared" si="10"/>
        <v>1779.9</v>
      </c>
      <c r="AF184" s="3">
        <f t="shared" si="11"/>
        <v>421.3</v>
      </c>
      <c r="AG184" s="3">
        <f t="shared" si="12"/>
        <v>275.3</v>
      </c>
      <c r="AH184" s="2">
        <f t="shared" si="13"/>
        <v>255.89999999999998</v>
      </c>
      <c r="AI184" s="3">
        <f t="shared" si="14"/>
        <v>813.1</v>
      </c>
    </row>
    <row r="185" spans="1:35" ht="12.75" x14ac:dyDescent="0.2">
      <c r="A185" s="1" t="s">
        <v>30</v>
      </c>
      <c r="B185" s="1">
        <v>2018</v>
      </c>
      <c r="C185" s="1" t="s">
        <v>34</v>
      </c>
      <c r="D185" s="2">
        <v>136.4</v>
      </c>
      <c r="E185" s="2">
        <v>143.69999999999999</v>
      </c>
      <c r="F185" s="2">
        <v>140.6</v>
      </c>
      <c r="G185" s="2">
        <v>141.5</v>
      </c>
      <c r="H185" s="2">
        <v>122.9</v>
      </c>
      <c r="I185" s="2">
        <v>149.4</v>
      </c>
      <c r="J185" s="2">
        <v>142.4</v>
      </c>
      <c r="K185" s="2">
        <v>130.19999999999999</v>
      </c>
      <c r="L185" s="2">
        <v>117.9</v>
      </c>
      <c r="M185" s="2">
        <v>135.6</v>
      </c>
      <c r="N185" s="2">
        <v>130.5</v>
      </c>
      <c r="O185" s="2">
        <v>151.69999999999999</v>
      </c>
      <c r="P185" s="2">
        <v>138.69999999999999</v>
      </c>
      <c r="Q185" s="2">
        <v>153.30000000000001</v>
      </c>
      <c r="R185" s="2">
        <v>148.69999999999999</v>
      </c>
      <c r="S185" s="2">
        <v>142.4</v>
      </c>
      <c r="T185" s="2">
        <v>147.80000000000001</v>
      </c>
      <c r="U185" s="2">
        <v>141.30000000000001</v>
      </c>
      <c r="V185" s="2">
        <v>142.4</v>
      </c>
      <c r="W185" s="2">
        <v>139.9</v>
      </c>
      <c r="X185" s="2">
        <v>136.19999999999999</v>
      </c>
      <c r="Y185" s="2">
        <v>123.3</v>
      </c>
      <c r="Z185" s="2">
        <v>134.30000000000001</v>
      </c>
      <c r="AA185" s="2">
        <v>141.5</v>
      </c>
      <c r="AB185" s="2">
        <v>128.80000000000001</v>
      </c>
      <c r="AC185" s="2">
        <v>132.5</v>
      </c>
      <c r="AD185" s="2">
        <v>138.5</v>
      </c>
      <c r="AE185" s="3">
        <f t="shared" si="10"/>
        <v>1781.5</v>
      </c>
      <c r="AF185" s="3">
        <f t="shared" si="11"/>
        <v>438.90000000000003</v>
      </c>
      <c r="AG185" s="3">
        <f t="shared" si="12"/>
        <v>281.20000000000005</v>
      </c>
      <c r="AH185" s="2">
        <f t="shared" si="13"/>
        <v>265.7</v>
      </c>
      <c r="AI185" s="3">
        <f t="shared" si="14"/>
        <v>826.59999999999991</v>
      </c>
    </row>
    <row r="186" spans="1:35" ht="12.75" x14ac:dyDescent="0.2">
      <c r="A186" s="1" t="s">
        <v>32</v>
      </c>
      <c r="B186" s="1">
        <v>2018</v>
      </c>
      <c r="C186" s="1" t="s">
        <v>34</v>
      </c>
      <c r="D186" s="2">
        <v>134.80000000000001</v>
      </c>
      <c r="E186" s="2">
        <v>143</v>
      </c>
      <c r="F186" s="2">
        <v>139.9</v>
      </c>
      <c r="G186" s="2">
        <v>139.9</v>
      </c>
      <c r="H186" s="2">
        <v>116.2</v>
      </c>
      <c r="I186" s="2">
        <v>135.5</v>
      </c>
      <c r="J186" s="2">
        <v>136.9</v>
      </c>
      <c r="K186" s="2">
        <v>117</v>
      </c>
      <c r="L186" s="2">
        <v>115.4</v>
      </c>
      <c r="M186" s="2">
        <v>140.69999999999999</v>
      </c>
      <c r="N186" s="2">
        <v>125.9</v>
      </c>
      <c r="O186" s="2">
        <v>147.1</v>
      </c>
      <c r="P186" s="2">
        <v>135.6</v>
      </c>
      <c r="Q186" s="2">
        <v>159.30000000000001</v>
      </c>
      <c r="R186" s="2">
        <v>136.30000000000001</v>
      </c>
      <c r="S186" s="2">
        <v>126.1</v>
      </c>
      <c r="T186" s="2">
        <v>134.69999999999999</v>
      </c>
      <c r="U186" s="2">
        <v>141.30000000000001</v>
      </c>
      <c r="V186" s="2">
        <v>127.3</v>
      </c>
      <c r="W186" s="2">
        <v>129.9</v>
      </c>
      <c r="X186" s="2">
        <v>129.80000000000001</v>
      </c>
      <c r="Y186" s="2">
        <v>117.4</v>
      </c>
      <c r="Z186" s="2">
        <v>126.5</v>
      </c>
      <c r="AA186" s="2">
        <v>137.19999999999999</v>
      </c>
      <c r="AB186" s="2">
        <v>126.2</v>
      </c>
      <c r="AC186" s="2">
        <v>126.5</v>
      </c>
      <c r="AD186" s="2">
        <v>134</v>
      </c>
      <c r="AE186" s="3">
        <f t="shared" si="10"/>
        <v>1727.9</v>
      </c>
      <c r="AF186" s="3">
        <f t="shared" si="11"/>
        <v>397.09999999999997</v>
      </c>
      <c r="AG186" s="3">
        <f t="shared" si="12"/>
        <v>271.20000000000005</v>
      </c>
      <c r="AH186" s="2">
        <f t="shared" si="13"/>
        <v>244.7</v>
      </c>
      <c r="AI186" s="3">
        <f t="shared" si="14"/>
        <v>805.5</v>
      </c>
    </row>
    <row r="187" spans="1:35" ht="12.75" x14ac:dyDescent="0.2">
      <c r="A187" s="1" t="s">
        <v>33</v>
      </c>
      <c r="B187" s="1">
        <v>2018</v>
      </c>
      <c r="C187" s="1" t="s">
        <v>34</v>
      </c>
      <c r="D187" s="2">
        <v>135.9</v>
      </c>
      <c r="E187" s="2">
        <v>143.5</v>
      </c>
      <c r="F187" s="2">
        <v>140.30000000000001</v>
      </c>
      <c r="G187" s="2">
        <v>140.9</v>
      </c>
      <c r="H187" s="2">
        <v>120.4</v>
      </c>
      <c r="I187" s="2">
        <v>142.9</v>
      </c>
      <c r="J187" s="2">
        <v>140.5</v>
      </c>
      <c r="K187" s="2">
        <v>125.8</v>
      </c>
      <c r="L187" s="2">
        <v>117.1</v>
      </c>
      <c r="M187" s="2">
        <v>137.30000000000001</v>
      </c>
      <c r="N187" s="2">
        <v>128.6</v>
      </c>
      <c r="O187" s="2">
        <v>149.6</v>
      </c>
      <c r="P187" s="2">
        <v>137.6</v>
      </c>
      <c r="Q187" s="2">
        <v>154.9</v>
      </c>
      <c r="R187" s="2">
        <v>143.80000000000001</v>
      </c>
      <c r="S187" s="2">
        <v>135.6</v>
      </c>
      <c r="T187" s="2">
        <v>142.6</v>
      </c>
      <c r="U187" s="2">
        <v>141.30000000000001</v>
      </c>
      <c r="V187" s="2">
        <v>136.69999999999999</v>
      </c>
      <c r="W187" s="2">
        <v>135.19999999999999</v>
      </c>
      <c r="X187" s="2">
        <v>133.80000000000001</v>
      </c>
      <c r="Y187" s="2">
        <v>120.2</v>
      </c>
      <c r="Z187" s="2">
        <v>129.9</v>
      </c>
      <c r="AA187" s="2">
        <v>139</v>
      </c>
      <c r="AB187" s="2">
        <v>127.7</v>
      </c>
      <c r="AC187" s="2">
        <v>129.6</v>
      </c>
      <c r="AD187" s="2">
        <v>136.4</v>
      </c>
      <c r="AE187" s="3">
        <f t="shared" si="10"/>
        <v>1760.3999999999996</v>
      </c>
      <c r="AF187" s="3">
        <f t="shared" si="11"/>
        <v>422</v>
      </c>
      <c r="AG187" s="3">
        <f t="shared" si="12"/>
        <v>276.5</v>
      </c>
      <c r="AH187" s="2">
        <f t="shared" si="13"/>
        <v>256.89999999999998</v>
      </c>
      <c r="AI187" s="3">
        <f t="shared" si="14"/>
        <v>814.90000000000009</v>
      </c>
    </row>
    <row r="188" spans="1:35" ht="12.75" x14ac:dyDescent="0.2">
      <c r="A188" s="1" t="s">
        <v>30</v>
      </c>
      <c r="B188" s="1">
        <v>2018</v>
      </c>
      <c r="C188" s="1" t="s">
        <v>35</v>
      </c>
      <c r="D188" s="2">
        <v>136.80000000000001</v>
      </c>
      <c r="E188" s="2">
        <v>143.80000000000001</v>
      </c>
      <c r="F188" s="2">
        <v>140</v>
      </c>
      <c r="G188" s="2">
        <v>142</v>
      </c>
      <c r="H188" s="2">
        <v>123.2</v>
      </c>
      <c r="I188" s="2">
        <v>152.9</v>
      </c>
      <c r="J188" s="2">
        <v>138</v>
      </c>
      <c r="K188" s="2">
        <v>129.30000000000001</v>
      </c>
      <c r="L188" s="2">
        <v>117.1</v>
      </c>
      <c r="M188" s="2">
        <v>136.30000000000001</v>
      </c>
      <c r="N188" s="2">
        <v>131.19999999999999</v>
      </c>
      <c r="O188" s="2">
        <v>152.80000000000001</v>
      </c>
      <c r="P188" s="2">
        <v>138.6</v>
      </c>
      <c r="Q188" s="2">
        <v>155.1</v>
      </c>
      <c r="R188" s="2">
        <v>149.19999999999999</v>
      </c>
      <c r="S188" s="2">
        <v>143</v>
      </c>
      <c r="T188" s="2">
        <v>148.30000000000001</v>
      </c>
      <c r="U188" s="2">
        <v>142</v>
      </c>
      <c r="V188" s="2">
        <v>142.6</v>
      </c>
      <c r="W188" s="2">
        <v>139.9</v>
      </c>
      <c r="X188" s="2">
        <v>136.69999999999999</v>
      </c>
      <c r="Y188" s="2">
        <v>124.6</v>
      </c>
      <c r="Z188" s="2">
        <v>135.1</v>
      </c>
      <c r="AA188" s="2">
        <v>142.69999999999999</v>
      </c>
      <c r="AB188" s="2">
        <v>129.30000000000001</v>
      </c>
      <c r="AC188" s="2">
        <v>133.30000000000001</v>
      </c>
      <c r="AD188" s="2">
        <v>138.69999999999999</v>
      </c>
      <c r="AE188" s="3">
        <f t="shared" si="10"/>
        <v>1781.9999999999998</v>
      </c>
      <c r="AF188" s="3">
        <f t="shared" si="11"/>
        <v>440.5</v>
      </c>
      <c r="AG188" s="3">
        <f t="shared" si="12"/>
        <v>281.89999999999998</v>
      </c>
      <c r="AH188" s="2">
        <f t="shared" si="13"/>
        <v>267.2</v>
      </c>
      <c r="AI188" s="3">
        <f t="shared" si="14"/>
        <v>832.19999999999982</v>
      </c>
    </row>
    <row r="189" spans="1:35" ht="12.75" x14ac:dyDescent="0.2">
      <c r="A189" s="1" t="s">
        <v>32</v>
      </c>
      <c r="B189" s="1">
        <v>2018</v>
      </c>
      <c r="C189" s="1" t="s">
        <v>35</v>
      </c>
      <c r="D189" s="2">
        <v>135</v>
      </c>
      <c r="E189" s="2">
        <v>143.1</v>
      </c>
      <c r="F189" s="2">
        <v>135.5</v>
      </c>
      <c r="G189" s="2">
        <v>139.9</v>
      </c>
      <c r="H189" s="2">
        <v>116.5</v>
      </c>
      <c r="I189" s="2">
        <v>138.5</v>
      </c>
      <c r="J189" s="2">
        <v>128</v>
      </c>
      <c r="K189" s="2">
        <v>115.5</v>
      </c>
      <c r="L189" s="2">
        <v>114.2</v>
      </c>
      <c r="M189" s="2">
        <v>140.69999999999999</v>
      </c>
      <c r="N189" s="2">
        <v>126.2</v>
      </c>
      <c r="O189" s="2">
        <v>147.6</v>
      </c>
      <c r="P189" s="2">
        <v>134.80000000000001</v>
      </c>
      <c r="Q189" s="2">
        <v>159.69999999999999</v>
      </c>
      <c r="R189" s="2">
        <v>136.69999999999999</v>
      </c>
      <c r="S189" s="2">
        <v>126.7</v>
      </c>
      <c r="T189" s="2">
        <v>135.19999999999999</v>
      </c>
      <c r="U189" s="2">
        <v>142</v>
      </c>
      <c r="V189" s="2">
        <v>126.4</v>
      </c>
      <c r="W189" s="2">
        <v>130.80000000000001</v>
      </c>
      <c r="X189" s="2">
        <v>130.5</v>
      </c>
      <c r="Y189" s="2">
        <v>117.8</v>
      </c>
      <c r="Z189" s="2">
        <v>126.8</v>
      </c>
      <c r="AA189" s="2">
        <v>137.80000000000001</v>
      </c>
      <c r="AB189" s="2">
        <v>126.7</v>
      </c>
      <c r="AC189" s="2">
        <v>127.1</v>
      </c>
      <c r="AD189" s="2">
        <v>134</v>
      </c>
      <c r="AE189" s="3">
        <f t="shared" si="10"/>
        <v>1715.5</v>
      </c>
      <c r="AF189" s="3">
        <f t="shared" si="11"/>
        <v>398.59999999999997</v>
      </c>
      <c r="AG189" s="3">
        <f t="shared" si="12"/>
        <v>272.8</v>
      </c>
      <c r="AH189" s="2">
        <f t="shared" si="13"/>
        <v>244.2</v>
      </c>
      <c r="AI189" s="3">
        <f t="shared" si="14"/>
        <v>808.6</v>
      </c>
    </row>
    <row r="190" spans="1:35" ht="12.75" x14ac:dyDescent="0.2">
      <c r="A190" s="1" t="s">
        <v>33</v>
      </c>
      <c r="B190" s="1">
        <v>2018</v>
      </c>
      <c r="C190" s="1" t="s">
        <v>35</v>
      </c>
      <c r="D190" s="2">
        <v>136.19999999999999</v>
      </c>
      <c r="E190" s="2">
        <v>143.6</v>
      </c>
      <c r="F190" s="2">
        <v>138.30000000000001</v>
      </c>
      <c r="G190" s="2">
        <v>141.19999999999999</v>
      </c>
      <c r="H190" s="2">
        <v>120.7</v>
      </c>
      <c r="I190" s="2">
        <v>146.19999999999999</v>
      </c>
      <c r="J190" s="2">
        <v>134.6</v>
      </c>
      <c r="K190" s="2">
        <v>124.6</v>
      </c>
      <c r="L190" s="2">
        <v>116.1</v>
      </c>
      <c r="M190" s="2">
        <v>137.80000000000001</v>
      </c>
      <c r="N190" s="2">
        <v>129.1</v>
      </c>
      <c r="O190" s="2">
        <v>150.4</v>
      </c>
      <c r="P190" s="2">
        <v>137.19999999999999</v>
      </c>
      <c r="Q190" s="2">
        <v>156.30000000000001</v>
      </c>
      <c r="R190" s="2">
        <v>144.30000000000001</v>
      </c>
      <c r="S190" s="2">
        <v>136.19999999999999</v>
      </c>
      <c r="T190" s="2">
        <v>143.1</v>
      </c>
      <c r="U190" s="2">
        <v>142</v>
      </c>
      <c r="V190" s="2">
        <v>136.5</v>
      </c>
      <c r="W190" s="2">
        <v>135.6</v>
      </c>
      <c r="X190" s="2">
        <v>134.30000000000001</v>
      </c>
      <c r="Y190" s="2">
        <v>121</v>
      </c>
      <c r="Z190" s="2">
        <v>130.4</v>
      </c>
      <c r="AA190" s="2">
        <v>139.80000000000001</v>
      </c>
      <c r="AB190" s="2">
        <v>128.19999999999999</v>
      </c>
      <c r="AC190" s="2">
        <v>130.30000000000001</v>
      </c>
      <c r="AD190" s="2">
        <v>136.5</v>
      </c>
      <c r="AE190" s="3">
        <f t="shared" si="10"/>
        <v>1756</v>
      </c>
      <c r="AF190" s="3">
        <f t="shared" si="11"/>
        <v>423.6</v>
      </c>
      <c r="AG190" s="3">
        <f t="shared" si="12"/>
        <v>277.60000000000002</v>
      </c>
      <c r="AH190" s="2">
        <f t="shared" si="13"/>
        <v>257.5</v>
      </c>
      <c r="AI190" s="3">
        <f t="shared" si="14"/>
        <v>819.3</v>
      </c>
    </row>
    <row r="191" spans="1:35" ht="12.75" x14ac:dyDescent="0.2">
      <c r="A191" s="1" t="s">
        <v>30</v>
      </c>
      <c r="B191" s="1">
        <v>2018</v>
      </c>
      <c r="C191" s="1" t="s">
        <v>36</v>
      </c>
      <c r="D191" s="2">
        <v>137.1</v>
      </c>
      <c r="E191" s="2">
        <v>144.5</v>
      </c>
      <c r="F191" s="2">
        <v>135.9</v>
      </c>
      <c r="G191" s="2">
        <v>142.4</v>
      </c>
      <c r="H191" s="2">
        <v>123.5</v>
      </c>
      <c r="I191" s="2">
        <v>156.4</v>
      </c>
      <c r="J191" s="2">
        <v>135.1</v>
      </c>
      <c r="K191" s="2">
        <v>128.4</v>
      </c>
      <c r="L191" s="2">
        <v>115.2</v>
      </c>
      <c r="M191" s="2">
        <v>137.19999999999999</v>
      </c>
      <c r="N191" s="2">
        <v>131.9</v>
      </c>
      <c r="O191" s="2">
        <v>153.80000000000001</v>
      </c>
      <c r="P191" s="2">
        <v>138.6</v>
      </c>
      <c r="Q191" s="2">
        <v>156.1</v>
      </c>
      <c r="R191" s="2">
        <v>150.1</v>
      </c>
      <c r="S191" s="2">
        <v>143.30000000000001</v>
      </c>
      <c r="T191" s="2">
        <v>149.1</v>
      </c>
      <c r="U191" s="2">
        <v>142.9</v>
      </c>
      <c r="V191" s="2">
        <v>143.80000000000001</v>
      </c>
      <c r="W191" s="2">
        <v>140.9</v>
      </c>
      <c r="X191" s="2">
        <v>137.6</v>
      </c>
      <c r="Y191" s="2">
        <v>125.3</v>
      </c>
      <c r="Z191" s="2">
        <v>136</v>
      </c>
      <c r="AA191" s="2">
        <v>143.69999999999999</v>
      </c>
      <c r="AB191" s="2">
        <v>130.4</v>
      </c>
      <c r="AC191" s="2">
        <v>134.19999999999999</v>
      </c>
      <c r="AD191" s="2">
        <v>139.1</v>
      </c>
      <c r="AE191" s="3">
        <f t="shared" si="10"/>
        <v>1780</v>
      </c>
      <c r="AF191" s="3">
        <f t="shared" si="11"/>
        <v>442.5</v>
      </c>
      <c r="AG191" s="3">
        <f t="shared" si="12"/>
        <v>283.8</v>
      </c>
      <c r="AH191" s="2">
        <f t="shared" si="13"/>
        <v>269.10000000000002</v>
      </c>
      <c r="AI191" s="3">
        <f t="shared" si="14"/>
        <v>838</v>
      </c>
    </row>
    <row r="192" spans="1:35" ht="12.75" x14ac:dyDescent="0.2">
      <c r="A192" s="1" t="s">
        <v>32</v>
      </c>
      <c r="B192" s="1">
        <v>2018</v>
      </c>
      <c r="C192" s="1" t="s">
        <v>36</v>
      </c>
      <c r="D192" s="2">
        <v>135</v>
      </c>
      <c r="E192" s="2">
        <v>144.30000000000001</v>
      </c>
      <c r="F192" s="2">
        <v>130.80000000000001</v>
      </c>
      <c r="G192" s="2">
        <v>140.30000000000001</v>
      </c>
      <c r="H192" s="2">
        <v>116.6</v>
      </c>
      <c r="I192" s="2">
        <v>150.1</v>
      </c>
      <c r="J192" s="2">
        <v>127.6</v>
      </c>
      <c r="K192" s="2">
        <v>114</v>
      </c>
      <c r="L192" s="2">
        <v>110.6</v>
      </c>
      <c r="M192" s="2">
        <v>140.19999999999999</v>
      </c>
      <c r="N192" s="2">
        <v>126.5</v>
      </c>
      <c r="O192" s="2">
        <v>148.30000000000001</v>
      </c>
      <c r="P192" s="2">
        <v>135.69999999999999</v>
      </c>
      <c r="Q192" s="2">
        <v>159.19999999999999</v>
      </c>
      <c r="R192" s="2">
        <v>137.80000000000001</v>
      </c>
      <c r="S192" s="2">
        <v>127.4</v>
      </c>
      <c r="T192" s="2">
        <v>136.19999999999999</v>
      </c>
      <c r="U192" s="2">
        <v>142.9</v>
      </c>
      <c r="V192" s="2">
        <v>124.6</v>
      </c>
      <c r="W192" s="2">
        <v>131.80000000000001</v>
      </c>
      <c r="X192" s="2">
        <v>131.30000000000001</v>
      </c>
      <c r="Y192" s="2">
        <v>118.9</v>
      </c>
      <c r="Z192" s="2">
        <v>127.6</v>
      </c>
      <c r="AA192" s="2">
        <v>139.69999999999999</v>
      </c>
      <c r="AB192" s="2">
        <v>127.6</v>
      </c>
      <c r="AC192" s="2">
        <v>128.19999999999999</v>
      </c>
      <c r="AD192" s="2">
        <v>134.80000000000001</v>
      </c>
      <c r="AE192" s="3">
        <f t="shared" si="10"/>
        <v>1720.0000000000002</v>
      </c>
      <c r="AF192" s="3">
        <f t="shared" si="11"/>
        <v>401.40000000000003</v>
      </c>
      <c r="AG192" s="3">
        <f t="shared" si="12"/>
        <v>274.70000000000005</v>
      </c>
      <c r="AH192" s="2">
        <f t="shared" si="13"/>
        <v>243.5</v>
      </c>
      <c r="AI192" s="3">
        <f t="shared" si="14"/>
        <v>813.59999999999991</v>
      </c>
    </row>
    <row r="193" spans="1:35" ht="12.75" x14ac:dyDescent="0.2">
      <c r="A193" s="1" t="s">
        <v>33</v>
      </c>
      <c r="B193" s="1">
        <v>2018</v>
      </c>
      <c r="C193" s="1" t="s">
        <v>36</v>
      </c>
      <c r="D193" s="2">
        <v>136.4</v>
      </c>
      <c r="E193" s="2">
        <v>144.4</v>
      </c>
      <c r="F193" s="2">
        <v>133.9</v>
      </c>
      <c r="G193" s="2">
        <v>141.6</v>
      </c>
      <c r="H193" s="2">
        <v>121</v>
      </c>
      <c r="I193" s="2">
        <v>153.5</v>
      </c>
      <c r="J193" s="2">
        <v>132.6</v>
      </c>
      <c r="K193" s="2">
        <v>123.5</v>
      </c>
      <c r="L193" s="2">
        <v>113.7</v>
      </c>
      <c r="M193" s="2">
        <v>138.19999999999999</v>
      </c>
      <c r="N193" s="2">
        <v>129.6</v>
      </c>
      <c r="O193" s="2">
        <v>151.19999999999999</v>
      </c>
      <c r="P193" s="2">
        <v>137.5</v>
      </c>
      <c r="Q193" s="2">
        <v>156.9</v>
      </c>
      <c r="R193" s="2">
        <v>145.30000000000001</v>
      </c>
      <c r="S193" s="2">
        <v>136.69999999999999</v>
      </c>
      <c r="T193" s="2">
        <v>144</v>
      </c>
      <c r="U193" s="2">
        <v>142.9</v>
      </c>
      <c r="V193" s="2">
        <v>136.5</v>
      </c>
      <c r="W193" s="2">
        <v>136.6</v>
      </c>
      <c r="X193" s="2">
        <v>135.19999999999999</v>
      </c>
      <c r="Y193" s="2">
        <v>121.9</v>
      </c>
      <c r="Z193" s="2">
        <v>131.30000000000001</v>
      </c>
      <c r="AA193" s="2">
        <v>141.4</v>
      </c>
      <c r="AB193" s="2">
        <v>129.19999999999999</v>
      </c>
      <c r="AC193" s="2">
        <v>131.30000000000001</v>
      </c>
      <c r="AD193" s="2">
        <v>137.1</v>
      </c>
      <c r="AE193" s="3">
        <f t="shared" si="10"/>
        <v>1757.1000000000001</v>
      </c>
      <c r="AF193" s="3">
        <f t="shared" si="11"/>
        <v>426</v>
      </c>
      <c r="AG193" s="3">
        <f t="shared" si="12"/>
        <v>279.5</v>
      </c>
      <c r="AH193" s="2">
        <f t="shared" si="13"/>
        <v>258.39999999999998</v>
      </c>
      <c r="AI193" s="3">
        <f t="shared" si="14"/>
        <v>825.3</v>
      </c>
    </row>
    <row r="194" spans="1:35" ht="12.75" x14ac:dyDescent="0.2">
      <c r="A194" s="1" t="s">
        <v>30</v>
      </c>
      <c r="B194" s="1">
        <v>2018</v>
      </c>
      <c r="C194" s="1" t="s">
        <v>37</v>
      </c>
      <c r="D194" s="2">
        <v>137.4</v>
      </c>
      <c r="E194" s="2">
        <v>145.69999999999999</v>
      </c>
      <c r="F194" s="2">
        <v>135.5</v>
      </c>
      <c r="G194" s="2">
        <v>142.9</v>
      </c>
      <c r="H194" s="2">
        <v>123.6</v>
      </c>
      <c r="I194" s="2">
        <v>157.5</v>
      </c>
      <c r="J194" s="2">
        <v>137.80000000000001</v>
      </c>
      <c r="K194" s="2">
        <v>127.2</v>
      </c>
      <c r="L194" s="2">
        <v>111.8</v>
      </c>
      <c r="M194" s="2">
        <v>137.4</v>
      </c>
      <c r="N194" s="2">
        <v>132.19999999999999</v>
      </c>
      <c r="O194" s="2">
        <v>154.30000000000001</v>
      </c>
      <c r="P194" s="2">
        <v>139.1</v>
      </c>
      <c r="Q194" s="2">
        <v>157</v>
      </c>
      <c r="R194" s="2">
        <v>150.80000000000001</v>
      </c>
      <c r="S194" s="2">
        <v>144.1</v>
      </c>
      <c r="T194" s="2">
        <v>149.80000000000001</v>
      </c>
      <c r="U194" s="2">
        <v>143.19999999999999</v>
      </c>
      <c r="V194" s="2">
        <v>144.30000000000001</v>
      </c>
      <c r="W194" s="2">
        <v>141.80000000000001</v>
      </c>
      <c r="X194" s="2">
        <v>138.4</v>
      </c>
      <c r="Y194" s="2">
        <v>126.4</v>
      </c>
      <c r="Z194" s="2">
        <v>136.80000000000001</v>
      </c>
      <c r="AA194" s="2">
        <v>144.4</v>
      </c>
      <c r="AB194" s="2">
        <v>131.19999999999999</v>
      </c>
      <c r="AC194" s="2">
        <v>135.1</v>
      </c>
      <c r="AD194" s="2">
        <v>139.80000000000001</v>
      </c>
      <c r="AE194" s="3">
        <f t="shared" si="10"/>
        <v>1782.4</v>
      </c>
      <c r="AF194" s="3">
        <f t="shared" si="11"/>
        <v>444.7</v>
      </c>
      <c r="AG194" s="3">
        <f t="shared" si="12"/>
        <v>285</v>
      </c>
      <c r="AH194" s="2">
        <f t="shared" si="13"/>
        <v>270.70000000000005</v>
      </c>
      <c r="AI194" s="3">
        <f t="shared" si="14"/>
        <v>842.9</v>
      </c>
    </row>
    <row r="195" spans="1:35" ht="12.75" x14ac:dyDescent="0.2">
      <c r="A195" s="1" t="s">
        <v>32</v>
      </c>
      <c r="B195" s="1">
        <v>2018</v>
      </c>
      <c r="C195" s="1" t="s">
        <v>37</v>
      </c>
      <c r="D195" s="2">
        <v>135</v>
      </c>
      <c r="E195" s="2">
        <v>148.19999999999999</v>
      </c>
      <c r="F195" s="2">
        <v>130.5</v>
      </c>
      <c r="G195" s="2">
        <v>140.69999999999999</v>
      </c>
      <c r="H195" s="2">
        <v>116.4</v>
      </c>
      <c r="I195" s="2">
        <v>151.30000000000001</v>
      </c>
      <c r="J195" s="2">
        <v>131.4</v>
      </c>
      <c r="K195" s="2">
        <v>112.8</v>
      </c>
      <c r="L195" s="2">
        <v>105.3</v>
      </c>
      <c r="M195" s="2">
        <v>139.6</v>
      </c>
      <c r="N195" s="2">
        <v>126.6</v>
      </c>
      <c r="O195" s="2">
        <v>148.69999999999999</v>
      </c>
      <c r="P195" s="2">
        <v>136.4</v>
      </c>
      <c r="Q195" s="2">
        <v>160.30000000000001</v>
      </c>
      <c r="R195" s="2">
        <v>138.6</v>
      </c>
      <c r="S195" s="2">
        <v>127.9</v>
      </c>
      <c r="T195" s="2">
        <v>137</v>
      </c>
      <c r="U195" s="2">
        <v>143.19999999999999</v>
      </c>
      <c r="V195" s="2">
        <v>124.7</v>
      </c>
      <c r="W195" s="2">
        <v>132.5</v>
      </c>
      <c r="X195" s="2">
        <v>132</v>
      </c>
      <c r="Y195" s="2">
        <v>119.8</v>
      </c>
      <c r="Z195" s="2">
        <v>128</v>
      </c>
      <c r="AA195" s="2">
        <v>140.4</v>
      </c>
      <c r="AB195" s="2">
        <v>128.1</v>
      </c>
      <c r="AC195" s="2">
        <v>128.9</v>
      </c>
      <c r="AD195" s="2">
        <v>135.4</v>
      </c>
      <c r="AE195" s="3">
        <f t="shared" ref="AE195:AE258" si="15">D195+E195+F195+G195+H195+I195+J195+K195+L195+M195+N195+O195+P195</f>
        <v>1722.8999999999999</v>
      </c>
      <c r="AF195" s="3">
        <f t="shared" ref="AF195:AF258" si="16">R195+S195+T195</f>
        <v>403.5</v>
      </c>
      <c r="AG195" s="3">
        <f t="shared" ref="AG195:AG258" si="17">U195+W195</f>
        <v>275.7</v>
      </c>
      <c r="AH195" s="2">
        <f t="shared" ref="AH195:AH258" si="18">Y195+V195</f>
        <v>244.5</v>
      </c>
      <c r="AI195" s="3">
        <f t="shared" ref="AI195:AI258" si="19">Q195+X195+Z195+AA195+AB195+AC195</f>
        <v>817.7</v>
      </c>
    </row>
    <row r="196" spans="1:35" ht="12.75" x14ac:dyDescent="0.2">
      <c r="A196" s="1" t="s">
        <v>33</v>
      </c>
      <c r="B196" s="1">
        <v>2018</v>
      </c>
      <c r="C196" s="1" t="s">
        <v>37</v>
      </c>
      <c r="D196" s="2">
        <v>136.6</v>
      </c>
      <c r="E196" s="2">
        <v>146.6</v>
      </c>
      <c r="F196" s="2">
        <v>133.6</v>
      </c>
      <c r="G196" s="2">
        <v>142.1</v>
      </c>
      <c r="H196" s="2">
        <v>121</v>
      </c>
      <c r="I196" s="2">
        <v>154.6</v>
      </c>
      <c r="J196" s="2">
        <v>135.6</v>
      </c>
      <c r="K196" s="2">
        <v>122.3</v>
      </c>
      <c r="L196" s="2">
        <v>109.6</v>
      </c>
      <c r="M196" s="2">
        <v>138.1</v>
      </c>
      <c r="N196" s="2">
        <v>129.9</v>
      </c>
      <c r="O196" s="2">
        <v>151.69999999999999</v>
      </c>
      <c r="P196" s="2">
        <v>138.1</v>
      </c>
      <c r="Q196" s="2">
        <v>157.9</v>
      </c>
      <c r="R196" s="2">
        <v>146</v>
      </c>
      <c r="S196" s="2">
        <v>137.4</v>
      </c>
      <c r="T196" s="2">
        <v>144.69999999999999</v>
      </c>
      <c r="U196" s="2">
        <v>143.19999999999999</v>
      </c>
      <c r="V196" s="2">
        <v>136.9</v>
      </c>
      <c r="W196" s="2">
        <v>137.4</v>
      </c>
      <c r="X196" s="2">
        <v>136</v>
      </c>
      <c r="Y196" s="2">
        <v>122.9</v>
      </c>
      <c r="Z196" s="2">
        <v>131.80000000000001</v>
      </c>
      <c r="AA196" s="2">
        <v>142.1</v>
      </c>
      <c r="AB196" s="2">
        <v>129.9</v>
      </c>
      <c r="AC196" s="2">
        <v>132.1</v>
      </c>
      <c r="AD196" s="2">
        <v>137.80000000000001</v>
      </c>
      <c r="AE196" s="3">
        <f t="shared" si="15"/>
        <v>1759.8</v>
      </c>
      <c r="AF196" s="3">
        <f t="shared" si="16"/>
        <v>428.09999999999997</v>
      </c>
      <c r="AG196" s="3">
        <f t="shared" si="17"/>
        <v>280.60000000000002</v>
      </c>
      <c r="AH196" s="2">
        <f t="shared" si="18"/>
        <v>259.8</v>
      </c>
      <c r="AI196" s="3">
        <f t="shared" si="19"/>
        <v>829.8</v>
      </c>
    </row>
    <row r="197" spans="1:35" ht="12.75" x14ac:dyDescent="0.2">
      <c r="A197" s="1" t="s">
        <v>30</v>
      </c>
      <c r="B197" s="1">
        <v>2018</v>
      </c>
      <c r="C197" s="1" t="s">
        <v>38</v>
      </c>
      <c r="D197" s="2">
        <v>137.6</v>
      </c>
      <c r="E197" s="2">
        <v>148.1</v>
      </c>
      <c r="F197" s="2">
        <v>136.69999999999999</v>
      </c>
      <c r="G197" s="2">
        <v>143.19999999999999</v>
      </c>
      <c r="H197" s="2">
        <v>124</v>
      </c>
      <c r="I197" s="2">
        <v>154.1</v>
      </c>
      <c r="J197" s="2">
        <v>143.5</v>
      </c>
      <c r="K197" s="2">
        <v>126</v>
      </c>
      <c r="L197" s="2">
        <v>112.4</v>
      </c>
      <c r="M197" s="2">
        <v>137.6</v>
      </c>
      <c r="N197" s="2">
        <v>132.80000000000001</v>
      </c>
      <c r="O197" s="2">
        <v>154.30000000000001</v>
      </c>
      <c r="P197" s="2">
        <v>140</v>
      </c>
      <c r="Q197" s="2">
        <v>157.30000000000001</v>
      </c>
      <c r="R197" s="2">
        <v>151.30000000000001</v>
      </c>
      <c r="S197" s="2">
        <v>144.69999999999999</v>
      </c>
      <c r="T197" s="2">
        <v>150.30000000000001</v>
      </c>
      <c r="U197" s="2">
        <v>142.5</v>
      </c>
      <c r="V197" s="2">
        <v>145.1</v>
      </c>
      <c r="W197" s="2">
        <v>142.19999999999999</v>
      </c>
      <c r="X197" s="2">
        <v>138.4</v>
      </c>
      <c r="Y197" s="2">
        <v>127.4</v>
      </c>
      <c r="Z197" s="2">
        <v>137.80000000000001</v>
      </c>
      <c r="AA197" s="2">
        <v>145.1</v>
      </c>
      <c r="AB197" s="2">
        <v>131.4</v>
      </c>
      <c r="AC197" s="2">
        <v>135.6</v>
      </c>
      <c r="AD197" s="2">
        <v>140.5</v>
      </c>
      <c r="AE197" s="3">
        <f t="shared" si="15"/>
        <v>1790.2999999999997</v>
      </c>
      <c r="AF197" s="3">
        <f t="shared" si="16"/>
        <v>446.3</v>
      </c>
      <c r="AG197" s="3">
        <f t="shared" si="17"/>
        <v>284.7</v>
      </c>
      <c r="AH197" s="2">
        <f t="shared" si="18"/>
        <v>272.5</v>
      </c>
      <c r="AI197" s="3">
        <f t="shared" si="19"/>
        <v>845.6</v>
      </c>
    </row>
    <row r="198" spans="1:35" ht="12.75" x14ac:dyDescent="0.2">
      <c r="A198" s="1" t="s">
        <v>32</v>
      </c>
      <c r="B198" s="1">
        <v>2018</v>
      </c>
      <c r="C198" s="1" t="s">
        <v>38</v>
      </c>
      <c r="D198" s="2">
        <v>135.30000000000001</v>
      </c>
      <c r="E198" s="2">
        <v>149.69999999999999</v>
      </c>
      <c r="F198" s="2">
        <v>133.9</v>
      </c>
      <c r="G198" s="2">
        <v>140.80000000000001</v>
      </c>
      <c r="H198" s="2">
        <v>116.6</v>
      </c>
      <c r="I198" s="2">
        <v>152.19999999999999</v>
      </c>
      <c r="J198" s="2">
        <v>144</v>
      </c>
      <c r="K198" s="2">
        <v>112.3</v>
      </c>
      <c r="L198" s="2">
        <v>108.4</v>
      </c>
      <c r="M198" s="2">
        <v>140</v>
      </c>
      <c r="N198" s="2">
        <v>126.7</v>
      </c>
      <c r="O198" s="2">
        <v>149</v>
      </c>
      <c r="P198" s="2">
        <v>138.4</v>
      </c>
      <c r="Q198" s="2">
        <v>161</v>
      </c>
      <c r="R198" s="2">
        <v>138.9</v>
      </c>
      <c r="S198" s="2">
        <v>128.69999999999999</v>
      </c>
      <c r="T198" s="2">
        <v>137.4</v>
      </c>
      <c r="U198" s="2">
        <v>142.5</v>
      </c>
      <c r="V198" s="2">
        <v>126.5</v>
      </c>
      <c r="W198" s="2">
        <v>133.1</v>
      </c>
      <c r="X198" s="2">
        <v>132.6</v>
      </c>
      <c r="Y198" s="2">
        <v>120.4</v>
      </c>
      <c r="Z198" s="2">
        <v>128.5</v>
      </c>
      <c r="AA198" s="2">
        <v>141.19999999999999</v>
      </c>
      <c r="AB198" s="2">
        <v>128.19999999999999</v>
      </c>
      <c r="AC198" s="2">
        <v>129.5</v>
      </c>
      <c r="AD198" s="2">
        <v>136.19999999999999</v>
      </c>
      <c r="AE198" s="3">
        <f t="shared" si="15"/>
        <v>1747.3000000000002</v>
      </c>
      <c r="AF198" s="3">
        <f t="shared" si="16"/>
        <v>405</v>
      </c>
      <c r="AG198" s="3">
        <f t="shared" si="17"/>
        <v>275.60000000000002</v>
      </c>
      <c r="AH198" s="2">
        <f t="shared" si="18"/>
        <v>246.9</v>
      </c>
      <c r="AI198" s="3">
        <f t="shared" si="19"/>
        <v>821</v>
      </c>
    </row>
    <row r="199" spans="1:35" ht="12.75" x14ac:dyDescent="0.2">
      <c r="A199" s="1" t="s">
        <v>33</v>
      </c>
      <c r="B199" s="1">
        <v>2018</v>
      </c>
      <c r="C199" s="1" t="s">
        <v>38</v>
      </c>
      <c r="D199" s="2">
        <v>136.9</v>
      </c>
      <c r="E199" s="2">
        <v>148.69999999999999</v>
      </c>
      <c r="F199" s="2">
        <v>135.6</v>
      </c>
      <c r="G199" s="2">
        <v>142.30000000000001</v>
      </c>
      <c r="H199" s="2">
        <v>121.3</v>
      </c>
      <c r="I199" s="2">
        <v>153.19999999999999</v>
      </c>
      <c r="J199" s="2">
        <v>143.69999999999999</v>
      </c>
      <c r="K199" s="2">
        <v>121.4</v>
      </c>
      <c r="L199" s="2">
        <v>111.1</v>
      </c>
      <c r="M199" s="2">
        <v>138.4</v>
      </c>
      <c r="N199" s="2">
        <v>130.30000000000001</v>
      </c>
      <c r="O199" s="2">
        <v>151.80000000000001</v>
      </c>
      <c r="P199" s="2">
        <v>139.4</v>
      </c>
      <c r="Q199" s="2">
        <v>158.30000000000001</v>
      </c>
      <c r="R199" s="2">
        <v>146.4</v>
      </c>
      <c r="S199" s="2">
        <v>138.1</v>
      </c>
      <c r="T199" s="2">
        <v>145.19999999999999</v>
      </c>
      <c r="U199" s="2">
        <v>142.5</v>
      </c>
      <c r="V199" s="2">
        <v>138.1</v>
      </c>
      <c r="W199" s="2">
        <v>137.9</v>
      </c>
      <c r="X199" s="2">
        <v>136.19999999999999</v>
      </c>
      <c r="Y199" s="2">
        <v>123.7</v>
      </c>
      <c r="Z199" s="2">
        <v>132.6</v>
      </c>
      <c r="AA199" s="2">
        <v>142.80000000000001</v>
      </c>
      <c r="AB199" s="2">
        <v>130.1</v>
      </c>
      <c r="AC199" s="2">
        <v>132.6</v>
      </c>
      <c r="AD199" s="2">
        <v>138.5</v>
      </c>
      <c r="AE199" s="3">
        <f t="shared" si="15"/>
        <v>1774.1000000000001</v>
      </c>
      <c r="AF199" s="3">
        <f t="shared" si="16"/>
        <v>429.7</v>
      </c>
      <c r="AG199" s="3">
        <f t="shared" si="17"/>
        <v>280.39999999999998</v>
      </c>
      <c r="AH199" s="2">
        <f t="shared" si="18"/>
        <v>261.8</v>
      </c>
      <c r="AI199" s="3">
        <f t="shared" si="19"/>
        <v>832.60000000000014</v>
      </c>
    </row>
    <row r="200" spans="1:35" ht="12.75" x14ac:dyDescent="0.2">
      <c r="A200" s="1" t="s">
        <v>30</v>
      </c>
      <c r="B200" s="1">
        <v>2018</v>
      </c>
      <c r="C200" s="1" t="s">
        <v>39</v>
      </c>
      <c r="D200" s="2">
        <v>138.4</v>
      </c>
      <c r="E200" s="2">
        <v>149.30000000000001</v>
      </c>
      <c r="F200" s="2">
        <v>139.30000000000001</v>
      </c>
      <c r="G200" s="2">
        <v>143.4</v>
      </c>
      <c r="H200" s="2">
        <v>124.1</v>
      </c>
      <c r="I200" s="2">
        <v>153.30000000000001</v>
      </c>
      <c r="J200" s="2">
        <v>154.19999999999999</v>
      </c>
      <c r="K200" s="2">
        <v>126.4</v>
      </c>
      <c r="L200" s="2">
        <v>114.3</v>
      </c>
      <c r="M200" s="2">
        <v>138.19999999999999</v>
      </c>
      <c r="N200" s="2">
        <v>132.80000000000001</v>
      </c>
      <c r="O200" s="2">
        <v>154.80000000000001</v>
      </c>
      <c r="P200" s="2">
        <v>142</v>
      </c>
      <c r="Q200" s="2">
        <v>156.1</v>
      </c>
      <c r="R200" s="2">
        <v>151.5</v>
      </c>
      <c r="S200" s="2">
        <v>145.1</v>
      </c>
      <c r="T200" s="2">
        <v>150.6</v>
      </c>
      <c r="U200" s="2">
        <v>143.6</v>
      </c>
      <c r="V200" s="2">
        <v>146.80000000000001</v>
      </c>
      <c r="W200" s="2">
        <v>143.1</v>
      </c>
      <c r="X200" s="2">
        <v>139</v>
      </c>
      <c r="Y200" s="2">
        <v>127.5</v>
      </c>
      <c r="Z200" s="2">
        <v>138.4</v>
      </c>
      <c r="AA200" s="2">
        <v>145.80000000000001</v>
      </c>
      <c r="AB200" s="2">
        <v>131.4</v>
      </c>
      <c r="AC200" s="2">
        <v>136</v>
      </c>
      <c r="AD200" s="2">
        <v>141.80000000000001</v>
      </c>
      <c r="AE200" s="3">
        <f t="shared" si="15"/>
        <v>1810.5000000000002</v>
      </c>
      <c r="AF200" s="3">
        <f t="shared" si="16"/>
        <v>447.20000000000005</v>
      </c>
      <c r="AG200" s="3">
        <f t="shared" si="17"/>
        <v>286.7</v>
      </c>
      <c r="AH200" s="2">
        <f t="shared" si="18"/>
        <v>274.3</v>
      </c>
      <c r="AI200" s="3">
        <f t="shared" si="19"/>
        <v>846.69999999999993</v>
      </c>
    </row>
    <row r="201" spans="1:35" ht="12.75" x14ac:dyDescent="0.2">
      <c r="A201" s="1" t="s">
        <v>32</v>
      </c>
      <c r="B201" s="1">
        <v>2018</v>
      </c>
      <c r="C201" s="1" t="s">
        <v>39</v>
      </c>
      <c r="D201" s="2">
        <v>135.6</v>
      </c>
      <c r="E201" s="2">
        <v>148.6</v>
      </c>
      <c r="F201" s="2">
        <v>139.1</v>
      </c>
      <c r="G201" s="2">
        <v>141</v>
      </c>
      <c r="H201" s="2">
        <v>116.7</v>
      </c>
      <c r="I201" s="2">
        <v>149.69999999999999</v>
      </c>
      <c r="J201" s="2">
        <v>159.19999999999999</v>
      </c>
      <c r="K201" s="2">
        <v>112.6</v>
      </c>
      <c r="L201" s="2">
        <v>111.8</v>
      </c>
      <c r="M201" s="2">
        <v>140.30000000000001</v>
      </c>
      <c r="N201" s="2">
        <v>126.8</v>
      </c>
      <c r="O201" s="2">
        <v>149.4</v>
      </c>
      <c r="P201" s="2">
        <v>140.30000000000001</v>
      </c>
      <c r="Q201" s="2">
        <v>161.4</v>
      </c>
      <c r="R201" s="2">
        <v>139.6</v>
      </c>
      <c r="S201" s="2">
        <v>128.9</v>
      </c>
      <c r="T201" s="2">
        <v>137.9</v>
      </c>
      <c r="U201" s="2">
        <v>143.6</v>
      </c>
      <c r="V201" s="2">
        <v>128.1</v>
      </c>
      <c r="W201" s="2">
        <v>133.6</v>
      </c>
      <c r="X201" s="2">
        <v>133.6</v>
      </c>
      <c r="Y201" s="2">
        <v>120.1</v>
      </c>
      <c r="Z201" s="2">
        <v>129</v>
      </c>
      <c r="AA201" s="2">
        <v>144</v>
      </c>
      <c r="AB201" s="2">
        <v>128.19999999999999</v>
      </c>
      <c r="AC201" s="2">
        <v>130.19999999999999</v>
      </c>
      <c r="AD201" s="2">
        <v>137.5</v>
      </c>
      <c r="AE201" s="3">
        <f t="shared" si="15"/>
        <v>1771.1</v>
      </c>
      <c r="AF201" s="3">
        <f t="shared" si="16"/>
        <v>406.4</v>
      </c>
      <c r="AG201" s="3">
        <f t="shared" si="17"/>
        <v>277.2</v>
      </c>
      <c r="AH201" s="2">
        <f t="shared" si="18"/>
        <v>248.2</v>
      </c>
      <c r="AI201" s="3">
        <f t="shared" si="19"/>
        <v>826.40000000000009</v>
      </c>
    </row>
    <row r="202" spans="1:35" ht="12.75" x14ac:dyDescent="0.2">
      <c r="A202" s="1" t="s">
        <v>33</v>
      </c>
      <c r="B202" s="1">
        <v>2018</v>
      </c>
      <c r="C202" s="1" t="s">
        <v>39</v>
      </c>
      <c r="D202" s="2">
        <v>137.5</v>
      </c>
      <c r="E202" s="2">
        <v>149.1</v>
      </c>
      <c r="F202" s="2">
        <v>139.19999999999999</v>
      </c>
      <c r="G202" s="2">
        <v>142.5</v>
      </c>
      <c r="H202" s="2">
        <v>121.4</v>
      </c>
      <c r="I202" s="2">
        <v>151.6</v>
      </c>
      <c r="J202" s="2">
        <v>155.9</v>
      </c>
      <c r="K202" s="2">
        <v>121.7</v>
      </c>
      <c r="L202" s="2">
        <v>113.5</v>
      </c>
      <c r="M202" s="2">
        <v>138.9</v>
      </c>
      <c r="N202" s="2">
        <v>130.30000000000001</v>
      </c>
      <c r="O202" s="2">
        <v>152.30000000000001</v>
      </c>
      <c r="P202" s="2">
        <v>141.4</v>
      </c>
      <c r="Q202" s="2">
        <v>157.5</v>
      </c>
      <c r="R202" s="2">
        <v>146.80000000000001</v>
      </c>
      <c r="S202" s="2">
        <v>138.4</v>
      </c>
      <c r="T202" s="2">
        <v>145.6</v>
      </c>
      <c r="U202" s="2">
        <v>143.6</v>
      </c>
      <c r="V202" s="2">
        <v>139.69999999999999</v>
      </c>
      <c r="W202" s="2">
        <v>138.6</v>
      </c>
      <c r="X202" s="2">
        <v>137</v>
      </c>
      <c r="Y202" s="2">
        <v>123.6</v>
      </c>
      <c r="Z202" s="2">
        <v>133.1</v>
      </c>
      <c r="AA202" s="2">
        <v>144.69999999999999</v>
      </c>
      <c r="AB202" s="2">
        <v>130.1</v>
      </c>
      <c r="AC202" s="2">
        <v>133.19999999999999</v>
      </c>
      <c r="AD202" s="2">
        <v>139.80000000000001</v>
      </c>
      <c r="AE202" s="3">
        <f t="shared" si="15"/>
        <v>1795.3</v>
      </c>
      <c r="AF202" s="3">
        <f t="shared" si="16"/>
        <v>430.80000000000007</v>
      </c>
      <c r="AG202" s="3">
        <f t="shared" si="17"/>
        <v>282.2</v>
      </c>
      <c r="AH202" s="2">
        <f t="shared" si="18"/>
        <v>263.29999999999995</v>
      </c>
      <c r="AI202" s="3">
        <f t="shared" si="19"/>
        <v>835.59999999999991</v>
      </c>
    </row>
    <row r="203" spans="1:35" ht="12.75" x14ac:dyDescent="0.2">
      <c r="A203" s="1" t="s">
        <v>30</v>
      </c>
      <c r="B203" s="1">
        <v>2018</v>
      </c>
      <c r="C203" s="1" t="s">
        <v>40</v>
      </c>
      <c r="D203" s="2">
        <v>139.19999999999999</v>
      </c>
      <c r="E203" s="2">
        <v>148.80000000000001</v>
      </c>
      <c r="F203" s="2">
        <v>139.1</v>
      </c>
      <c r="G203" s="2">
        <v>143.5</v>
      </c>
      <c r="H203" s="2">
        <v>125</v>
      </c>
      <c r="I203" s="2">
        <v>154.4</v>
      </c>
      <c r="J203" s="2">
        <v>156.30000000000001</v>
      </c>
      <c r="K203" s="2">
        <v>126.8</v>
      </c>
      <c r="L203" s="2">
        <v>115.4</v>
      </c>
      <c r="M203" s="2">
        <v>138.6</v>
      </c>
      <c r="N203" s="2">
        <v>133.80000000000001</v>
      </c>
      <c r="O203" s="2">
        <v>155.19999999999999</v>
      </c>
      <c r="P203" s="2">
        <v>142.69999999999999</v>
      </c>
      <c r="Q203" s="2">
        <v>156.4</v>
      </c>
      <c r="R203" s="2">
        <v>152.1</v>
      </c>
      <c r="S203" s="2">
        <v>145.80000000000001</v>
      </c>
      <c r="T203" s="2">
        <v>151.30000000000001</v>
      </c>
      <c r="U203" s="2">
        <v>144.6</v>
      </c>
      <c r="V203" s="2">
        <v>147.69999999999999</v>
      </c>
      <c r="W203" s="2">
        <v>143.80000000000001</v>
      </c>
      <c r="X203" s="2">
        <v>139.4</v>
      </c>
      <c r="Y203" s="2">
        <v>128.30000000000001</v>
      </c>
      <c r="Z203" s="2">
        <v>138.6</v>
      </c>
      <c r="AA203" s="2">
        <v>146.9</v>
      </c>
      <c r="AB203" s="2">
        <v>131.30000000000001</v>
      </c>
      <c r="AC203" s="2">
        <v>136.6</v>
      </c>
      <c r="AD203" s="2">
        <v>142.5</v>
      </c>
      <c r="AE203" s="3">
        <f t="shared" si="15"/>
        <v>1818.8</v>
      </c>
      <c r="AF203" s="3">
        <f t="shared" si="16"/>
        <v>449.2</v>
      </c>
      <c r="AG203" s="3">
        <f t="shared" si="17"/>
        <v>288.39999999999998</v>
      </c>
      <c r="AH203" s="2">
        <f t="shared" si="18"/>
        <v>276</v>
      </c>
      <c r="AI203" s="3">
        <f t="shared" si="19"/>
        <v>849.19999999999993</v>
      </c>
    </row>
    <row r="204" spans="1:35" ht="12.75" x14ac:dyDescent="0.2">
      <c r="A204" s="1" t="s">
        <v>32</v>
      </c>
      <c r="B204" s="1">
        <v>2018</v>
      </c>
      <c r="C204" s="1" t="s">
        <v>40</v>
      </c>
      <c r="D204" s="2">
        <v>136.5</v>
      </c>
      <c r="E204" s="2">
        <v>146.4</v>
      </c>
      <c r="F204" s="2">
        <v>136.6</v>
      </c>
      <c r="G204" s="2">
        <v>141.19999999999999</v>
      </c>
      <c r="H204" s="2">
        <v>117.4</v>
      </c>
      <c r="I204" s="2">
        <v>146.30000000000001</v>
      </c>
      <c r="J204" s="2">
        <v>157.30000000000001</v>
      </c>
      <c r="K204" s="2">
        <v>113.6</v>
      </c>
      <c r="L204" s="2">
        <v>113.3</v>
      </c>
      <c r="M204" s="2">
        <v>141.1</v>
      </c>
      <c r="N204" s="2">
        <v>127.4</v>
      </c>
      <c r="O204" s="2">
        <v>150.4</v>
      </c>
      <c r="P204" s="2">
        <v>140.1</v>
      </c>
      <c r="Q204" s="2">
        <v>162.1</v>
      </c>
      <c r="R204" s="2">
        <v>140</v>
      </c>
      <c r="S204" s="2">
        <v>129</v>
      </c>
      <c r="T204" s="2">
        <v>138.30000000000001</v>
      </c>
      <c r="U204" s="2">
        <v>144.6</v>
      </c>
      <c r="V204" s="2">
        <v>129.80000000000001</v>
      </c>
      <c r="W204" s="2">
        <v>134.4</v>
      </c>
      <c r="X204" s="2">
        <v>134.9</v>
      </c>
      <c r="Y204" s="2">
        <v>120.7</v>
      </c>
      <c r="Z204" s="2">
        <v>129.80000000000001</v>
      </c>
      <c r="AA204" s="2">
        <v>145.30000000000001</v>
      </c>
      <c r="AB204" s="2">
        <v>128.30000000000001</v>
      </c>
      <c r="AC204" s="2">
        <v>131</v>
      </c>
      <c r="AD204" s="2">
        <v>138</v>
      </c>
      <c r="AE204" s="3">
        <f t="shared" si="15"/>
        <v>1767.6</v>
      </c>
      <c r="AF204" s="3">
        <f t="shared" si="16"/>
        <v>407.3</v>
      </c>
      <c r="AG204" s="3">
        <f t="shared" si="17"/>
        <v>279</v>
      </c>
      <c r="AH204" s="2">
        <f t="shared" si="18"/>
        <v>250.5</v>
      </c>
      <c r="AI204" s="3">
        <f t="shared" si="19"/>
        <v>831.40000000000009</v>
      </c>
    </row>
    <row r="205" spans="1:35" ht="12.75" x14ac:dyDescent="0.2">
      <c r="A205" s="1" t="s">
        <v>33</v>
      </c>
      <c r="B205" s="1">
        <v>2018</v>
      </c>
      <c r="C205" s="1" t="s">
        <v>40</v>
      </c>
      <c r="D205" s="2">
        <v>138.30000000000001</v>
      </c>
      <c r="E205" s="2">
        <v>148</v>
      </c>
      <c r="F205" s="2">
        <v>138.1</v>
      </c>
      <c r="G205" s="2">
        <v>142.6</v>
      </c>
      <c r="H205" s="2">
        <v>122.2</v>
      </c>
      <c r="I205" s="2">
        <v>150.6</v>
      </c>
      <c r="J205" s="2">
        <v>156.6</v>
      </c>
      <c r="K205" s="2">
        <v>122.4</v>
      </c>
      <c r="L205" s="2">
        <v>114.7</v>
      </c>
      <c r="M205" s="2">
        <v>139.4</v>
      </c>
      <c r="N205" s="2">
        <v>131.1</v>
      </c>
      <c r="O205" s="2">
        <v>153</v>
      </c>
      <c r="P205" s="2">
        <v>141.69999999999999</v>
      </c>
      <c r="Q205" s="2">
        <v>157.9</v>
      </c>
      <c r="R205" s="2">
        <v>147.30000000000001</v>
      </c>
      <c r="S205" s="2">
        <v>138.80000000000001</v>
      </c>
      <c r="T205" s="2">
        <v>146.1</v>
      </c>
      <c r="U205" s="2">
        <v>144.6</v>
      </c>
      <c r="V205" s="2">
        <v>140.9</v>
      </c>
      <c r="W205" s="2">
        <v>139.4</v>
      </c>
      <c r="X205" s="2">
        <v>137.69999999999999</v>
      </c>
      <c r="Y205" s="2">
        <v>124.3</v>
      </c>
      <c r="Z205" s="2">
        <v>133.6</v>
      </c>
      <c r="AA205" s="2">
        <v>146</v>
      </c>
      <c r="AB205" s="2">
        <v>130.1</v>
      </c>
      <c r="AC205" s="2">
        <v>133.9</v>
      </c>
      <c r="AD205" s="2">
        <v>140.4</v>
      </c>
      <c r="AE205" s="3">
        <f t="shared" si="15"/>
        <v>1798.7000000000003</v>
      </c>
      <c r="AF205" s="3">
        <f t="shared" si="16"/>
        <v>432.20000000000005</v>
      </c>
      <c r="AG205" s="3">
        <f t="shared" si="17"/>
        <v>284</v>
      </c>
      <c r="AH205" s="2">
        <f t="shared" si="18"/>
        <v>265.2</v>
      </c>
      <c r="AI205" s="3">
        <f t="shared" si="19"/>
        <v>839.2</v>
      </c>
    </row>
    <row r="206" spans="1:35" ht="12.75" x14ac:dyDescent="0.2">
      <c r="A206" s="1" t="s">
        <v>30</v>
      </c>
      <c r="B206" s="1">
        <v>2018</v>
      </c>
      <c r="C206" s="1" t="s">
        <v>41</v>
      </c>
      <c r="D206" s="2">
        <v>139.4</v>
      </c>
      <c r="E206" s="2">
        <v>147.19999999999999</v>
      </c>
      <c r="F206" s="2">
        <v>136.6</v>
      </c>
      <c r="G206" s="2">
        <v>143.69999999999999</v>
      </c>
      <c r="H206" s="2">
        <v>124.6</v>
      </c>
      <c r="I206" s="2">
        <v>150.1</v>
      </c>
      <c r="J206" s="2">
        <v>149.4</v>
      </c>
      <c r="K206" s="2">
        <v>125.4</v>
      </c>
      <c r="L206" s="2">
        <v>114.4</v>
      </c>
      <c r="M206" s="2">
        <v>138.69999999999999</v>
      </c>
      <c r="N206" s="2">
        <v>133.1</v>
      </c>
      <c r="O206" s="2">
        <v>155.9</v>
      </c>
      <c r="P206" s="2">
        <v>141.30000000000001</v>
      </c>
      <c r="Q206" s="2">
        <v>157.69999999999999</v>
      </c>
      <c r="R206" s="2">
        <v>152.1</v>
      </c>
      <c r="S206" s="2">
        <v>146.1</v>
      </c>
      <c r="T206" s="2">
        <v>151.30000000000001</v>
      </c>
      <c r="U206" s="2">
        <v>145.30000000000001</v>
      </c>
      <c r="V206" s="2">
        <v>149</v>
      </c>
      <c r="W206" s="2">
        <v>144</v>
      </c>
      <c r="X206" s="2">
        <v>140</v>
      </c>
      <c r="Y206" s="2">
        <v>129.9</v>
      </c>
      <c r="Z206" s="2">
        <v>140</v>
      </c>
      <c r="AA206" s="2">
        <v>147.6</v>
      </c>
      <c r="AB206" s="2">
        <v>132</v>
      </c>
      <c r="AC206" s="2">
        <v>137.4</v>
      </c>
      <c r="AD206" s="2">
        <v>142.1</v>
      </c>
      <c r="AE206" s="3">
        <f t="shared" si="15"/>
        <v>1799.8000000000002</v>
      </c>
      <c r="AF206" s="3">
        <f t="shared" si="16"/>
        <v>449.5</v>
      </c>
      <c r="AG206" s="3">
        <f t="shared" si="17"/>
        <v>289.3</v>
      </c>
      <c r="AH206" s="2">
        <f t="shared" si="18"/>
        <v>278.89999999999998</v>
      </c>
      <c r="AI206" s="3">
        <f t="shared" si="19"/>
        <v>854.69999999999993</v>
      </c>
    </row>
    <row r="207" spans="1:35" ht="12.75" x14ac:dyDescent="0.2">
      <c r="A207" s="1" t="s">
        <v>32</v>
      </c>
      <c r="B207" s="1">
        <v>2018</v>
      </c>
      <c r="C207" s="1" t="s">
        <v>41</v>
      </c>
      <c r="D207" s="2">
        <v>137</v>
      </c>
      <c r="E207" s="2">
        <v>143.1</v>
      </c>
      <c r="F207" s="2">
        <v>132.80000000000001</v>
      </c>
      <c r="G207" s="2">
        <v>141.5</v>
      </c>
      <c r="H207" s="2">
        <v>117.8</v>
      </c>
      <c r="I207" s="2">
        <v>140</v>
      </c>
      <c r="J207" s="2">
        <v>151.30000000000001</v>
      </c>
      <c r="K207" s="2">
        <v>113.5</v>
      </c>
      <c r="L207" s="2">
        <v>112.3</v>
      </c>
      <c r="M207" s="2">
        <v>141.19999999999999</v>
      </c>
      <c r="N207" s="2">
        <v>127.7</v>
      </c>
      <c r="O207" s="2">
        <v>151.30000000000001</v>
      </c>
      <c r="P207" s="2">
        <v>138.9</v>
      </c>
      <c r="Q207" s="2">
        <v>163.30000000000001</v>
      </c>
      <c r="R207" s="2">
        <v>140.80000000000001</v>
      </c>
      <c r="S207" s="2">
        <v>129.30000000000001</v>
      </c>
      <c r="T207" s="2">
        <v>139.1</v>
      </c>
      <c r="U207" s="2">
        <v>145.30000000000001</v>
      </c>
      <c r="V207" s="2">
        <v>131.19999999999999</v>
      </c>
      <c r="W207" s="2">
        <v>134.9</v>
      </c>
      <c r="X207" s="2">
        <v>135.69999999999999</v>
      </c>
      <c r="Y207" s="2">
        <v>122.5</v>
      </c>
      <c r="Z207" s="2">
        <v>130.19999999999999</v>
      </c>
      <c r="AA207" s="2">
        <v>145.19999999999999</v>
      </c>
      <c r="AB207" s="2">
        <v>129.30000000000001</v>
      </c>
      <c r="AC207" s="2">
        <v>131.9</v>
      </c>
      <c r="AD207" s="2">
        <v>138.1</v>
      </c>
      <c r="AE207" s="3">
        <f t="shared" si="15"/>
        <v>1748.4</v>
      </c>
      <c r="AF207" s="3">
        <f t="shared" si="16"/>
        <v>409.20000000000005</v>
      </c>
      <c r="AG207" s="3">
        <f t="shared" si="17"/>
        <v>280.20000000000005</v>
      </c>
      <c r="AH207" s="2">
        <f t="shared" si="18"/>
        <v>253.7</v>
      </c>
      <c r="AI207" s="3">
        <f t="shared" si="19"/>
        <v>835.6</v>
      </c>
    </row>
    <row r="208" spans="1:35" ht="12.75" x14ac:dyDescent="0.2">
      <c r="A208" s="1" t="s">
        <v>33</v>
      </c>
      <c r="B208" s="1">
        <v>2018</v>
      </c>
      <c r="C208" s="1" t="s">
        <v>41</v>
      </c>
      <c r="D208" s="2">
        <v>138.6</v>
      </c>
      <c r="E208" s="2">
        <v>145.80000000000001</v>
      </c>
      <c r="F208" s="2">
        <v>135.1</v>
      </c>
      <c r="G208" s="2">
        <v>142.9</v>
      </c>
      <c r="H208" s="2">
        <v>122.1</v>
      </c>
      <c r="I208" s="2">
        <v>145.4</v>
      </c>
      <c r="J208" s="2">
        <v>150</v>
      </c>
      <c r="K208" s="2">
        <v>121.4</v>
      </c>
      <c r="L208" s="2">
        <v>113.7</v>
      </c>
      <c r="M208" s="2">
        <v>139.5</v>
      </c>
      <c r="N208" s="2">
        <v>130.80000000000001</v>
      </c>
      <c r="O208" s="2">
        <v>153.80000000000001</v>
      </c>
      <c r="P208" s="2">
        <v>140.4</v>
      </c>
      <c r="Q208" s="2">
        <v>159.19999999999999</v>
      </c>
      <c r="R208" s="2">
        <v>147.69999999999999</v>
      </c>
      <c r="S208" s="2">
        <v>139.1</v>
      </c>
      <c r="T208" s="2">
        <v>146.5</v>
      </c>
      <c r="U208" s="2">
        <v>145.30000000000001</v>
      </c>
      <c r="V208" s="2">
        <v>142.30000000000001</v>
      </c>
      <c r="W208" s="2">
        <v>139.69999999999999</v>
      </c>
      <c r="X208" s="2">
        <v>138.4</v>
      </c>
      <c r="Y208" s="2">
        <v>126</v>
      </c>
      <c r="Z208" s="2">
        <v>134.5</v>
      </c>
      <c r="AA208" s="2">
        <v>146.19999999999999</v>
      </c>
      <c r="AB208" s="2">
        <v>130.9</v>
      </c>
      <c r="AC208" s="2">
        <v>134.69999999999999</v>
      </c>
      <c r="AD208" s="2">
        <v>140.19999999999999</v>
      </c>
      <c r="AE208" s="3">
        <f t="shared" si="15"/>
        <v>1779.5</v>
      </c>
      <c r="AF208" s="3">
        <f t="shared" si="16"/>
        <v>433.29999999999995</v>
      </c>
      <c r="AG208" s="3">
        <f t="shared" si="17"/>
        <v>285</v>
      </c>
      <c r="AH208" s="2">
        <f t="shared" si="18"/>
        <v>268.3</v>
      </c>
      <c r="AI208" s="3">
        <f t="shared" si="19"/>
        <v>843.89999999999986</v>
      </c>
    </row>
    <row r="209" spans="1:35" ht="12.75" x14ac:dyDescent="0.2">
      <c r="A209" s="1" t="s">
        <v>30</v>
      </c>
      <c r="B209" s="1">
        <v>2018</v>
      </c>
      <c r="C209" s="1" t="s">
        <v>42</v>
      </c>
      <c r="D209" s="2">
        <v>139.30000000000001</v>
      </c>
      <c r="E209" s="2">
        <v>147.6</v>
      </c>
      <c r="F209" s="2">
        <v>134.6</v>
      </c>
      <c r="G209" s="2">
        <v>141.9</v>
      </c>
      <c r="H209" s="2">
        <v>123.5</v>
      </c>
      <c r="I209" s="2">
        <v>144.5</v>
      </c>
      <c r="J209" s="2">
        <v>147.6</v>
      </c>
      <c r="K209" s="2">
        <v>121.4</v>
      </c>
      <c r="L209" s="2">
        <v>112.3</v>
      </c>
      <c r="M209" s="2">
        <v>139.5</v>
      </c>
      <c r="N209" s="2">
        <v>134.6</v>
      </c>
      <c r="O209" s="2">
        <v>155.19999999999999</v>
      </c>
      <c r="P209" s="2">
        <v>140.19999999999999</v>
      </c>
      <c r="Q209" s="2">
        <v>159.6</v>
      </c>
      <c r="R209" s="2">
        <v>150.69999999999999</v>
      </c>
      <c r="S209" s="2">
        <v>144.5</v>
      </c>
      <c r="T209" s="2">
        <v>149.80000000000001</v>
      </c>
      <c r="U209" s="2">
        <v>146.9</v>
      </c>
      <c r="V209" s="2">
        <v>149.69999999999999</v>
      </c>
      <c r="W209" s="2">
        <v>147.5</v>
      </c>
      <c r="X209" s="2">
        <v>144.80000000000001</v>
      </c>
      <c r="Y209" s="2">
        <v>130.80000000000001</v>
      </c>
      <c r="Z209" s="2">
        <v>140.1</v>
      </c>
      <c r="AA209" s="2">
        <v>148</v>
      </c>
      <c r="AB209" s="2">
        <v>134.4</v>
      </c>
      <c r="AC209" s="2">
        <v>139.80000000000001</v>
      </c>
      <c r="AD209" s="2">
        <v>142.19999999999999</v>
      </c>
      <c r="AE209" s="3">
        <f t="shared" si="15"/>
        <v>1782.2</v>
      </c>
      <c r="AF209" s="3">
        <f t="shared" si="16"/>
        <v>445</v>
      </c>
      <c r="AG209" s="3">
        <f t="shared" si="17"/>
        <v>294.39999999999998</v>
      </c>
      <c r="AH209" s="2">
        <f t="shared" si="18"/>
        <v>280.5</v>
      </c>
      <c r="AI209" s="3">
        <f t="shared" si="19"/>
        <v>866.7</v>
      </c>
    </row>
    <row r="210" spans="1:35" ht="12.75" x14ac:dyDescent="0.2">
      <c r="A210" s="1" t="s">
        <v>32</v>
      </c>
      <c r="B210" s="1">
        <v>2018</v>
      </c>
      <c r="C210" s="1" t="s">
        <v>42</v>
      </c>
      <c r="D210" s="2">
        <v>137.6</v>
      </c>
      <c r="E210" s="2">
        <v>144.9</v>
      </c>
      <c r="F210" s="2">
        <v>133.5</v>
      </c>
      <c r="G210" s="2">
        <v>141.5</v>
      </c>
      <c r="H210" s="2">
        <v>118</v>
      </c>
      <c r="I210" s="2">
        <v>139.5</v>
      </c>
      <c r="J210" s="2">
        <v>153</v>
      </c>
      <c r="K210" s="2">
        <v>113.2</v>
      </c>
      <c r="L210" s="2">
        <v>112.8</v>
      </c>
      <c r="M210" s="2">
        <v>141.1</v>
      </c>
      <c r="N210" s="2">
        <v>127.6</v>
      </c>
      <c r="O210" s="2">
        <v>152</v>
      </c>
      <c r="P210" s="2">
        <v>139.4</v>
      </c>
      <c r="Q210" s="2">
        <v>164</v>
      </c>
      <c r="R210" s="2">
        <v>141.5</v>
      </c>
      <c r="S210" s="2">
        <v>129.80000000000001</v>
      </c>
      <c r="T210" s="2">
        <v>139.69999999999999</v>
      </c>
      <c r="U210" s="2">
        <v>146.30000000000001</v>
      </c>
      <c r="V210" s="2">
        <v>133.4</v>
      </c>
      <c r="W210" s="2">
        <v>135.1</v>
      </c>
      <c r="X210" s="2">
        <v>136.19999999999999</v>
      </c>
      <c r="Y210" s="2">
        <v>123.3</v>
      </c>
      <c r="Z210" s="2">
        <v>130.69999999999999</v>
      </c>
      <c r="AA210" s="2">
        <v>145.5</v>
      </c>
      <c r="AB210" s="2">
        <v>130.4</v>
      </c>
      <c r="AC210" s="2">
        <v>132.5</v>
      </c>
      <c r="AD210" s="2">
        <v>138.9</v>
      </c>
      <c r="AE210" s="3">
        <f t="shared" si="15"/>
        <v>1754.1</v>
      </c>
      <c r="AF210" s="3">
        <f t="shared" si="16"/>
        <v>411</v>
      </c>
      <c r="AG210" s="3">
        <f t="shared" si="17"/>
        <v>281.39999999999998</v>
      </c>
      <c r="AH210" s="2">
        <f t="shared" si="18"/>
        <v>256.7</v>
      </c>
      <c r="AI210" s="3">
        <f t="shared" si="19"/>
        <v>839.3</v>
      </c>
    </row>
    <row r="211" spans="1:35" ht="12.75" x14ac:dyDescent="0.2">
      <c r="A211" s="1" t="s">
        <v>33</v>
      </c>
      <c r="B211" s="1">
        <v>2018</v>
      </c>
      <c r="C211" s="1" t="s">
        <v>42</v>
      </c>
      <c r="D211" s="2">
        <v>137.4</v>
      </c>
      <c r="E211" s="2">
        <v>149.5</v>
      </c>
      <c r="F211" s="2">
        <v>137.30000000000001</v>
      </c>
      <c r="G211" s="2">
        <v>141.9</v>
      </c>
      <c r="H211" s="2">
        <v>121.1</v>
      </c>
      <c r="I211" s="2">
        <v>142.5</v>
      </c>
      <c r="J211" s="2">
        <v>146.69999999999999</v>
      </c>
      <c r="K211" s="2">
        <v>119.1</v>
      </c>
      <c r="L211" s="2">
        <v>111.9</v>
      </c>
      <c r="M211" s="2">
        <v>141</v>
      </c>
      <c r="N211" s="2">
        <v>133.6</v>
      </c>
      <c r="O211" s="2">
        <v>154.5</v>
      </c>
      <c r="P211" s="2">
        <v>139.69999999999999</v>
      </c>
      <c r="Q211" s="2">
        <v>162.6</v>
      </c>
      <c r="R211" s="2">
        <v>148</v>
      </c>
      <c r="S211" s="2">
        <v>139.19999999999999</v>
      </c>
      <c r="T211" s="2">
        <v>146.80000000000001</v>
      </c>
      <c r="U211" s="2">
        <v>146.9</v>
      </c>
      <c r="V211" s="2">
        <v>145.30000000000001</v>
      </c>
      <c r="W211" s="2">
        <v>142.19999999999999</v>
      </c>
      <c r="X211" s="2">
        <v>142.1</v>
      </c>
      <c r="Y211" s="2">
        <v>125.5</v>
      </c>
      <c r="Z211" s="2">
        <v>136.5</v>
      </c>
      <c r="AA211" s="2">
        <v>147.80000000000001</v>
      </c>
      <c r="AB211" s="2">
        <v>132</v>
      </c>
      <c r="AC211" s="2">
        <v>136.30000000000001</v>
      </c>
      <c r="AD211" s="2">
        <v>140.80000000000001</v>
      </c>
      <c r="AE211" s="3">
        <f t="shared" si="15"/>
        <v>1776.2</v>
      </c>
      <c r="AF211" s="3">
        <f t="shared" si="16"/>
        <v>434</v>
      </c>
      <c r="AG211" s="3">
        <f t="shared" si="17"/>
        <v>289.10000000000002</v>
      </c>
      <c r="AH211" s="2">
        <f t="shared" si="18"/>
        <v>270.8</v>
      </c>
      <c r="AI211" s="3">
        <f t="shared" si="19"/>
        <v>857.3</v>
      </c>
    </row>
    <row r="212" spans="1:35" ht="12.75" x14ac:dyDescent="0.2">
      <c r="A212" s="1" t="s">
        <v>30</v>
      </c>
      <c r="B212" s="1">
        <v>2018</v>
      </c>
      <c r="C212" s="1" t="s">
        <v>43</v>
      </c>
      <c r="D212" s="2">
        <v>137.1</v>
      </c>
      <c r="E212" s="2">
        <v>150.80000000000001</v>
      </c>
      <c r="F212" s="2">
        <v>136.69999999999999</v>
      </c>
      <c r="G212" s="2">
        <v>141.9</v>
      </c>
      <c r="H212" s="2">
        <v>122.8</v>
      </c>
      <c r="I212" s="2">
        <v>143.9</v>
      </c>
      <c r="J212" s="2">
        <v>147.5</v>
      </c>
      <c r="K212" s="2">
        <v>121</v>
      </c>
      <c r="L212" s="2">
        <v>111.6</v>
      </c>
      <c r="M212" s="2">
        <v>140.6</v>
      </c>
      <c r="N212" s="2">
        <v>137.5</v>
      </c>
      <c r="O212" s="2">
        <v>156.1</v>
      </c>
      <c r="P212" s="2">
        <v>140</v>
      </c>
      <c r="Q212" s="2">
        <v>161.9</v>
      </c>
      <c r="R212" s="2">
        <v>151.69999999999999</v>
      </c>
      <c r="S212" s="2">
        <v>145.5</v>
      </c>
      <c r="T212" s="2">
        <v>150.80000000000001</v>
      </c>
      <c r="U212" s="2">
        <v>146.9</v>
      </c>
      <c r="V212" s="2">
        <v>150.30000000000001</v>
      </c>
      <c r="W212" s="2">
        <v>148</v>
      </c>
      <c r="X212" s="2">
        <v>145.4</v>
      </c>
      <c r="Y212" s="2">
        <v>130.30000000000001</v>
      </c>
      <c r="Z212" s="2">
        <v>143.1</v>
      </c>
      <c r="AA212" s="2">
        <v>150.19999999999999</v>
      </c>
      <c r="AB212" s="2">
        <v>133.1</v>
      </c>
      <c r="AC212" s="2">
        <v>140.1</v>
      </c>
      <c r="AD212" s="2">
        <v>142.4</v>
      </c>
      <c r="AE212" s="3">
        <f t="shared" si="15"/>
        <v>1787.4999999999995</v>
      </c>
      <c r="AF212" s="3">
        <f t="shared" si="16"/>
        <v>448</v>
      </c>
      <c r="AG212" s="3">
        <f t="shared" si="17"/>
        <v>294.89999999999998</v>
      </c>
      <c r="AH212" s="2">
        <f t="shared" si="18"/>
        <v>280.60000000000002</v>
      </c>
      <c r="AI212" s="3">
        <f t="shared" si="19"/>
        <v>873.8</v>
      </c>
    </row>
    <row r="213" spans="1:35" ht="12.75" x14ac:dyDescent="0.2">
      <c r="A213" s="1" t="s">
        <v>32</v>
      </c>
      <c r="B213" s="1">
        <v>2018</v>
      </c>
      <c r="C213" s="1" t="s">
        <v>43</v>
      </c>
      <c r="D213" s="2">
        <v>138.1</v>
      </c>
      <c r="E213" s="2">
        <v>146.30000000000001</v>
      </c>
      <c r="F213" s="2">
        <v>137.80000000000001</v>
      </c>
      <c r="G213" s="2">
        <v>141.6</v>
      </c>
      <c r="H213" s="2">
        <v>118.1</v>
      </c>
      <c r="I213" s="2">
        <v>141.5</v>
      </c>
      <c r="J213" s="2">
        <v>145.19999999999999</v>
      </c>
      <c r="K213" s="2">
        <v>115.3</v>
      </c>
      <c r="L213" s="2">
        <v>112.5</v>
      </c>
      <c r="M213" s="2">
        <v>141.4</v>
      </c>
      <c r="N213" s="2">
        <v>128</v>
      </c>
      <c r="O213" s="2">
        <v>152.6</v>
      </c>
      <c r="P213" s="2">
        <v>139.1</v>
      </c>
      <c r="Q213" s="2">
        <v>164.4</v>
      </c>
      <c r="R213" s="2">
        <v>142.4</v>
      </c>
      <c r="S213" s="2">
        <v>130.19999999999999</v>
      </c>
      <c r="T213" s="2">
        <v>140.5</v>
      </c>
      <c r="U213" s="2">
        <v>146.9</v>
      </c>
      <c r="V213" s="2">
        <v>136.69999999999999</v>
      </c>
      <c r="W213" s="2">
        <v>135.80000000000001</v>
      </c>
      <c r="X213" s="2">
        <v>136.80000000000001</v>
      </c>
      <c r="Y213" s="2">
        <v>121.2</v>
      </c>
      <c r="Z213" s="2">
        <v>131.30000000000001</v>
      </c>
      <c r="AA213" s="2">
        <v>146.1</v>
      </c>
      <c r="AB213" s="2">
        <v>130.5</v>
      </c>
      <c r="AC213" s="2">
        <v>132.19999999999999</v>
      </c>
      <c r="AD213" s="2">
        <v>139</v>
      </c>
      <c r="AE213" s="3">
        <f t="shared" si="15"/>
        <v>1757.4999999999998</v>
      </c>
      <c r="AF213" s="3">
        <f t="shared" si="16"/>
        <v>413.1</v>
      </c>
      <c r="AG213" s="3">
        <f t="shared" si="17"/>
        <v>282.70000000000005</v>
      </c>
      <c r="AH213" s="2">
        <f t="shared" si="18"/>
        <v>257.89999999999998</v>
      </c>
      <c r="AI213" s="3">
        <f t="shared" si="19"/>
        <v>841.3</v>
      </c>
    </row>
    <row r="214" spans="1:35" ht="12.75" x14ac:dyDescent="0.2">
      <c r="A214" s="1" t="s">
        <v>33</v>
      </c>
      <c r="B214" s="1">
        <v>2018</v>
      </c>
      <c r="C214" s="1" t="s">
        <v>43</v>
      </c>
      <c r="D214" s="2">
        <v>137.4</v>
      </c>
      <c r="E214" s="2">
        <v>149.19999999999999</v>
      </c>
      <c r="F214" s="2">
        <v>137.1</v>
      </c>
      <c r="G214" s="2">
        <v>141.80000000000001</v>
      </c>
      <c r="H214" s="2">
        <v>121.1</v>
      </c>
      <c r="I214" s="2">
        <v>142.80000000000001</v>
      </c>
      <c r="J214" s="2">
        <v>146.69999999999999</v>
      </c>
      <c r="K214" s="2">
        <v>119.1</v>
      </c>
      <c r="L214" s="2">
        <v>111.9</v>
      </c>
      <c r="M214" s="2">
        <v>140.9</v>
      </c>
      <c r="N214" s="2">
        <v>133.5</v>
      </c>
      <c r="O214" s="2">
        <v>154.5</v>
      </c>
      <c r="P214" s="2">
        <v>139.69999999999999</v>
      </c>
      <c r="Q214" s="2">
        <v>162.6</v>
      </c>
      <c r="R214" s="2">
        <v>148</v>
      </c>
      <c r="S214" s="2">
        <v>139.1</v>
      </c>
      <c r="T214" s="2">
        <v>146.69999999999999</v>
      </c>
      <c r="U214" s="2">
        <v>146.9</v>
      </c>
      <c r="V214" s="2">
        <v>145.1</v>
      </c>
      <c r="W214" s="2">
        <v>142.19999999999999</v>
      </c>
      <c r="X214" s="2">
        <v>142.1</v>
      </c>
      <c r="Y214" s="2">
        <v>125.5</v>
      </c>
      <c r="Z214" s="2">
        <v>136.5</v>
      </c>
      <c r="AA214" s="2">
        <v>147.80000000000001</v>
      </c>
      <c r="AB214" s="2">
        <v>132</v>
      </c>
      <c r="AC214" s="2">
        <v>136.30000000000001</v>
      </c>
      <c r="AD214" s="2">
        <v>140.80000000000001</v>
      </c>
      <c r="AE214" s="3">
        <f t="shared" si="15"/>
        <v>1775.7000000000003</v>
      </c>
      <c r="AF214" s="3">
        <f t="shared" si="16"/>
        <v>433.8</v>
      </c>
      <c r="AG214" s="3">
        <f t="shared" si="17"/>
        <v>289.10000000000002</v>
      </c>
      <c r="AH214" s="2">
        <f t="shared" si="18"/>
        <v>270.60000000000002</v>
      </c>
      <c r="AI214" s="3">
        <f t="shared" si="19"/>
        <v>857.3</v>
      </c>
    </row>
    <row r="215" spans="1:35" ht="12.75" x14ac:dyDescent="0.2">
      <c r="A215" s="1" t="s">
        <v>30</v>
      </c>
      <c r="B215" s="1">
        <v>2018</v>
      </c>
      <c r="C215" s="1" t="s">
        <v>44</v>
      </c>
      <c r="D215" s="2">
        <v>137.1</v>
      </c>
      <c r="E215" s="2">
        <v>151.9</v>
      </c>
      <c r="F215" s="2">
        <v>137.4</v>
      </c>
      <c r="G215" s="2">
        <v>142.4</v>
      </c>
      <c r="H215" s="2">
        <v>124.2</v>
      </c>
      <c r="I215" s="2">
        <v>140.19999999999999</v>
      </c>
      <c r="J215" s="2">
        <v>136.6</v>
      </c>
      <c r="K215" s="2">
        <v>120.9</v>
      </c>
      <c r="L215" s="2">
        <v>109.9</v>
      </c>
      <c r="M215" s="2">
        <v>140.19999999999999</v>
      </c>
      <c r="N215" s="2">
        <v>137.80000000000001</v>
      </c>
      <c r="O215" s="2">
        <v>156</v>
      </c>
      <c r="P215" s="2">
        <v>138.5</v>
      </c>
      <c r="Q215" s="2">
        <v>162.4</v>
      </c>
      <c r="R215" s="2">
        <v>151.6</v>
      </c>
      <c r="S215" s="2">
        <v>145.9</v>
      </c>
      <c r="T215" s="2">
        <v>150.80000000000001</v>
      </c>
      <c r="U215" s="2">
        <v>146.5</v>
      </c>
      <c r="V215" s="2">
        <v>149</v>
      </c>
      <c r="W215" s="2">
        <v>149.5</v>
      </c>
      <c r="X215" s="2">
        <v>149.6</v>
      </c>
      <c r="Y215" s="2">
        <v>128.9</v>
      </c>
      <c r="Z215" s="2">
        <v>143.30000000000001</v>
      </c>
      <c r="AA215" s="2">
        <v>155.1</v>
      </c>
      <c r="AB215" s="2">
        <v>133.19999999999999</v>
      </c>
      <c r="AC215" s="2">
        <v>141.6</v>
      </c>
      <c r="AD215" s="2">
        <v>141.9</v>
      </c>
      <c r="AE215" s="3">
        <f t="shared" si="15"/>
        <v>1773.1000000000001</v>
      </c>
      <c r="AF215" s="3">
        <f t="shared" si="16"/>
        <v>448.3</v>
      </c>
      <c r="AG215" s="3">
        <f t="shared" si="17"/>
        <v>296</v>
      </c>
      <c r="AH215" s="2">
        <f t="shared" si="18"/>
        <v>277.89999999999998</v>
      </c>
      <c r="AI215" s="3">
        <f t="shared" si="19"/>
        <v>885.19999999999993</v>
      </c>
    </row>
    <row r="216" spans="1:35" ht="12.75" x14ac:dyDescent="0.2">
      <c r="A216" s="1" t="s">
        <v>32</v>
      </c>
      <c r="B216" s="1">
        <v>2018</v>
      </c>
      <c r="C216" s="1" t="s">
        <v>44</v>
      </c>
      <c r="D216" s="2">
        <v>138.5</v>
      </c>
      <c r="E216" s="2">
        <v>147.80000000000001</v>
      </c>
      <c r="F216" s="2">
        <v>141.1</v>
      </c>
      <c r="G216" s="2">
        <v>141.6</v>
      </c>
      <c r="H216" s="2">
        <v>118.1</v>
      </c>
      <c r="I216" s="2">
        <v>138.5</v>
      </c>
      <c r="J216" s="2">
        <v>132.4</v>
      </c>
      <c r="K216" s="2">
        <v>117.5</v>
      </c>
      <c r="L216" s="2">
        <v>111</v>
      </c>
      <c r="M216" s="2">
        <v>141.5</v>
      </c>
      <c r="N216" s="2">
        <v>128.1</v>
      </c>
      <c r="O216" s="2">
        <v>152.9</v>
      </c>
      <c r="P216" s="2">
        <v>137.6</v>
      </c>
      <c r="Q216" s="2">
        <v>164.6</v>
      </c>
      <c r="R216" s="2">
        <v>142.69999999999999</v>
      </c>
      <c r="S216" s="2">
        <v>130.30000000000001</v>
      </c>
      <c r="T216" s="2">
        <v>140.80000000000001</v>
      </c>
      <c r="U216" s="2">
        <v>146.5</v>
      </c>
      <c r="V216" s="2">
        <v>132.4</v>
      </c>
      <c r="W216" s="2">
        <v>136.19999999999999</v>
      </c>
      <c r="X216" s="2">
        <v>137.30000000000001</v>
      </c>
      <c r="Y216" s="2">
        <v>118.8</v>
      </c>
      <c r="Z216" s="2">
        <v>131.69999999999999</v>
      </c>
      <c r="AA216" s="2">
        <v>146.5</v>
      </c>
      <c r="AB216" s="2">
        <v>130.80000000000001</v>
      </c>
      <c r="AC216" s="2">
        <v>131.69999999999999</v>
      </c>
      <c r="AD216" s="2">
        <v>138</v>
      </c>
      <c r="AE216" s="3">
        <f t="shared" si="15"/>
        <v>1746.6</v>
      </c>
      <c r="AF216" s="3">
        <f t="shared" si="16"/>
        <v>413.8</v>
      </c>
      <c r="AG216" s="3">
        <f t="shared" si="17"/>
        <v>282.7</v>
      </c>
      <c r="AH216" s="2">
        <f t="shared" si="18"/>
        <v>251.2</v>
      </c>
      <c r="AI216" s="3">
        <f t="shared" si="19"/>
        <v>842.59999999999991</v>
      </c>
    </row>
    <row r="217" spans="1:35" ht="12.75" x14ac:dyDescent="0.2">
      <c r="A217" s="1" t="s">
        <v>33</v>
      </c>
      <c r="B217" s="1">
        <v>2018</v>
      </c>
      <c r="C217" s="1" t="s">
        <v>44</v>
      </c>
      <c r="D217" s="2">
        <v>137.5</v>
      </c>
      <c r="E217" s="2">
        <v>150.5</v>
      </c>
      <c r="F217" s="2">
        <v>138.80000000000001</v>
      </c>
      <c r="G217" s="2">
        <v>142.1</v>
      </c>
      <c r="H217" s="2">
        <v>122</v>
      </c>
      <c r="I217" s="2">
        <v>139.4</v>
      </c>
      <c r="J217" s="2">
        <v>135.19999999999999</v>
      </c>
      <c r="K217" s="2">
        <v>119.8</v>
      </c>
      <c r="L217" s="2">
        <v>110.3</v>
      </c>
      <c r="M217" s="2">
        <v>140.6</v>
      </c>
      <c r="N217" s="2">
        <v>133.80000000000001</v>
      </c>
      <c r="O217" s="2">
        <v>154.6</v>
      </c>
      <c r="P217" s="2">
        <v>138.19999999999999</v>
      </c>
      <c r="Q217" s="2">
        <v>163</v>
      </c>
      <c r="R217" s="2">
        <v>148.1</v>
      </c>
      <c r="S217" s="2">
        <v>139.4</v>
      </c>
      <c r="T217" s="2">
        <v>146.80000000000001</v>
      </c>
      <c r="U217" s="2">
        <v>146.5</v>
      </c>
      <c r="V217" s="2">
        <v>142.69999999999999</v>
      </c>
      <c r="W217" s="2">
        <v>143.19999999999999</v>
      </c>
      <c r="X217" s="2">
        <v>144.9</v>
      </c>
      <c r="Y217" s="2">
        <v>123.6</v>
      </c>
      <c r="Z217" s="2">
        <v>136.80000000000001</v>
      </c>
      <c r="AA217" s="2">
        <v>150.1</v>
      </c>
      <c r="AB217" s="2">
        <v>132.19999999999999</v>
      </c>
      <c r="AC217" s="2">
        <v>136.80000000000001</v>
      </c>
      <c r="AD217" s="2">
        <v>140.1</v>
      </c>
      <c r="AE217" s="3">
        <f t="shared" si="15"/>
        <v>1762.7999999999997</v>
      </c>
      <c r="AF217" s="3">
        <f t="shared" si="16"/>
        <v>434.3</v>
      </c>
      <c r="AG217" s="3">
        <f t="shared" si="17"/>
        <v>289.7</v>
      </c>
      <c r="AH217" s="2">
        <f t="shared" si="18"/>
        <v>266.29999999999995</v>
      </c>
      <c r="AI217" s="3">
        <f t="shared" si="19"/>
        <v>863.8</v>
      </c>
    </row>
    <row r="218" spans="1:35" ht="12.75" x14ac:dyDescent="0.2">
      <c r="A218" s="1" t="s">
        <v>30</v>
      </c>
      <c r="B218" s="1">
        <v>2019</v>
      </c>
      <c r="C218" s="1" t="s">
        <v>31</v>
      </c>
      <c r="D218" s="2">
        <v>136.6</v>
      </c>
      <c r="E218" s="2">
        <v>152.5</v>
      </c>
      <c r="F218" s="2">
        <v>138.19999999999999</v>
      </c>
      <c r="G218" s="2">
        <v>142.4</v>
      </c>
      <c r="H218" s="2">
        <v>123.9</v>
      </c>
      <c r="I218" s="2">
        <v>135.5</v>
      </c>
      <c r="J218" s="2">
        <v>131.69999999999999</v>
      </c>
      <c r="K218" s="2">
        <v>121.3</v>
      </c>
      <c r="L218" s="2">
        <v>108.4</v>
      </c>
      <c r="M218" s="2">
        <v>138.9</v>
      </c>
      <c r="N218" s="2">
        <v>137</v>
      </c>
      <c r="O218" s="2">
        <v>155.80000000000001</v>
      </c>
      <c r="P218" s="2">
        <v>137.4</v>
      </c>
      <c r="Q218" s="2">
        <v>162.69999999999999</v>
      </c>
      <c r="R218" s="2">
        <v>150.6</v>
      </c>
      <c r="S218" s="2">
        <v>145.1</v>
      </c>
      <c r="T218" s="2">
        <v>149.9</v>
      </c>
      <c r="U218" s="2">
        <v>147.69999999999999</v>
      </c>
      <c r="V218" s="2">
        <v>146.19999999999999</v>
      </c>
      <c r="W218" s="2">
        <v>150.1</v>
      </c>
      <c r="X218" s="2">
        <v>149.6</v>
      </c>
      <c r="Y218" s="2">
        <v>128.6</v>
      </c>
      <c r="Z218" s="2">
        <v>142.9</v>
      </c>
      <c r="AA218" s="2">
        <v>155.19999999999999</v>
      </c>
      <c r="AB218" s="2">
        <v>133.5</v>
      </c>
      <c r="AC218" s="2">
        <v>141.69999999999999</v>
      </c>
      <c r="AD218" s="2">
        <v>141</v>
      </c>
      <c r="AE218" s="3">
        <f t="shared" si="15"/>
        <v>1759.6000000000001</v>
      </c>
      <c r="AF218" s="3">
        <f t="shared" si="16"/>
        <v>445.6</v>
      </c>
      <c r="AG218" s="3">
        <f t="shared" si="17"/>
        <v>297.79999999999995</v>
      </c>
      <c r="AH218" s="2">
        <f t="shared" si="18"/>
        <v>274.79999999999995</v>
      </c>
      <c r="AI218" s="3">
        <f t="shared" si="19"/>
        <v>885.59999999999991</v>
      </c>
    </row>
    <row r="219" spans="1:35" ht="12.75" x14ac:dyDescent="0.2">
      <c r="A219" s="1" t="s">
        <v>32</v>
      </c>
      <c r="B219" s="1">
        <v>2019</v>
      </c>
      <c r="C219" s="1" t="s">
        <v>31</v>
      </c>
      <c r="D219" s="2">
        <v>138.30000000000001</v>
      </c>
      <c r="E219" s="2">
        <v>149.4</v>
      </c>
      <c r="F219" s="2">
        <v>143.5</v>
      </c>
      <c r="G219" s="2">
        <v>141.69999999999999</v>
      </c>
      <c r="H219" s="2">
        <v>118.1</v>
      </c>
      <c r="I219" s="2">
        <v>135.19999999999999</v>
      </c>
      <c r="J219" s="2">
        <v>130.5</v>
      </c>
      <c r="K219" s="2">
        <v>118.2</v>
      </c>
      <c r="L219" s="2">
        <v>110.4</v>
      </c>
      <c r="M219" s="2">
        <v>140.4</v>
      </c>
      <c r="N219" s="2">
        <v>128.1</v>
      </c>
      <c r="O219" s="2">
        <v>153.19999999999999</v>
      </c>
      <c r="P219" s="2">
        <v>137.30000000000001</v>
      </c>
      <c r="Q219" s="2">
        <v>164.7</v>
      </c>
      <c r="R219" s="2">
        <v>143</v>
      </c>
      <c r="S219" s="2">
        <v>130.4</v>
      </c>
      <c r="T219" s="2">
        <v>141.1</v>
      </c>
      <c r="U219" s="2">
        <v>147.69999999999999</v>
      </c>
      <c r="V219" s="2">
        <v>128.6</v>
      </c>
      <c r="W219" s="2">
        <v>136.30000000000001</v>
      </c>
      <c r="X219" s="2">
        <v>137.80000000000001</v>
      </c>
      <c r="Y219" s="2">
        <v>118.6</v>
      </c>
      <c r="Z219" s="2">
        <v>131.9</v>
      </c>
      <c r="AA219" s="2">
        <v>146.6</v>
      </c>
      <c r="AB219" s="2">
        <v>131.69999999999999</v>
      </c>
      <c r="AC219" s="2">
        <v>131.80000000000001</v>
      </c>
      <c r="AD219" s="2">
        <v>138</v>
      </c>
      <c r="AE219" s="3">
        <f t="shared" si="15"/>
        <v>1744.3000000000002</v>
      </c>
      <c r="AF219" s="3">
        <f t="shared" si="16"/>
        <v>414.5</v>
      </c>
      <c r="AG219" s="3">
        <f t="shared" si="17"/>
        <v>284</v>
      </c>
      <c r="AH219" s="2">
        <f t="shared" si="18"/>
        <v>247.2</v>
      </c>
      <c r="AI219" s="3">
        <f t="shared" si="19"/>
        <v>844.5</v>
      </c>
    </row>
    <row r="220" spans="1:35" ht="12.75" x14ac:dyDescent="0.2">
      <c r="A220" s="1" t="s">
        <v>33</v>
      </c>
      <c r="B220" s="1">
        <v>2019</v>
      </c>
      <c r="C220" s="1" t="s">
        <v>31</v>
      </c>
      <c r="D220" s="2">
        <v>137.1</v>
      </c>
      <c r="E220" s="2">
        <v>151.4</v>
      </c>
      <c r="F220" s="2">
        <v>140.19999999999999</v>
      </c>
      <c r="G220" s="2">
        <v>142.1</v>
      </c>
      <c r="H220" s="2">
        <v>121.8</v>
      </c>
      <c r="I220" s="2">
        <v>135.4</v>
      </c>
      <c r="J220" s="2">
        <v>131.30000000000001</v>
      </c>
      <c r="K220" s="2">
        <v>120.3</v>
      </c>
      <c r="L220" s="2">
        <v>109.1</v>
      </c>
      <c r="M220" s="2">
        <v>139.4</v>
      </c>
      <c r="N220" s="2">
        <v>133.30000000000001</v>
      </c>
      <c r="O220" s="2">
        <v>154.6</v>
      </c>
      <c r="P220" s="2">
        <v>137.4</v>
      </c>
      <c r="Q220" s="2">
        <v>163.19999999999999</v>
      </c>
      <c r="R220" s="2">
        <v>147.6</v>
      </c>
      <c r="S220" s="2">
        <v>139</v>
      </c>
      <c r="T220" s="2">
        <v>146.4</v>
      </c>
      <c r="U220" s="2">
        <v>147.69999999999999</v>
      </c>
      <c r="V220" s="2">
        <v>139.5</v>
      </c>
      <c r="W220" s="2">
        <v>143.6</v>
      </c>
      <c r="X220" s="2">
        <v>145.1</v>
      </c>
      <c r="Y220" s="2">
        <v>123.3</v>
      </c>
      <c r="Z220" s="2">
        <v>136.69999999999999</v>
      </c>
      <c r="AA220" s="2">
        <v>150.19999999999999</v>
      </c>
      <c r="AB220" s="2">
        <v>132.80000000000001</v>
      </c>
      <c r="AC220" s="2">
        <v>136.9</v>
      </c>
      <c r="AD220" s="2">
        <v>139.6</v>
      </c>
      <c r="AE220" s="3">
        <f t="shared" si="15"/>
        <v>1753.3999999999999</v>
      </c>
      <c r="AF220" s="3">
        <f t="shared" si="16"/>
        <v>433</v>
      </c>
      <c r="AG220" s="3">
        <f t="shared" si="17"/>
        <v>291.29999999999995</v>
      </c>
      <c r="AH220" s="2">
        <f t="shared" si="18"/>
        <v>262.8</v>
      </c>
      <c r="AI220" s="3">
        <f t="shared" si="19"/>
        <v>864.9</v>
      </c>
    </row>
    <row r="221" spans="1:35" ht="12.75" x14ac:dyDescent="0.2">
      <c r="A221" s="1" t="s">
        <v>30</v>
      </c>
      <c r="B221" s="1">
        <v>2019</v>
      </c>
      <c r="C221" s="1" t="s">
        <v>34</v>
      </c>
      <c r="D221" s="2">
        <v>136.80000000000001</v>
      </c>
      <c r="E221" s="2">
        <v>153</v>
      </c>
      <c r="F221" s="2">
        <v>139.1</v>
      </c>
      <c r="G221" s="2">
        <v>142.5</v>
      </c>
      <c r="H221" s="2">
        <v>124.1</v>
      </c>
      <c r="I221" s="2">
        <v>135.80000000000001</v>
      </c>
      <c r="J221" s="2">
        <v>128.69999999999999</v>
      </c>
      <c r="K221" s="2">
        <v>121.5</v>
      </c>
      <c r="L221" s="2">
        <v>108.3</v>
      </c>
      <c r="M221" s="2">
        <v>139.19999999999999</v>
      </c>
      <c r="N221" s="2">
        <v>137.4</v>
      </c>
      <c r="O221" s="2">
        <v>156.19999999999999</v>
      </c>
      <c r="P221" s="2">
        <v>137.19999999999999</v>
      </c>
      <c r="Q221" s="2">
        <v>162.80000000000001</v>
      </c>
      <c r="R221" s="2">
        <v>150.5</v>
      </c>
      <c r="S221" s="2">
        <v>146.1</v>
      </c>
      <c r="T221" s="2">
        <v>149.9</v>
      </c>
      <c r="U221" s="2">
        <v>148.5</v>
      </c>
      <c r="V221" s="2">
        <v>145.30000000000001</v>
      </c>
      <c r="W221" s="2">
        <v>150.1</v>
      </c>
      <c r="X221" s="2">
        <v>149.9</v>
      </c>
      <c r="Y221" s="2">
        <v>129.19999999999999</v>
      </c>
      <c r="Z221" s="2">
        <v>143.4</v>
      </c>
      <c r="AA221" s="2">
        <v>155.5</v>
      </c>
      <c r="AB221" s="2">
        <v>134.9</v>
      </c>
      <c r="AC221" s="2">
        <v>142.19999999999999</v>
      </c>
      <c r="AD221" s="2">
        <v>141</v>
      </c>
      <c r="AE221" s="3">
        <f t="shared" si="15"/>
        <v>1759.8000000000002</v>
      </c>
      <c r="AF221" s="3">
        <f t="shared" si="16"/>
        <v>446.5</v>
      </c>
      <c r="AG221" s="3">
        <f t="shared" si="17"/>
        <v>298.60000000000002</v>
      </c>
      <c r="AH221" s="2">
        <f t="shared" si="18"/>
        <v>274.5</v>
      </c>
      <c r="AI221" s="3">
        <f t="shared" si="19"/>
        <v>888.7</v>
      </c>
    </row>
    <row r="222" spans="1:35" ht="12.75" x14ac:dyDescent="0.2">
      <c r="A222" s="1" t="s">
        <v>32</v>
      </c>
      <c r="B222" s="1">
        <v>2019</v>
      </c>
      <c r="C222" s="1" t="s">
        <v>34</v>
      </c>
      <c r="D222" s="2">
        <v>139.4</v>
      </c>
      <c r="E222" s="2">
        <v>150.1</v>
      </c>
      <c r="F222" s="2">
        <v>145.30000000000001</v>
      </c>
      <c r="G222" s="2">
        <v>141.69999999999999</v>
      </c>
      <c r="H222" s="2">
        <v>118.4</v>
      </c>
      <c r="I222" s="2">
        <v>137</v>
      </c>
      <c r="J222" s="2">
        <v>131.6</v>
      </c>
      <c r="K222" s="2">
        <v>119.9</v>
      </c>
      <c r="L222" s="2">
        <v>110.4</v>
      </c>
      <c r="M222" s="2">
        <v>140.80000000000001</v>
      </c>
      <c r="N222" s="2">
        <v>128.30000000000001</v>
      </c>
      <c r="O222" s="2">
        <v>153.5</v>
      </c>
      <c r="P222" s="2">
        <v>138</v>
      </c>
      <c r="Q222" s="2">
        <v>164.9</v>
      </c>
      <c r="R222" s="2">
        <v>143.30000000000001</v>
      </c>
      <c r="S222" s="2">
        <v>130.80000000000001</v>
      </c>
      <c r="T222" s="2">
        <v>141.4</v>
      </c>
      <c r="U222" s="2">
        <v>148.5</v>
      </c>
      <c r="V222" s="2">
        <v>127.1</v>
      </c>
      <c r="W222" s="2">
        <v>136.6</v>
      </c>
      <c r="X222" s="2">
        <v>138.5</v>
      </c>
      <c r="Y222" s="2">
        <v>119.2</v>
      </c>
      <c r="Z222" s="2">
        <v>132.19999999999999</v>
      </c>
      <c r="AA222" s="2">
        <v>146.6</v>
      </c>
      <c r="AB222" s="2">
        <v>133</v>
      </c>
      <c r="AC222" s="2">
        <v>132.4</v>
      </c>
      <c r="AD222" s="2">
        <v>138.6</v>
      </c>
      <c r="AE222" s="3">
        <f t="shared" si="15"/>
        <v>1754.4</v>
      </c>
      <c r="AF222" s="3">
        <f t="shared" si="16"/>
        <v>415.5</v>
      </c>
      <c r="AG222" s="3">
        <f t="shared" si="17"/>
        <v>285.10000000000002</v>
      </c>
      <c r="AH222" s="2">
        <f t="shared" si="18"/>
        <v>246.3</v>
      </c>
      <c r="AI222" s="3">
        <f t="shared" si="19"/>
        <v>847.59999999999991</v>
      </c>
    </row>
    <row r="223" spans="1:35" ht="12.75" x14ac:dyDescent="0.2">
      <c r="A223" s="1" t="s">
        <v>33</v>
      </c>
      <c r="B223" s="1">
        <v>2019</v>
      </c>
      <c r="C223" s="1" t="s">
        <v>34</v>
      </c>
      <c r="D223" s="2">
        <v>137.6</v>
      </c>
      <c r="E223" s="2">
        <v>152</v>
      </c>
      <c r="F223" s="2">
        <v>141.5</v>
      </c>
      <c r="G223" s="2">
        <v>142.19999999999999</v>
      </c>
      <c r="H223" s="2">
        <v>122</v>
      </c>
      <c r="I223" s="2">
        <v>136.4</v>
      </c>
      <c r="J223" s="2">
        <v>129.69999999999999</v>
      </c>
      <c r="K223" s="2">
        <v>121</v>
      </c>
      <c r="L223" s="2">
        <v>109</v>
      </c>
      <c r="M223" s="2">
        <v>139.69999999999999</v>
      </c>
      <c r="N223" s="2">
        <v>133.6</v>
      </c>
      <c r="O223" s="2">
        <v>154.9</v>
      </c>
      <c r="P223" s="2">
        <v>137.5</v>
      </c>
      <c r="Q223" s="2">
        <v>163.4</v>
      </c>
      <c r="R223" s="2">
        <v>147.69999999999999</v>
      </c>
      <c r="S223" s="2">
        <v>139.69999999999999</v>
      </c>
      <c r="T223" s="2">
        <v>146.5</v>
      </c>
      <c r="U223" s="2">
        <v>148.5</v>
      </c>
      <c r="V223" s="2">
        <v>138.4</v>
      </c>
      <c r="W223" s="2">
        <v>143.69999999999999</v>
      </c>
      <c r="X223" s="2">
        <v>145.6</v>
      </c>
      <c r="Y223" s="2">
        <v>123.9</v>
      </c>
      <c r="Z223" s="2">
        <v>137.1</v>
      </c>
      <c r="AA223" s="2">
        <v>150.30000000000001</v>
      </c>
      <c r="AB223" s="2">
        <v>134.1</v>
      </c>
      <c r="AC223" s="2">
        <v>137.4</v>
      </c>
      <c r="AD223" s="2">
        <v>139.9</v>
      </c>
      <c r="AE223" s="3">
        <f t="shared" si="15"/>
        <v>1757.1</v>
      </c>
      <c r="AF223" s="3">
        <f t="shared" si="16"/>
        <v>433.9</v>
      </c>
      <c r="AG223" s="3">
        <f t="shared" si="17"/>
        <v>292.2</v>
      </c>
      <c r="AH223" s="2">
        <f t="shared" si="18"/>
        <v>262.3</v>
      </c>
      <c r="AI223" s="3">
        <f t="shared" si="19"/>
        <v>867.90000000000009</v>
      </c>
    </row>
    <row r="224" spans="1:35" ht="12.75" x14ac:dyDescent="0.2">
      <c r="A224" s="1" t="s">
        <v>30</v>
      </c>
      <c r="B224" s="1">
        <v>2019</v>
      </c>
      <c r="C224" s="1" t="s">
        <v>35</v>
      </c>
      <c r="D224" s="2">
        <v>136.9</v>
      </c>
      <c r="E224" s="2">
        <v>154.1</v>
      </c>
      <c r="F224" s="2">
        <v>138.69999999999999</v>
      </c>
      <c r="G224" s="2">
        <v>142.5</v>
      </c>
      <c r="H224" s="2">
        <v>124.1</v>
      </c>
      <c r="I224" s="2">
        <v>136.1</v>
      </c>
      <c r="J224" s="2">
        <v>128.19999999999999</v>
      </c>
      <c r="K224" s="2">
        <v>122.3</v>
      </c>
      <c r="L224" s="2">
        <v>108.3</v>
      </c>
      <c r="M224" s="2">
        <v>138.9</v>
      </c>
      <c r="N224" s="2">
        <v>137.4</v>
      </c>
      <c r="O224" s="2">
        <v>156.4</v>
      </c>
      <c r="P224" s="2">
        <v>137.30000000000001</v>
      </c>
      <c r="Q224" s="2">
        <v>162.9</v>
      </c>
      <c r="R224" s="2">
        <v>150.80000000000001</v>
      </c>
      <c r="S224" s="2">
        <v>146.1</v>
      </c>
      <c r="T224" s="2">
        <v>150.1</v>
      </c>
      <c r="U224" s="2">
        <v>149</v>
      </c>
      <c r="V224" s="2">
        <v>146.4</v>
      </c>
      <c r="W224" s="2">
        <v>150</v>
      </c>
      <c r="X224" s="2">
        <v>150.4</v>
      </c>
      <c r="Y224" s="2">
        <v>129.9</v>
      </c>
      <c r="Z224" s="2">
        <v>143.80000000000001</v>
      </c>
      <c r="AA224" s="2">
        <v>155.5</v>
      </c>
      <c r="AB224" s="2">
        <v>134</v>
      </c>
      <c r="AC224" s="2">
        <v>142.4</v>
      </c>
      <c r="AD224" s="2">
        <v>141.19999999999999</v>
      </c>
      <c r="AE224" s="3">
        <f t="shared" si="15"/>
        <v>1761.2000000000003</v>
      </c>
      <c r="AF224" s="3">
        <f t="shared" si="16"/>
        <v>447</v>
      </c>
      <c r="AG224" s="3">
        <f t="shared" si="17"/>
        <v>299</v>
      </c>
      <c r="AH224" s="2">
        <f t="shared" si="18"/>
        <v>276.3</v>
      </c>
      <c r="AI224" s="3">
        <f t="shared" si="19"/>
        <v>889</v>
      </c>
    </row>
    <row r="225" spans="1:35" ht="12.75" x14ac:dyDescent="0.2">
      <c r="A225" s="1" t="s">
        <v>32</v>
      </c>
      <c r="B225" s="1">
        <v>2019</v>
      </c>
      <c r="C225" s="1" t="s">
        <v>35</v>
      </c>
      <c r="D225" s="2">
        <v>139.69999999999999</v>
      </c>
      <c r="E225" s="2">
        <v>151.1</v>
      </c>
      <c r="F225" s="2">
        <v>142.9</v>
      </c>
      <c r="G225" s="2">
        <v>141.9</v>
      </c>
      <c r="H225" s="2">
        <v>118.4</v>
      </c>
      <c r="I225" s="2">
        <v>139.4</v>
      </c>
      <c r="J225" s="2">
        <v>141.19999999999999</v>
      </c>
      <c r="K225" s="2">
        <v>120.7</v>
      </c>
      <c r="L225" s="2">
        <v>110.4</v>
      </c>
      <c r="M225" s="2">
        <v>140.69999999999999</v>
      </c>
      <c r="N225" s="2">
        <v>128.5</v>
      </c>
      <c r="O225" s="2">
        <v>153.9</v>
      </c>
      <c r="P225" s="2">
        <v>139.6</v>
      </c>
      <c r="Q225" s="2">
        <v>165.3</v>
      </c>
      <c r="R225" s="2">
        <v>143.5</v>
      </c>
      <c r="S225" s="2">
        <v>131.19999999999999</v>
      </c>
      <c r="T225" s="2">
        <v>141.6</v>
      </c>
      <c r="U225" s="2">
        <v>149</v>
      </c>
      <c r="V225" s="2">
        <v>128.80000000000001</v>
      </c>
      <c r="W225" s="2">
        <v>136.80000000000001</v>
      </c>
      <c r="X225" s="2">
        <v>139.19999999999999</v>
      </c>
      <c r="Y225" s="2">
        <v>119.9</v>
      </c>
      <c r="Z225" s="2">
        <v>133</v>
      </c>
      <c r="AA225" s="2">
        <v>146.69999999999999</v>
      </c>
      <c r="AB225" s="2">
        <v>132.5</v>
      </c>
      <c r="AC225" s="2">
        <v>132.80000000000001</v>
      </c>
      <c r="AD225" s="2">
        <v>139.5</v>
      </c>
      <c r="AE225" s="3">
        <f t="shared" si="15"/>
        <v>1768.4</v>
      </c>
      <c r="AF225" s="3">
        <f t="shared" si="16"/>
        <v>416.29999999999995</v>
      </c>
      <c r="AG225" s="3">
        <f t="shared" si="17"/>
        <v>285.8</v>
      </c>
      <c r="AH225" s="2">
        <f t="shared" si="18"/>
        <v>248.70000000000002</v>
      </c>
      <c r="AI225" s="3">
        <f t="shared" si="19"/>
        <v>849.5</v>
      </c>
    </row>
    <row r="226" spans="1:35" ht="12.75" x14ac:dyDescent="0.2">
      <c r="A226" s="1" t="s">
        <v>33</v>
      </c>
      <c r="B226" s="1">
        <v>2019</v>
      </c>
      <c r="C226" s="1" t="s">
        <v>35</v>
      </c>
      <c r="D226" s="2">
        <v>137.80000000000001</v>
      </c>
      <c r="E226" s="2">
        <v>153</v>
      </c>
      <c r="F226" s="2">
        <v>140.30000000000001</v>
      </c>
      <c r="G226" s="2">
        <v>142.30000000000001</v>
      </c>
      <c r="H226" s="2">
        <v>122</v>
      </c>
      <c r="I226" s="2">
        <v>137.6</v>
      </c>
      <c r="J226" s="2">
        <v>132.6</v>
      </c>
      <c r="K226" s="2">
        <v>121.8</v>
      </c>
      <c r="L226" s="2">
        <v>109</v>
      </c>
      <c r="M226" s="2">
        <v>139.5</v>
      </c>
      <c r="N226" s="2">
        <v>133.69999999999999</v>
      </c>
      <c r="O226" s="2">
        <v>155.19999999999999</v>
      </c>
      <c r="P226" s="2">
        <v>138.1</v>
      </c>
      <c r="Q226" s="2">
        <v>163.5</v>
      </c>
      <c r="R226" s="2">
        <v>147.9</v>
      </c>
      <c r="S226" s="2">
        <v>139.9</v>
      </c>
      <c r="T226" s="2">
        <v>146.69999999999999</v>
      </c>
      <c r="U226" s="2">
        <v>149</v>
      </c>
      <c r="V226" s="2">
        <v>139.69999999999999</v>
      </c>
      <c r="W226" s="2">
        <v>143.80000000000001</v>
      </c>
      <c r="X226" s="2">
        <v>146.19999999999999</v>
      </c>
      <c r="Y226" s="2">
        <v>124.6</v>
      </c>
      <c r="Z226" s="2">
        <v>137.69999999999999</v>
      </c>
      <c r="AA226" s="2">
        <v>150.30000000000001</v>
      </c>
      <c r="AB226" s="2">
        <v>133.4</v>
      </c>
      <c r="AC226" s="2">
        <v>137.69999999999999</v>
      </c>
      <c r="AD226" s="2">
        <v>140.4</v>
      </c>
      <c r="AE226" s="3">
        <f t="shared" si="15"/>
        <v>1762.9</v>
      </c>
      <c r="AF226" s="3">
        <f t="shared" si="16"/>
        <v>434.5</v>
      </c>
      <c r="AG226" s="3">
        <f t="shared" si="17"/>
        <v>292.8</v>
      </c>
      <c r="AH226" s="2">
        <f t="shared" si="18"/>
        <v>264.29999999999995</v>
      </c>
      <c r="AI226" s="3">
        <f t="shared" si="19"/>
        <v>868.8</v>
      </c>
    </row>
    <row r="227" spans="1:35" ht="12.75" x14ac:dyDescent="0.2">
      <c r="A227" s="1" t="s">
        <v>30</v>
      </c>
      <c r="B227" s="1">
        <v>2019</v>
      </c>
      <c r="C227" s="1" t="s">
        <v>37</v>
      </c>
      <c r="D227" s="2">
        <v>137.4</v>
      </c>
      <c r="E227" s="2">
        <v>159.5</v>
      </c>
      <c r="F227" s="2">
        <v>134.5</v>
      </c>
      <c r="G227" s="2">
        <v>142.6</v>
      </c>
      <c r="H227" s="2">
        <v>124</v>
      </c>
      <c r="I227" s="2">
        <v>143.69999999999999</v>
      </c>
      <c r="J227" s="2">
        <v>133.4</v>
      </c>
      <c r="K227" s="2">
        <v>125.1</v>
      </c>
      <c r="L227" s="2">
        <v>109.3</v>
      </c>
      <c r="M227" s="2">
        <v>139.30000000000001</v>
      </c>
      <c r="N227" s="2">
        <v>137.69999999999999</v>
      </c>
      <c r="O227" s="2">
        <v>156.4</v>
      </c>
      <c r="P227" s="2">
        <v>139.19999999999999</v>
      </c>
      <c r="Q227" s="2">
        <v>163.30000000000001</v>
      </c>
      <c r="R227" s="2">
        <v>151.30000000000001</v>
      </c>
      <c r="S227" s="2">
        <v>146.6</v>
      </c>
      <c r="T227" s="2">
        <v>150.69999999999999</v>
      </c>
      <c r="U227" s="2">
        <v>150.1</v>
      </c>
      <c r="V227" s="2">
        <v>146.9</v>
      </c>
      <c r="W227" s="2">
        <v>149.5</v>
      </c>
      <c r="X227" s="2">
        <v>151.30000000000001</v>
      </c>
      <c r="Y227" s="2">
        <v>130.19999999999999</v>
      </c>
      <c r="Z227" s="2">
        <v>145.9</v>
      </c>
      <c r="AA227" s="2">
        <v>156.69999999999999</v>
      </c>
      <c r="AB227" s="2">
        <v>133.9</v>
      </c>
      <c r="AC227" s="2">
        <v>142.9</v>
      </c>
      <c r="AD227" s="2">
        <v>142.4</v>
      </c>
      <c r="AE227" s="3">
        <f t="shared" si="15"/>
        <v>1782.1000000000001</v>
      </c>
      <c r="AF227" s="3">
        <f t="shared" si="16"/>
        <v>448.59999999999997</v>
      </c>
      <c r="AG227" s="3">
        <f t="shared" si="17"/>
        <v>299.60000000000002</v>
      </c>
      <c r="AH227" s="2">
        <f t="shared" si="18"/>
        <v>277.10000000000002</v>
      </c>
      <c r="AI227" s="3">
        <f t="shared" si="19"/>
        <v>894</v>
      </c>
    </row>
    <row r="228" spans="1:35" ht="12.75" x14ac:dyDescent="0.2">
      <c r="A228" s="1" t="s">
        <v>32</v>
      </c>
      <c r="B228" s="1">
        <v>2019</v>
      </c>
      <c r="C228" s="1" t="s">
        <v>37</v>
      </c>
      <c r="D228" s="2">
        <v>140.4</v>
      </c>
      <c r="E228" s="2">
        <v>156.69999999999999</v>
      </c>
      <c r="F228" s="2">
        <v>138.30000000000001</v>
      </c>
      <c r="G228" s="2">
        <v>142.4</v>
      </c>
      <c r="H228" s="2">
        <v>118.6</v>
      </c>
      <c r="I228" s="2">
        <v>149.69999999999999</v>
      </c>
      <c r="J228" s="2">
        <v>161.6</v>
      </c>
      <c r="K228" s="2">
        <v>124.4</v>
      </c>
      <c r="L228" s="2">
        <v>111.2</v>
      </c>
      <c r="M228" s="2">
        <v>141</v>
      </c>
      <c r="N228" s="2">
        <v>128.9</v>
      </c>
      <c r="O228" s="2">
        <v>154.5</v>
      </c>
      <c r="P228" s="2">
        <v>143.80000000000001</v>
      </c>
      <c r="Q228" s="2">
        <v>166.2</v>
      </c>
      <c r="R228" s="2">
        <v>144</v>
      </c>
      <c r="S228" s="2">
        <v>131.69999999999999</v>
      </c>
      <c r="T228" s="2">
        <v>142.19999999999999</v>
      </c>
      <c r="U228" s="2">
        <v>150.1</v>
      </c>
      <c r="V228" s="2">
        <v>129.4</v>
      </c>
      <c r="W228" s="2">
        <v>137.19999999999999</v>
      </c>
      <c r="X228" s="2">
        <v>139.80000000000001</v>
      </c>
      <c r="Y228" s="2">
        <v>120.1</v>
      </c>
      <c r="Z228" s="2">
        <v>134</v>
      </c>
      <c r="AA228" s="2">
        <v>148</v>
      </c>
      <c r="AB228" s="2">
        <v>132.6</v>
      </c>
      <c r="AC228" s="2">
        <v>133.30000000000001</v>
      </c>
      <c r="AD228" s="2">
        <v>141.5</v>
      </c>
      <c r="AE228" s="3">
        <f t="shared" si="15"/>
        <v>1811.5000000000002</v>
      </c>
      <c r="AF228" s="3">
        <f t="shared" si="16"/>
        <v>417.9</v>
      </c>
      <c r="AG228" s="3">
        <f t="shared" si="17"/>
        <v>287.29999999999995</v>
      </c>
      <c r="AH228" s="2">
        <f t="shared" si="18"/>
        <v>249.5</v>
      </c>
      <c r="AI228" s="3">
        <f t="shared" si="19"/>
        <v>853.90000000000009</v>
      </c>
    </row>
    <row r="229" spans="1:35" ht="12.75" x14ac:dyDescent="0.2">
      <c r="A229" s="1" t="s">
        <v>33</v>
      </c>
      <c r="B229" s="1">
        <v>2019</v>
      </c>
      <c r="C229" s="1" t="s">
        <v>37</v>
      </c>
      <c r="D229" s="2">
        <v>138.30000000000001</v>
      </c>
      <c r="E229" s="2">
        <v>158.5</v>
      </c>
      <c r="F229" s="2">
        <v>136</v>
      </c>
      <c r="G229" s="2">
        <v>142.5</v>
      </c>
      <c r="H229" s="2">
        <v>122</v>
      </c>
      <c r="I229" s="2">
        <v>146.5</v>
      </c>
      <c r="J229" s="2">
        <v>143</v>
      </c>
      <c r="K229" s="2">
        <v>124.9</v>
      </c>
      <c r="L229" s="2">
        <v>109.9</v>
      </c>
      <c r="M229" s="2">
        <v>139.9</v>
      </c>
      <c r="N229" s="2">
        <v>134</v>
      </c>
      <c r="O229" s="2">
        <v>155.5</v>
      </c>
      <c r="P229" s="2">
        <v>140.9</v>
      </c>
      <c r="Q229" s="2">
        <v>164.1</v>
      </c>
      <c r="R229" s="2">
        <v>148.4</v>
      </c>
      <c r="S229" s="2">
        <v>140.4</v>
      </c>
      <c r="T229" s="2">
        <v>147.30000000000001</v>
      </c>
      <c r="U229" s="2">
        <v>150.1</v>
      </c>
      <c r="V229" s="2">
        <v>140.30000000000001</v>
      </c>
      <c r="W229" s="2">
        <v>143.69999999999999</v>
      </c>
      <c r="X229" s="2">
        <v>146.9</v>
      </c>
      <c r="Y229" s="2">
        <v>124.9</v>
      </c>
      <c r="Z229" s="2">
        <v>139.19999999999999</v>
      </c>
      <c r="AA229" s="2">
        <v>151.6</v>
      </c>
      <c r="AB229" s="2">
        <v>133.4</v>
      </c>
      <c r="AC229" s="2">
        <v>138.19999999999999</v>
      </c>
      <c r="AD229" s="2">
        <v>142</v>
      </c>
      <c r="AE229" s="3">
        <f t="shared" si="15"/>
        <v>1791.9000000000003</v>
      </c>
      <c r="AF229" s="3">
        <f t="shared" si="16"/>
        <v>436.1</v>
      </c>
      <c r="AG229" s="3">
        <f t="shared" si="17"/>
        <v>293.79999999999995</v>
      </c>
      <c r="AH229" s="2">
        <f t="shared" si="18"/>
        <v>265.20000000000005</v>
      </c>
      <c r="AI229" s="3">
        <f t="shared" si="19"/>
        <v>873.39999999999986</v>
      </c>
    </row>
    <row r="230" spans="1:35" ht="12.75" x14ac:dyDescent="0.2">
      <c r="A230" s="1" t="s">
        <v>30</v>
      </c>
      <c r="B230" s="1">
        <v>2019</v>
      </c>
      <c r="C230" s="1" t="s">
        <v>38</v>
      </c>
      <c r="D230" s="2">
        <v>137.80000000000001</v>
      </c>
      <c r="E230" s="2">
        <v>163.5</v>
      </c>
      <c r="F230" s="2">
        <v>136.19999999999999</v>
      </c>
      <c r="G230" s="2">
        <v>143.19999999999999</v>
      </c>
      <c r="H230" s="2">
        <v>124.3</v>
      </c>
      <c r="I230" s="2">
        <v>143.30000000000001</v>
      </c>
      <c r="J230" s="2">
        <v>140.6</v>
      </c>
      <c r="K230" s="2">
        <v>128.69999999999999</v>
      </c>
      <c r="L230" s="2">
        <v>110.6</v>
      </c>
      <c r="M230" s="2">
        <v>140.4</v>
      </c>
      <c r="N230" s="2">
        <v>138</v>
      </c>
      <c r="O230" s="2">
        <v>156.6</v>
      </c>
      <c r="P230" s="2">
        <v>141</v>
      </c>
      <c r="Q230" s="2">
        <v>164.2</v>
      </c>
      <c r="R230" s="2">
        <v>151.4</v>
      </c>
      <c r="S230" s="2">
        <v>146.5</v>
      </c>
      <c r="T230" s="2">
        <v>150.69999999999999</v>
      </c>
      <c r="U230" s="2">
        <v>149.4</v>
      </c>
      <c r="V230" s="2">
        <v>147.80000000000001</v>
      </c>
      <c r="W230" s="2">
        <v>149.6</v>
      </c>
      <c r="X230" s="2">
        <v>151.69999999999999</v>
      </c>
      <c r="Y230" s="2">
        <v>130.19999999999999</v>
      </c>
      <c r="Z230" s="2">
        <v>146.4</v>
      </c>
      <c r="AA230" s="2">
        <v>157.69999999999999</v>
      </c>
      <c r="AB230" s="2">
        <v>134.80000000000001</v>
      </c>
      <c r="AC230" s="2">
        <v>143.30000000000001</v>
      </c>
      <c r="AD230" s="2">
        <v>143.6</v>
      </c>
      <c r="AE230" s="3">
        <f t="shared" si="15"/>
        <v>1804.1999999999998</v>
      </c>
      <c r="AF230" s="3">
        <f t="shared" si="16"/>
        <v>448.59999999999997</v>
      </c>
      <c r="AG230" s="3">
        <f t="shared" si="17"/>
        <v>299</v>
      </c>
      <c r="AH230" s="2">
        <f t="shared" si="18"/>
        <v>278</v>
      </c>
      <c r="AI230" s="3">
        <f t="shared" si="19"/>
        <v>898.09999999999991</v>
      </c>
    </row>
    <row r="231" spans="1:35" ht="12.75" x14ac:dyDescent="0.2">
      <c r="A231" s="1" t="s">
        <v>32</v>
      </c>
      <c r="B231" s="1">
        <v>2019</v>
      </c>
      <c r="C231" s="1" t="s">
        <v>38</v>
      </c>
      <c r="D231" s="2">
        <v>140.69999999999999</v>
      </c>
      <c r="E231" s="2">
        <v>159.6</v>
      </c>
      <c r="F231" s="2">
        <v>140.4</v>
      </c>
      <c r="G231" s="2">
        <v>143.4</v>
      </c>
      <c r="H231" s="2">
        <v>118.6</v>
      </c>
      <c r="I231" s="2">
        <v>150.9</v>
      </c>
      <c r="J231" s="2">
        <v>169.8</v>
      </c>
      <c r="K231" s="2">
        <v>127.4</v>
      </c>
      <c r="L231" s="2">
        <v>111.8</v>
      </c>
      <c r="M231" s="2">
        <v>141</v>
      </c>
      <c r="N231" s="2">
        <v>129</v>
      </c>
      <c r="O231" s="2">
        <v>155.1</v>
      </c>
      <c r="P231" s="2">
        <v>145.6</v>
      </c>
      <c r="Q231" s="2">
        <v>166.7</v>
      </c>
      <c r="R231" s="2">
        <v>144.30000000000001</v>
      </c>
      <c r="S231" s="2">
        <v>131.69999999999999</v>
      </c>
      <c r="T231" s="2">
        <v>142.4</v>
      </c>
      <c r="U231" s="2">
        <v>149.4</v>
      </c>
      <c r="V231" s="2">
        <v>130.5</v>
      </c>
      <c r="W231" s="2">
        <v>137.4</v>
      </c>
      <c r="X231" s="2">
        <v>140.30000000000001</v>
      </c>
      <c r="Y231" s="2">
        <v>119.6</v>
      </c>
      <c r="Z231" s="2">
        <v>134.30000000000001</v>
      </c>
      <c r="AA231" s="2">
        <v>148.9</v>
      </c>
      <c r="AB231" s="2">
        <v>133.69999999999999</v>
      </c>
      <c r="AC231" s="2">
        <v>133.6</v>
      </c>
      <c r="AD231" s="2">
        <v>142.1</v>
      </c>
      <c r="AE231" s="3">
        <f t="shared" si="15"/>
        <v>1833.2999999999997</v>
      </c>
      <c r="AF231" s="3">
        <f t="shared" si="16"/>
        <v>418.4</v>
      </c>
      <c r="AG231" s="3">
        <f t="shared" si="17"/>
        <v>286.8</v>
      </c>
      <c r="AH231" s="2">
        <f t="shared" si="18"/>
        <v>250.1</v>
      </c>
      <c r="AI231" s="3">
        <f t="shared" si="19"/>
        <v>857.50000000000011</v>
      </c>
    </row>
    <row r="232" spans="1:35" ht="12.75" x14ac:dyDescent="0.2">
      <c r="A232" s="1" t="s">
        <v>33</v>
      </c>
      <c r="B232" s="1">
        <v>2019</v>
      </c>
      <c r="C232" s="1" t="s">
        <v>38</v>
      </c>
      <c r="D232" s="2">
        <v>138.69999999999999</v>
      </c>
      <c r="E232" s="2">
        <v>162.1</v>
      </c>
      <c r="F232" s="2">
        <v>137.80000000000001</v>
      </c>
      <c r="G232" s="2">
        <v>143.30000000000001</v>
      </c>
      <c r="H232" s="2">
        <v>122.2</v>
      </c>
      <c r="I232" s="2">
        <v>146.80000000000001</v>
      </c>
      <c r="J232" s="2">
        <v>150.5</v>
      </c>
      <c r="K232" s="2">
        <v>128.30000000000001</v>
      </c>
      <c r="L232" s="2">
        <v>111</v>
      </c>
      <c r="M232" s="2">
        <v>140.6</v>
      </c>
      <c r="N232" s="2">
        <v>134.19999999999999</v>
      </c>
      <c r="O232" s="2">
        <v>155.9</v>
      </c>
      <c r="P232" s="2">
        <v>142.69999999999999</v>
      </c>
      <c r="Q232" s="2">
        <v>164.9</v>
      </c>
      <c r="R232" s="2">
        <v>148.6</v>
      </c>
      <c r="S232" s="2">
        <v>140.4</v>
      </c>
      <c r="T232" s="2">
        <v>147.4</v>
      </c>
      <c r="U232" s="2">
        <v>149.4</v>
      </c>
      <c r="V232" s="2">
        <v>141.19999999999999</v>
      </c>
      <c r="W232" s="2">
        <v>143.80000000000001</v>
      </c>
      <c r="X232" s="2">
        <v>147.4</v>
      </c>
      <c r="Y232" s="2">
        <v>124.6</v>
      </c>
      <c r="Z232" s="2">
        <v>139.6</v>
      </c>
      <c r="AA232" s="2">
        <v>152.5</v>
      </c>
      <c r="AB232" s="2">
        <v>134.30000000000001</v>
      </c>
      <c r="AC232" s="2">
        <v>138.6</v>
      </c>
      <c r="AD232" s="2">
        <v>142.9</v>
      </c>
      <c r="AE232" s="3">
        <f t="shared" si="15"/>
        <v>1814.1000000000001</v>
      </c>
      <c r="AF232" s="3">
        <f t="shared" si="16"/>
        <v>436.4</v>
      </c>
      <c r="AG232" s="3">
        <f t="shared" si="17"/>
        <v>293.20000000000005</v>
      </c>
      <c r="AH232" s="2">
        <f t="shared" si="18"/>
        <v>265.79999999999995</v>
      </c>
      <c r="AI232" s="3">
        <f t="shared" si="19"/>
        <v>877.30000000000007</v>
      </c>
    </row>
    <row r="233" spans="1:35" ht="12.75" x14ac:dyDescent="0.2">
      <c r="A233" s="1" t="s">
        <v>30</v>
      </c>
      <c r="B233" s="1">
        <v>2019</v>
      </c>
      <c r="C233" s="1" t="s">
        <v>39</v>
      </c>
      <c r="D233" s="2">
        <v>138.4</v>
      </c>
      <c r="E233" s="2">
        <v>164</v>
      </c>
      <c r="F233" s="2">
        <v>138.4</v>
      </c>
      <c r="G233" s="2">
        <v>143.9</v>
      </c>
      <c r="H233" s="2">
        <v>124.4</v>
      </c>
      <c r="I233" s="2">
        <v>146.4</v>
      </c>
      <c r="J233" s="2">
        <v>150.1</v>
      </c>
      <c r="K233" s="2">
        <v>130.6</v>
      </c>
      <c r="L233" s="2">
        <v>110.8</v>
      </c>
      <c r="M233" s="2">
        <v>141.69999999999999</v>
      </c>
      <c r="N233" s="2">
        <v>138.5</v>
      </c>
      <c r="O233" s="2">
        <v>156.69999999999999</v>
      </c>
      <c r="P233" s="2">
        <v>143</v>
      </c>
      <c r="Q233" s="2">
        <v>164.5</v>
      </c>
      <c r="R233" s="2">
        <v>151.6</v>
      </c>
      <c r="S233" s="2">
        <v>146.6</v>
      </c>
      <c r="T233" s="2">
        <v>150.9</v>
      </c>
      <c r="U233" s="2">
        <v>150.6</v>
      </c>
      <c r="V233" s="2">
        <v>146.80000000000001</v>
      </c>
      <c r="W233" s="2">
        <v>150</v>
      </c>
      <c r="X233" s="2">
        <v>152.19999999999999</v>
      </c>
      <c r="Y233" s="2">
        <v>131.19999999999999</v>
      </c>
      <c r="Z233" s="2">
        <v>147.5</v>
      </c>
      <c r="AA233" s="2">
        <v>159.1</v>
      </c>
      <c r="AB233" s="2">
        <v>136.1</v>
      </c>
      <c r="AC233" s="2">
        <v>144.19999999999999</v>
      </c>
      <c r="AD233" s="2">
        <v>144.9</v>
      </c>
      <c r="AE233" s="3">
        <f t="shared" si="15"/>
        <v>1826.8999999999999</v>
      </c>
      <c r="AF233" s="3">
        <f t="shared" si="16"/>
        <v>449.1</v>
      </c>
      <c r="AG233" s="3">
        <f t="shared" si="17"/>
        <v>300.60000000000002</v>
      </c>
      <c r="AH233" s="2">
        <f t="shared" si="18"/>
        <v>278</v>
      </c>
      <c r="AI233" s="3">
        <f t="shared" si="19"/>
        <v>903.59999999999991</v>
      </c>
    </row>
    <row r="234" spans="1:35" ht="12.75" x14ac:dyDescent="0.2">
      <c r="A234" s="1" t="s">
        <v>32</v>
      </c>
      <c r="B234" s="1">
        <v>2019</v>
      </c>
      <c r="C234" s="1" t="s">
        <v>39</v>
      </c>
      <c r="D234" s="2">
        <v>141.4</v>
      </c>
      <c r="E234" s="2">
        <v>160.19999999999999</v>
      </c>
      <c r="F234" s="2">
        <v>142.5</v>
      </c>
      <c r="G234" s="2">
        <v>144.1</v>
      </c>
      <c r="H234" s="2">
        <v>119.3</v>
      </c>
      <c r="I234" s="2">
        <v>154.69999999999999</v>
      </c>
      <c r="J234" s="2">
        <v>180.1</v>
      </c>
      <c r="K234" s="2">
        <v>128.9</v>
      </c>
      <c r="L234" s="2">
        <v>111.8</v>
      </c>
      <c r="M234" s="2">
        <v>141.6</v>
      </c>
      <c r="N234" s="2">
        <v>129.5</v>
      </c>
      <c r="O234" s="2">
        <v>155.6</v>
      </c>
      <c r="P234" s="2">
        <v>147.69999999999999</v>
      </c>
      <c r="Q234" s="2">
        <v>167.2</v>
      </c>
      <c r="R234" s="2">
        <v>144.69999999999999</v>
      </c>
      <c r="S234" s="2">
        <v>131.9</v>
      </c>
      <c r="T234" s="2">
        <v>142.69999999999999</v>
      </c>
      <c r="U234" s="2">
        <v>150.6</v>
      </c>
      <c r="V234" s="2">
        <v>127</v>
      </c>
      <c r="W234" s="2">
        <v>137.69999999999999</v>
      </c>
      <c r="X234" s="2">
        <v>140.80000000000001</v>
      </c>
      <c r="Y234" s="2">
        <v>120.6</v>
      </c>
      <c r="Z234" s="2">
        <v>135</v>
      </c>
      <c r="AA234" s="2">
        <v>150.4</v>
      </c>
      <c r="AB234" s="2">
        <v>135.1</v>
      </c>
      <c r="AC234" s="2">
        <v>134.5</v>
      </c>
      <c r="AD234" s="2">
        <v>143.30000000000001</v>
      </c>
      <c r="AE234" s="3">
        <f t="shared" si="15"/>
        <v>1857.3999999999999</v>
      </c>
      <c r="AF234" s="3">
        <f t="shared" si="16"/>
        <v>419.3</v>
      </c>
      <c r="AG234" s="3">
        <f t="shared" si="17"/>
        <v>288.29999999999995</v>
      </c>
      <c r="AH234" s="2">
        <f t="shared" si="18"/>
        <v>247.6</v>
      </c>
      <c r="AI234" s="3">
        <f t="shared" si="19"/>
        <v>863</v>
      </c>
    </row>
    <row r="235" spans="1:35" ht="12.75" x14ac:dyDescent="0.2">
      <c r="A235" s="1" t="s">
        <v>33</v>
      </c>
      <c r="B235" s="1">
        <v>2019</v>
      </c>
      <c r="C235" s="1" t="s">
        <v>39</v>
      </c>
      <c r="D235" s="2">
        <v>139.30000000000001</v>
      </c>
      <c r="E235" s="2">
        <v>162.69999999999999</v>
      </c>
      <c r="F235" s="2">
        <v>140</v>
      </c>
      <c r="G235" s="2">
        <v>144</v>
      </c>
      <c r="H235" s="2">
        <v>122.5</v>
      </c>
      <c r="I235" s="2">
        <v>150.30000000000001</v>
      </c>
      <c r="J235" s="2">
        <v>160.30000000000001</v>
      </c>
      <c r="K235" s="2">
        <v>130</v>
      </c>
      <c r="L235" s="2">
        <v>111.1</v>
      </c>
      <c r="M235" s="2">
        <v>141.69999999999999</v>
      </c>
      <c r="N235" s="2">
        <v>134.69999999999999</v>
      </c>
      <c r="O235" s="2">
        <v>156.19999999999999</v>
      </c>
      <c r="P235" s="2">
        <v>144.69999999999999</v>
      </c>
      <c r="Q235" s="2">
        <v>165.2</v>
      </c>
      <c r="R235" s="2">
        <v>148.9</v>
      </c>
      <c r="S235" s="2">
        <v>140.5</v>
      </c>
      <c r="T235" s="2">
        <v>147.6</v>
      </c>
      <c r="U235" s="2">
        <v>150.6</v>
      </c>
      <c r="V235" s="2">
        <v>139.30000000000001</v>
      </c>
      <c r="W235" s="2">
        <v>144.19999999999999</v>
      </c>
      <c r="X235" s="2">
        <v>147.9</v>
      </c>
      <c r="Y235" s="2">
        <v>125.6</v>
      </c>
      <c r="Z235" s="2">
        <v>140.5</v>
      </c>
      <c r="AA235" s="2">
        <v>154</v>
      </c>
      <c r="AB235" s="2">
        <v>135.69999999999999</v>
      </c>
      <c r="AC235" s="2">
        <v>139.5</v>
      </c>
      <c r="AD235" s="2">
        <v>144.19999999999999</v>
      </c>
      <c r="AE235" s="3">
        <f t="shared" si="15"/>
        <v>1837.5</v>
      </c>
      <c r="AF235" s="3">
        <f t="shared" si="16"/>
        <v>437</v>
      </c>
      <c r="AG235" s="3">
        <f t="shared" si="17"/>
        <v>294.79999999999995</v>
      </c>
      <c r="AH235" s="2">
        <f t="shared" si="18"/>
        <v>264.89999999999998</v>
      </c>
      <c r="AI235" s="3">
        <f t="shared" si="19"/>
        <v>882.8</v>
      </c>
    </row>
    <row r="236" spans="1:35" ht="12.75" x14ac:dyDescent="0.2">
      <c r="A236" s="1" t="s">
        <v>30</v>
      </c>
      <c r="B236" s="1">
        <v>2019</v>
      </c>
      <c r="C236" s="1" t="s">
        <v>40</v>
      </c>
      <c r="D236" s="2">
        <v>139.19999999999999</v>
      </c>
      <c r="E236" s="2">
        <v>161.9</v>
      </c>
      <c r="F236" s="2">
        <v>137.1</v>
      </c>
      <c r="G236" s="2">
        <v>144.6</v>
      </c>
      <c r="H236" s="2">
        <v>124.7</v>
      </c>
      <c r="I236" s="2">
        <v>145.5</v>
      </c>
      <c r="J236" s="2">
        <v>156.19999999999999</v>
      </c>
      <c r="K236" s="2">
        <v>131.5</v>
      </c>
      <c r="L236" s="2">
        <v>111.7</v>
      </c>
      <c r="M236" s="2">
        <v>142.69999999999999</v>
      </c>
      <c r="N236" s="2">
        <v>138.5</v>
      </c>
      <c r="O236" s="2">
        <v>156.9</v>
      </c>
      <c r="P236" s="2">
        <v>144</v>
      </c>
      <c r="Q236" s="2">
        <v>165.1</v>
      </c>
      <c r="R236" s="2">
        <v>151.80000000000001</v>
      </c>
      <c r="S236" s="2">
        <v>146.6</v>
      </c>
      <c r="T236" s="2">
        <v>151.1</v>
      </c>
      <c r="U236" s="2">
        <v>151.6</v>
      </c>
      <c r="V236" s="2">
        <v>146.4</v>
      </c>
      <c r="W236" s="2">
        <v>150.19999999999999</v>
      </c>
      <c r="X236" s="2">
        <v>152.69999999999999</v>
      </c>
      <c r="Y236" s="2">
        <v>131.4</v>
      </c>
      <c r="Z236" s="2">
        <v>148</v>
      </c>
      <c r="AA236" s="2">
        <v>159.69999999999999</v>
      </c>
      <c r="AB236" s="2">
        <v>138.80000000000001</v>
      </c>
      <c r="AC236" s="2">
        <v>144.9</v>
      </c>
      <c r="AD236" s="2">
        <v>145.69999999999999</v>
      </c>
      <c r="AE236" s="3">
        <f t="shared" si="15"/>
        <v>1834.5000000000002</v>
      </c>
      <c r="AF236" s="3">
        <f t="shared" si="16"/>
        <v>449.5</v>
      </c>
      <c r="AG236" s="3">
        <f t="shared" si="17"/>
        <v>301.79999999999995</v>
      </c>
      <c r="AH236" s="2">
        <f t="shared" si="18"/>
        <v>277.8</v>
      </c>
      <c r="AI236" s="3">
        <f t="shared" si="19"/>
        <v>909.19999999999993</v>
      </c>
    </row>
    <row r="237" spans="1:35" ht="12.75" x14ac:dyDescent="0.2">
      <c r="A237" s="1" t="s">
        <v>32</v>
      </c>
      <c r="B237" s="1">
        <v>2019</v>
      </c>
      <c r="C237" s="1" t="s">
        <v>40</v>
      </c>
      <c r="D237" s="2">
        <v>142.1</v>
      </c>
      <c r="E237" s="2">
        <v>158.30000000000001</v>
      </c>
      <c r="F237" s="2">
        <v>140.80000000000001</v>
      </c>
      <c r="G237" s="2">
        <v>144.9</v>
      </c>
      <c r="H237" s="2">
        <v>119.9</v>
      </c>
      <c r="I237" s="2">
        <v>153.9</v>
      </c>
      <c r="J237" s="2">
        <v>189.1</v>
      </c>
      <c r="K237" s="2">
        <v>129.80000000000001</v>
      </c>
      <c r="L237" s="2">
        <v>112.7</v>
      </c>
      <c r="M237" s="2">
        <v>142.5</v>
      </c>
      <c r="N237" s="2">
        <v>129.80000000000001</v>
      </c>
      <c r="O237" s="2">
        <v>156.19999999999999</v>
      </c>
      <c r="P237" s="2">
        <v>149.1</v>
      </c>
      <c r="Q237" s="2">
        <v>167.9</v>
      </c>
      <c r="R237" s="2">
        <v>145</v>
      </c>
      <c r="S237" s="2">
        <v>132.19999999999999</v>
      </c>
      <c r="T237" s="2">
        <v>143</v>
      </c>
      <c r="U237" s="2">
        <v>151.6</v>
      </c>
      <c r="V237" s="2">
        <v>125.5</v>
      </c>
      <c r="W237" s="2">
        <v>138.1</v>
      </c>
      <c r="X237" s="2">
        <v>141.5</v>
      </c>
      <c r="Y237" s="2">
        <v>120.8</v>
      </c>
      <c r="Z237" s="2">
        <v>135.4</v>
      </c>
      <c r="AA237" s="2">
        <v>151.5</v>
      </c>
      <c r="AB237" s="2">
        <v>137.80000000000001</v>
      </c>
      <c r="AC237" s="2">
        <v>135.30000000000001</v>
      </c>
      <c r="AD237" s="2">
        <v>144.19999999999999</v>
      </c>
      <c r="AE237" s="3">
        <f t="shared" si="15"/>
        <v>1869.1</v>
      </c>
      <c r="AF237" s="3">
        <f t="shared" si="16"/>
        <v>420.2</v>
      </c>
      <c r="AG237" s="3">
        <f t="shared" si="17"/>
        <v>289.7</v>
      </c>
      <c r="AH237" s="2">
        <f t="shared" si="18"/>
        <v>246.3</v>
      </c>
      <c r="AI237" s="3">
        <f t="shared" si="19"/>
        <v>869.39999999999986</v>
      </c>
    </row>
    <row r="238" spans="1:35" ht="12.75" x14ac:dyDescent="0.2">
      <c r="A238" s="1" t="s">
        <v>33</v>
      </c>
      <c r="B238" s="1">
        <v>2019</v>
      </c>
      <c r="C238" s="1" t="s">
        <v>40</v>
      </c>
      <c r="D238" s="2">
        <v>140.1</v>
      </c>
      <c r="E238" s="2">
        <v>160.6</v>
      </c>
      <c r="F238" s="2">
        <v>138.5</v>
      </c>
      <c r="G238" s="2">
        <v>144.69999999999999</v>
      </c>
      <c r="H238" s="2">
        <v>122.9</v>
      </c>
      <c r="I238" s="2">
        <v>149.4</v>
      </c>
      <c r="J238" s="2">
        <v>167.4</v>
      </c>
      <c r="K238" s="2">
        <v>130.9</v>
      </c>
      <c r="L238" s="2">
        <v>112</v>
      </c>
      <c r="M238" s="2">
        <v>142.6</v>
      </c>
      <c r="N238" s="2">
        <v>134.9</v>
      </c>
      <c r="O238" s="2">
        <v>156.6</v>
      </c>
      <c r="P238" s="2">
        <v>145.9</v>
      </c>
      <c r="Q238" s="2">
        <v>165.8</v>
      </c>
      <c r="R238" s="2">
        <v>149.1</v>
      </c>
      <c r="S238" s="2">
        <v>140.6</v>
      </c>
      <c r="T238" s="2">
        <v>147.9</v>
      </c>
      <c r="U238" s="2">
        <v>151.6</v>
      </c>
      <c r="V238" s="2">
        <v>138.5</v>
      </c>
      <c r="W238" s="2">
        <v>144.5</v>
      </c>
      <c r="X238" s="2">
        <v>148.5</v>
      </c>
      <c r="Y238" s="2">
        <v>125.8</v>
      </c>
      <c r="Z238" s="2">
        <v>140.9</v>
      </c>
      <c r="AA238" s="2">
        <v>154.9</v>
      </c>
      <c r="AB238" s="2">
        <v>138.4</v>
      </c>
      <c r="AC238" s="2">
        <v>140.19999999999999</v>
      </c>
      <c r="AD238" s="2">
        <v>145</v>
      </c>
      <c r="AE238" s="3">
        <f t="shared" si="15"/>
        <v>1846.5</v>
      </c>
      <c r="AF238" s="3">
        <f t="shared" si="16"/>
        <v>437.6</v>
      </c>
      <c r="AG238" s="3">
        <f t="shared" si="17"/>
        <v>296.10000000000002</v>
      </c>
      <c r="AH238" s="2">
        <f t="shared" si="18"/>
        <v>264.3</v>
      </c>
      <c r="AI238" s="3">
        <f t="shared" si="19"/>
        <v>888.7</v>
      </c>
    </row>
    <row r="239" spans="1:35" ht="12.75" x14ac:dyDescent="0.2">
      <c r="A239" s="1" t="s">
        <v>30</v>
      </c>
      <c r="B239" s="1">
        <v>2019</v>
      </c>
      <c r="C239" s="1" t="s">
        <v>41</v>
      </c>
      <c r="D239" s="2">
        <v>140.1</v>
      </c>
      <c r="E239" s="2">
        <v>161.9</v>
      </c>
      <c r="F239" s="2">
        <v>138.30000000000001</v>
      </c>
      <c r="G239" s="2">
        <v>145.69999999999999</v>
      </c>
      <c r="H239" s="2">
        <v>125.1</v>
      </c>
      <c r="I239" s="2">
        <v>143.80000000000001</v>
      </c>
      <c r="J239" s="2">
        <v>163.4</v>
      </c>
      <c r="K239" s="2">
        <v>132.19999999999999</v>
      </c>
      <c r="L239" s="2">
        <v>112.8</v>
      </c>
      <c r="M239" s="2">
        <v>144.19999999999999</v>
      </c>
      <c r="N239" s="2">
        <v>138.5</v>
      </c>
      <c r="O239" s="2">
        <v>157.19999999999999</v>
      </c>
      <c r="P239" s="2">
        <v>145.5</v>
      </c>
      <c r="Q239" s="2">
        <v>165.7</v>
      </c>
      <c r="R239" s="2">
        <v>151.69999999999999</v>
      </c>
      <c r="S239" s="2">
        <v>146.6</v>
      </c>
      <c r="T239" s="2">
        <v>151</v>
      </c>
      <c r="U239" s="2">
        <v>152.19999999999999</v>
      </c>
      <c r="V239" s="2">
        <v>146.9</v>
      </c>
      <c r="W239" s="2">
        <v>150.30000000000001</v>
      </c>
      <c r="X239" s="2">
        <v>153.4</v>
      </c>
      <c r="Y239" s="2">
        <v>131.6</v>
      </c>
      <c r="Z239" s="2">
        <v>148.30000000000001</v>
      </c>
      <c r="AA239" s="2">
        <v>160.19999999999999</v>
      </c>
      <c r="AB239" s="2">
        <v>140.19999999999999</v>
      </c>
      <c r="AC239" s="2">
        <v>145.4</v>
      </c>
      <c r="AD239" s="2">
        <v>146.69999999999999</v>
      </c>
      <c r="AE239" s="3">
        <f t="shared" si="15"/>
        <v>1848.7</v>
      </c>
      <c r="AF239" s="3">
        <f t="shared" si="16"/>
        <v>449.29999999999995</v>
      </c>
      <c r="AG239" s="3">
        <f t="shared" si="17"/>
        <v>302.5</v>
      </c>
      <c r="AH239" s="2">
        <f t="shared" si="18"/>
        <v>278.5</v>
      </c>
      <c r="AI239" s="3">
        <f t="shared" si="19"/>
        <v>913.19999999999993</v>
      </c>
    </row>
    <row r="240" spans="1:35" ht="12.75" x14ac:dyDescent="0.2">
      <c r="A240" s="1" t="s">
        <v>32</v>
      </c>
      <c r="B240" s="1">
        <v>2019</v>
      </c>
      <c r="C240" s="1" t="s">
        <v>41</v>
      </c>
      <c r="D240" s="2">
        <v>142.69999999999999</v>
      </c>
      <c r="E240" s="2">
        <v>158.69999999999999</v>
      </c>
      <c r="F240" s="2">
        <v>141.6</v>
      </c>
      <c r="G240" s="2">
        <v>144.9</v>
      </c>
      <c r="H240" s="2">
        <v>120.8</v>
      </c>
      <c r="I240" s="2">
        <v>149.80000000000001</v>
      </c>
      <c r="J240" s="2">
        <v>192.4</v>
      </c>
      <c r="K240" s="2">
        <v>130.30000000000001</v>
      </c>
      <c r="L240" s="2">
        <v>114</v>
      </c>
      <c r="M240" s="2">
        <v>143.80000000000001</v>
      </c>
      <c r="N240" s="2">
        <v>130</v>
      </c>
      <c r="O240" s="2">
        <v>156.4</v>
      </c>
      <c r="P240" s="2">
        <v>149.5</v>
      </c>
      <c r="Q240" s="2">
        <v>168.6</v>
      </c>
      <c r="R240" s="2">
        <v>145.30000000000001</v>
      </c>
      <c r="S240" s="2">
        <v>132.19999999999999</v>
      </c>
      <c r="T240" s="2">
        <v>143.30000000000001</v>
      </c>
      <c r="U240" s="2">
        <v>152.19999999999999</v>
      </c>
      <c r="V240" s="2">
        <v>126.6</v>
      </c>
      <c r="W240" s="2">
        <v>138.30000000000001</v>
      </c>
      <c r="X240" s="2">
        <v>141.9</v>
      </c>
      <c r="Y240" s="2">
        <v>121.2</v>
      </c>
      <c r="Z240" s="2">
        <v>135.9</v>
      </c>
      <c r="AA240" s="2">
        <v>151.6</v>
      </c>
      <c r="AB240" s="2">
        <v>139</v>
      </c>
      <c r="AC240" s="2">
        <v>135.69999999999999</v>
      </c>
      <c r="AD240" s="2">
        <v>144.69999999999999</v>
      </c>
      <c r="AE240" s="3">
        <f t="shared" si="15"/>
        <v>1874.9</v>
      </c>
      <c r="AF240" s="3">
        <f t="shared" si="16"/>
        <v>420.8</v>
      </c>
      <c r="AG240" s="3">
        <f t="shared" si="17"/>
        <v>290.5</v>
      </c>
      <c r="AH240" s="2">
        <f t="shared" si="18"/>
        <v>247.8</v>
      </c>
      <c r="AI240" s="3">
        <f t="shared" si="19"/>
        <v>872.7</v>
      </c>
    </row>
    <row r="241" spans="1:35" ht="12.75" x14ac:dyDescent="0.2">
      <c r="A241" s="1" t="s">
        <v>33</v>
      </c>
      <c r="B241" s="1">
        <v>2019</v>
      </c>
      <c r="C241" s="1" t="s">
        <v>41</v>
      </c>
      <c r="D241" s="2">
        <v>140.9</v>
      </c>
      <c r="E241" s="2">
        <v>160.80000000000001</v>
      </c>
      <c r="F241" s="2">
        <v>139.6</v>
      </c>
      <c r="G241" s="2">
        <v>145.4</v>
      </c>
      <c r="H241" s="2">
        <v>123.5</v>
      </c>
      <c r="I241" s="2">
        <v>146.6</v>
      </c>
      <c r="J241" s="2">
        <v>173.2</v>
      </c>
      <c r="K241" s="2">
        <v>131.6</v>
      </c>
      <c r="L241" s="2">
        <v>113.2</v>
      </c>
      <c r="M241" s="2">
        <v>144.1</v>
      </c>
      <c r="N241" s="2">
        <v>135</v>
      </c>
      <c r="O241" s="2">
        <v>156.80000000000001</v>
      </c>
      <c r="P241" s="2">
        <v>147</v>
      </c>
      <c r="Q241" s="2">
        <v>166.5</v>
      </c>
      <c r="R241" s="2">
        <v>149.19999999999999</v>
      </c>
      <c r="S241" s="2">
        <v>140.6</v>
      </c>
      <c r="T241" s="2">
        <v>147.9</v>
      </c>
      <c r="U241" s="2">
        <v>152.19999999999999</v>
      </c>
      <c r="V241" s="2">
        <v>139.19999999999999</v>
      </c>
      <c r="W241" s="2">
        <v>144.6</v>
      </c>
      <c r="X241" s="2">
        <v>149</v>
      </c>
      <c r="Y241" s="2">
        <v>126.1</v>
      </c>
      <c r="Z241" s="2">
        <v>141.30000000000001</v>
      </c>
      <c r="AA241" s="2">
        <v>155.19999999999999</v>
      </c>
      <c r="AB241" s="2">
        <v>139.69999999999999</v>
      </c>
      <c r="AC241" s="2">
        <v>140.69999999999999</v>
      </c>
      <c r="AD241" s="2">
        <v>145.80000000000001</v>
      </c>
      <c r="AE241" s="3">
        <f t="shared" si="15"/>
        <v>1857.6999999999998</v>
      </c>
      <c r="AF241" s="3">
        <f t="shared" si="16"/>
        <v>437.69999999999993</v>
      </c>
      <c r="AG241" s="3">
        <f t="shared" si="17"/>
        <v>296.79999999999995</v>
      </c>
      <c r="AH241" s="2">
        <f t="shared" si="18"/>
        <v>265.29999999999995</v>
      </c>
      <c r="AI241" s="3">
        <f t="shared" si="19"/>
        <v>892.40000000000009</v>
      </c>
    </row>
    <row r="242" spans="1:35" ht="12.75" x14ac:dyDescent="0.2">
      <c r="A242" s="1" t="s">
        <v>30</v>
      </c>
      <c r="B242" s="1">
        <v>2019</v>
      </c>
      <c r="C242" s="1" t="s">
        <v>42</v>
      </c>
      <c r="D242" s="2">
        <v>141</v>
      </c>
      <c r="E242" s="2">
        <v>161.6</v>
      </c>
      <c r="F242" s="2">
        <v>141.19999999999999</v>
      </c>
      <c r="G242" s="2">
        <v>146.5</v>
      </c>
      <c r="H242" s="2">
        <v>125.6</v>
      </c>
      <c r="I242" s="2">
        <v>145.69999999999999</v>
      </c>
      <c r="J242" s="2">
        <v>178.8</v>
      </c>
      <c r="K242" s="2">
        <v>133.1</v>
      </c>
      <c r="L242" s="2">
        <v>113.6</v>
      </c>
      <c r="M242" s="2">
        <v>145.5</v>
      </c>
      <c r="N242" s="2">
        <v>138.6</v>
      </c>
      <c r="O242" s="2">
        <v>157.4</v>
      </c>
      <c r="P242" s="2">
        <v>148.30000000000001</v>
      </c>
      <c r="Q242" s="2">
        <v>166.3</v>
      </c>
      <c r="R242" s="2">
        <v>151.69999999999999</v>
      </c>
      <c r="S242" s="2">
        <v>146.69999999999999</v>
      </c>
      <c r="T242" s="2">
        <v>151</v>
      </c>
      <c r="U242" s="2">
        <v>153</v>
      </c>
      <c r="V242" s="2">
        <v>147.69999999999999</v>
      </c>
      <c r="W242" s="2">
        <v>150.6</v>
      </c>
      <c r="X242" s="2">
        <v>153.69999999999999</v>
      </c>
      <c r="Y242" s="2">
        <v>131.69999999999999</v>
      </c>
      <c r="Z242" s="2">
        <v>148.69999999999999</v>
      </c>
      <c r="AA242" s="2">
        <v>160.69999999999999</v>
      </c>
      <c r="AB242" s="2">
        <v>140.30000000000001</v>
      </c>
      <c r="AC242" s="2">
        <v>145.69999999999999</v>
      </c>
      <c r="AD242" s="2">
        <v>148.30000000000001</v>
      </c>
      <c r="AE242" s="3">
        <f t="shared" si="15"/>
        <v>1876.8999999999996</v>
      </c>
      <c r="AF242" s="3">
        <f t="shared" si="16"/>
        <v>449.4</v>
      </c>
      <c r="AG242" s="3">
        <f t="shared" si="17"/>
        <v>303.60000000000002</v>
      </c>
      <c r="AH242" s="2">
        <f t="shared" si="18"/>
        <v>279.39999999999998</v>
      </c>
      <c r="AI242" s="3">
        <f t="shared" si="19"/>
        <v>915.40000000000009</v>
      </c>
    </row>
    <row r="243" spans="1:35" ht="12.75" x14ac:dyDescent="0.2">
      <c r="A243" s="1" t="s">
        <v>32</v>
      </c>
      <c r="B243" s="1">
        <v>2019</v>
      </c>
      <c r="C243" s="1" t="s">
        <v>42</v>
      </c>
      <c r="D243" s="2">
        <v>143.5</v>
      </c>
      <c r="E243" s="2">
        <v>159.80000000000001</v>
      </c>
      <c r="F243" s="2">
        <v>144.69999999999999</v>
      </c>
      <c r="G243" s="2">
        <v>145.6</v>
      </c>
      <c r="H243" s="2">
        <v>121.1</v>
      </c>
      <c r="I243" s="2">
        <v>150.6</v>
      </c>
      <c r="J243" s="2">
        <v>207.2</v>
      </c>
      <c r="K243" s="2">
        <v>131.19999999999999</v>
      </c>
      <c r="L243" s="2">
        <v>114.8</v>
      </c>
      <c r="M243" s="2">
        <v>145.19999999999999</v>
      </c>
      <c r="N243" s="2">
        <v>130.19999999999999</v>
      </c>
      <c r="O243" s="2">
        <v>156.80000000000001</v>
      </c>
      <c r="P243" s="2">
        <v>151.9</v>
      </c>
      <c r="Q243" s="2">
        <v>169.3</v>
      </c>
      <c r="R243" s="2">
        <v>145.9</v>
      </c>
      <c r="S243" s="2">
        <v>132.4</v>
      </c>
      <c r="T243" s="2">
        <v>143.9</v>
      </c>
      <c r="U243" s="2">
        <v>153</v>
      </c>
      <c r="V243" s="2">
        <v>128.9</v>
      </c>
      <c r="W243" s="2">
        <v>138.69999999999999</v>
      </c>
      <c r="X243" s="2">
        <v>142.4</v>
      </c>
      <c r="Y243" s="2">
        <v>121.5</v>
      </c>
      <c r="Z243" s="2">
        <v>136.19999999999999</v>
      </c>
      <c r="AA243" s="2">
        <v>151.69999999999999</v>
      </c>
      <c r="AB243" s="2">
        <v>139.5</v>
      </c>
      <c r="AC243" s="2">
        <v>136</v>
      </c>
      <c r="AD243" s="2">
        <v>146</v>
      </c>
      <c r="AE243" s="3">
        <f t="shared" si="15"/>
        <v>1902.6000000000001</v>
      </c>
      <c r="AF243" s="3">
        <f t="shared" si="16"/>
        <v>422.20000000000005</v>
      </c>
      <c r="AG243" s="3">
        <f t="shared" si="17"/>
        <v>291.7</v>
      </c>
      <c r="AH243" s="2">
        <f t="shared" si="18"/>
        <v>250.4</v>
      </c>
      <c r="AI243" s="3">
        <f t="shared" si="19"/>
        <v>875.1</v>
      </c>
    </row>
    <row r="244" spans="1:35" ht="12.75" x14ac:dyDescent="0.2">
      <c r="A244" s="1" t="s">
        <v>33</v>
      </c>
      <c r="B244" s="1">
        <v>2019</v>
      </c>
      <c r="C244" s="1" t="s">
        <v>42</v>
      </c>
      <c r="D244" s="2">
        <v>141.80000000000001</v>
      </c>
      <c r="E244" s="2">
        <v>161</v>
      </c>
      <c r="F244" s="2">
        <v>142.6</v>
      </c>
      <c r="G244" s="2">
        <v>146.19999999999999</v>
      </c>
      <c r="H244" s="2">
        <v>123.9</v>
      </c>
      <c r="I244" s="2">
        <v>148</v>
      </c>
      <c r="J244" s="2">
        <v>188.4</v>
      </c>
      <c r="K244" s="2">
        <v>132.5</v>
      </c>
      <c r="L244" s="2">
        <v>114</v>
      </c>
      <c r="M244" s="2">
        <v>145.4</v>
      </c>
      <c r="N244" s="2">
        <v>135.1</v>
      </c>
      <c r="O244" s="2">
        <v>157.1</v>
      </c>
      <c r="P244" s="2">
        <v>149.6</v>
      </c>
      <c r="Q244" s="2">
        <v>167.1</v>
      </c>
      <c r="R244" s="2">
        <v>149.4</v>
      </c>
      <c r="S244" s="2">
        <v>140.80000000000001</v>
      </c>
      <c r="T244" s="2">
        <v>148.19999999999999</v>
      </c>
      <c r="U244" s="2">
        <v>153</v>
      </c>
      <c r="V244" s="2">
        <v>140.6</v>
      </c>
      <c r="W244" s="2">
        <v>145</v>
      </c>
      <c r="X244" s="2">
        <v>149.4</v>
      </c>
      <c r="Y244" s="2">
        <v>126.3</v>
      </c>
      <c r="Z244" s="2">
        <v>141.69999999999999</v>
      </c>
      <c r="AA244" s="2">
        <v>155.4</v>
      </c>
      <c r="AB244" s="2">
        <v>140</v>
      </c>
      <c r="AC244" s="2">
        <v>141</v>
      </c>
      <c r="AD244" s="2">
        <v>147.19999999999999</v>
      </c>
      <c r="AE244" s="3">
        <f t="shared" si="15"/>
        <v>1885.5999999999997</v>
      </c>
      <c r="AF244" s="3">
        <f t="shared" si="16"/>
        <v>438.40000000000003</v>
      </c>
      <c r="AG244" s="3">
        <f t="shared" si="17"/>
        <v>298</v>
      </c>
      <c r="AH244" s="2">
        <f t="shared" si="18"/>
        <v>266.89999999999998</v>
      </c>
      <c r="AI244" s="3">
        <f t="shared" si="19"/>
        <v>894.6</v>
      </c>
    </row>
    <row r="245" spans="1:35" ht="12.75" x14ac:dyDescent="0.2">
      <c r="A245" s="1" t="s">
        <v>30</v>
      </c>
      <c r="B245" s="1">
        <v>2019</v>
      </c>
      <c r="C245" s="1" t="s">
        <v>43</v>
      </c>
      <c r="D245" s="2">
        <v>141.80000000000001</v>
      </c>
      <c r="E245" s="2">
        <v>163.69999999999999</v>
      </c>
      <c r="F245" s="2">
        <v>143.80000000000001</v>
      </c>
      <c r="G245" s="2">
        <v>147.1</v>
      </c>
      <c r="H245" s="2">
        <v>126</v>
      </c>
      <c r="I245" s="2">
        <v>146.19999999999999</v>
      </c>
      <c r="J245" s="2">
        <v>191.4</v>
      </c>
      <c r="K245" s="2">
        <v>136.19999999999999</v>
      </c>
      <c r="L245" s="2">
        <v>113.8</v>
      </c>
      <c r="M245" s="2">
        <v>147.30000000000001</v>
      </c>
      <c r="N245" s="2">
        <v>138.69999999999999</v>
      </c>
      <c r="O245" s="2">
        <v>157.69999999999999</v>
      </c>
      <c r="P245" s="2">
        <v>150.9</v>
      </c>
      <c r="Q245" s="2">
        <v>167.2</v>
      </c>
      <c r="R245" s="2">
        <v>152.30000000000001</v>
      </c>
      <c r="S245" s="2">
        <v>147</v>
      </c>
      <c r="T245" s="2">
        <v>151.5</v>
      </c>
      <c r="U245" s="2">
        <v>153.5</v>
      </c>
      <c r="V245" s="2">
        <v>148.4</v>
      </c>
      <c r="W245" s="2">
        <v>150.9</v>
      </c>
      <c r="X245" s="2">
        <v>154.30000000000001</v>
      </c>
      <c r="Y245" s="2">
        <v>132.1</v>
      </c>
      <c r="Z245" s="2">
        <v>149.1</v>
      </c>
      <c r="AA245" s="2">
        <v>160.80000000000001</v>
      </c>
      <c r="AB245" s="2">
        <v>140.6</v>
      </c>
      <c r="AC245" s="2">
        <v>146.1</v>
      </c>
      <c r="AD245" s="2">
        <v>149.9</v>
      </c>
      <c r="AE245" s="3">
        <f t="shared" si="15"/>
        <v>1904.6000000000001</v>
      </c>
      <c r="AF245" s="3">
        <f t="shared" si="16"/>
        <v>450.8</v>
      </c>
      <c r="AG245" s="3">
        <f t="shared" si="17"/>
        <v>304.39999999999998</v>
      </c>
      <c r="AH245" s="2">
        <f t="shared" si="18"/>
        <v>280.5</v>
      </c>
      <c r="AI245" s="3">
        <f t="shared" si="19"/>
        <v>918.10000000000014</v>
      </c>
    </row>
    <row r="246" spans="1:35" ht="12.75" x14ac:dyDescent="0.2">
      <c r="A246" s="1" t="s">
        <v>32</v>
      </c>
      <c r="B246" s="1">
        <v>2019</v>
      </c>
      <c r="C246" s="1" t="s">
        <v>43</v>
      </c>
      <c r="D246" s="2">
        <v>144.1</v>
      </c>
      <c r="E246" s="2">
        <v>162.4</v>
      </c>
      <c r="F246" s="2">
        <v>148.4</v>
      </c>
      <c r="G246" s="2">
        <v>145.9</v>
      </c>
      <c r="H246" s="2">
        <v>121.5</v>
      </c>
      <c r="I246" s="2">
        <v>148.80000000000001</v>
      </c>
      <c r="J246" s="2">
        <v>215.7</v>
      </c>
      <c r="K246" s="2">
        <v>134.6</v>
      </c>
      <c r="L246" s="2">
        <v>115</v>
      </c>
      <c r="M246" s="2">
        <v>146.30000000000001</v>
      </c>
      <c r="N246" s="2">
        <v>130.5</v>
      </c>
      <c r="O246" s="2">
        <v>157.19999999999999</v>
      </c>
      <c r="P246" s="2">
        <v>153.6</v>
      </c>
      <c r="Q246" s="2">
        <v>169.9</v>
      </c>
      <c r="R246" s="2">
        <v>146.30000000000001</v>
      </c>
      <c r="S246" s="2">
        <v>132.6</v>
      </c>
      <c r="T246" s="2">
        <v>144.19999999999999</v>
      </c>
      <c r="U246" s="2">
        <v>153.5</v>
      </c>
      <c r="V246" s="2">
        <v>132.19999999999999</v>
      </c>
      <c r="W246" s="2">
        <v>139.1</v>
      </c>
      <c r="X246" s="2">
        <v>142.80000000000001</v>
      </c>
      <c r="Y246" s="2">
        <v>121.7</v>
      </c>
      <c r="Z246" s="2">
        <v>136.69999999999999</v>
      </c>
      <c r="AA246" s="2">
        <v>151.80000000000001</v>
      </c>
      <c r="AB246" s="2">
        <v>139.80000000000001</v>
      </c>
      <c r="AC246" s="2">
        <v>136.30000000000001</v>
      </c>
      <c r="AD246" s="2">
        <v>147</v>
      </c>
      <c r="AE246" s="3">
        <f t="shared" si="15"/>
        <v>1923.9999999999998</v>
      </c>
      <c r="AF246" s="3">
        <f t="shared" si="16"/>
        <v>423.09999999999997</v>
      </c>
      <c r="AG246" s="3">
        <f t="shared" si="17"/>
        <v>292.60000000000002</v>
      </c>
      <c r="AH246" s="2">
        <f t="shared" si="18"/>
        <v>253.89999999999998</v>
      </c>
      <c r="AI246" s="3">
        <f t="shared" si="19"/>
        <v>877.3</v>
      </c>
    </row>
    <row r="247" spans="1:35" ht="12.75" x14ac:dyDescent="0.2">
      <c r="A247" s="1" t="s">
        <v>33</v>
      </c>
      <c r="B247" s="1">
        <v>2019</v>
      </c>
      <c r="C247" s="1" t="s">
        <v>43</v>
      </c>
      <c r="D247" s="2">
        <v>142.5</v>
      </c>
      <c r="E247" s="2">
        <v>163.19999999999999</v>
      </c>
      <c r="F247" s="2">
        <v>145.6</v>
      </c>
      <c r="G247" s="2">
        <v>146.69999999999999</v>
      </c>
      <c r="H247" s="2">
        <v>124.3</v>
      </c>
      <c r="I247" s="2">
        <v>147.4</v>
      </c>
      <c r="J247" s="2">
        <v>199.6</v>
      </c>
      <c r="K247" s="2">
        <v>135.69999999999999</v>
      </c>
      <c r="L247" s="2">
        <v>114.2</v>
      </c>
      <c r="M247" s="2">
        <v>147</v>
      </c>
      <c r="N247" s="2">
        <v>135.30000000000001</v>
      </c>
      <c r="O247" s="2">
        <v>157.5</v>
      </c>
      <c r="P247" s="2">
        <v>151.9</v>
      </c>
      <c r="Q247" s="2">
        <v>167.9</v>
      </c>
      <c r="R247" s="2">
        <v>149.9</v>
      </c>
      <c r="S247" s="2">
        <v>141</v>
      </c>
      <c r="T247" s="2">
        <v>148.6</v>
      </c>
      <c r="U247" s="2">
        <v>153.5</v>
      </c>
      <c r="V247" s="2">
        <v>142.30000000000001</v>
      </c>
      <c r="W247" s="2">
        <v>145.30000000000001</v>
      </c>
      <c r="X247" s="2">
        <v>149.9</v>
      </c>
      <c r="Y247" s="2">
        <v>126.6</v>
      </c>
      <c r="Z247" s="2">
        <v>142.1</v>
      </c>
      <c r="AA247" s="2">
        <v>155.5</v>
      </c>
      <c r="AB247" s="2">
        <v>140.30000000000001</v>
      </c>
      <c r="AC247" s="2">
        <v>141.30000000000001</v>
      </c>
      <c r="AD247" s="2">
        <v>148.6</v>
      </c>
      <c r="AE247" s="3">
        <f t="shared" si="15"/>
        <v>1910.9</v>
      </c>
      <c r="AF247" s="3">
        <f t="shared" si="16"/>
        <v>439.5</v>
      </c>
      <c r="AG247" s="3">
        <f t="shared" si="17"/>
        <v>298.8</v>
      </c>
      <c r="AH247" s="2">
        <f t="shared" si="18"/>
        <v>268.89999999999998</v>
      </c>
      <c r="AI247" s="3">
        <f t="shared" si="19"/>
        <v>897</v>
      </c>
    </row>
    <row r="248" spans="1:35" ht="12.75" x14ac:dyDescent="0.2">
      <c r="A248" s="1" t="s">
        <v>30</v>
      </c>
      <c r="B248" s="1">
        <v>2019</v>
      </c>
      <c r="C248" s="1" t="s">
        <v>44</v>
      </c>
      <c r="D248" s="2">
        <v>142.80000000000001</v>
      </c>
      <c r="E248" s="2">
        <v>165.3</v>
      </c>
      <c r="F248" s="2">
        <v>149.5</v>
      </c>
      <c r="G248" s="2">
        <v>148.69999999999999</v>
      </c>
      <c r="H248" s="2">
        <v>127.5</v>
      </c>
      <c r="I248" s="2">
        <v>144.30000000000001</v>
      </c>
      <c r="J248" s="2">
        <v>209.5</v>
      </c>
      <c r="K248" s="2">
        <v>138.80000000000001</v>
      </c>
      <c r="L248" s="2">
        <v>113.6</v>
      </c>
      <c r="M248" s="2">
        <v>149.1</v>
      </c>
      <c r="N248" s="2">
        <v>139.30000000000001</v>
      </c>
      <c r="O248" s="2">
        <v>158.30000000000001</v>
      </c>
      <c r="P248" s="2">
        <v>154.30000000000001</v>
      </c>
      <c r="Q248" s="2">
        <v>167.8</v>
      </c>
      <c r="R248" s="2">
        <v>152.6</v>
      </c>
      <c r="S248" s="2">
        <v>147.30000000000001</v>
      </c>
      <c r="T248" s="2">
        <v>151.9</v>
      </c>
      <c r="U248" s="2">
        <v>152.80000000000001</v>
      </c>
      <c r="V248" s="2">
        <v>149.9</v>
      </c>
      <c r="W248" s="2">
        <v>151.19999999999999</v>
      </c>
      <c r="X248" s="2">
        <v>154.80000000000001</v>
      </c>
      <c r="Y248" s="2">
        <v>135</v>
      </c>
      <c r="Z248" s="2">
        <v>149.5</v>
      </c>
      <c r="AA248" s="2">
        <v>161.1</v>
      </c>
      <c r="AB248" s="2">
        <v>140.6</v>
      </c>
      <c r="AC248" s="2">
        <v>147.1</v>
      </c>
      <c r="AD248" s="2">
        <v>152.30000000000001</v>
      </c>
      <c r="AE248" s="3">
        <f t="shared" si="15"/>
        <v>1940.9999999999995</v>
      </c>
      <c r="AF248" s="3">
        <f t="shared" si="16"/>
        <v>451.79999999999995</v>
      </c>
      <c r="AG248" s="3">
        <f t="shared" si="17"/>
        <v>304</v>
      </c>
      <c r="AH248" s="2">
        <f t="shared" si="18"/>
        <v>284.89999999999998</v>
      </c>
      <c r="AI248" s="3">
        <f t="shared" si="19"/>
        <v>920.90000000000009</v>
      </c>
    </row>
    <row r="249" spans="1:35" ht="12.75" x14ac:dyDescent="0.2">
      <c r="A249" s="1" t="s">
        <v>32</v>
      </c>
      <c r="B249" s="1">
        <v>2019</v>
      </c>
      <c r="C249" s="1" t="s">
        <v>44</v>
      </c>
      <c r="D249" s="2">
        <v>144.9</v>
      </c>
      <c r="E249" s="2">
        <v>164.5</v>
      </c>
      <c r="F249" s="2">
        <v>153.69999999999999</v>
      </c>
      <c r="G249" s="2">
        <v>147.5</v>
      </c>
      <c r="H249" s="2">
        <v>122.7</v>
      </c>
      <c r="I249" s="2">
        <v>147.19999999999999</v>
      </c>
      <c r="J249" s="2">
        <v>231.5</v>
      </c>
      <c r="K249" s="2">
        <v>137.19999999999999</v>
      </c>
      <c r="L249" s="2">
        <v>114.7</v>
      </c>
      <c r="M249" s="2">
        <v>148</v>
      </c>
      <c r="N249" s="2">
        <v>130.80000000000001</v>
      </c>
      <c r="O249" s="2">
        <v>157.69999999999999</v>
      </c>
      <c r="P249" s="2">
        <v>156.30000000000001</v>
      </c>
      <c r="Q249" s="2">
        <v>170.4</v>
      </c>
      <c r="R249" s="2">
        <v>146.80000000000001</v>
      </c>
      <c r="S249" s="2">
        <v>132.80000000000001</v>
      </c>
      <c r="T249" s="2">
        <v>144.6</v>
      </c>
      <c r="U249" s="2">
        <v>152.80000000000001</v>
      </c>
      <c r="V249" s="2">
        <v>133.6</v>
      </c>
      <c r="W249" s="2">
        <v>139.80000000000001</v>
      </c>
      <c r="X249" s="2">
        <v>143.19999999999999</v>
      </c>
      <c r="Y249" s="2">
        <v>125.2</v>
      </c>
      <c r="Z249" s="2">
        <v>136.80000000000001</v>
      </c>
      <c r="AA249" s="2">
        <v>151.9</v>
      </c>
      <c r="AB249" s="2">
        <v>140.19999999999999</v>
      </c>
      <c r="AC249" s="2">
        <v>137.69999999999999</v>
      </c>
      <c r="AD249" s="2">
        <v>148.30000000000001</v>
      </c>
      <c r="AE249" s="3">
        <f t="shared" si="15"/>
        <v>1956.7</v>
      </c>
      <c r="AF249" s="3">
        <f t="shared" si="16"/>
        <v>424.20000000000005</v>
      </c>
      <c r="AG249" s="3">
        <f t="shared" si="17"/>
        <v>292.60000000000002</v>
      </c>
      <c r="AH249" s="2">
        <f t="shared" si="18"/>
        <v>258.8</v>
      </c>
      <c r="AI249" s="3">
        <f t="shared" si="19"/>
        <v>880.2</v>
      </c>
    </row>
    <row r="250" spans="1:35" ht="12.75" x14ac:dyDescent="0.2">
      <c r="A250" s="1" t="s">
        <v>33</v>
      </c>
      <c r="B250" s="1">
        <v>2019</v>
      </c>
      <c r="C250" s="1" t="s">
        <v>44</v>
      </c>
      <c r="D250" s="2">
        <v>143.5</v>
      </c>
      <c r="E250" s="2">
        <v>165</v>
      </c>
      <c r="F250" s="2">
        <v>151.1</v>
      </c>
      <c r="G250" s="2">
        <v>148.30000000000001</v>
      </c>
      <c r="H250" s="2">
        <v>125.7</v>
      </c>
      <c r="I250" s="2">
        <v>145.69999999999999</v>
      </c>
      <c r="J250" s="2">
        <v>217</v>
      </c>
      <c r="K250" s="2">
        <v>138.30000000000001</v>
      </c>
      <c r="L250" s="2">
        <v>114</v>
      </c>
      <c r="M250" s="2">
        <v>148.69999999999999</v>
      </c>
      <c r="N250" s="2">
        <v>135.80000000000001</v>
      </c>
      <c r="O250" s="2">
        <v>158</v>
      </c>
      <c r="P250" s="2">
        <v>155</v>
      </c>
      <c r="Q250" s="2">
        <v>168.5</v>
      </c>
      <c r="R250" s="2">
        <v>150.30000000000001</v>
      </c>
      <c r="S250" s="2">
        <v>141.30000000000001</v>
      </c>
      <c r="T250" s="2">
        <v>149</v>
      </c>
      <c r="U250" s="2">
        <v>152.80000000000001</v>
      </c>
      <c r="V250" s="2">
        <v>143.69999999999999</v>
      </c>
      <c r="W250" s="2">
        <v>145.80000000000001</v>
      </c>
      <c r="X250" s="2">
        <v>150.4</v>
      </c>
      <c r="Y250" s="2">
        <v>129.80000000000001</v>
      </c>
      <c r="Z250" s="2">
        <v>142.30000000000001</v>
      </c>
      <c r="AA250" s="2">
        <v>155.69999999999999</v>
      </c>
      <c r="AB250" s="2">
        <v>140.4</v>
      </c>
      <c r="AC250" s="2">
        <v>142.5</v>
      </c>
      <c r="AD250" s="2">
        <v>150.4</v>
      </c>
      <c r="AE250" s="3">
        <f t="shared" si="15"/>
        <v>1946.1000000000001</v>
      </c>
      <c r="AF250" s="3">
        <f t="shared" si="16"/>
        <v>440.6</v>
      </c>
      <c r="AG250" s="3">
        <f t="shared" si="17"/>
        <v>298.60000000000002</v>
      </c>
      <c r="AH250" s="2">
        <f t="shared" si="18"/>
        <v>273.5</v>
      </c>
      <c r="AI250" s="3">
        <f t="shared" si="19"/>
        <v>899.8</v>
      </c>
    </row>
    <row r="251" spans="1:35" ht="12.75" x14ac:dyDescent="0.2">
      <c r="A251" s="1" t="s">
        <v>30</v>
      </c>
      <c r="B251" s="1">
        <v>2020</v>
      </c>
      <c r="C251" s="1" t="s">
        <v>31</v>
      </c>
      <c r="D251" s="2">
        <v>143.69999999999999</v>
      </c>
      <c r="E251" s="2">
        <v>167.3</v>
      </c>
      <c r="F251" s="2">
        <v>153.5</v>
      </c>
      <c r="G251" s="2">
        <v>150.5</v>
      </c>
      <c r="H251" s="2">
        <v>132</v>
      </c>
      <c r="I251" s="2">
        <v>142.19999999999999</v>
      </c>
      <c r="J251" s="2">
        <v>191.5</v>
      </c>
      <c r="K251" s="2">
        <v>141.1</v>
      </c>
      <c r="L251" s="2">
        <v>113.8</v>
      </c>
      <c r="M251" s="2">
        <v>151.6</v>
      </c>
      <c r="N251" s="2">
        <v>139.69999999999999</v>
      </c>
      <c r="O251" s="2">
        <v>158.69999999999999</v>
      </c>
      <c r="P251" s="2">
        <v>153</v>
      </c>
      <c r="Q251" s="2">
        <v>168.6</v>
      </c>
      <c r="R251" s="2">
        <v>152.80000000000001</v>
      </c>
      <c r="S251" s="2">
        <v>147.4</v>
      </c>
      <c r="T251" s="2">
        <v>152.1</v>
      </c>
      <c r="U251" s="2">
        <v>153.9</v>
      </c>
      <c r="V251" s="2">
        <v>150.4</v>
      </c>
      <c r="W251" s="2">
        <v>151.69999999999999</v>
      </c>
      <c r="X251" s="2">
        <v>155.69999999999999</v>
      </c>
      <c r="Y251" s="2">
        <v>136.30000000000001</v>
      </c>
      <c r="Z251" s="2">
        <v>150.1</v>
      </c>
      <c r="AA251" s="2">
        <v>161.69999999999999</v>
      </c>
      <c r="AB251" s="2">
        <v>142.5</v>
      </c>
      <c r="AC251" s="2">
        <v>148.1</v>
      </c>
      <c r="AD251" s="2">
        <v>151.9</v>
      </c>
      <c r="AE251" s="3">
        <f t="shared" si="15"/>
        <v>1938.6</v>
      </c>
      <c r="AF251" s="3">
        <f t="shared" si="16"/>
        <v>452.30000000000007</v>
      </c>
      <c r="AG251" s="3">
        <f t="shared" si="17"/>
        <v>305.60000000000002</v>
      </c>
      <c r="AH251" s="2">
        <f t="shared" si="18"/>
        <v>286.70000000000005</v>
      </c>
      <c r="AI251" s="3">
        <f t="shared" si="19"/>
        <v>926.69999999999993</v>
      </c>
    </row>
    <row r="252" spans="1:35" ht="12.75" x14ac:dyDescent="0.2">
      <c r="A252" s="1" t="s">
        <v>32</v>
      </c>
      <c r="B252" s="1">
        <v>2020</v>
      </c>
      <c r="C252" s="1" t="s">
        <v>31</v>
      </c>
      <c r="D252" s="2">
        <v>145.6</v>
      </c>
      <c r="E252" s="2">
        <v>167.6</v>
      </c>
      <c r="F252" s="2">
        <v>157</v>
      </c>
      <c r="G252" s="2">
        <v>149.30000000000001</v>
      </c>
      <c r="H252" s="2">
        <v>126.3</v>
      </c>
      <c r="I252" s="2">
        <v>144.4</v>
      </c>
      <c r="J252" s="2">
        <v>207.8</v>
      </c>
      <c r="K252" s="2">
        <v>139.1</v>
      </c>
      <c r="L252" s="2">
        <v>114.8</v>
      </c>
      <c r="M252" s="2">
        <v>149.5</v>
      </c>
      <c r="N252" s="2">
        <v>131.1</v>
      </c>
      <c r="O252" s="2">
        <v>158.5</v>
      </c>
      <c r="P252" s="2">
        <v>154.4</v>
      </c>
      <c r="Q252" s="2">
        <v>170.8</v>
      </c>
      <c r="R252" s="2">
        <v>147</v>
      </c>
      <c r="S252" s="2">
        <v>133.19999999999999</v>
      </c>
      <c r="T252" s="2">
        <v>144.9</v>
      </c>
      <c r="U252" s="2">
        <v>153.9</v>
      </c>
      <c r="V252" s="2">
        <v>135.1</v>
      </c>
      <c r="W252" s="2">
        <v>140.1</v>
      </c>
      <c r="X252" s="2">
        <v>143.80000000000001</v>
      </c>
      <c r="Y252" s="2">
        <v>126.1</v>
      </c>
      <c r="Z252" s="2">
        <v>137.19999999999999</v>
      </c>
      <c r="AA252" s="2">
        <v>152.1</v>
      </c>
      <c r="AB252" s="2">
        <v>142.1</v>
      </c>
      <c r="AC252" s="2">
        <v>138.4</v>
      </c>
      <c r="AD252" s="2">
        <v>148.19999999999999</v>
      </c>
      <c r="AE252" s="3">
        <f t="shared" si="15"/>
        <v>1945.3999999999999</v>
      </c>
      <c r="AF252" s="3">
        <f t="shared" si="16"/>
        <v>425.1</v>
      </c>
      <c r="AG252" s="3">
        <f t="shared" si="17"/>
        <v>294</v>
      </c>
      <c r="AH252" s="2">
        <f t="shared" si="18"/>
        <v>261.2</v>
      </c>
      <c r="AI252" s="3">
        <f t="shared" si="19"/>
        <v>884.4</v>
      </c>
    </row>
    <row r="253" spans="1:35" ht="12.75" x14ac:dyDescent="0.2">
      <c r="A253" s="1" t="s">
        <v>33</v>
      </c>
      <c r="B253" s="1">
        <v>2020</v>
      </c>
      <c r="C253" s="1" t="s">
        <v>31</v>
      </c>
      <c r="D253" s="2">
        <v>144.30000000000001</v>
      </c>
      <c r="E253" s="2">
        <v>167.4</v>
      </c>
      <c r="F253" s="2">
        <v>154.9</v>
      </c>
      <c r="G253" s="2">
        <v>150.1</v>
      </c>
      <c r="H253" s="2">
        <v>129.9</v>
      </c>
      <c r="I253" s="2">
        <v>143.19999999999999</v>
      </c>
      <c r="J253" s="2">
        <v>197</v>
      </c>
      <c r="K253" s="2">
        <v>140.4</v>
      </c>
      <c r="L253" s="2">
        <v>114.1</v>
      </c>
      <c r="M253" s="2">
        <v>150.9</v>
      </c>
      <c r="N253" s="2">
        <v>136.1</v>
      </c>
      <c r="O253" s="2">
        <v>158.6</v>
      </c>
      <c r="P253" s="2">
        <v>153.5</v>
      </c>
      <c r="Q253" s="2">
        <v>169.2</v>
      </c>
      <c r="R253" s="2">
        <v>150.5</v>
      </c>
      <c r="S253" s="2">
        <v>141.5</v>
      </c>
      <c r="T253" s="2">
        <v>149.19999999999999</v>
      </c>
      <c r="U253" s="2">
        <v>153.9</v>
      </c>
      <c r="V253" s="2">
        <v>144.6</v>
      </c>
      <c r="W253" s="2">
        <v>146.19999999999999</v>
      </c>
      <c r="X253" s="2">
        <v>151.19999999999999</v>
      </c>
      <c r="Y253" s="2">
        <v>130.9</v>
      </c>
      <c r="Z253" s="2">
        <v>142.80000000000001</v>
      </c>
      <c r="AA253" s="2">
        <v>156.1</v>
      </c>
      <c r="AB253" s="2">
        <v>142.30000000000001</v>
      </c>
      <c r="AC253" s="2">
        <v>143.4</v>
      </c>
      <c r="AD253" s="2">
        <v>150.19999999999999</v>
      </c>
      <c r="AE253" s="3">
        <f t="shared" si="15"/>
        <v>1940.3999999999999</v>
      </c>
      <c r="AF253" s="3">
        <f t="shared" si="16"/>
        <v>441.2</v>
      </c>
      <c r="AG253" s="3">
        <f t="shared" si="17"/>
        <v>300.10000000000002</v>
      </c>
      <c r="AH253" s="2">
        <f t="shared" si="18"/>
        <v>275.5</v>
      </c>
      <c r="AI253" s="3">
        <f t="shared" si="19"/>
        <v>904.99999999999989</v>
      </c>
    </row>
    <row r="254" spans="1:35" ht="12.75" x14ac:dyDescent="0.2">
      <c r="A254" s="1" t="s">
        <v>30</v>
      </c>
      <c r="B254" s="1">
        <v>2020</v>
      </c>
      <c r="C254" s="1" t="s">
        <v>34</v>
      </c>
      <c r="D254" s="2">
        <v>144.19999999999999</v>
      </c>
      <c r="E254" s="2">
        <v>167.5</v>
      </c>
      <c r="F254" s="2">
        <v>150.9</v>
      </c>
      <c r="G254" s="2">
        <v>150.9</v>
      </c>
      <c r="H254" s="2">
        <v>133.69999999999999</v>
      </c>
      <c r="I254" s="2">
        <v>140.69999999999999</v>
      </c>
      <c r="J254" s="2">
        <v>165.1</v>
      </c>
      <c r="K254" s="2">
        <v>141.80000000000001</v>
      </c>
      <c r="L254" s="2">
        <v>113.1</v>
      </c>
      <c r="M254" s="2">
        <v>152.80000000000001</v>
      </c>
      <c r="N254" s="2">
        <v>140.1</v>
      </c>
      <c r="O254" s="2">
        <v>159.19999999999999</v>
      </c>
      <c r="P254" s="2">
        <v>149.80000000000001</v>
      </c>
      <c r="Q254" s="2">
        <v>169.4</v>
      </c>
      <c r="R254" s="2">
        <v>153</v>
      </c>
      <c r="S254" s="2">
        <v>147.5</v>
      </c>
      <c r="T254" s="2">
        <v>152.30000000000001</v>
      </c>
      <c r="U254" s="2">
        <v>154.80000000000001</v>
      </c>
      <c r="V254" s="2">
        <v>152.30000000000001</v>
      </c>
      <c r="W254" s="2">
        <v>151.80000000000001</v>
      </c>
      <c r="X254" s="2">
        <v>156.19999999999999</v>
      </c>
      <c r="Y254" s="2">
        <v>136</v>
      </c>
      <c r="Z254" s="2">
        <v>150.4</v>
      </c>
      <c r="AA254" s="2">
        <v>161.9</v>
      </c>
      <c r="AB254" s="2">
        <v>143.4</v>
      </c>
      <c r="AC254" s="2">
        <v>148.4</v>
      </c>
      <c r="AD254" s="2">
        <v>150.4</v>
      </c>
      <c r="AE254" s="3">
        <f t="shared" si="15"/>
        <v>1909.7999999999997</v>
      </c>
      <c r="AF254" s="3">
        <f t="shared" si="16"/>
        <v>452.8</v>
      </c>
      <c r="AG254" s="3">
        <f t="shared" si="17"/>
        <v>306.60000000000002</v>
      </c>
      <c r="AH254" s="2">
        <f t="shared" si="18"/>
        <v>288.3</v>
      </c>
      <c r="AI254" s="3">
        <f t="shared" si="19"/>
        <v>929.69999999999993</v>
      </c>
    </row>
    <row r="255" spans="1:35" ht="12.75" x14ac:dyDescent="0.2">
      <c r="A255" s="1" t="s">
        <v>32</v>
      </c>
      <c r="B255" s="1">
        <v>2020</v>
      </c>
      <c r="C255" s="1" t="s">
        <v>34</v>
      </c>
      <c r="D255" s="2">
        <v>146.19999999999999</v>
      </c>
      <c r="E255" s="2">
        <v>167.6</v>
      </c>
      <c r="F255" s="2">
        <v>153.1</v>
      </c>
      <c r="G255" s="2">
        <v>150.69999999999999</v>
      </c>
      <c r="H255" s="2">
        <v>127.4</v>
      </c>
      <c r="I255" s="2">
        <v>143.1</v>
      </c>
      <c r="J255" s="2">
        <v>181.7</v>
      </c>
      <c r="K255" s="2">
        <v>139.6</v>
      </c>
      <c r="L255" s="2">
        <v>114.6</v>
      </c>
      <c r="M255" s="2">
        <v>150.4</v>
      </c>
      <c r="N255" s="2">
        <v>131.5</v>
      </c>
      <c r="O255" s="2">
        <v>159</v>
      </c>
      <c r="P255" s="2">
        <v>151.69999999999999</v>
      </c>
      <c r="Q255" s="2">
        <v>172</v>
      </c>
      <c r="R255" s="2">
        <v>147.30000000000001</v>
      </c>
      <c r="S255" s="2">
        <v>133.5</v>
      </c>
      <c r="T255" s="2">
        <v>145.19999999999999</v>
      </c>
      <c r="U255" s="2">
        <v>154.80000000000001</v>
      </c>
      <c r="V255" s="2">
        <v>138.9</v>
      </c>
      <c r="W255" s="2">
        <v>140.4</v>
      </c>
      <c r="X255" s="2">
        <v>144.4</v>
      </c>
      <c r="Y255" s="2">
        <v>125.2</v>
      </c>
      <c r="Z255" s="2">
        <v>137.69999999999999</v>
      </c>
      <c r="AA255" s="2">
        <v>152.19999999999999</v>
      </c>
      <c r="AB255" s="2">
        <v>143.5</v>
      </c>
      <c r="AC255" s="2">
        <v>138.4</v>
      </c>
      <c r="AD255" s="2">
        <v>147.69999999999999</v>
      </c>
      <c r="AE255" s="3">
        <f t="shared" si="15"/>
        <v>1916.6</v>
      </c>
      <c r="AF255" s="3">
        <f t="shared" si="16"/>
        <v>426</v>
      </c>
      <c r="AG255" s="3">
        <f t="shared" si="17"/>
        <v>295.20000000000005</v>
      </c>
      <c r="AH255" s="2">
        <f t="shared" si="18"/>
        <v>264.10000000000002</v>
      </c>
      <c r="AI255" s="3">
        <f t="shared" si="19"/>
        <v>888.19999999999993</v>
      </c>
    </row>
    <row r="256" spans="1:35" ht="12.75" x14ac:dyDescent="0.2">
      <c r="A256" s="1" t="s">
        <v>33</v>
      </c>
      <c r="B256" s="1">
        <v>2020</v>
      </c>
      <c r="C256" s="1" t="s">
        <v>34</v>
      </c>
      <c r="D256" s="2">
        <v>144.80000000000001</v>
      </c>
      <c r="E256" s="2">
        <v>167.5</v>
      </c>
      <c r="F256" s="2">
        <v>151.80000000000001</v>
      </c>
      <c r="G256" s="2">
        <v>150.80000000000001</v>
      </c>
      <c r="H256" s="2">
        <v>131.4</v>
      </c>
      <c r="I256" s="2">
        <v>141.80000000000001</v>
      </c>
      <c r="J256" s="2">
        <v>170.7</v>
      </c>
      <c r="K256" s="2">
        <v>141.1</v>
      </c>
      <c r="L256" s="2">
        <v>113.6</v>
      </c>
      <c r="M256" s="2">
        <v>152</v>
      </c>
      <c r="N256" s="2">
        <v>136.5</v>
      </c>
      <c r="O256" s="2">
        <v>159.1</v>
      </c>
      <c r="P256" s="2">
        <v>150.5</v>
      </c>
      <c r="Q256" s="2">
        <v>170.1</v>
      </c>
      <c r="R256" s="2">
        <v>150.80000000000001</v>
      </c>
      <c r="S256" s="2">
        <v>141.69999999999999</v>
      </c>
      <c r="T256" s="2">
        <v>149.5</v>
      </c>
      <c r="U256" s="2">
        <v>154.80000000000001</v>
      </c>
      <c r="V256" s="2">
        <v>147.19999999999999</v>
      </c>
      <c r="W256" s="2">
        <v>146.4</v>
      </c>
      <c r="X256" s="2">
        <v>151.69999999999999</v>
      </c>
      <c r="Y256" s="2">
        <v>130.30000000000001</v>
      </c>
      <c r="Z256" s="2">
        <v>143.19999999999999</v>
      </c>
      <c r="AA256" s="2">
        <v>156.19999999999999</v>
      </c>
      <c r="AB256" s="2">
        <v>143.4</v>
      </c>
      <c r="AC256" s="2">
        <v>143.6</v>
      </c>
      <c r="AD256" s="2">
        <v>149.1</v>
      </c>
      <c r="AE256" s="3">
        <f t="shared" si="15"/>
        <v>1911.6</v>
      </c>
      <c r="AF256" s="3">
        <f t="shared" si="16"/>
        <v>442</v>
      </c>
      <c r="AG256" s="3">
        <f t="shared" si="17"/>
        <v>301.20000000000005</v>
      </c>
      <c r="AH256" s="2">
        <f t="shared" si="18"/>
        <v>277.5</v>
      </c>
      <c r="AI256" s="3">
        <f t="shared" si="19"/>
        <v>908.19999999999993</v>
      </c>
    </row>
    <row r="257" spans="1:35" ht="12.75" x14ac:dyDescent="0.2">
      <c r="A257" s="1" t="s">
        <v>30</v>
      </c>
      <c r="B257" s="1">
        <v>2020</v>
      </c>
      <c r="C257" s="1" t="s">
        <v>35</v>
      </c>
      <c r="D257" s="2">
        <v>144.4</v>
      </c>
      <c r="E257" s="2">
        <v>166.8</v>
      </c>
      <c r="F257" s="2">
        <v>147.6</v>
      </c>
      <c r="G257" s="2">
        <v>151.69999999999999</v>
      </c>
      <c r="H257" s="2">
        <v>133.30000000000001</v>
      </c>
      <c r="I257" s="2">
        <v>141.80000000000001</v>
      </c>
      <c r="J257" s="2">
        <v>152.30000000000001</v>
      </c>
      <c r="K257" s="2">
        <v>141.80000000000001</v>
      </c>
      <c r="L257" s="2">
        <v>112.6</v>
      </c>
      <c r="M257" s="2">
        <v>154</v>
      </c>
      <c r="N257" s="2">
        <v>140.1</v>
      </c>
      <c r="O257" s="2">
        <v>160</v>
      </c>
      <c r="P257" s="2">
        <v>148.19999999999999</v>
      </c>
      <c r="Q257" s="2">
        <v>170.5</v>
      </c>
      <c r="R257" s="2">
        <v>153.4</v>
      </c>
      <c r="S257" s="2">
        <v>147.6</v>
      </c>
      <c r="T257" s="2">
        <v>152.5</v>
      </c>
      <c r="U257" s="2">
        <v>154.5</v>
      </c>
      <c r="V257" s="2">
        <v>153.4</v>
      </c>
      <c r="W257" s="2">
        <v>151.5</v>
      </c>
      <c r="X257" s="2">
        <v>156.69999999999999</v>
      </c>
      <c r="Y257" s="2">
        <v>135.80000000000001</v>
      </c>
      <c r="Z257" s="2">
        <v>151.19999999999999</v>
      </c>
      <c r="AA257" s="2">
        <v>161.19999999999999</v>
      </c>
      <c r="AB257" s="2">
        <v>145.1</v>
      </c>
      <c r="AC257" s="2">
        <v>148.6</v>
      </c>
      <c r="AD257" s="2">
        <v>149.80000000000001</v>
      </c>
      <c r="AE257" s="3">
        <f t="shared" si="15"/>
        <v>1894.5999999999997</v>
      </c>
      <c r="AF257" s="3">
        <f t="shared" si="16"/>
        <v>453.5</v>
      </c>
      <c r="AG257" s="3">
        <f t="shared" si="17"/>
        <v>306</v>
      </c>
      <c r="AH257" s="2">
        <f t="shared" si="18"/>
        <v>289.20000000000005</v>
      </c>
      <c r="AI257" s="3">
        <f t="shared" si="19"/>
        <v>933.3</v>
      </c>
    </row>
    <row r="258" spans="1:35" ht="12.75" x14ac:dyDescent="0.2">
      <c r="A258" s="1" t="s">
        <v>32</v>
      </c>
      <c r="B258" s="1">
        <v>2020</v>
      </c>
      <c r="C258" s="1" t="s">
        <v>35</v>
      </c>
      <c r="D258" s="2">
        <v>146.5</v>
      </c>
      <c r="E258" s="2">
        <v>167.5</v>
      </c>
      <c r="F258" s="2">
        <v>148.9</v>
      </c>
      <c r="G258" s="2">
        <v>151.1</v>
      </c>
      <c r="H258" s="2">
        <v>127.5</v>
      </c>
      <c r="I258" s="2">
        <v>143.30000000000001</v>
      </c>
      <c r="J258" s="2">
        <v>167</v>
      </c>
      <c r="K258" s="2">
        <v>139.69999999999999</v>
      </c>
      <c r="L258" s="2">
        <v>114.4</v>
      </c>
      <c r="M258" s="2">
        <v>151.5</v>
      </c>
      <c r="N258" s="2">
        <v>131.9</v>
      </c>
      <c r="O258" s="2">
        <v>159.1</v>
      </c>
      <c r="P258" s="2">
        <v>150.1</v>
      </c>
      <c r="Q258" s="2">
        <v>173.3</v>
      </c>
      <c r="R258" s="2">
        <v>147.69999999999999</v>
      </c>
      <c r="S258" s="2">
        <v>133.80000000000001</v>
      </c>
      <c r="T258" s="2">
        <v>145.6</v>
      </c>
      <c r="U258" s="2">
        <v>154.5</v>
      </c>
      <c r="V258" s="2">
        <v>141.4</v>
      </c>
      <c r="W258" s="2">
        <v>140.80000000000001</v>
      </c>
      <c r="X258" s="2">
        <v>145</v>
      </c>
      <c r="Y258" s="2">
        <v>124.6</v>
      </c>
      <c r="Z258" s="2">
        <v>137.9</v>
      </c>
      <c r="AA258" s="2">
        <v>152.5</v>
      </c>
      <c r="AB258" s="2">
        <v>145.30000000000001</v>
      </c>
      <c r="AC258" s="2">
        <v>138.69999999999999</v>
      </c>
      <c r="AD258" s="2">
        <v>147.30000000000001</v>
      </c>
      <c r="AE258" s="3">
        <f t="shared" si="15"/>
        <v>1898.5</v>
      </c>
      <c r="AF258" s="3">
        <f t="shared" si="16"/>
        <v>427.1</v>
      </c>
      <c r="AG258" s="3">
        <f t="shared" si="17"/>
        <v>295.3</v>
      </c>
      <c r="AH258" s="2">
        <f t="shared" si="18"/>
        <v>266</v>
      </c>
      <c r="AI258" s="3">
        <f t="shared" si="19"/>
        <v>892.7</v>
      </c>
    </row>
    <row r="259" spans="1:35" ht="12.75" x14ac:dyDescent="0.2">
      <c r="A259" s="1" t="s">
        <v>33</v>
      </c>
      <c r="B259" s="1">
        <v>2020</v>
      </c>
      <c r="C259" s="1" t="s">
        <v>35</v>
      </c>
      <c r="D259" s="2">
        <v>145.1</v>
      </c>
      <c r="E259" s="2">
        <v>167</v>
      </c>
      <c r="F259" s="2">
        <v>148.1</v>
      </c>
      <c r="G259" s="2">
        <v>151.5</v>
      </c>
      <c r="H259" s="2">
        <v>131.19999999999999</v>
      </c>
      <c r="I259" s="2">
        <v>142.5</v>
      </c>
      <c r="J259" s="2">
        <v>157.30000000000001</v>
      </c>
      <c r="K259" s="2">
        <v>141.1</v>
      </c>
      <c r="L259" s="2">
        <v>113.2</v>
      </c>
      <c r="M259" s="2">
        <v>153.19999999999999</v>
      </c>
      <c r="N259" s="2">
        <v>136.69999999999999</v>
      </c>
      <c r="O259" s="2">
        <v>159.6</v>
      </c>
      <c r="P259" s="2">
        <v>148.9</v>
      </c>
      <c r="Q259" s="2">
        <v>171.2</v>
      </c>
      <c r="R259" s="2">
        <v>151.19999999999999</v>
      </c>
      <c r="S259" s="2">
        <v>141.9</v>
      </c>
      <c r="T259" s="2">
        <v>149.80000000000001</v>
      </c>
      <c r="U259" s="2">
        <v>154.5</v>
      </c>
      <c r="V259" s="2">
        <v>148.9</v>
      </c>
      <c r="W259" s="2">
        <v>146.4</v>
      </c>
      <c r="X259" s="2">
        <v>152.30000000000001</v>
      </c>
      <c r="Y259" s="2">
        <v>129.9</v>
      </c>
      <c r="Z259" s="2">
        <v>143.69999999999999</v>
      </c>
      <c r="AA259" s="2">
        <v>156.1</v>
      </c>
      <c r="AB259" s="2">
        <v>145.19999999999999</v>
      </c>
      <c r="AC259" s="2">
        <v>143.80000000000001</v>
      </c>
      <c r="AD259" s="2">
        <v>148.6</v>
      </c>
      <c r="AE259" s="3">
        <f t="shared" ref="AE259:AE322" si="20">D259+E259+F259+G259+H259+I259+J259+K259+L259+M259+N259+O259+P259</f>
        <v>1895.4</v>
      </c>
      <c r="AF259" s="3">
        <f t="shared" ref="AF259:AF322" si="21">R259+S259+T259</f>
        <v>442.90000000000003</v>
      </c>
      <c r="AG259" s="3">
        <f t="shared" ref="AG259:AG322" si="22">U259+W259</f>
        <v>300.89999999999998</v>
      </c>
      <c r="AH259" s="2">
        <f t="shared" ref="AH259:AH322" si="23">Y259+V259</f>
        <v>278.8</v>
      </c>
      <c r="AI259" s="3">
        <f t="shared" ref="AI259:AI322" si="24">Q259+X259+Z259+AA259+AB259+AC259</f>
        <v>912.3</v>
      </c>
    </row>
    <row r="260" spans="1:35" ht="12.75" x14ac:dyDescent="0.2">
      <c r="A260" s="1" t="s">
        <v>30</v>
      </c>
      <c r="B260" s="1">
        <v>2020</v>
      </c>
      <c r="C260" s="1" t="s">
        <v>36</v>
      </c>
      <c r="D260" s="2">
        <v>147.19999999999999</v>
      </c>
      <c r="E260" s="2">
        <f>AVERAGE(E256:E259,E266:E269)</f>
        <v>179.88749999999999</v>
      </c>
      <c r="F260" s="2">
        <v>146.9</v>
      </c>
      <c r="G260" s="2">
        <v>155.6</v>
      </c>
      <c r="H260" s="2">
        <v>137.1</v>
      </c>
      <c r="I260" s="2">
        <v>147.30000000000001</v>
      </c>
      <c r="J260" s="2">
        <v>162.69999999999999</v>
      </c>
      <c r="K260" s="2">
        <v>150.19999999999999</v>
      </c>
      <c r="L260" s="2">
        <v>119.8</v>
      </c>
      <c r="M260" s="2">
        <v>158.69999999999999</v>
      </c>
      <c r="N260" s="2">
        <v>139.19999999999999</v>
      </c>
      <c r="O260" s="2">
        <f>AVERAGE(O256:O259,O266:O269)</f>
        <v>160.61250000000001</v>
      </c>
      <c r="P260" s="2">
        <v>150.1</v>
      </c>
      <c r="Q260" s="2">
        <f t="shared" ref="Q260:T262" si="25">AVERAGE(Q256:Q259,Q266:Q269)</f>
        <v>177.51250000000002</v>
      </c>
      <c r="R260" s="2">
        <f t="shared" si="25"/>
        <v>151.76250000000002</v>
      </c>
      <c r="S260" s="2">
        <f t="shared" si="25"/>
        <v>143.25</v>
      </c>
      <c r="T260" s="2">
        <f t="shared" si="25"/>
        <v>150.52500000000001</v>
      </c>
      <c r="U260" s="2">
        <v>155.6</v>
      </c>
      <c r="V260" s="2">
        <v>148.4</v>
      </c>
      <c r="W260" s="2">
        <f>AVERAGE(W256:W259,W266:W269)</f>
        <v>146.91249999999999</v>
      </c>
      <c r="X260" s="2">
        <v>154.30000000000001</v>
      </c>
      <c r="Y260" s="2">
        <f t="shared" ref="Y260:AD262" si="26">AVERAGE(Y256:Y259,Y266:Y269)</f>
        <v>133.46250000000001</v>
      </c>
      <c r="Z260" s="2">
        <f t="shared" si="26"/>
        <v>146.9</v>
      </c>
      <c r="AA260" s="2">
        <f t="shared" si="26"/>
        <v>157.3125</v>
      </c>
      <c r="AB260" s="2">
        <f t="shared" si="26"/>
        <v>148.15</v>
      </c>
      <c r="AC260" s="2">
        <f t="shared" si="26"/>
        <v>145.88750000000002</v>
      </c>
      <c r="AD260" s="2">
        <f t="shared" si="26"/>
        <v>150.35</v>
      </c>
      <c r="AE260" s="3">
        <f t="shared" si="20"/>
        <v>1955.3</v>
      </c>
      <c r="AF260" s="3">
        <f t="shared" si="21"/>
        <v>445.53750000000002</v>
      </c>
      <c r="AG260" s="3">
        <f t="shared" si="22"/>
        <v>302.51249999999999</v>
      </c>
      <c r="AH260" s="2">
        <f t="shared" si="23"/>
        <v>281.86250000000001</v>
      </c>
      <c r="AI260" s="3">
        <f t="shared" si="24"/>
        <v>930.0625</v>
      </c>
    </row>
    <row r="261" spans="1:35" ht="12.75" x14ac:dyDescent="0.2">
      <c r="A261" s="1" t="s">
        <v>32</v>
      </c>
      <c r="B261" s="1">
        <v>2020</v>
      </c>
      <c r="C261" s="1" t="s">
        <v>36</v>
      </c>
      <c r="D261" s="2">
        <v>151.80000000000001</v>
      </c>
      <c r="E261" s="2">
        <f>AVERAGE(E257:E260,E267:E270)</f>
        <v>182.2734375</v>
      </c>
      <c r="F261" s="2">
        <v>151.9</v>
      </c>
      <c r="G261" s="2">
        <v>155.5</v>
      </c>
      <c r="H261" s="2">
        <v>131.6</v>
      </c>
      <c r="I261" s="2">
        <v>152.9</v>
      </c>
      <c r="J261" s="2">
        <v>180</v>
      </c>
      <c r="K261" s="2">
        <v>150.80000000000001</v>
      </c>
      <c r="L261" s="2">
        <v>121.2</v>
      </c>
      <c r="M261" s="2">
        <v>154</v>
      </c>
      <c r="N261" s="2">
        <v>133.5</v>
      </c>
      <c r="O261" s="2">
        <f>AVERAGE(O257:O260,O267:O270)</f>
        <v>160.7890625</v>
      </c>
      <c r="P261" s="2">
        <v>153.5</v>
      </c>
      <c r="Q261" s="2">
        <f t="shared" si="25"/>
        <v>178.97656250000003</v>
      </c>
      <c r="R261" s="2">
        <f t="shared" si="25"/>
        <v>151.18281249999998</v>
      </c>
      <c r="S261" s="2">
        <f t="shared" si="25"/>
        <v>141.76874999999998</v>
      </c>
      <c r="T261" s="2">
        <f t="shared" si="25"/>
        <v>149.79062500000001</v>
      </c>
      <c r="U261" s="2">
        <v>155.6</v>
      </c>
      <c r="V261" s="2">
        <v>137.1</v>
      </c>
      <c r="W261" s="2">
        <f>AVERAGE(W257:W260,W267:W270)</f>
        <v>145.56406250000001</v>
      </c>
      <c r="X261" s="2">
        <v>144.80000000000001</v>
      </c>
      <c r="Y261" s="2">
        <f t="shared" si="26"/>
        <v>132.34531250000001</v>
      </c>
      <c r="Z261" s="2">
        <f t="shared" si="26"/>
        <v>146.27500000000001</v>
      </c>
      <c r="AA261" s="2">
        <f t="shared" si="26"/>
        <v>156.2890625</v>
      </c>
      <c r="AB261" s="2">
        <f t="shared" si="26"/>
        <v>148.86875000000001</v>
      </c>
      <c r="AC261" s="2">
        <f t="shared" si="26"/>
        <v>144.9609375</v>
      </c>
      <c r="AD261" s="2">
        <f t="shared" si="26"/>
        <v>150.26875000000001</v>
      </c>
      <c r="AE261" s="3">
        <f t="shared" si="20"/>
        <v>1979.7625</v>
      </c>
      <c r="AF261" s="3">
        <f t="shared" si="21"/>
        <v>442.7421875</v>
      </c>
      <c r="AG261" s="3">
        <f t="shared" si="22"/>
        <v>301.1640625</v>
      </c>
      <c r="AH261" s="2">
        <f t="shared" si="23"/>
        <v>269.4453125</v>
      </c>
      <c r="AI261" s="3">
        <f t="shared" si="24"/>
        <v>920.17031250000002</v>
      </c>
    </row>
    <row r="262" spans="1:35" ht="12.75" x14ac:dyDescent="0.2">
      <c r="A262" s="1" t="s">
        <v>33</v>
      </c>
      <c r="B262" s="1">
        <v>2020</v>
      </c>
      <c r="C262" s="1" t="s">
        <v>36</v>
      </c>
      <c r="D262" s="2">
        <v>148.69999999999999</v>
      </c>
      <c r="E262" s="2">
        <f>AVERAGE(E258:E261,E268:E271)</f>
        <v>183.67011718750001</v>
      </c>
      <c r="F262" s="2">
        <v>148.80000000000001</v>
      </c>
      <c r="G262" s="2">
        <v>155.6</v>
      </c>
      <c r="H262" s="2">
        <v>135.1</v>
      </c>
      <c r="I262" s="2">
        <v>149.9</v>
      </c>
      <c r="J262" s="2">
        <v>168.6</v>
      </c>
      <c r="K262" s="2">
        <v>150.4</v>
      </c>
      <c r="L262" s="2">
        <v>120.3</v>
      </c>
      <c r="M262" s="2">
        <v>157.1</v>
      </c>
      <c r="N262" s="2">
        <v>136.80000000000001</v>
      </c>
      <c r="O262" s="2">
        <f>AVERAGE(O258:O261,O268:O271)</f>
        <v>160.90019531249999</v>
      </c>
      <c r="P262" s="2">
        <v>151.4</v>
      </c>
      <c r="Q262" s="2">
        <f t="shared" si="25"/>
        <v>179.63613281250002</v>
      </c>
      <c r="R262" s="2">
        <f t="shared" si="25"/>
        <v>151.33066406249998</v>
      </c>
      <c r="S262" s="2">
        <f t="shared" si="25"/>
        <v>142.01484375000001</v>
      </c>
      <c r="T262" s="2">
        <f t="shared" si="25"/>
        <v>149.97695312499999</v>
      </c>
      <c r="U262" s="2">
        <v>155.6</v>
      </c>
      <c r="V262" s="2">
        <v>144.1</v>
      </c>
      <c r="W262" s="2">
        <f>AVERAGE(W258:W261,W268:W271)</f>
        <v>145.57207031249999</v>
      </c>
      <c r="X262" s="2">
        <v>150.69999999999999</v>
      </c>
      <c r="Y262" s="2">
        <f t="shared" si="26"/>
        <v>132.6259765625</v>
      </c>
      <c r="Z262" s="2">
        <f t="shared" si="26"/>
        <v>146.13437500000001</v>
      </c>
      <c r="AA262" s="2">
        <f t="shared" si="26"/>
        <v>156.16269531250001</v>
      </c>
      <c r="AB262" s="2">
        <f t="shared" si="26"/>
        <v>149.26484374999998</v>
      </c>
      <c r="AC262" s="2">
        <f t="shared" si="26"/>
        <v>145.13105468750001</v>
      </c>
      <c r="AD262" s="2">
        <f t="shared" si="26"/>
        <v>150.45234374999998</v>
      </c>
      <c r="AE262" s="3">
        <f t="shared" si="20"/>
        <v>1967.2703125</v>
      </c>
      <c r="AF262" s="3">
        <f t="shared" si="21"/>
        <v>443.32246093749995</v>
      </c>
      <c r="AG262" s="3">
        <f t="shared" si="22"/>
        <v>301.17207031249995</v>
      </c>
      <c r="AH262" s="2">
        <f t="shared" si="23"/>
        <v>276.72597656250002</v>
      </c>
      <c r="AI262" s="3">
        <f t="shared" si="24"/>
        <v>927.02910156250005</v>
      </c>
    </row>
    <row r="263" spans="1:35" ht="12.75" x14ac:dyDescent="0.2">
      <c r="A263" s="1" t="s">
        <v>30</v>
      </c>
      <c r="B263" s="1">
        <v>2020</v>
      </c>
      <c r="C263" s="1" t="s">
        <v>37</v>
      </c>
      <c r="D263" s="2">
        <f t="shared" ref="D263:M265" si="27">AVERAGE(D259:D262,D266:D269)</f>
        <v>148.9375</v>
      </c>
      <c r="E263" s="2">
        <f t="shared" si="27"/>
        <v>185.39138183593749</v>
      </c>
      <c r="F263" s="2">
        <f t="shared" si="27"/>
        <v>150.06250000000003</v>
      </c>
      <c r="G263" s="2">
        <f t="shared" si="27"/>
        <v>153.9375</v>
      </c>
      <c r="H263" s="2">
        <f t="shared" si="27"/>
        <v>135.07500000000002</v>
      </c>
      <c r="I263" s="2">
        <f t="shared" si="27"/>
        <v>147.25</v>
      </c>
      <c r="J263" s="2">
        <f t="shared" si="27"/>
        <v>161.76250000000002</v>
      </c>
      <c r="K263" s="2">
        <f t="shared" si="27"/>
        <v>149.5</v>
      </c>
      <c r="L263" s="2">
        <f t="shared" si="27"/>
        <v>116.42500000000001</v>
      </c>
      <c r="M263" s="2">
        <f t="shared" si="27"/>
        <v>157.61249999999998</v>
      </c>
      <c r="N263" s="2">
        <f t="shared" ref="N263:W265" si="28">AVERAGE(N259:N262,N266:N269)</f>
        <v>138.17500000000001</v>
      </c>
      <c r="O263" s="2">
        <f t="shared" si="28"/>
        <v>161.12521972656248</v>
      </c>
      <c r="P263" s="2">
        <f t="shared" si="28"/>
        <v>152.4375</v>
      </c>
      <c r="Q263" s="2">
        <f t="shared" si="28"/>
        <v>180.2906494140625</v>
      </c>
      <c r="R263" s="2">
        <f t="shared" si="28"/>
        <v>152.05949707031252</v>
      </c>
      <c r="S263" s="2">
        <f t="shared" si="28"/>
        <v>143.74169921875</v>
      </c>
      <c r="T263" s="2">
        <f t="shared" si="28"/>
        <v>150.861572265625</v>
      </c>
      <c r="U263" s="2">
        <f t="shared" si="28"/>
        <v>155.01250000000002</v>
      </c>
      <c r="V263" s="2">
        <f t="shared" si="28"/>
        <v>143.41249999999999</v>
      </c>
      <c r="W263" s="2">
        <f t="shared" si="28"/>
        <v>146.83107910156249</v>
      </c>
      <c r="X263" s="2">
        <f t="shared" ref="X263:AD265" si="29">AVERAGE(X259:X262,X266:X269)</f>
        <v>152.625</v>
      </c>
      <c r="Y263" s="2">
        <f t="shared" si="29"/>
        <v>134.42922363281252</v>
      </c>
      <c r="Z263" s="2">
        <f t="shared" si="29"/>
        <v>147.77617187499999</v>
      </c>
      <c r="AA263" s="2">
        <f t="shared" si="29"/>
        <v>157.2955322265625</v>
      </c>
      <c r="AB263" s="2">
        <f t="shared" si="29"/>
        <v>149.71044921875</v>
      </c>
      <c r="AC263" s="2">
        <f t="shared" si="29"/>
        <v>146.52243652343751</v>
      </c>
      <c r="AD263" s="2">
        <f t="shared" si="29"/>
        <v>150.95888671874999</v>
      </c>
      <c r="AE263" s="3">
        <f t="shared" si="20"/>
        <v>1957.6916015624997</v>
      </c>
      <c r="AF263" s="3">
        <f t="shared" si="21"/>
        <v>446.66276855468755</v>
      </c>
      <c r="AG263" s="3">
        <f t="shared" si="22"/>
        <v>301.84357910156251</v>
      </c>
      <c r="AH263" s="2">
        <f t="shared" si="23"/>
        <v>277.84172363281255</v>
      </c>
      <c r="AI263" s="3">
        <f t="shared" si="24"/>
        <v>934.22023925781252</v>
      </c>
    </row>
    <row r="264" spans="1:35" ht="12.75" x14ac:dyDescent="0.2">
      <c r="A264" s="1" t="s">
        <v>32</v>
      </c>
      <c r="B264" s="1">
        <v>2020</v>
      </c>
      <c r="C264" s="1" t="s">
        <v>37</v>
      </c>
      <c r="D264" s="2">
        <f t="shared" si="27"/>
        <v>149.97968750000001</v>
      </c>
      <c r="E264" s="2">
        <f t="shared" si="27"/>
        <v>188.52780456542968</v>
      </c>
      <c r="F264" s="2">
        <f t="shared" si="27"/>
        <v>150.95781249999999</v>
      </c>
      <c r="G264" s="2">
        <f t="shared" si="27"/>
        <v>154.25468750000002</v>
      </c>
      <c r="H264" s="2">
        <f t="shared" si="27"/>
        <v>134.89687500000002</v>
      </c>
      <c r="I264" s="2">
        <f t="shared" si="27"/>
        <v>148.91875000000002</v>
      </c>
      <c r="J264" s="2">
        <f t="shared" si="27"/>
        <v>165.10781250000002</v>
      </c>
      <c r="K264" s="2">
        <f t="shared" si="27"/>
        <v>150.76249999999999</v>
      </c>
      <c r="L264" s="2">
        <f t="shared" si="27"/>
        <v>117.215625</v>
      </c>
      <c r="M264" s="2">
        <f t="shared" si="27"/>
        <v>158.03906249999997</v>
      </c>
      <c r="N264" s="2">
        <f t="shared" si="28"/>
        <v>137.546875</v>
      </c>
      <c r="O264" s="2">
        <f t="shared" si="28"/>
        <v>161.3033721923828</v>
      </c>
      <c r="P264" s="2">
        <f t="shared" si="28"/>
        <v>153.46718749999999</v>
      </c>
      <c r="Q264" s="2">
        <f t="shared" si="28"/>
        <v>181.96448059082033</v>
      </c>
      <c r="R264" s="2">
        <f t="shared" si="28"/>
        <v>151.46693420410156</v>
      </c>
      <c r="S264" s="2">
        <f t="shared" si="28"/>
        <v>142.29691162109373</v>
      </c>
      <c r="T264" s="2">
        <f t="shared" si="28"/>
        <v>150.13176879882812</v>
      </c>
      <c r="U264" s="2">
        <f t="shared" si="28"/>
        <v>155.07656250000002</v>
      </c>
      <c r="V264" s="2">
        <f t="shared" si="28"/>
        <v>141.75156250000001</v>
      </c>
      <c r="W264" s="2">
        <f t="shared" si="28"/>
        <v>145.47246398925782</v>
      </c>
      <c r="X264" s="2">
        <f t="shared" si="29"/>
        <v>151.40312499999999</v>
      </c>
      <c r="Y264" s="2">
        <f t="shared" si="29"/>
        <v>133.48287658691407</v>
      </c>
      <c r="Z264" s="2">
        <f t="shared" si="29"/>
        <v>147.19819335937501</v>
      </c>
      <c r="AA264" s="2">
        <f t="shared" si="29"/>
        <v>156.2824737548828</v>
      </c>
      <c r="AB264" s="2">
        <f t="shared" si="29"/>
        <v>150.39925537109374</v>
      </c>
      <c r="AC264" s="2">
        <f t="shared" si="29"/>
        <v>145.6502410888672</v>
      </c>
      <c r="AD264" s="2">
        <f t="shared" si="29"/>
        <v>151.01624755859373</v>
      </c>
      <c r="AE264" s="3">
        <f t="shared" si="20"/>
        <v>1970.9780517578126</v>
      </c>
      <c r="AF264" s="3">
        <f t="shared" si="21"/>
        <v>443.89561462402344</v>
      </c>
      <c r="AG264" s="3">
        <f t="shared" si="22"/>
        <v>300.54902648925781</v>
      </c>
      <c r="AH264" s="2">
        <f t="shared" si="23"/>
        <v>275.23443908691411</v>
      </c>
      <c r="AI264" s="3">
        <f t="shared" si="24"/>
        <v>932.89776916503911</v>
      </c>
    </row>
    <row r="265" spans="1:35" ht="12.75" x14ac:dyDescent="0.2">
      <c r="A265" s="1" t="s">
        <v>33</v>
      </c>
      <c r="B265" s="1">
        <v>2020</v>
      </c>
      <c r="C265" s="1" t="s">
        <v>37</v>
      </c>
      <c r="D265" s="2">
        <f t="shared" si="27"/>
        <v>149.93964843749998</v>
      </c>
      <c r="E265" s="2">
        <f t="shared" si="27"/>
        <v>189.07034263610839</v>
      </c>
      <c r="F265" s="2">
        <f t="shared" si="27"/>
        <v>151.06503906250001</v>
      </c>
      <c r="G265" s="2">
        <f t="shared" si="27"/>
        <v>154.07402343750002</v>
      </c>
      <c r="H265" s="2">
        <f t="shared" si="27"/>
        <v>135.04648437500001</v>
      </c>
      <c r="I265" s="2">
        <f t="shared" si="27"/>
        <v>148.54609375000001</v>
      </c>
      <c r="J265" s="2">
        <f t="shared" si="27"/>
        <v>163.5712890625</v>
      </c>
      <c r="K265" s="2">
        <f t="shared" si="27"/>
        <v>150.69531250000003</v>
      </c>
      <c r="L265" s="2">
        <f t="shared" si="27"/>
        <v>116.63007812500001</v>
      </c>
      <c r="M265" s="2">
        <f t="shared" si="27"/>
        <v>158.0439453125</v>
      </c>
      <c r="N265" s="2">
        <f t="shared" si="28"/>
        <v>137.81523437500002</v>
      </c>
      <c r="O265" s="2">
        <f t="shared" si="28"/>
        <v>161.40223121643066</v>
      </c>
      <c r="P265" s="2">
        <f t="shared" si="28"/>
        <v>153.51308593749999</v>
      </c>
      <c r="Q265" s="2">
        <f t="shared" si="28"/>
        <v>182.12097816467286</v>
      </c>
      <c r="R265" s="2">
        <f t="shared" si="28"/>
        <v>151.85498847961424</v>
      </c>
      <c r="S265" s="2">
        <f t="shared" si="28"/>
        <v>143.15277557373048</v>
      </c>
      <c r="T265" s="2">
        <f t="shared" si="28"/>
        <v>150.60761489868165</v>
      </c>
      <c r="U265" s="2">
        <f t="shared" si="28"/>
        <v>155.01113281250002</v>
      </c>
      <c r="V265" s="2">
        <f t="shared" si="28"/>
        <v>141.5205078125</v>
      </c>
      <c r="W265" s="2">
        <f t="shared" si="28"/>
        <v>146.04245948791504</v>
      </c>
      <c r="X265" s="2">
        <f t="shared" si="29"/>
        <v>151.82851562499999</v>
      </c>
      <c r="Y265" s="2">
        <f t="shared" si="29"/>
        <v>134.19792366027832</v>
      </c>
      <c r="Z265" s="2">
        <f t="shared" si="29"/>
        <v>147.71046752929686</v>
      </c>
      <c r="AA265" s="2">
        <f t="shared" si="29"/>
        <v>156.64122047424317</v>
      </c>
      <c r="AB265" s="2">
        <f t="shared" si="29"/>
        <v>150.60541229248045</v>
      </c>
      <c r="AC265" s="2">
        <f t="shared" si="29"/>
        <v>146.2455837249756</v>
      </c>
      <c r="AD265" s="2">
        <f t="shared" si="29"/>
        <v>151.22452850341796</v>
      </c>
      <c r="AE265" s="3">
        <f t="shared" si="20"/>
        <v>1969.412808227539</v>
      </c>
      <c r="AF265" s="3">
        <f t="shared" si="21"/>
        <v>445.61537895202639</v>
      </c>
      <c r="AG265" s="3">
        <f t="shared" si="22"/>
        <v>301.05359230041506</v>
      </c>
      <c r="AH265" s="2">
        <f t="shared" si="23"/>
        <v>275.71843147277832</v>
      </c>
      <c r="AI265" s="3">
        <f t="shared" si="24"/>
        <v>935.15217781066895</v>
      </c>
    </row>
    <row r="266" spans="1:35" ht="12.75" x14ac:dyDescent="0.2">
      <c r="A266" s="1" t="s">
        <v>30</v>
      </c>
      <c r="B266" s="1">
        <v>2020</v>
      </c>
      <c r="C266" s="1" t="s">
        <v>38</v>
      </c>
      <c r="D266" s="2">
        <v>148.19999999999999</v>
      </c>
      <c r="E266" s="2">
        <v>190.3</v>
      </c>
      <c r="F266" s="2">
        <v>149.4</v>
      </c>
      <c r="G266" s="2">
        <v>153.30000000000001</v>
      </c>
      <c r="H266" s="2">
        <v>138.19999999999999</v>
      </c>
      <c r="I266" s="2">
        <v>143.19999999999999</v>
      </c>
      <c r="J266" s="2">
        <v>148.9</v>
      </c>
      <c r="K266" s="2">
        <v>150.30000000000001</v>
      </c>
      <c r="L266" s="2">
        <v>113.2</v>
      </c>
      <c r="M266" s="2">
        <v>159.80000000000001</v>
      </c>
      <c r="N266" s="2">
        <v>142.1</v>
      </c>
      <c r="O266" s="2">
        <v>161.80000000000001</v>
      </c>
      <c r="P266" s="2">
        <v>152.30000000000001</v>
      </c>
      <c r="Q266" s="2">
        <v>182.4</v>
      </c>
      <c r="R266" s="2">
        <v>154.69999999999999</v>
      </c>
      <c r="S266" s="2">
        <v>150</v>
      </c>
      <c r="T266" s="2">
        <v>154.1</v>
      </c>
      <c r="U266" s="2">
        <v>154.69999999999999</v>
      </c>
      <c r="V266" s="2">
        <v>144.9</v>
      </c>
      <c r="W266" s="2">
        <v>151.69999999999999</v>
      </c>
      <c r="X266" s="2">
        <v>158.19999999999999</v>
      </c>
      <c r="Y266" s="2">
        <v>141.4</v>
      </c>
      <c r="Z266" s="2">
        <v>153.19999999999999</v>
      </c>
      <c r="AA266" s="2">
        <v>161.80000000000001</v>
      </c>
      <c r="AB266" s="2">
        <v>151.19999999999999</v>
      </c>
      <c r="AC266" s="2">
        <v>151.69999999999999</v>
      </c>
      <c r="AD266" s="2">
        <v>152.69999999999999</v>
      </c>
      <c r="AE266" s="3">
        <f t="shared" si="20"/>
        <v>1951</v>
      </c>
      <c r="AF266" s="3">
        <f t="shared" si="21"/>
        <v>458.79999999999995</v>
      </c>
      <c r="AG266" s="3">
        <f t="shared" si="22"/>
        <v>306.39999999999998</v>
      </c>
      <c r="AH266" s="2">
        <f t="shared" si="23"/>
        <v>286.3</v>
      </c>
      <c r="AI266" s="3">
        <f t="shared" si="24"/>
        <v>958.5</v>
      </c>
    </row>
    <row r="267" spans="1:35" ht="12.75" x14ac:dyDescent="0.2">
      <c r="A267" s="1" t="s">
        <v>32</v>
      </c>
      <c r="B267" s="1">
        <v>2020</v>
      </c>
      <c r="C267" s="1" t="s">
        <v>38</v>
      </c>
      <c r="D267" s="2">
        <v>152.69999999999999</v>
      </c>
      <c r="E267" s="2">
        <v>197</v>
      </c>
      <c r="F267" s="2">
        <v>154.6</v>
      </c>
      <c r="G267" s="2">
        <v>153.4</v>
      </c>
      <c r="H267" s="2">
        <v>132.9</v>
      </c>
      <c r="I267" s="2">
        <v>151.80000000000001</v>
      </c>
      <c r="J267" s="2">
        <v>171.2</v>
      </c>
      <c r="K267" s="2">
        <v>152</v>
      </c>
      <c r="L267" s="2">
        <v>116.3</v>
      </c>
      <c r="M267" s="2">
        <v>158.80000000000001</v>
      </c>
      <c r="N267" s="2">
        <v>135.6</v>
      </c>
      <c r="O267" s="2">
        <v>161.69999999999999</v>
      </c>
      <c r="P267" s="2">
        <v>157</v>
      </c>
      <c r="Q267" s="2">
        <v>186.7</v>
      </c>
      <c r="R267" s="2">
        <v>149.1</v>
      </c>
      <c r="S267" s="2">
        <v>136.6</v>
      </c>
      <c r="T267" s="2">
        <v>147.19999999999999</v>
      </c>
      <c r="U267" s="2">
        <v>154.69999999999999</v>
      </c>
      <c r="V267" s="2">
        <v>137.1</v>
      </c>
      <c r="W267" s="2">
        <v>140.4</v>
      </c>
      <c r="X267" s="2">
        <v>148.1</v>
      </c>
      <c r="Y267" s="2">
        <v>129.30000000000001</v>
      </c>
      <c r="Z267" s="2">
        <v>144.5</v>
      </c>
      <c r="AA267" s="2">
        <v>152.5</v>
      </c>
      <c r="AB267" s="2">
        <v>152.19999999999999</v>
      </c>
      <c r="AC267" s="2">
        <v>142</v>
      </c>
      <c r="AD267" s="2">
        <v>150.80000000000001</v>
      </c>
      <c r="AE267" s="3">
        <f t="shared" si="20"/>
        <v>1994.9999999999998</v>
      </c>
      <c r="AF267" s="3">
        <f t="shared" si="21"/>
        <v>432.9</v>
      </c>
      <c r="AG267" s="3">
        <f t="shared" si="22"/>
        <v>295.10000000000002</v>
      </c>
      <c r="AH267" s="2">
        <f t="shared" si="23"/>
        <v>266.39999999999998</v>
      </c>
      <c r="AI267" s="3">
        <f t="shared" si="24"/>
        <v>926</v>
      </c>
    </row>
    <row r="268" spans="1:35" ht="12.75" x14ac:dyDescent="0.2">
      <c r="A268" s="1" t="s">
        <v>33</v>
      </c>
      <c r="B268" s="1">
        <v>2020</v>
      </c>
      <c r="C268" s="1" t="s">
        <v>38</v>
      </c>
      <c r="D268" s="2">
        <v>149.6</v>
      </c>
      <c r="E268" s="2">
        <v>192.7</v>
      </c>
      <c r="F268" s="2">
        <v>151.4</v>
      </c>
      <c r="G268" s="2">
        <v>153.30000000000001</v>
      </c>
      <c r="H268" s="2">
        <v>136.30000000000001</v>
      </c>
      <c r="I268" s="2">
        <v>147.19999999999999</v>
      </c>
      <c r="J268" s="2">
        <v>156.5</v>
      </c>
      <c r="K268" s="2">
        <v>150.9</v>
      </c>
      <c r="L268" s="2">
        <v>114.2</v>
      </c>
      <c r="M268" s="2">
        <v>159.5</v>
      </c>
      <c r="N268" s="2">
        <v>139.4</v>
      </c>
      <c r="O268" s="2">
        <v>161.80000000000001</v>
      </c>
      <c r="P268" s="2">
        <v>154</v>
      </c>
      <c r="Q268" s="2">
        <v>183.5</v>
      </c>
      <c r="R268" s="2">
        <v>152.5</v>
      </c>
      <c r="S268" s="2">
        <v>144.4</v>
      </c>
      <c r="T268" s="2">
        <v>151.4</v>
      </c>
      <c r="U268" s="2">
        <v>154.69999999999999</v>
      </c>
      <c r="V268" s="2">
        <v>141.9</v>
      </c>
      <c r="W268" s="2">
        <v>146.4</v>
      </c>
      <c r="X268" s="2">
        <v>154.4</v>
      </c>
      <c r="Y268" s="2">
        <v>135</v>
      </c>
      <c r="Z268" s="2">
        <v>148.30000000000001</v>
      </c>
      <c r="AA268" s="2">
        <v>156.4</v>
      </c>
      <c r="AB268" s="2">
        <v>151.6</v>
      </c>
      <c r="AC268" s="2">
        <v>147</v>
      </c>
      <c r="AD268" s="2">
        <v>151.80000000000001</v>
      </c>
      <c r="AE268" s="3">
        <f t="shared" si="20"/>
        <v>1966.8000000000002</v>
      </c>
      <c r="AF268" s="3">
        <f t="shared" si="21"/>
        <v>448.29999999999995</v>
      </c>
      <c r="AG268" s="3">
        <f t="shared" si="22"/>
        <v>301.10000000000002</v>
      </c>
      <c r="AH268" s="2">
        <f t="shared" si="23"/>
        <v>276.89999999999998</v>
      </c>
      <c r="AI268" s="3">
        <f t="shared" si="24"/>
        <v>941.2</v>
      </c>
    </row>
    <row r="269" spans="1:35" ht="12.75" x14ac:dyDescent="0.2">
      <c r="A269" s="1" t="s">
        <v>30</v>
      </c>
      <c r="B269" s="1">
        <v>2020</v>
      </c>
      <c r="C269" s="1" t="s">
        <v>39</v>
      </c>
      <c r="D269" s="2">
        <v>148.19999999999999</v>
      </c>
      <c r="E269" s="2">
        <v>190.3</v>
      </c>
      <c r="F269" s="2">
        <v>149.4</v>
      </c>
      <c r="G269" s="2">
        <v>153.30000000000001</v>
      </c>
      <c r="H269" s="2">
        <v>138.19999999999999</v>
      </c>
      <c r="I269" s="2">
        <v>143.19999999999999</v>
      </c>
      <c r="J269" s="2">
        <v>148.9</v>
      </c>
      <c r="K269" s="2">
        <v>150.30000000000001</v>
      </c>
      <c r="L269" s="2">
        <v>113.2</v>
      </c>
      <c r="M269" s="2">
        <v>159.80000000000001</v>
      </c>
      <c r="N269" s="2">
        <v>142.1</v>
      </c>
      <c r="O269" s="2">
        <v>161.80000000000001</v>
      </c>
      <c r="P269" s="2">
        <v>152.30000000000001</v>
      </c>
      <c r="Q269" s="2">
        <v>182.4</v>
      </c>
      <c r="R269" s="2">
        <v>154.69999999999999</v>
      </c>
      <c r="S269" s="2">
        <v>150</v>
      </c>
      <c r="T269" s="2">
        <v>154.1</v>
      </c>
      <c r="U269" s="2">
        <v>154.69999999999999</v>
      </c>
      <c r="V269" s="2">
        <v>144.9</v>
      </c>
      <c r="W269" s="2">
        <v>151.69999999999999</v>
      </c>
      <c r="X269" s="2">
        <v>158.19999999999999</v>
      </c>
      <c r="Y269" s="2">
        <v>141.4</v>
      </c>
      <c r="Z269" s="2">
        <v>153.19999999999999</v>
      </c>
      <c r="AA269" s="2">
        <v>161.80000000000001</v>
      </c>
      <c r="AB269" s="2">
        <v>151.19999999999999</v>
      </c>
      <c r="AC269" s="2">
        <v>151.69999999999999</v>
      </c>
      <c r="AD269" s="2">
        <v>152.69999999999999</v>
      </c>
      <c r="AE269" s="3">
        <f t="shared" si="20"/>
        <v>1951</v>
      </c>
      <c r="AF269" s="3">
        <f t="shared" si="21"/>
        <v>458.79999999999995</v>
      </c>
      <c r="AG269" s="3">
        <f t="shared" si="22"/>
        <v>306.39999999999998</v>
      </c>
      <c r="AH269" s="2">
        <f t="shared" si="23"/>
        <v>286.3</v>
      </c>
      <c r="AI269" s="3">
        <f t="shared" si="24"/>
        <v>958.5</v>
      </c>
    </row>
    <row r="270" spans="1:35" ht="12.75" x14ac:dyDescent="0.2">
      <c r="A270" s="1" t="s">
        <v>32</v>
      </c>
      <c r="B270" s="1">
        <v>2020</v>
      </c>
      <c r="C270" s="1" t="s">
        <v>39</v>
      </c>
      <c r="D270" s="2">
        <v>152.69999999999999</v>
      </c>
      <c r="E270" s="2">
        <v>197</v>
      </c>
      <c r="F270" s="2">
        <v>154.6</v>
      </c>
      <c r="G270" s="2">
        <v>153.4</v>
      </c>
      <c r="H270" s="2">
        <v>132.9</v>
      </c>
      <c r="I270" s="2">
        <v>151.80000000000001</v>
      </c>
      <c r="J270" s="2">
        <v>171.2</v>
      </c>
      <c r="K270" s="2">
        <v>152</v>
      </c>
      <c r="L270" s="2">
        <v>116.3</v>
      </c>
      <c r="M270" s="2">
        <v>158.80000000000001</v>
      </c>
      <c r="N270" s="2">
        <v>135.6</v>
      </c>
      <c r="O270" s="2">
        <v>161.69999999999999</v>
      </c>
      <c r="P270" s="2">
        <v>157</v>
      </c>
      <c r="Q270" s="2">
        <v>186.7</v>
      </c>
      <c r="R270" s="2">
        <v>149.1</v>
      </c>
      <c r="S270" s="2">
        <v>136.6</v>
      </c>
      <c r="T270" s="2">
        <v>147.19999999999999</v>
      </c>
      <c r="U270" s="2">
        <v>154.69999999999999</v>
      </c>
      <c r="V270" s="2">
        <v>137.1</v>
      </c>
      <c r="W270" s="2">
        <v>140.4</v>
      </c>
      <c r="X270" s="2">
        <v>148.1</v>
      </c>
      <c r="Y270" s="2">
        <v>129.30000000000001</v>
      </c>
      <c r="Z270" s="2">
        <v>144.5</v>
      </c>
      <c r="AA270" s="2">
        <v>152.5</v>
      </c>
      <c r="AB270" s="2">
        <v>152.19999999999999</v>
      </c>
      <c r="AC270" s="2">
        <v>142</v>
      </c>
      <c r="AD270" s="2">
        <v>150.80000000000001</v>
      </c>
      <c r="AE270" s="3">
        <f t="shared" si="20"/>
        <v>1994.9999999999998</v>
      </c>
      <c r="AF270" s="3">
        <f t="shared" si="21"/>
        <v>432.9</v>
      </c>
      <c r="AG270" s="3">
        <f t="shared" si="22"/>
        <v>295.10000000000002</v>
      </c>
      <c r="AH270" s="2">
        <f t="shared" si="23"/>
        <v>266.39999999999998</v>
      </c>
      <c r="AI270" s="3">
        <f t="shared" si="24"/>
        <v>926</v>
      </c>
    </row>
    <row r="271" spans="1:35" ht="12.75" x14ac:dyDescent="0.2">
      <c r="A271" s="1" t="s">
        <v>33</v>
      </c>
      <c r="B271" s="1">
        <v>2020</v>
      </c>
      <c r="C271" s="1" t="s">
        <v>39</v>
      </c>
      <c r="D271" s="2">
        <v>149.6</v>
      </c>
      <c r="E271" s="2">
        <v>192.7</v>
      </c>
      <c r="F271" s="2">
        <v>151.4</v>
      </c>
      <c r="G271" s="2">
        <v>153.30000000000001</v>
      </c>
      <c r="H271" s="2">
        <v>136.30000000000001</v>
      </c>
      <c r="I271" s="2">
        <v>147.19999999999999</v>
      </c>
      <c r="J271" s="2">
        <v>156.5</v>
      </c>
      <c r="K271" s="2">
        <v>150.9</v>
      </c>
      <c r="L271" s="2">
        <v>114.2</v>
      </c>
      <c r="M271" s="2">
        <v>159.5</v>
      </c>
      <c r="N271" s="2">
        <v>139.4</v>
      </c>
      <c r="O271" s="2">
        <v>161.80000000000001</v>
      </c>
      <c r="P271" s="2">
        <v>154</v>
      </c>
      <c r="Q271" s="2">
        <v>183.5</v>
      </c>
      <c r="R271" s="2">
        <v>152.5</v>
      </c>
      <c r="S271" s="2">
        <v>144.4</v>
      </c>
      <c r="T271" s="2">
        <v>151.4</v>
      </c>
      <c r="U271" s="2">
        <v>154.69999999999999</v>
      </c>
      <c r="V271" s="2">
        <v>141.9</v>
      </c>
      <c r="W271" s="2">
        <v>146.4</v>
      </c>
      <c r="X271" s="2">
        <v>154.4</v>
      </c>
      <c r="Y271" s="2">
        <v>135</v>
      </c>
      <c r="Z271" s="2">
        <v>148.30000000000001</v>
      </c>
      <c r="AA271" s="2">
        <v>156.4</v>
      </c>
      <c r="AB271" s="2">
        <v>151.6</v>
      </c>
      <c r="AC271" s="2">
        <v>147</v>
      </c>
      <c r="AD271" s="2">
        <v>151.80000000000001</v>
      </c>
      <c r="AE271" s="3">
        <f t="shared" si="20"/>
        <v>1966.8000000000002</v>
      </c>
      <c r="AF271" s="3">
        <f t="shared" si="21"/>
        <v>448.29999999999995</v>
      </c>
      <c r="AG271" s="3">
        <f t="shared" si="22"/>
        <v>301.10000000000002</v>
      </c>
      <c r="AH271" s="2">
        <f t="shared" si="23"/>
        <v>276.89999999999998</v>
      </c>
      <c r="AI271" s="3">
        <f t="shared" si="24"/>
        <v>941.2</v>
      </c>
    </row>
    <row r="272" spans="1:35" ht="12.75" x14ac:dyDescent="0.2">
      <c r="A272" s="1" t="s">
        <v>30</v>
      </c>
      <c r="B272" s="1">
        <v>2020</v>
      </c>
      <c r="C272" s="1" t="s">
        <v>40</v>
      </c>
      <c r="D272" s="2">
        <v>147.6</v>
      </c>
      <c r="E272" s="2">
        <v>187.2</v>
      </c>
      <c r="F272" s="2">
        <v>148.4</v>
      </c>
      <c r="G272" s="2">
        <v>153.30000000000001</v>
      </c>
      <c r="H272" s="2">
        <v>139.80000000000001</v>
      </c>
      <c r="I272" s="2">
        <v>146.9</v>
      </c>
      <c r="J272" s="2">
        <v>171</v>
      </c>
      <c r="K272" s="2">
        <v>149.9</v>
      </c>
      <c r="L272" s="2">
        <v>114.2</v>
      </c>
      <c r="M272" s="2">
        <v>160</v>
      </c>
      <c r="N272" s="2">
        <v>143.5</v>
      </c>
      <c r="O272" s="2">
        <v>161.5</v>
      </c>
      <c r="P272" s="2">
        <v>155.30000000000001</v>
      </c>
      <c r="Q272" s="2">
        <v>180.9</v>
      </c>
      <c r="R272" s="2">
        <v>155.1</v>
      </c>
      <c r="S272" s="2">
        <v>149.30000000000001</v>
      </c>
      <c r="T272" s="2">
        <v>154.30000000000001</v>
      </c>
      <c r="U272" s="2">
        <v>155.5</v>
      </c>
      <c r="V272" s="2">
        <v>145.80000000000001</v>
      </c>
      <c r="W272" s="2">
        <v>151.9</v>
      </c>
      <c r="X272" s="2">
        <v>158.80000000000001</v>
      </c>
      <c r="Y272" s="2">
        <v>143.6</v>
      </c>
      <c r="Z272" s="2">
        <v>152.19999999999999</v>
      </c>
      <c r="AA272" s="2">
        <v>162.69999999999999</v>
      </c>
      <c r="AB272" s="2">
        <v>153.6</v>
      </c>
      <c r="AC272" s="2">
        <v>153</v>
      </c>
      <c r="AD272" s="2">
        <v>154.69999999999999</v>
      </c>
      <c r="AE272" s="3">
        <f t="shared" si="20"/>
        <v>1978.6</v>
      </c>
      <c r="AF272" s="3">
        <f t="shared" si="21"/>
        <v>458.7</v>
      </c>
      <c r="AG272" s="3">
        <f t="shared" si="22"/>
        <v>307.39999999999998</v>
      </c>
      <c r="AH272" s="2">
        <f t="shared" si="23"/>
        <v>289.39999999999998</v>
      </c>
      <c r="AI272" s="3">
        <f t="shared" si="24"/>
        <v>961.2</v>
      </c>
    </row>
    <row r="273" spans="1:35" ht="12.75" x14ac:dyDescent="0.2">
      <c r="A273" s="1" t="s">
        <v>32</v>
      </c>
      <c r="B273" s="1">
        <v>2020</v>
      </c>
      <c r="C273" s="1" t="s">
        <v>40</v>
      </c>
      <c r="D273" s="2">
        <v>151.6</v>
      </c>
      <c r="E273" s="2">
        <v>197.8</v>
      </c>
      <c r="F273" s="2">
        <v>154.5</v>
      </c>
      <c r="G273" s="2">
        <v>153.4</v>
      </c>
      <c r="H273" s="2">
        <v>133.4</v>
      </c>
      <c r="I273" s="2">
        <v>154.5</v>
      </c>
      <c r="J273" s="2">
        <v>191.9</v>
      </c>
      <c r="K273" s="2">
        <v>151.30000000000001</v>
      </c>
      <c r="L273" s="2">
        <v>116.8</v>
      </c>
      <c r="M273" s="2">
        <v>160</v>
      </c>
      <c r="N273" s="2">
        <v>136.5</v>
      </c>
      <c r="O273" s="2">
        <v>163.30000000000001</v>
      </c>
      <c r="P273" s="2">
        <v>159.9</v>
      </c>
      <c r="Q273" s="2">
        <v>187.2</v>
      </c>
      <c r="R273" s="2">
        <v>150</v>
      </c>
      <c r="S273" s="2">
        <v>135.19999999999999</v>
      </c>
      <c r="T273" s="2">
        <v>147.80000000000001</v>
      </c>
      <c r="U273" s="2">
        <v>155.5</v>
      </c>
      <c r="V273" s="2">
        <v>138.30000000000001</v>
      </c>
      <c r="W273" s="2">
        <v>144.5</v>
      </c>
      <c r="X273" s="2">
        <v>148.69999999999999</v>
      </c>
      <c r="Y273" s="2">
        <v>133.9</v>
      </c>
      <c r="Z273" s="2">
        <v>141.19999999999999</v>
      </c>
      <c r="AA273" s="2">
        <v>155.5</v>
      </c>
      <c r="AB273" s="2">
        <v>155.19999999999999</v>
      </c>
      <c r="AC273" s="2">
        <v>144.80000000000001</v>
      </c>
      <c r="AD273" s="2">
        <v>152.9</v>
      </c>
      <c r="AE273" s="3">
        <f t="shared" si="20"/>
        <v>2024.8999999999999</v>
      </c>
      <c r="AF273" s="3">
        <f t="shared" si="21"/>
        <v>433</v>
      </c>
      <c r="AG273" s="3">
        <f t="shared" si="22"/>
        <v>300</v>
      </c>
      <c r="AH273" s="2">
        <f t="shared" si="23"/>
        <v>272.20000000000005</v>
      </c>
      <c r="AI273" s="3">
        <f t="shared" si="24"/>
        <v>932.59999999999991</v>
      </c>
    </row>
    <row r="274" spans="1:35" ht="12.75" x14ac:dyDescent="0.2">
      <c r="A274" s="1" t="s">
        <v>33</v>
      </c>
      <c r="B274" s="1">
        <v>2020</v>
      </c>
      <c r="C274" s="1" t="s">
        <v>40</v>
      </c>
      <c r="D274" s="2">
        <v>148.9</v>
      </c>
      <c r="E274" s="2">
        <v>190.9</v>
      </c>
      <c r="F274" s="2">
        <v>150.80000000000001</v>
      </c>
      <c r="G274" s="2">
        <v>153.30000000000001</v>
      </c>
      <c r="H274" s="2">
        <v>137.4</v>
      </c>
      <c r="I274" s="2">
        <v>150.4</v>
      </c>
      <c r="J274" s="2">
        <v>178.1</v>
      </c>
      <c r="K274" s="2">
        <v>150.4</v>
      </c>
      <c r="L274" s="2">
        <v>115.1</v>
      </c>
      <c r="M274" s="2">
        <v>160</v>
      </c>
      <c r="N274" s="2">
        <v>140.6</v>
      </c>
      <c r="O274" s="2">
        <v>162.30000000000001</v>
      </c>
      <c r="P274" s="2">
        <v>157</v>
      </c>
      <c r="Q274" s="2">
        <v>182.6</v>
      </c>
      <c r="R274" s="2">
        <v>153.1</v>
      </c>
      <c r="S274" s="2">
        <v>143.4</v>
      </c>
      <c r="T274" s="2">
        <v>151.69999999999999</v>
      </c>
      <c r="U274" s="2">
        <v>155.5</v>
      </c>
      <c r="V274" s="2">
        <v>143</v>
      </c>
      <c r="W274" s="2">
        <v>148.4</v>
      </c>
      <c r="X274" s="2">
        <v>155</v>
      </c>
      <c r="Y274" s="2">
        <v>138.5</v>
      </c>
      <c r="Z274" s="2">
        <v>146</v>
      </c>
      <c r="AA274" s="2">
        <v>158.5</v>
      </c>
      <c r="AB274" s="2">
        <v>154.30000000000001</v>
      </c>
      <c r="AC274" s="2">
        <v>149</v>
      </c>
      <c r="AD274" s="2">
        <v>153.9</v>
      </c>
      <c r="AE274" s="3">
        <f t="shared" si="20"/>
        <v>1995.1999999999998</v>
      </c>
      <c r="AF274" s="3">
        <f t="shared" si="21"/>
        <v>448.2</v>
      </c>
      <c r="AG274" s="3">
        <f t="shared" si="22"/>
        <v>303.89999999999998</v>
      </c>
      <c r="AH274" s="2">
        <f t="shared" si="23"/>
        <v>281.5</v>
      </c>
      <c r="AI274" s="3">
        <f t="shared" si="24"/>
        <v>945.40000000000009</v>
      </c>
    </row>
    <row r="275" spans="1:35" ht="12.75" x14ac:dyDescent="0.2">
      <c r="A275" s="1" t="s">
        <v>30</v>
      </c>
      <c r="B275" s="1">
        <v>2020</v>
      </c>
      <c r="C275" s="1" t="s">
        <v>41</v>
      </c>
      <c r="D275" s="2">
        <v>146.9</v>
      </c>
      <c r="E275" s="2">
        <v>183.9</v>
      </c>
      <c r="F275" s="2">
        <v>149.5</v>
      </c>
      <c r="G275" s="2">
        <v>153.4</v>
      </c>
      <c r="H275" s="2">
        <v>140.4</v>
      </c>
      <c r="I275" s="2">
        <v>147</v>
      </c>
      <c r="J275" s="2">
        <v>178.8</v>
      </c>
      <c r="K275" s="2">
        <v>149.30000000000001</v>
      </c>
      <c r="L275" s="2">
        <v>115.1</v>
      </c>
      <c r="M275" s="2">
        <v>160</v>
      </c>
      <c r="N275" s="2">
        <v>145.4</v>
      </c>
      <c r="O275" s="2">
        <v>161.6</v>
      </c>
      <c r="P275" s="2">
        <v>156.1</v>
      </c>
      <c r="Q275" s="2">
        <v>182.9</v>
      </c>
      <c r="R275" s="2">
        <v>155.4</v>
      </c>
      <c r="S275" s="2">
        <v>149.9</v>
      </c>
      <c r="T275" s="2">
        <v>154.6</v>
      </c>
      <c r="U275" s="2">
        <v>156.30000000000001</v>
      </c>
      <c r="V275" s="2">
        <v>146.4</v>
      </c>
      <c r="W275" s="2">
        <v>151.6</v>
      </c>
      <c r="X275" s="2">
        <v>159.1</v>
      </c>
      <c r="Y275" s="2">
        <v>144.6</v>
      </c>
      <c r="Z275" s="2">
        <v>152.80000000000001</v>
      </c>
      <c r="AA275" s="2">
        <v>161.1</v>
      </c>
      <c r="AB275" s="2">
        <v>157.4</v>
      </c>
      <c r="AC275" s="2">
        <v>153.69999999999999</v>
      </c>
      <c r="AD275" s="2">
        <v>155.4</v>
      </c>
      <c r="AE275" s="3">
        <f t="shared" si="20"/>
        <v>1987.3999999999999</v>
      </c>
      <c r="AF275" s="3">
        <f t="shared" si="21"/>
        <v>459.9</v>
      </c>
      <c r="AG275" s="3">
        <f t="shared" si="22"/>
        <v>307.89999999999998</v>
      </c>
      <c r="AH275" s="2">
        <f t="shared" si="23"/>
        <v>291</v>
      </c>
      <c r="AI275" s="3">
        <f t="shared" si="24"/>
        <v>967</v>
      </c>
    </row>
    <row r="276" spans="1:35" ht="12.75" x14ac:dyDescent="0.2">
      <c r="A276" s="1" t="s">
        <v>32</v>
      </c>
      <c r="B276" s="1">
        <v>2020</v>
      </c>
      <c r="C276" s="1" t="s">
        <v>41</v>
      </c>
      <c r="D276" s="2">
        <v>151.5</v>
      </c>
      <c r="E276" s="2">
        <v>193.1</v>
      </c>
      <c r="F276" s="2">
        <v>157.30000000000001</v>
      </c>
      <c r="G276" s="2">
        <v>153.9</v>
      </c>
      <c r="H276" s="2">
        <v>134.4</v>
      </c>
      <c r="I276" s="2">
        <v>155.4</v>
      </c>
      <c r="J276" s="2">
        <v>202</v>
      </c>
      <c r="K276" s="2">
        <v>150.80000000000001</v>
      </c>
      <c r="L276" s="2">
        <v>118.9</v>
      </c>
      <c r="M276" s="2">
        <v>160.9</v>
      </c>
      <c r="N276" s="2">
        <v>137.69999999999999</v>
      </c>
      <c r="O276" s="2">
        <v>164.4</v>
      </c>
      <c r="P276" s="2">
        <v>161.30000000000001</v>
      </c>
      <c r="Q276" s="2">
        <v>188.7</v>
      </c>
      <c r="R276" s="2">
        <v>150.19999999999999</v>
      </c>
      <c r="S276" s="2">
        <v>136.30000000000001</v>
      </c>
      <c r="T276" s="2">
        <v>148.1</v>
      </c>
      <c r="U276" s="2">
        <v>156.30000000000001</v>
      </c>
      <c r="V276" s="2">
        <v>137.19999999999999</v>
      </c>
      <c r="W276" s="2">
        <v>145.4</v>
      </c>
      <c r="X276" s="2">
        <v>150</v>
      </c>
      <c r="Y276" s="2">
        <v>135.1</v>
      </c>
      <c r="Z276" s="2">
        <v>141.80000000000001</v>
      </c>
      <c r="AA276" s="2">
        <v>154.9</v>
      </c>
      <c r="AB276" s="2">
        <v>159.80000000000001</v>
      </c>
      <c r="AC276" s="2">
        <v>146</v>
      </c>
      <c r="AD276" s="2">
        <v>154</v>
      </c>
      <c r="AE276" s="3">
        <f t="shared" si="20"/>
        <v>2041.6000000000001</v>
      </c>
      <c r="AF276" s="3">
        <f t="shared" si="21"/>
        <v>434.6</v>
      </c>
      <c r="AG276" s="3">
        <f t="shared" si="22"/>
        <v>301.70000000000005</v>
      </c>
      <c r="AH276" s="2">
        <f t="shared" si="23"/>
        <v>272.29999999999995</v>
      </c>
      <c r="AI276" s="3">
        <f t="shared" si="24"/>
        <v>941.2</v>
      </c>
    </row>
    <row r="277" spans="1:35" ht="12.75" x14ac:dyDescent="0.2">
      <c r="A277" s="1" t="s">
        <v>33</v>
      </c>
      <c r="B277" s="1">
        <v>2020</v>
      </c>
      <c r="C277" s="1" t="s">
        <v>41</v>
      </c>
      <c r="D277" s="2">
        <v>148.4</v>
      </c>
      <c r="E277" s="2">
        <v>187.1</v>
      </c>
      <c r="F277" s="2">
        <v>152.5</v>
      </c>
      <c r="G277" s="2">
        <v>153.6</v>
      </c>
      <c r="H277" s="2">
        <v>138.19999999999999</v>
      </c>
      <c r="I277" s="2">
        <v>150.9</v>
      </c>
      <c r="J277" s="2">
        <v>186.7</v>
      </c>
      <c r="K277" s="2">
        <v>149.80000000000001</v>
      </c>
      <c r="L277" s="2">
        <v>116.4</v>
      </c>
      <c r="M277" s="2">
        <v>160.30000000000001</v>
      </c>
      <c r="N277" s="2">
        <v>142.19999999999999</v>
      </c>
      <c r="O277" s="2">
        <v>162.9</v>
      </c>
      <c r="P277" s="2">
        <v>158</v>
      </c>
      <c r="Q277" s="2">
        <v>184.4</v>
      </c>
      <c r="R277" s="2">
        <v>153.4</v>
      </c>
      <c r="S277" s="2">
        <v>144.30000000000001</v>
      </c>
      <c r="T277" s="2">
        <v>152</v>
      </c>
      <c r="U277" s="2">
        <v>156.30000000000001</v>
      </c>
      <c r="V277" s="2">
        <v>142.9</v>
      </c>
      <c r="W277" s="2">
        <v>148.69999999999999</v>
      </c>
      <c r="X277" s="2">
        <v>155.6</v>
      </c>
      <c r="Y277" s="2">
        <v>139.6</v>
      </c>
      <c r="Z277" s="2">
        <v>146.6</v>
      </c>
      <c r="AA277" s="2">
        <v>157.5</v>
      </c>
      <c r="AB277" s="2">
        <v>158.4</v>
      </c>
      <c r="AC277" s="2">
        <v>150</v>
      </c>
      <c r="AD277" s="2">
        <v>154.69999999999999</v>
      </c>
      <c r="AE277" s="3">
        <f t="shared" si="20"/>
        <v>2007</v>
      </c>
      <c r="AF277" s="3">
        <f t="shared" si="21"/>
        <v>449.70000000000005</v>
      </c>
      <c r="AG277" s="3">
        <f t="shared" si="22"/>
        <v>305</v>
      </c>
      <c r="AH277" s="2">
        <f t="shared" si="23"/>
        <v>282.5</v>
      </c>
      <c r="AI277" s="3">
        <f t="shared" si="24"/>
        <v>952.5</v>
      </c>
    </row>
    <row r="278" spans="1:35" ht="12.75" x14ac:dyDescent="0.2">
      <c r="A278" s="1" t="s">
        <v>30</v>
      </c>
      <c r="B278" s="1">
        <v>2020</v>
      </c>
      <c r="C278" s="1" t="s">
        <v>42</v>
      </c>
      <c r="D278" s="2">
        <v>146</v>
      </c>
      <c r="E278" s="2">
        <v>186.3</v>
      </c>
      <c r="F278" s="2">
        <v>159.19999999999999</v>
      </c>
      <c r="G278" s="2">
        <v>153.6</v>
      </c>
      <c r="H278" s="2">
        <v>142.6</v>
      </c>
      <c r="I278" s="2">
        <v>147.19999999999999</v>
      </c>
      <c r="J278" s="2">
        <v>200.6</v>
      </c>
      <c r="K278" s="2">
        <v>150.30000000000001</v>
      </c>
      <c r="L278" s="2">
        <v>115.3</v>
      </c>
      <c r="M278" s="2">
        <v>160.9</v>
      </c>
      <c r="N278" s="2">
        <v>147.4</v>
      </c>
      <c r="O278" s="2">
        <v>161.9</v>
      </c>
      <c r="P278" s="2">
        <v>159.6</v>
      </c>
      <c r="Q278" s="2">
        <v>182.7</v>
      </c>
      <c r="R278" s="2">
        <v>155.69999999999999</v>
      </c>
      <c r="S278" s="2">
        <v>150.6</v>
      </c>
      <c r="T278" s="2">
        <v>155</v>
      </c>
      <c r="U278" s="2">
        <v>156.5</v>
      </c>
      <c r="V278" s="2">
        <v>146.80000000000001</v>
      </c>
      <c r="W278" s="2">
        <v>152</v>
      </c>
      <c r="X278" s="2">
        <v>159.5</v>
      </c>
      <c r="Y278" s="2">
        <v>146.4</v>
      </c>
      <c r="Z278" s="2">
        <v>152.4</v>
      </c>
      <c r="AA278" s="2">
        <v>162.5</v>
      </c>
      <c r="AB278" s="2">
        <v>156.19999999999999</v>
      </c>
      <c r="AC278" s="2">
        <v>154.30000000000001</v>
      </c>
      <c r="AD278" s="2">
        <v>157.5</v>
      </c>
      <c r="AE278" s="3">
        <f t="shared" si="20"/>
        <v>2030.9</v>
      </c>
      <c r="AF278" s="3">
        <f t="shared" si="21"/>
        <v>461.29999999999995</v>
      </c>
      <c r="AG278" s="3">
        <f t="shared" si="22"/>
        <v>308.5</v>
      </c>
      <c r="AH278" s="2">
        <f t="shared" si="23"/>
        <v>293.20000000000005</v>
      </c>
      <c r="AI278" s="3">
        <f t="shared" si="24"/>
        <v>967.59999999999991</v>
      </c>
    </row>
    <row r="279" spans="1:35" ht="12.75" x14ac:dyDescent="0.2">
      <c r="A279" s="1" t="s">
        <v>32</v>
      </c>
      <c r="B279" s="1">
        <v>2020</v>
      </c>
      <c r="C279" s="1" t="s">
        <v>42</v>
      </c>
      <c r="D279" s="2">
        <v>150.6</v>
      </c>
      <c r="E279" s="2">
        <v>193.7</v>
      </c>
      <c r="F279" s="2">
        <v>164.8</v>
      </c>
      <c r="G279" s="2">
        <v>153.69999999999999</v>
      </c>
      <c r="H279" s="2">
        <v>135.69999999999999</v>
      </c>
      <c r="I279" s="2">
        <v>155.69999999999999</v>
      </c>
      <c r="J279" s="2">
        <v>226</v>
      </c>
      <c r="K279" s="2">
        <v>152.19999999999999</v>
      </c>
      <c r="L279" s="2">
        <v>118.1</v>
      </c>
      <c r="M279" s="2">
        <v>161.30000000000001</v>
      </c>
      <c r="N279" s="2">
        <v>139.19999999999999</v>
      </c>
      <c r="O279" s="2">
        <v>164.8</v>
      </c>
      <c r="P279" s="2">
        <v>164.4</v>
      </c>
      <c r="Q279" s="2">
        <v>188.7</v>
      </c>
      <c r="R279" s="2">
        <v>150.5</v>
      </c>
      <c r="S279" s="2">
        <v>136.1</v>
      </c>
      <c r="T279" s="2">
        <v>148.30000000000001</v>
      </c>
      <c r="U279" s="2">
        <v>156.5</v>
      </c>
      <c r="V279" s="2">
        <v>137.1</v>
      </c>
      <c r="W279" s="2">
        <v>145.1</v>
      </c>
      <c r="X279" s="2">
        <v>151</v>
      </c>
      <c r="Y279" s="2">
        <v>135.4</v>
      </c>
      <c r="Z279" s="2">
        <v>142</v>
      </c>
      <c r="AA279" s="2">
        <v>155.69999999999999</v>
      </c>
      <c r="AB279" s="2">
        <v>158.1</v>
      </c>
      <c r="AC279" s="2">
        <v>146.19999999999999</v>
      </c>
      <c r="AD279" s="2">
        <v>155.19999999999999</v>
      </c>
      <c r="AE279" s="3">
        <f t="shared" si="20"/>
        <v>2080.1999999999998</v>
      </c>
      <c r="AF279" s="3">
        <f t="shared" si="21"/>
        <v>434.90000000000003</v>
      </c>
      <c r="AG279" s="3">
        <f t="shared" si="22"/>
        <v>301.60000000000002</v>
      </c>
      <c r="AH279" s="2">
        <f t="shared" si="23"/>
        <v>272.5</v>
      </c>
      <c r="AI279" s="3">
        <f t="shared" si="24"/>
        <v>941.7</v>
      </c>
    </row>
    <row r="280" spans="1:35" ht="12.75" x14ac:dyDescent="0.2">
      <c r="A280" s="1" t="s">
        <v>33</v>
      </c>
      <c r="B280" s="1">
        <v>2020</v>
      </c>
      <c r="C280" s="1" t="s">
        <v>42</v>
      </c>
      <c r="D280" s="2">
        <v>147.5</v>
      </c>
      <c r="E280" s="2">
        <v>188.9</v>
      </c>
      <c r="F280" s="2">
        <v>161.4</v>
      </c>
      <c r="G280" s="2">
        <v>153.6</v>
      </c>
      <c r="H280" s="2">
        <v>140.1</v>
      </c>
      <c r="I280" s="2">
        <v>151.19999999999999</v>
      </c>
      <c r="J280" s="2">
        <v>209.2</v>
      </c>
      <c r="K280" s="2">
        <v>150.9</v>
      </c>
      <c r="L280" s="2">
        <v>116.2</v>
      </c>
      <c r="M280" s="2">
        <v>161</v>
      </c>
      <c r="N280" s="2">
        <v>144</v>
      </c>
      <c r="O280" s="2">
        <v>163.19999999999999</v>
      </c>
      <c r="P280" s="2">
        <v>161.4</v>
      </c>
      <c r="Q280" s="2">
        <v>184.3</v>
      </c>
      <c r="R280" s="2">
        <v>153.69999999999999</v>
      </c>
      <c r="S280" s="2">
        <v>144.6</v>
      </c>
      <c r="T280" s="2">
        <v>152.30000000000001</v>
      </c>
      <c r="U280" s="2">
        <v>156.5</v>
      </c>
      <c r="V280" s="2">
        <v>143.1</v>
      </c>
      <c r="W280" s="2">
        <v>148.69999999999999</v>
      </c>
      <c r="X280" s="2">
        <v>156.30000000000001</v>
      </c>
      <c r="Y280" s="2">
        <v>140.6</v>
      </c>
      <c r="Z280" s="2">
        <v>146.5</v>
      </c>
      <c r="AA280" s="2">
        <v>158.5</v>
      </c>
      <c r="AB280" s="2">
        <v>157</v>
      </c>
      <c r="AC280" s="2">
        <v>150.4</v>
      </c>
      <c r="AD280" s="2">
        <v>156.4</v>
      </c>
      <c r="AE280" s="3">
        <f t="shared" si="20"/>
        <v>2048.6000000000004</v>
      </c>
      <c r="AF280" s="3">
        <f t="shared" si="21"/>
        <v>450.59999999999997</v>
      </c>
      <c r="AG280" s="3">
        <f t="shared" si="22"/>
        <v>305.2</v>
      </c>
      <c r="AH280" s="2">
        <f t="shared" si="23"/>
        <v>283.7</v>
      </c>
      <c r="AI280" s="3">
        <f t="shared" si="24"/>
        <v>953</v>
      </c>
    </row>
    <row r="281" spans="1:35" ht="12.75" x14ac:dyDescent="0.2">
      <c r="A281" s="1" t="s">
        <v>30</v>
      </c>
      <c r="B281" s="1">
        <v>2020</v>
      </c>
      <c r="C281" s="1" t="s">
        <v>43</v>
      </c>
      <c r="D281" s="2">
        <v>145.4</v>
      </c>
      <c r="E281" s="2">
        <v>188.6</v>
      </c>
      <c r="F281" s="2">
        <v>171.6</v>
      </c>
      <c r="G281" s="2">
        <v>153.80000000000001</v>
      </c>
      <c r="H281" s="2">
        <v>145.4</v>
      </c>
      <c r="I281" s="2">
        <v>146.5</v>
      </c>
      <c r="J281" s="2">
        <v>222.2</v>
      </c>
      <c r="K281" s="2">
        <v>155.9</v>
      </c>
      <c r="L281" s="2">
        <v>114.9</v>
      </c>
      <c r="M281" s="2">
        <v>162</v>
      </c>
      <c r="N281" s="2">
        <v>150</v>
      </c>
      <c r="O281" s="2">
        <v>162.69999999999999</v>
      </c>
      <c r="P281" s="2">
        <v>163.4</v>
      </c>
      <c r="Q281" s="2">
        <v>183.4</v>
      </c>
      <c r="R281" s="2">
        <v>156.30000000000001</v>
      </c>
      <c r="S281" s="2">
        <v>151</v>
      </c>
      <c r="T281" s="2">
        <v>155.5</v>
      </c>
      <c r="U281" s="2">
        <v>158</v>
      </c>
      <c r="V281" s="2">
        <v>147.5</v>
      </c>
      <c r="W281" s="2">
        <v>152.80000000000001</v>
      </c>
      <c r="X281" s="2">
        <v>160.4</v>
      </c>
      <c r="Y281" s="2">
        <v>146.1</v>
      </c>
      <c r="Z281" s="2">
        <v>153.6</v>
      </c>
      <c r="AA281" s="2">
        <v>161.6</v>
      </c>
      <c r="AB281" s="2">
        <v>156.19999999999999</v>
      </c>
      <c r="AC281" s="2">
        <v>154.5</v>
      </c>
      <c r="AD281" s="2">
        <v>159.80000000000001</v>
      </c>
      <c r="AE281" s="3">
        <f t="shared" si="20"/>
        <v>2082.4</v>
      </c>
      <c r="AF281" s="3">
        <f t="shared" si="21"/>
        <v>462.8</v>
      </c>
      <c r="AG281" s="3">
        <f t="shared" si="22"/>
        <v>310.8</v>
      </c>
      <c r="AH281" s="2">
        <f t="shared" si="23"/>
        <v>293.60000000000002</v>
      </c>
      <c r="AI281" s="3">
        <f t="shared" si="24"/>
        <v>969.7</v>
      </c>
    </row>
    <row r="282" spans="1:35" ht="12.75" x14ac:dyDescent="0.2">
      <c r="A282" s="1" t="s">
        <v>32</v>
      </c>
      <c r="B282" s="1">
        <v>2020</v>
      </c>
      <c r="C282" s="1" t="s">
        <v>43</v>
      </c>
      <c r="D282" s="2">
        <v>149.69999999999999</v>
      </c>
      <c r="E282" s="2">
        <v>195.5</v>
      </c>
      <c r="F282" s="2">
        <v>176.9</v>
      </c>
      <c r="G282" s="2">
        <v>153.9</v>
      </c>
      <c r="H282" s="2">
        <v>138</v>
      </c>
      <c r="I282" s="2">
        <v>150.5</v>
      </c>
      <c r="J282" s="2">
        <v>245.3</v>
      </c>
      <c r="K282" s="2">
        <v>158.69999999999999</v>
      </c>
      <c r="L282" s="2">
        <v>117.2</v>
      </c>
      <c r="M282" s="2">
        <v>161.4</v>
      </c>
      <c r="N282" s="2">
        <v>141.5</v>
      </c>
      <c r="O282" s="2">
        <v>165.1</v>
      </c>
      <c r="P282" s="2">
        <v>167</v>
      </c>
      <c r="Q282" s="2">
        <v>188.8</v>
      </c>
      <c r="R282" s="2">
        <v>151.1</v>
      </c>
      <c r="S282" s="2">
        <v>136.4</v>
      </c>
      <c r="T282" s="2">
        <v>148.80000000000001</v>
      </c>
      <c r="U282" s="2">
        <v>158</v>
      </c>
      <c r="V282" s="2">
        <v>137.30000000000001</v>
      </c>
      <c r="W282" s="2">
        <v>145.1</v>
      </c>
      <c r="X282" s="2">
        <v>152</v>
      </c>
      <c r="Y282" s="2">
        <v>135.19999999999999</v>
      </c>
      <c r="Z282" s="2">
        <v>144.4</v>
      </c>
      <c r="AA282" s="2">
        <v>156.4</v>
      </c>
      <c r="AB282" s="2">
        <v>157.9</v>
      </c>
      <c r="AC282" s="2">
        <v>146.6</v>
      </c>
      <c r="AD282" s="2">
        <v>156.69999999999999</v>
      </c>
      <c r="AE282" s="3">
        <f t="shared" si="20"/>
        <v>2120.6999999999998</v>
      </c>
      <c r="AF282" s="3">
        <f t="shared" si="21"/>
        <v>436.3</v>
      </c>
      <c r="AG282" s="3">
        <f t="shared" si="22"/>
        <v>303.10000000000002</v>
      </c>
      <c r="AH282" s="2">
        <f t="shared" si="23"/>
        <v>272.5</v>
      </c>
      <c r="AI282" s="3">
        <f t="shared" si="24"/>
        <v>946.1</v>
      </c>
    </row>
    <row r="283" spans="1:35" ht="12.75" x14ac:dyDescent="0.2">
      <c r="A283" s="1" t="s">
        <v>33</v>
      </c>
      <c r="B283" s="1">
        <v>2020</v>
      </c>
      <c r="C283" s="1" t="s">
        <v>43</v>
      </c>
      <c r="D283" s="2">
        <v>146.80000000000001</v>
      </c>
      <c r="E283" s="2">
        <v>191</v>
      </c>
      <c r="F283" s="2">
        <v>173.6</v>
      </c>
      <c r="G283" s="2">
        <v>153.80000000000001</v>
      </c>
      <c r="H283" s="2">
        <v>142.69999999999999</v>
      </c>
      <c r="I283" s="2">
        <v>148.4</v>
      </c>
      <c r="J283" s="2">
        <v>230</v>
      </c>
      <c r="K283" s="2">
        <v>156.80000000000001</v>
      </c>
      <c r="L283" s="2">
        <v>115.7</v>
      </c>
      <c r="M283" s="2">
        <v>161.80000000000001</v>
      </c>
      <c r="N283" s="2">
        <v>146.5</v>
      </c>
      <c r="O283" s="2">
        <v>163.80000000000001</v>
      </c>
      <c r="P283" s="2">
        <v>164.7</v>
      </c>
      <c r="Q283" s="2">
        <v>184.8</v>
      </c>
      <c r="R283" s="2">
        <v>154.30000000000001</v>
      </c>
      <c r="S283" s="2">
        <v>144.9</v>
      </c>
      <c r="T283" s="2">
        <v>152.80000000000001</v>
      </c>
      <c r="U283" s="2">
        <v>158</v>
      </c>
      <c r="V283" s="2">
        <v>143.6</v>
      </c>
      <c r="W283" s="2">
        <v>149.19999999999999</v>
      </c>
      <c r="X283" s="2">
        <v>157.19999999999999</v>
      </c>
      <c r="Y283" s="2">
        <v>140.4</v>
      </c>
      <c r="Z283" s="2">
        <v>148.4</v>
      </c>
      <c r="AA283" s="2">
        <v>158.6</v>
      </c>
      <c r="AB283" s="2">
        <v>156.9</v>
      </c>
      <c r="AC283" s="2">
        <v>150.69999999999999</v>
      </c>
      <c r="AD283" s="2">
        <v>158.4</v>
      </c>
      <c r="AE283" s="3">
        <f t="shared" si="20"/>
        <v>2095.6</v>
      </c>
      <c r="AF283" s="3">
        <f t="shared" si="21"/>
        <v>452.00000000000006</v>
      </c>
      <c r="AG283" s="3">
        <f t="shared" si="22"/>
        <v>307.2</v>
      </c>
      <c r="AH283" s="2">
        <f t="shared" si="23"/>
        <v>284</v>
      </c>
      <c r="AI283" s="3">
        <f t="shared" si="24"/>
        <v>956.59999999999991</v>
      </c>
    </row>
    <row r="284" spans="1:35" ht="12.75" x14ac:dyDescent="0.2">
      <c r="A284" s="1" t="s">
        <v>30</v>
      </c>
      <c r="B284" s="1">
        <v>2020</v>
      </c>
      <c r="C284" s="1" t="s">
        <v>44</v>
      </c>
      <c r="D284" s="2">
        <v>144.6</v>
      </c>
      <c r="E284" s="2">
        <v>188.5</v>
      </c>
      <c r="F284" s="2">
        <v>173.4</v>
      </c>
      <c r="G284" s="2">
        <v>154</v>
      </c>
      <c r="H284" s="2">
        <v>150</v>
      </c>
      <c r="I284" s="2">
        <v>145.9</v>
      </c>
      <c r="J284" s="2">
        <v>225.2</v>
      </c>
      <c r="K284" s="2">
        <v>159.5</v>
      </c>
      <c r="L284" s="2">
        <v>114.4</v>
      </c>
      <c r="M284" s="2">
        <v>163.5</v>
      </c>
      <c r="N284" s="2">
        <v>153.4</v>
      </c>
      <c r="O284" s="2">
        <v>163.6</v>
      </c>
      <c r="P284" s="2">
        <v>164.5</v>
      </c>
      <c r="Q284" s="2">
        <v>183.6</v>
      </c>
      <c r="R284" s="2">
        <v>157</v>
      </c>
      <c r="S284" s="2">
        <v>151.6</v>
      </c>
      <c r="T284" s="2">
        <v>156.30000000000001</v>
      </c>
      <c r="U284" s="2">
        <v>158.4</v>
      </c>
      <c r="V284" s="2">
        <v>148.69999999999999</v>
      </c>
      <c r="W284" s="2">
        <v>153.4</v>
      </c>
      <c r="X284" s="2">
        <v>161.6</v>
      </c>
      <c r="Y284" s="2">
        <v>146.4</v>
      </c>
      <c r="Z284" s="2">
        <v>153.9</v>
      </c>
      <c r="AA284" s="2">
        <v>162.9</v>
      </c>
      <c r="AB284" s="2">
        <v>156.6</v>
      </c>
      <c r="AC284" s="2">
        <v>155.19999999999999</v>
      </c>
      <c r="AD284" s="2">
        <v>160.69999999999999</v>
      </c>
      <c r="AE284" s="3">
        <f t="shared" si="20"/>
        <v>2100.5</v>
      </c>
      <c r="AF284" s="3">
        <f t="shared" si="21"/>
        <v>464.90000000000003</v>
      </c>
      <c r="AG284" s="3">
        <f t="shared" si="22"/>
        <v>311.8</v>
      </c>
      <c r="AH284" s="2">
        <f t="shared" si="23"/>
        <v>295.10000000000002</v>
      </c>
      <c r="AI284" s="3">
        <f t="shared" si="24"/>
        <v>973.8</v>
      </c>
    </row>
    <row r="285" spans="1:35" ht="12.75" x14ac:dyDescent="0.2">
      <c r="A285" s="1" t="s">
        <v>32</v>
      </c>
      <c r="B285" s="1">
        <v>2020</v>
      </c>
      <c r="C285" s="1" t="s">
        <v>44</v>
      </c>
      <c r="D285" s="2">
        <v>149</v>
      </c>
      <c r="E285" s="2">
        <v>195.7</v>
      </c>
      <c r="F285" s="2">
        <v>178.3</v>
      </c>
      <c r="G285" s="2">
        <v>154.19999999999999</v>
      </c>
      <c r="H285" s="2">
        <v>140.69999999999999</v>
      </c>
      <c r="I285" s="2">
        <v>149.69999999999999</v>
      </c>
      <c r="J285" s="2">
        <v>240.9</v>
      </c>
      <c r="K285" s="2">
        <v>161.5</v>
      </c>
      <c r="L285" s="2">
        <v>117.1</v>
      </c>
      <c r="M285" s="2">
        <v>161.9</v>
      </c>
      <c r="N285" s="2">
        <v>143.30000000000001</v>
      </c>
      <c r="O285" s="2">
        <v>166.1</v>
      </c>
      <c r="P285" s="2">
        <v>167</v>
      </c>
      <c r="Q285" s="2">
        <v>190.2</v>
      </c>
      <c r="R285" s="2">
        <v>151.9</v>
      </c>
      <c r="S285" s="2">
        <v>136.69999999999999</v>
      </c>
      <c r="T285" s="2">
        <v>149.6</v>
      </c>
      <c r="U285" s="2">
        <v>158.4</v>
      </c>
      <c r="V285" s="2">
        <v>137.9</v>
      </c>
      <c r="W285" s="2">
        <v>145.5</v>
      </c>
      <c r="X285" s="2">
        <v>152.9</v>
      </c>
      <c r="Y285" s="2">
        <v>135.5</v>
      </c>
      <c r="Z285" s="2">
        <v>144.30000000000001</v>
      </c>
      <c r="AA285" s="2">
        <v>156.9</v>
      </c>
      <c r="AB285" s="2">
        <v>157.9</v>
      </c>
      <c r="AC285" s="2">
        <v>146.9</v>
      </c>
      <c r="AD285" s="2">
        <v>156.9</v>
      </c>
      <c r="AE285" s="3">
        <f t="shared" si="20"/>
        <v>2125.4</v>
      </c>
      <c r="AF285" s="3">
        <f t="shared" si="21"/>
        <v>438.20000000000005</v>
      </c>
      <c r="AG285" s="3">
        <f t="shared" si="22"/>
        <v>303.89999999999998</v>
      </c>
      <c r="AH285" s="2">
        <f t="shared" si="23"/>
        <v>273.39999999999998</v>
      </c>
      <c r="AI285" s="3">
        <f t="shared" si="24"/>
        <v>949.1</v>
      </c>
    </row>
    <row r="286" spans="1:35" ht="12.75" x14ac:dyDescent="0.2">
      <c r="A286" s="1" t="s">
        <v>33</v>
      </c>
      <c r="B286" s="1">
        <v>2020</v>
      </c>
      <c r="C286" s="1" t="s">
        <v>44</v>
      </c>
      <c r="D286" s="2">
        <v>146</v>
      </c>
      <c r="E286" s="2">
        <v>191</v>
      </c>
      <c r="F286" s="2">
        <v>175.3</v>
      </c>
      <c r="G286" s="2">
        <v>154.1</v>
      </c>
      <c r="H286" s="2">
        <v>146.6</v>
      </c>
      <c r="I286" s="2">
        <v>147.69999999999999</v>
      </c>
      <c r="J286" s="2">
        <v>230.5</v>
      </c>
      <c r="K286" s="2">
        <v>160.19999999999999</v>
      </c>
      <c r="L286" s="2">
        <v>115.3</v>
      </c>
      <c r="M286" s="2">
        <v>163</v>
      </c>
      <c r="N286" s="2">
        <v>149.19999999999999</v>
      </c>
      <c r="O286" s="2">
        <v>164.8</v>
      </c>
      <c r="P286" s="2">
        <v>165.4</v>
      </c>
      <c r="Q286" s="2">
        <v>185.4</v>
      </c>
      <c r="R286" s="2">
        <v>155</v>
      </c>
      <c r="S286" s="2">
        <v>145.4</v>
      </c>
      <c r="T286" s="2">
        <v>153.6</v>
      </c>
      <c r="U286" s="2">
        <v>158.4</v>
      </c>
      <c r="V286" s="2">
        <v>144.6</v>
      </c>
      <c r="W286" s="2">
        <v>149.69999999999999</v>
      </c>
      <c r="X286" s="2">
        <v>158.30000000000001</v>
      </c>
      <c r="Y286" s="2">
        <v>140.69999999999999</v>
      </c>
      <c r="Z286" s="2">
        <v>148.5</v>
      </c>
      <c r="AA286" s="2">
        <v>159.4</v>
      </c>
      <c r="AB286" s="2">
        <v>157.1</v>
      </c>
      <c r="AC286" s="2">
        <v>151.19999999999999</v>
      </c>
      <c r="AD286" s="2">
        <v>158.9</v>
      </c>
      <c r="AE286" s="3">
        <f t="shared" si="20"/>
        <v>2109.1</v>
      </c>
      <c r="AF286" s="3">
        <f t="shared" si="21"/>
        <v>454</v>
      </c>
      <c r="AG286" s="3">
        <f t="shared" si="22"/>
        <v>308.10000000000002</v>
      </c>
      <c r="AH286" s="2">
        <f t="shared" si="23"/>
        <v>285.29999999999995</v>
      </c>
      <c r="AI286" s="3">
        <f t="shared" si="24"/>
        <v>959.90000000000009</v>
      </c>
    </row>
    <row r="287" spans="1:35" ht="12.75" x14ac:dyDescent="0.2">
      <c r="A287" s="1" t="s">
        <v>30</v>
      </c>
      <c r="B287" s="1">
        <v>2021</v>
      </c>
      <c r="C287" s="1" t="s">
        <v>31</v>
      </c>
      <c r="D287" s="2">
        <v>143.4</v>
      </c>
      <c r="E287" s="2">
        <v>187.5</v>
      </c>
      <c r="F287" s="2">
        <v>173.4</v>
      </c>
      <c r="G287" s="2">
        <v>154</v>
      </c>
      <c r="H287" s="2">
        <v>154.80000000000001</v>
      </c>
      <c r="I287" s="2">
        <v>147</v>
      </c>
      <c r="J287" s="2">
        <v>187.8</v>
      </c>
      <c r="K287" s="2">
        <v>159.5</v>
      </c>
      <c r="L287" s="2">
        <v>113.8</v>
      </c>
      <c r="M287" s="2">
        <v>164.5</v>
      </c>
      <c r="N287" s="2">
        <v>156.1</v>
      </c>
      <c r="O287" s="2">
        <v>164.3</v>
      </c>
      <c r="P287" s="2">
        <v>159.6</v>
      </c>
      <c r="Q287" s="2">
        <v>184.6</v>
      </c>
      <c r="R287" s="2">
        <v>157.5</v>
      </c>
      <c r="S287" s="2">
        <v>152.4</v>
      </c>
      <c r="T287" s="2">
        <v>156.80000000000001</v>
      </c>
      <c r="U287" s="2">
        <v>157.69999999999999</v>
      </c>
      <c r="V287" s="2">
        <v>150.9</v>
      </c>
      <c r="W287" s="2">
        <v>153.9</v>
      </c>
      <c r="X287" s="2">
        <v>162.5</v>
      </c>
      <c r="Y287" s="2">
        <v>147.5</v>
      </c>
      <c r="Z287" s="2">
        <v>155.1</v>
      </c>
      <c r="AA287" s="2">
        <v>163.5</v>
      </c>
      <c r="AB287" s="2">
        <v>156.19999999999999</v>
      </c>
      <c r="AC287" s="2">
        <v>155.9</v>
      </c>
      <c r="AD287" s="2">
        <v>158.5</v>
      </c>
      <c r="AE287" s="3">
        <f t="shared" si="20"/>
        <v>2065.6999999999998</v>
      </c>
      <c r="AF287" s="3">
        <f t="shared" si="21"/>
        <v>466.7</v>
      </c>
      <c r="AG287" s="3">
        <f t="shared" si="22"/>
        <v>311.60000000000002</v>
      </c>
      <c r="AH287" s="2">
        <f t="shared" si="23"/>
        <v>298.39999999999998</v>
      </c>
      <c r="AI287" s="3">
        <f t="shared" si="24"/>
        <v>977.80000000000007</v>
      </c>
    </row>
    <row r="288" spans="1:35" ht="12.75" x14ac:dyDescent="0.2">
      <c r="A288" s="1" t="s">
        <v>32</v>
      </c>
      <c r="B288" s="1">
        <v>2021</v>
      </c>
      <c r="C288" s="1" t="s">
        <v>31</v>
      </c>
      <c r="D288" s="2">
        <v>148</v>
      </c>
      <c r="E288" s="2">
        <v>194.8</v>
      </c>
      <c r="F288" s="2">
        <v>178.4</v>
      </c>
      <c r="G288" s="2">
        <v>154.4</v>
      </c>
      <c r="H288" s="2">
        <v>144.1</v>
      </c>
      <c r="I288" s="2">
        <v>152.6</v>
      </c>
      <c r="J288" s="2">
        <v>206.8</v>
      </c>
      <c r="K288" s="2">
        <v>162.1</v>
      </c>
      <c r="L288" s="2">
        <v>116.3</v>
      </c>
      <c r="M288" s="2">
        <v>163</v>
      </c>
      <c r="N288" s="2">
        <v>145.9</v>
      </c>
      <c r="O288" s="2">
        <v>167.2</v>
      </c>
      <c r="P288" s="2">
        <v>163.4</v>
      </c>
      <c r="Q288" s="2">
        <v>191.8</v>
      </c>
      <c r="R288" s="2">
        <v>152.5</v>
      </c>
      <c r="S288" s="2">
        <v>137.30000000000001</v>
      </c>
      <c r="T288" s="2">
        <v>150.19999999999999</v>
      </c>
      <c r="U288" s="2">
        <v>157.69999999999999</v>
      </c>
      <c r="V288" s="2">
        <v>142.9</v>
      </c>
      <c r="W288" s="2">
        <v>145.69999999999999</v>
      </c>
      <c r="X288" s="2">
        <v>154.1</v>
      </c>
      <c r="Y288" s="2">
        <v>136.9</v>
      </c>
      <c r="Z288" s="2">
        <v>145.4</v>
      </c>
      <c r="AA288" s="2">
        <v>156.1</v>
      </c>
      <c r="AB288" s="2">
        <v>157.69999999999999</v>
      </c>
      <c r="AC288" s="2">
        <v>147.6</v>
      </c>
      <c r="AD288" s="2">
        <v>156</v>
      </c>
      <c r="AE288" s="3">
        <f t="shared" si="20"/>
        <v>2097</v>
      </c>
      <c r="AF288" s="3">
        <f t="shared" si="21"/>
        <v>440</v>
      </c>
      <c r="AG288" s="3">
        <f t="shared" si="22"/>
        <v>303.39999999999998</v>
      </c>
      <c r="AH288" s="2">
        <f t="shared" si="23"/>
        <v>279.8</v>
      </c>
      <c r="AI288" s="3">
        <f t="shared" si="24"/>
        <v>952.69999999999993</v>
      </c>
    </row>
    <row r="289" spans="1:35" ht="12.75" x14ac:dyDescent="0.2">
      <c r="A289" s="1" t="s">
        <v>33</v>
      </c>
      <c r="B289" s="1">
        <v>2021</v>
      </c>
      <c r="C289" s="1" t="s">
        <v>31</v>
      </c>
      <c r="D289" s="2">
        <v>144.9</v>
      </c>
      <c r="E289" s="2">
        <v>190.1</v>
      </c>
      <c r="F289" s="2">
        <v>175.3</v>
      </c>
      <c r="G289" s="2">
        <v>154.1</v>
      </c>
      <c r="H289" s="2">
        <v>150.9</v>
      </c>
      <c r="I289" s="2">
        <v>149.6</v>
      </c>
      <c r="J289" s="2">
        <v>194.2</v>
      </c>
      <c r="K289" s="2">
        <v>160.4</v>
      </c>
      <c r="L289" s="2">
        <v>114.6</v>
      </c>
      <c r="M289" s="2">
        <v>164</v>
      </c>
      <c r="N289" s="2">
        <v>151.80000000000001</v>
      </c>
      <c r="O289" s="2">
        <v>165.6</v>
      </c>
      <c r="P289" s="2">
        <v>161</v>
      </c>
      <c r="Q289" s="2">
        <v>186.5</v>
      </c>
      <c r="R289" s="2">
        <v>155.5</v>
      </c>
      <c r="S289" s="2">
        <v>146.1</v>
      </c>
      <c r="T289" s="2">
        <v>154.19999999999999</v>
      </c>
      <c r="U289" s="2">
        <v>157.69999999999999</v>
      </c>
      <c r="V289" s="2">
        <v>147.9</v>
      </c>
      <c r="W289" s="2">
        <v>150</v>
      </c>
      <c r="X289" s="2">
        <v>159.30000000000001</v>
      </c>
      <c r="Y289" s="2">
        <v>141.9</v>
      </c>
      <c r="Z289" s="2">
        <v>149.6</v>
      </c>
      <c r="AA289" s="2">
        <v>159.19999999999999</v>
      </c>
      <c r="AB289" s="2">
        <v>156.80000000000001</v>
      </c>
      <c r="AC289" s="2">
        <v>151.9</v>
      </c>
      <c r="AD289" s="2">
        <v>157.30000000000001</v>
      </c>
      <c r="AE289" s="3">
        <f t="shared" si="20"/>
        <v>2076.5</v>
      </c>
      <c r="AF289" s="3">
        <f t="shared" si="21"/>
        <v>455.8</v>
      </c>
      <c r="AG289" s="3">
        <f t="shared" si="22"/>
        <v>307.7</v>
      </c>
      <c r="AH289" s="2">
        <f t="shared" si="23"/>
        <v>289.8</v>
      </c>
      <c r="AI289" s="3">
        <f t="shared" si="24"/>
        <v>963.29999999999984</v>
      </c>
    </row>
    <row r="290" spans="1:35" ht="12.75" x14ac:dyDescent="0.2">
      <c r="A290" s="1" t="s">
        <v>30</v>
      </c>
      <c r="B290" s="1">
        <v>2021</v>
      </c>
      <c r="C290" s="1" t="s">
        <v>34</v>
      </c>
      <c r="D290" s="2">
        <v>142.80000000000001</v>
      </c>
      <c r="E290" s="2">
        <v>184</v>
      </c>
      <c r="F290" s="2">
        <v>168</v>
      </c>
      <c r="G290" s="2">
        <v>154.4</v>
      </c>
      <c r="H290" s="2">
        <v>163</v>
      </c>
      <c r="I290" s="2">
        <v>147.80000000000001</v>
      </c>
      <c r="J290" s="2">
        <v>149.69999999999999</v>
      </c>
      <c r="K290" s="2">
        <v>158.30000000000001</v>
      </c>
      <c r="L290" s="2">
        <v>111.8</v>
      </c>
      <c r="M290" s="2">
        <v>165</v>
      </c>
      <c r="N290" s="2">
        <v>160</v>
      </c>
      <c r="O290" s="2">
        <v>165.8</v>
      </c>
      <c r="P290" s="2">
        <v>154.69999999999999</v>
      </c>
      <c r="Q290" s="2">
        <v>186.5</v>
      </c>
      <c r="R290" s="2">
        <v>159.1</v>
      </c>
      <c r="S290" s="2">
        <v>153.9</v>
      </c>
      <c r="T290" s="2">
        <v>158.4</v>
      </c>
      <c r="U290" s="2">
        <v>159.80000000000001</v>
      </c>
      <c r="V290" s="2">
        <v>154.4</v>
      </c>
      <c r="W290" s="2">
        <v>154.80000000000001</v>
      </c>
      <c r="X290" s="2">
        <v>164.3</v>
      </c>
      <c r="Y290" s="2">
        <v>150.19999999999999</v>
      </c>
      <c r="Z290" s="2">
        <v>157</v>
      </c>
      <c r="AA290" s="2">
        <v>163.6</v>
      </c>
      <c r="AB290" s="2">
        <v>155.19999999999999</v>
      </c>
      <c r="AC290" s="2">
        <v>157.19999999999999</v>
      </c>
      <c r="AD290" s="2">
        <v>156.69999999999999</v>
      </c>
      <c r="AE290" s="3">
        <f t="shared" si="20"/>
        <v>2025.3</v>
      </c>
      <c r="AF290" s="3">
        <f t="shared" si="21"/>
        <v>471.4</v>
      </c>
      <c r="AG290" s="3">
        <f t="shared" si="22"/>
        <v>314.60000000000002</v>
      </c>
      <c r="AH290" s="2">
        <f t="shared" si="23"/>
        <v>304.60000000000002</v>
      </c>
      <c r="AI290" s="3">
        <f t="shared" si="24"/>
        <v>983.8</v>
      </c>
    </row>
    <row r="291" spans="1:35" ht="12.75" x14ac:dyDescent="0.2">
      <c r="A291" s="1" t="s">
        <v>32</v>
      </c>
      <c r="B291" s="1">
        <v>2021</v>
      </c>
      <c r="C291" s="1" t="s">
        <v>34</v>
      </c>
      <c r="D291" s="2">
        <v>147.6</v>
      </c>
      <c r="E291" s="2">
        <v>191.2</v>
      </c>
      <c r="F291" s="2">
        <v>169.9</v>
      </c>
      <c r="G291" s="2">
        <v>155.1</v>
      </c>
      <c r="H291" s="2">
        <v>151.4</v>
      </c>
      <c r="I291" s="2">
        <v>154</v>
      </c>
      <c r="J291" s="2">
        <v>180.2</v>
      </c>
      <c r="K291" s="2">
        <v>159.80000000000001</v>
      </c>
      <c r="L291" s="2">
        <v>114.9</v>
      </c>
      <c r="M291" s="2">
        <v>162.5</v>
      </c>
      <c r="N291" s="2">
        <v>149.19999999999999</v>
      </c>
      <c r="O291" s="2">
        <v>169.4</v>
      </c>
      <c r="P291" s="2">
        <v>160.80000000000001</v>
      </c>
      <c r="Q291" s="2">
        <v>193.3</v>
      </c>
      <c r="R291" s="2">
        <v>154.19999999999999</v>
      </c>
      <c r="S291" s="2">
        <v>138.19999999999999</v>
      </c>
      <c r="T291" s="2">
        <v>151.80000000000001</v>
      </c>
      <c r="U291" s="2">
        <v>159.80000000000001</v>
      </c>
      <c r="V291" s="2">
        <v>149.1</v>
      </c>
      <c r="W291" s="2">
        <v>146.5</v>
      </c>
      <c r="X291" s="2">
        <v>156.30000000000001</v>
      </c>
      <c r="Y291" s="2">
        <v>140.5</v>
      </c>
      <c r="Z291" s="2">
        <v>147.30000000000001</v>
      </c>
      <c r="AA291" s="2">
        <v>156.6</v>
      </c>
      <c r="AB291" s="2">
        <v>156.69999999999999</v>
      </c>
      <c r="AC291" s="2">
        <v>149.30000000000001</v>
      </c>
      <c r="AD291" s="2">
        <v>156.5</v>
      </c>
      <c r="AE291" s="3">
        <f t="shared" si="20"/>
        <v>2066</v>
      </c>
      <c r="AF291" s="3">
        <f t="shared" si="21"/>
        <v>444.2</v>
      </c>
      <c r="AG291" s="3">
        <f t="shared" si="22"/>
        <v>306.3</v>
      </c>
      <c r="AH291" s="2">
        <f t="shared" si="23"/>
        <v>289.60000000000002</v>
      </c>
      <c r="AI291" s="3">
        <f t="shared" si="24"/>
        <v>959.5</v>
      </c>
    </row>
    <row r="292" spans="1:35" ht="12.75" x14ac:dyDescent="0.2">
      <c r="A292" s="1" t="s">
        <v>33</v>
      </c>
      <c r="B292" s="1">
        <v>2021</v>
      </c>
      <c r="C292" s="1" t="s">
        <v>34</v>
      </c>
      <c r="D292" s="2">
        <v>144.30000000000001</v>
      </c>
      <c r="E292" s="2">
        <v>186.5</v>
      </c>
      <c r="F292" s="2">
        <v>168.7</v>
      </c>
      <c r="G292" s="2">
        <v>154.69999999999999</v>
      </c>
      <c r="H292" s="2">
        <v>158.69999999999999</v>
      </c>
      <c r="I292" s="2">
        <v>150.69999999999999</v>
      </c>
      <c r="J292" s="2">
        <v>160</v>
      </c>
      <c r="K292" s="2">
        <v>158.80000000000001</v>
      </c>
      <c r="L292" s="2">
        <v>112.8</v>
      </c>
      <c r="M292" s="2">
        <v>164.2</v>
      </c>
      <c r="N292" s="2">
        <v>155.5</v>
      </c>
      <c r="O292" s="2">
        <v>167.5</v>
      </c>
      <c r="P292" s="2">
        <v>156.9</v>
      </c>
      <c r="Q292" s="2">
        <v>188.3</v>
      </c>
      <c r="R292" s="2">
        <v>157.19999999999999</v>
      </c>
      <c r="S292" s="2">
        <v>147.4</v>
      </c>
      <c r="T292" s="2">
        <v>155.80000000000001</v>
      </c>
      <c r="U292" s="2">
        <v>159.80000000000001</v>
      </c>
      <c r="V292" s="2">
        <v>152.4</v>
      </c>
      <c r="W292" s="2">
        <v>150.9</v>
      </c>
      <c r="X292" s="2">
        <v>161.30000000000001</v>
      </c>
      <c r="Y292" s="2">
        <v>145.1</v>
      </c>
      <c r="Z292" s="2">
        <v>151.5</v>
      </c>
      <c r="AA292" s="2">
        <v>159.5</v>
      </c>
      <c r="AB292" s="2">
        <v>155.80000000000001</v>
      </c>
      <c r="AC292" s="2">
        <v>153.4</v>
      </c>
      <c r="AD292" s="2">
        <v>156.6</v>
      </c>
      <c r="AE292" s="3">
        <f t="shared" si="20"/>
        <v>2039.3000000000002</v>
      </c>
      <c r="AF292" s="3">
        <f t="shared" si="21"/>
        <v>460.40000000000003</v>
      </c>
      <c r="AG292" s="3">
        <f t="shared" si="22"/>
        <v>310.70000000000005</v>
      </c>
      <c r="AH292" s="2">
        <f t="shared" si="23"/>
        <v>297.5</v>
      </c>
      <c r="AI292" s="3">
        <f t="shared" si="24"/>
        <v>969.80000000000007</v>
      </c>
    </row>
    <row r="293" spans="1:35" ht="12.75" x14ac:dyDescent="0.2">
      <c r="A293" s="1" t="s">
        <v>30</v>
      </c>
      <c r="B293" s="1">
        <v>2021</v>
      </c>
      <c r="C293" s="1" t="s">
        <v>35</v>
      </c>
      <c r="D293" s="2">
        <v>142.5</v>
      </c>
      <c r="E293" s="2">
        <v>189.4</v>
      </c>
      <c r="F293" s="2">
        <v>163.19999999999999</v>
      </c>
      <c r="G293" s="2">
        <v>154.5</v>
      </c>
      <c r="H293" s="2">
        <v>168.2</v>
      </c>
      <c r="I293" s="2">
        <v>150.5</v>
      </c>
      <c r="J293" s="2">
        <v>141</v>
      </c>
      <c r="K293" s="2">
        <v>159.19999999999999</v>
      </c>
      <c r="L293" s="2">
        <v>111.7</v>
      </c>
      <c r="M293" s="2">
        <v>164</v>
      </c>
      <c r="N293" s="2">
        <v>160.6</v>
      </c>
      <c r="O293" s="2">
        <v>166.4</v>
      </c>
      <c r="P293" s="2">
        <v>154.5</v>
      </c>
      <c r="Q293" s="2">
        <v>186.1</v>
      </c>
      <c r="R293" s="2">
        <v>159.6</v>
      </c>
      <c r="S293" s="2">
        <v>154.4</v>
      </c>
      <c r="T293" s="2">
        <v>158.9</v>
      </c>
      <c r="U293" s="2">
        <v>159.9</v>
      </c>
      <c r="V293" s="2">
        <v>156</v>
      </c>
      <c r="W293" s="2">
        <v>154.80000000000001</v>
      </c>
      <c r="X293" s="2">
        <v>164.6</v>
      </c>
      <c r="Y293" s="2">
        <v>151.30000000000001</v>
      </c>
      <c r="Z293" s="2">
        <v>157.80000000000001</v>
      </c>
      <c r="AA293" s="2">
        <v>163.80000000000001</v>
      </c>
      <c r="AB293" s="2">
        <v>153.1</v>
      </c>
      <c r="AC293" s="2">
        <v>157.30000000000001</v>
      </c>
      <c r="AD293" s="2">
        <v>156.69999999999999</v>
      </c>
      <c r="AE293" s="3">
        <f t="shared" si="20"/>
        <v>2025.7</v>
      </c>
      <c r="AF293" s="3">
        <f t="shared" si="21"/>
        <v>472.9</v>
      </c>
      <c r="AG293" s="3">
        <f t="shared" si="22"/>
        <v>314.70000000000005</v>
      </c>
      <c r="AH293" s="2">
        <f t="shared" si="23"/>
        <v>307.3</v>
      </c>
      <c r="AI293" s="3">
        <f t="shared" si="24"/>
        <v>982.7</v>
      </c>
    </row>
    <row r="294" spans="1:35" ht="12.75" x14ac:dyDescent="0.2">
      <c r="A294" s="1" t="s">
        <v>32</v>
      </c>
      <c r="B294" s="1">
        <v>2021</v>
      </c>
      <c r="C294" s="1" t="s">
        <v>35</v>
      </c>
      <c r="D294" s="2">
        <v>147.5</v>
      </c>
      <c r="E294" s="2">
        <v>197.5</v>
      </c>
      <c r="F294" s="2">
        <v>164.7</v>
      </c>
      <c r="G294" s="2">
        <v>155.6</v>
      </c>
      <c r="H294" s="2">
        <v>156.4</v>
      </c>
      <c r="I294" s="2">
        <v>157.30000000000001</v>
      </c>
      <c r="J294" s="2">
        <v>166.1</v>
      </c>
      <c r="K294" s="2">
        <v>161.1</v>
      </c>
      <c r="L294" s="2">
        <v>114.3</v>
      </c>
      <c r="M294" s="2">
        <v>162.6</v>
      </c>
      <c r="N294" s="2">
        <v>150.69999999999999</v>
      </c>
      <c r="O294" s="2">
        <v>170.3</v>
      </c>
      <c r="P294" s="2">
        <v>160.4</v>
      </c>
      <c r="Q294" s="2">
        <v>193.5</v>
      </c>
      <c r="R294" s="2">
        <v>155.1</v>
      </c>
      <c r="S294" s="2">
        <v>138.69999999999999</v>
      </c>
      <c r="T294" s="2">
        <v>152.6</v>
      </c>
      <c r="U294" s="2">
        <v>159.9</v>
      </c>
      <c r="V294" s="2">
        <v>154.80000000000001</v>
      </c>
      <c r="W294" s="2">
        <v>147.19999999999999</v>
      </c>
      <c r="X294" s="2">
        <v>156.9</v>
      </c>
      <c r="Y294" s="2">
        <v>141.69999999999999</v>
      </c>
      <c r="Z294" s="2">
        <v>148.6</v>
      </c>
      <c r="AA294" s="2">
        <v>157.6</v>
      </c>
      <c r="AB294" s="2">
        <v>154.9</v>
      </c>
      <c r="AC294" s="2">
        <v>150</v>
      </c>
      <c r="AD294" s="2">
        <v>156.9</v>
      </c>
      <c r="AE294" s="3">
        <f t="shared" si="20"/>
        <v>2064.4999999999995</v>
      </c>
      <c r="AF294" s="3">
        <f t="shared" si="21"/>
        <v>446.4</v>
      </c>
      <c r="AG294" s="3">
        <f t="shared" si="22"/>
        <v>307.10000000000002</v>
      </c>
      <c r="AH294" s="2">
        <f t="shared" si="23"/>
        <v>296.5</v>
      </c>
      <c r="AI294" s="3">
        <f t="shared" si="24"/>
        <v>961.5</v>
      </c>
    </row>
    <row r="295" spans="1:35" ht="12.75" x14ac:dyDescent="0.2">
      <c r="A295" s="1" t="s">
        <v>33</v>
      </c>
      <c r="B295" s="1">
        <v>2021</v>
      </c>
      <c r="C295" s="1" t="s">
        <v>35</v>
      </c>
      <c r="D295" s="2">
        <v>144.1</v>
      </c>
      <c r="E295" s="2">
        <v>192.2</v>
      </c>
      <c r="F295" s="2">
        <v>163.80000000000001</v>
      </c>
      <c r="G295" s="2">
        <v>154.9</v>
      </c>
      <c r="H295" s="2">
        <v>163.9</v>
      </c>
      <c r="I295" s="2">
        <v>153.69999999999999</v>
      </c>
      <c r="J295" s="2">
        <v>149.5</v>
      </c>
      <c r="K295" s="2">
        <v>159.80000000000001</v>
      </c>
      <c r="L295" s="2">
        <v>112.6</v>
      </c>
      <c r="M295" s="2">
        <v>163.5</v>
      </c>
      <c r="N295" s="2">
        <v>156.5</v>
      </c>
      <c r="O295" s="2">
        <v>168.2</v>
      </c>
      <c r="P295" s="2">
        <v>156.69999999999999</v>
      </c>
      <c r="Q295" s="2">
        <v>188.1</v>
      </c>
      <c r="R295" s="2">
        <v>157.80000000000001</v>
      </c>
      <c r="S295" s="2">
        <v>147.9</v>
      </c>
      <c r="T295" s="2">
        <v>156.4</v>
      </c>
      <c r="U295" s="2">
        <v>159.9</v>
      </c>
      <c r="V295" s="2">
        <v>155.5</v>
      </c>
      <c r="W295" s="2">
        <v>151.19999999999999</v>
      </c>
      <c r="X295" s="2">
        <v>161.69999999999999</v>
      </c>
      <c r="Y295" s="2">
        <v>146.19999999999999</v>
      </c>
      <c r="Z295" s="2">
        <v>152.6</v>
      </c>
      <c r="AA295" s="2">
        <v>160.19999999999999</v>
      </c>
      <c r="AB295" s="2">
        <v>153.80000000000001</v>
      </c>
      <c r="AC295" s="2">
        <v>153.80000000000001</v>
      </c>
      <c r="AD295" s="2">
        <v>156.80000000000001</v>
      </c>
      <c r="AE295" s="3">
        <f t="shared" si="20"/>
        <v>2039.3999999999999</v>
      </c>
      <c r="AF295" s="3">
        <f t="shared" si="21"/>
        <v>462.1</v>
      </c>
      <c r="AG295" s="3">
        <f t="shared" si="22"/>
        <v>311.10000000000002</v>
      </c>
      <c r="AH295" s="2">
        <f t="shared" si="23"/>
        <v>301.7</v>
      </c>
      <c r="AI295" s="3">
        <f t="shared" si="24"/>
        <v>970.19999999999982</v>
      </c>
    </row>
    <row r="296" spans="1:35" ht="12.75" x14ac:dyDescent="0.2">
      <c r="A296" s="1" t="s">
        <v>30</v>
      </c>
      <c r="B296" s="1">
        <v>2021</v>
      </c>
      <c r="C296" s="1" t="s">
        <v>36</v>
      </c>
      <c r="D296" s="2">
        <v>142.69999999999999</v>
      </c>
      <c r="E296" s="2">
        <v>195.5</v>
      </c>
      <c r="F296" s="2">
        <v>163.4</v>
      </c>
      <c r="G296" s="2">
        <v>155</v>
      </c>
      <c r="H296" s="2">
        <v>175.2</v>
      </c>
      <c r="I296" s="2">
        <v>160.6</v>
      </c>
      <c r="J296" s="2">
        <v>135.1</v>
      </c>
      <c r="K296" s="2">
        <v>161.1</v>
      </c>
      <c r="L296" s="2">
        <v>112.2</v>
      </c>
      <c r="M296" s="2">
        <v>164.4</v>
      </c>
      <c r="N296" s="2">
        <v>161.9</v>
      </c>
      <c r="O296" s="2">
        <v>166.8</v>
      </c>
      <c r="P296" s="2">
        <v>155.6</v>
      </c>
      <c r="Q296" s="2">
        <v>186.8</v>
      </c>
      <c r="R296" s="2">
        <v>160.69999999999999</v>
      </c>
      <c r="S296" s="2">
        <v>155.1</v>
      </c>
      <c r="T296" s="2">
        <v>159.9</v>
      </c>
      <c r="U296" s="2">
        <v>161.4</v>
      </c>
      <c r="V296" s="2">
        <v>156</v>
      </c>
      <c r="W296" s="2">
        <v>155.5</v>
      </c>
      <c r="X296" s="2">
        <v>165.3</v>
      </c>
      <c r="Y296" s="2">
        <v>151.69999999999999</v>
      </c>
      <c r="Z296" s="2">
        <v>158.6</v>
      </c>
      <c r="AA296" s="2">
        <v>164.1</v>
      </c>
      <c r="AB296" s="2">
        <v>154.6</v>
      </c>
      <c r="AC296" s="2">
        <v>158</v>
      </c>
      <c r="AD296" s="2">
        <v>157.6</v>
      </c>
      <c r="AE296" s="3">
        <f t="shared" si="20"/>
        <v>2049.5</v>
      </c>
      <c r="AF296" s="3">
        <f t="shared" si="21"/>
        <v>475.69999999999993</v>
      </c>
      <c r="AG296" s="3">
        <f t="shared" si="22"/>
        <v>316.89999999999998</v>
      </c>
      <c r="AH296" s="2">
        <f t="shared" si="23"/>
        <v>307.7</v>
      </c>
      <c r="AI296" s="3">
        <f t="shared" si="24"/>
        <v>987.40000000000009</v>
      </c>
    </row>
    <row r="297" spans="1:35" ht="12.75" x14ac:dyDescent="0.2">
      <c r="A297" s="1" t="s">
        <v>32</v>
      </c>
      <c r="B297" s="1">
        <v>2021</v>
      </c>
      <c r="C297" s="1" t="s">
        <v>36</v>
      </c>
      <c r="D297" s="2">
        <v>147.6</v>
      </c>
      <c r="E297" s="2">
        <v>202.5</v>
      </c>
      <c r="F297" s="2">
        <v>166.4</v>
      </c>
      <c r="G297" s="2">
        <v>156</v>
      </c>
      <c r="H297" s="2">
        <v>161.4</v>
      </c>
      <c r="I297" s="2">
        <v>168.8</v>
      </c>
      <c r="J297" s="2">
        <v>161.6</v>
      </c>
      <c r="K297" s="2">
        <v>162.80000000000001</v>
      </c>
      <c r="L297" s="2">
        <v>114.8</v>
      </c>
      <c r="M297" s="2">
        <v>162.80000000000001</v>
      </c>
      <c r="N297" s="2">
        <v>151.5</v>
      </c>
      <c r="O297" s="2">
        <v>171.4</v>
      </c>
      <c r="P297" s="2">
        <v>162</v>
      </c>
      <c r="Q297" s="2">
        <v>194.4</v>
      </c>
      <c r="R297" s="2">
        <v>155.9</v>
      </c>
      <c r="S297" s="2">
        <v>139.30000000000001</v>
      </c>
      <c r="T297" s="2">
        <v>153.4</v>
      </c>
      <c r="U297" s="2">
        <v>161.4</v>
      </c>
      <c r="V297" s="2">
        <v>154.9</v>
      </c>
      <c r="W297" s="2">
        <v>147.6</v>
      </c>
      <c r="X297" s="2">
        <v>157.5</v>
      </c>
      <c r="Y297" s="2">
        <v>142.1</v>
      </c>
      <c r="Z297" s="2">
        <v>149.1</v>
      </c>
      <c r="AA297" s="2">
        <v>157.6</v>
      </c>
      <c r="AB297" s="2">
        <v>156.6</v>
      </c>
      <c r="AC297" s="2">
        <v>150.5</v>
      </c>
      <c r="AD297" s="2">
        <v>158</v>
      </c>
      <c r="AE297" s="3">
        <f t="shared" si="20"/>
        <v>2089.6</v>
      </c>
      <c r="AF297" s="3">
        <f t="shared" si="21"/>
        <v>448.6</v>
      </c>
      <c r="AG297" s="3">
        <f t="shared" si="22"/>
        <v>309</v>
      </c>
      <c r="AH297" s="2">
        <f t="shared" si="23"/>
        <v>297</v>
      </c>
      <c r="AI297" s="3">
        <f t="shared" si="24"/>
        <v>965.7</v>
      </c>
    </row>
    <row r="298" spans="1:35" ht="12.75" x14ac:dyDescent="0.2">
      <c r="A298" s="1" t="s">
        <v>33</v>
      </c>
      <c r="B298" s="1">
        <v>2021</v>
      </c>
      <c r="C298" s="1" t="s">
        <v>36</v>
      </c>
      <c r="D298" s="2">
        <v>144.30000000000001</v>
      </c>
      <c r="E298" s="2">
        <v>198</v>
      </c>
      <c r="F298" s="2">
        <v>164.6</v>
      </c>
      <c r="G298" s="2">
        <v>155.4</v>
      </c>
      <c r="H298" s="2">
        <v>170.1</v>
      </c>
      <c r="I298" s="2">
        <v>164.4</v>
      </c>
      <c r="J298" s="2">
        <v>144.1</v>
      </c>
      <c r="K298" s="2">
        <v>161.69999999999999</v>
      </c>
      <c r="L298" s="2">
        <v>113.1</v>
      </c>
      <c r="M298" s="2">
        <v>163.9</v>
      </c>
      <c r="N298" s="2">
        <v>157.6</v>
      </c>
      <c r="O298" s="2">
        <v>168.9</v>
      </c>
      <c r="P298" s="2">
        <v>158</v>
      </c>
      <c r="Q298" s="2">
        <v>188.8</v>
      </c>
      <c r="R298" s="2">
        <v>158.80000000000001</v>
      </c>
      <c r="S298" s="2">
        <v>148.5</v>
      </c>
      <c r="T298" s="2">
        <v>157.30000000000001</v>
      </c>
      <c r="U298" s="2">
        <v>161.4</v>
      </c>
      <c r="V298" s="2">
        <v>155.6</v>
      </c>
      <c r="W298" s="2">
        <v>151.80000000000001</v>
      </c>
      <c r="X298" s="2">
        <v>162.30000000000001</v>
      </c>
      <c r="Y298" s="2">
        <v>146.6</v>
      </c>
      <c r="Z298" s="2">
        <v>153.19999999999999</v>
      </c>
      <c r="AA298" s="2">
        <v>160.30000000000001</v>
      </c>
      <c r="AB298" s="2">
        <v>155.4</v>
      </c>
      <c r="AC298" s="2">
        <v>154.4</v>
      </c>
      <c r="AD298" s="2">
        <v>157.80000000000001</v>
      </c>
      <c r="AE298" s="3">
        <f t="shared" si="20"/>
        <v>2064.1</v>
      </c>
      <c r="AF298" s="3">
        <f t="shared" si="21"/>
        <v>464.6</v>
      </c>
      <c r="AG298" s="3">
        <f t="shared" si="22"/>
        <v>313.20000000000005</v>
      </c>
      <c r="AH298" s="2">
        <f t="shared" si="23"/>
        <v>302.2</v>
      </c>
      <c r="AI298" s="3">
        <f t="shared" si="24"/>
        <v>974.4</v>
      </c>
    </row>
    <row r="299" spans="1:35" ht="12.75" x14ac:dyDescent="0.2">
      <c r="A299" s="1" t="s">
        <v>30</v>
      </c>
      <c r="B299" s="1">
        <v>2021</v>
      </c>
      <c r="C299" s="1" t="s">
        <v>37</v>
      </c>
      <c r="D299" s="2">
        <v>145.1</v>
      </c>
      <c r="E299" s="2">
        <v>198.5</v>
      </c>
      <c r="F299" s="2">
        <v>168.6</v>
      </c>
      <c r="G299" s="2">
        <v>155.80000000000001</v>
      </c>
      <c r="H299" s="2">
        <v>184.4</v>
      </c>
      <c r="I299" s="2">
        <v>162.30000000000001</v>
      </c>
      <c r="J299" s="2">
        <v>138.4</v>
      </c>
      <c r="K299" s="2">
        <v>165.1</v>
      </c>
      <c r="L299" s="2">
        <v>114.3</v>
      </c>
      <c r="M299" s="2">
        <v>169.7</v>
      </c>
      <c r="N299" s="2">
        <v>164.6</v>
      </c>
      <c r="O299" s="2">
        <v>169.8</v>
      </c>
      <c r="P299" s="2">
        <v>158.69999999999999</v>
      </c>
      <c r="Q299" s="2">
        <v>189.6</v>
      </c>
      <c r="R299" s="2">
        <v>165.3</v>
      </c>
      <c r="S299" s="2">
        <v>160.6</v>
      </c>
      <c r="T299" s="2">
        <v>164.5</v>
      </c>
      <c r="U299" s="2">
        <v>161.6</v>
      </c>
      <c r="V299" s="2">
        <v>161.69999999999999</v>
      </c>
      <c r="W299" s="2">
        <v>158.80000000000001</v>
      </c>
      <c r="X299" s="2">
        <v>169.1</v>
      </c>
      <c r="Y299" s="2">
        <v>153.19999999999999</v>
      </c>
      <c r="Z299" s="2">
        <v>160</v>
      </c>
      <c r="AA299" s="2">
        <v>167.6</v>
      </c>
      <c r="AB299" s="2">
        <v>159.30000000000001</v>
      </c>
      <c r="AC299" s="2">
        <v>161.1</v>
      </c>
      <c r="AD299" s="2">
        <v>161.1</v>
      </c>
      <c r="AE299" s="3">
        <f t="shared" si="20"/>
        <v>2095.2999999999997</v>
      </c>
      <c r="AF299" s="3">
        <f t="shared" si="21"/>
        <v>490.4</v>
      </c>
      <c r="AG299" s="3">
        <f t="shared" si="22"/>
        <v>320.39999999999998</v>
      </c>
      <c r="AH299" s="2">
        <f t="shared" si="23"/>
        <v>314.89999999999998</v>
      </c>
      <c r="AI299" s="3">
        <f t="shared" si="24"/>
        <v>1006.7000000000002</v>
      </c>
    </row>
    <row r="300" spans="1:35" ht="12.75" x14ac:dyDescent="0.2">
      <c r="A300" s="1" t="s">
        <v>32</v>
      </c>
      <c r="B300" s="1">
        <v>2021</v>
      </c>
      <c r="C300" s="1" t="s">
        <v>37</v>
      </c>
      <c r="D300" s="2">
        <v>148.80000000000001</v>
      </c>
      <c r="E300" s="2">
        <v>204.3</v>
      </c>
      <c r="F300" s="2">
        <v>173</v>
      </c>
      <c r="G300" s="2">
        <v>156.5</v>
      </c>
      <c r="H300" s="2">
        <v>168.8</v>
      </c>
      <c r="I300" s="2">
        <v>172.5</v>
      </c>
      <c r="J300" s="2">
        <v>166.5</v>
      </c>
      <c r="K300" s="2">
        <v>165.9</v>
      </c>
      <c r="L300" s="2">
        <v>115.9</v>
      </c>
      <c r="M300" s="2">
        <v>165.2</v>
      </c>
      <c r="N300" s="2">
        <v>152</v>
      </c>
      <c r="O300" s="2">
        <v>171.1</v>
      </c>
      <c r="P300" s="2">
        <v>164.2</v>
      </c>
      <c r="Q300" s="2">
        <v>198.2</v>
      </c>
      <c r="R300" s="2">
        <v>156.5</v>
      </c>
      <c r="S300" s="2">
        <v>140.19999999999999</v>
      </c>
      <c r="T300" s="2">
        <v>154.1</v>
      </c>
      <c r="U300" s="2">
        <v>161.6</v>
      </c>
      <c r="V300" s="2">
        <v>155.5</v>
      </c>
      <c r="W300" s="2">
        <v>150.1</v>
      </c>
      <c r="X300" s="2">
        <v>160.4</v>
      </c>
      <c r="Y300" s="2">
        <v>145</v>
      </c>
      <c r="Z300" s="2">
        <v>152.6</v>
      </c>
      <c r="AA300" s="2">
        <v>156.6</v>
      </c>
      <c r="AB300" s="2">
        <v>157.5</v>
      </c>
      <c r="AC300" s="2">
        <v>152.30000000000001</v>
      </c>
      <c r="AD300" s="2">
        <v>159.5</v>
      </c>
      <c r="AE300" s="3">
        <f t="shared" si="20"/>
        <v>2124.7000000000003</v>
      </c>
      <c r="AF300" s="3">
        <f t="shared" si="21"/>
        <v>450.79999999999995</v>
      </c>
      <c r="AG300" s="3">
        <f t="shared" si="22"/>
        <v>311.7</v>
      </c>
      <c r="AH300" s="2">
        <f t="shared" si="23"/>
        <v>300.5</v>
      </c>
      <c r="AI300" s="3">
        <f t="shared" si="24"/>
        <v>977.60000000000014</v>
      </c>
    </row>
    <row r="301" spans="1:35" ht="12.75" x14ac:dyDescent="0.2">
      <c r="A301" s="1" t="s">
        <v>33</v>
      </c>
      <c r="B301" s="1">
        <v>2021</v>
      </c>
      <c r="C301" s="1" t="s">
        <v>37</v>
      </c>
      <c r="D301" s="2">
        <v>146.30000000000001</v>
      </c>
      <c r="E301" s="2">
        <v>200.5</v>
      </c>
      <c r="F301" s="2">
        <v>170.3</v>
      </c>
      <c r="G301" s="2">
        <v>156.1</v>
      </c>
      <c r="H301" s="2">
        <v>178.7</v>
      </c>
      <c r="I301" s="2">
        <v>167.1</v>
      </c>
      <c r="J301" s="2">
        <v>147.9</v>
      </c>
      <c r="K301" s="2">
        <v>165.4</v>
      </c>
      <c r="L301" s="2">
        <v>114.8</v>
      </c>
      <c r="M301" s="2">
        <v>168.2</v>
      </c>
      <c r="N301" s="2">
        <v>159.30000000000001</v>
      </c>
      <c r="O301" s="2">
        <v>170.4</v>
      </c>
      <c r="P301" s="2">
        <v>160.69999999999999</v>
      </c>
      <c r="Q301" s="2">
        <v>191.9</v>
      </c>
      <c r="R301" s="2">
        <v>161.80000000000001</v>
      </c>
      <c r="S301" s="2">
        <v>152.1</v>
      </c>
      <c r="T301" s="2">
        <v>160.4</v>
      </c>
      <c r="U301" s="2">
        <v>161.6</v>
      </c>
      <c r="V301" s="2">
        <v>159.4</v>
      </c>
      <c r="W301" s="2">
        <v>154.69999999999999</v>
      </c>
      <c r="X301" s="2">
        <v>165.8</v>
      </c>
      <c r="Y301" s="2">
        <v>148.9</v>
      </c>
      <c r="Z301" s="2">
        <v>155.80000000000001</v>
      </c>
      <c r="AA301" s="2">
        <v>161.19999999999999</v>
      </c>
      <c r="AB301" s="2">
        <v>158.6</v>
      </c>
      <c r="AC301" s="2">
        <v>156.80000000000001</v>
      </c>
      <c r="AD301" s="2">
        <v>160.4</v>
      </c>
      <c r="AE301" s="3">
        <f t="shared" si="20"/>
        <v>2105.7000000000003</v>
      </c>
      <c r="AF301" s="3">
        <f t="shared" si="21"/>
        <v>474.29999999999995</v>
      </c>
      <c r="AG301" s="3">
        <f t="shared" si="22"/>
        <v>316.29999999999995</v>
      </c>
      <c r="AH301" s="2">
        <f t="shared" si="23"/>
        <v>308.3</v>
      </c>
      <c r="AI301" s="3">
        <f t="shared" si="24"/>
        <v>990.10000000000014</v>
      </c>
    </row>
    <row r="302" spans="1:35" ht="12.75" x14ac:dyDescent="0.2">
      <c r="A302" s="1" t="s">
        <v>30</v>
      </c>
      <c r="B302" s="1">
        <v>2021</v>
      </c>
      <c r="C302" s="1" t="s">
        <v>38</v>
      </c>
      <c r="D302" s="2">
        <v>145.6</v>
      </c>
      <c r="E302" s="2">
        <v>200.1</v>
      </c>
      <c r="F302" s="2">
        <v>179.3</v>
      </c>
      <c r="G302" s="2">
        <v>156.1</v>
      </c>
      <c r="H302" s="2">
        <v>190.4</v>
      </c>
      <c r="I302" s="2">
        <v>158.6</v>
      </c>
      <c r="J302" s="2">
        <v>144.69999999999999</v>
      </c>
      <c r="K302" s="2">
        <v>165.5</v>
      </c>
      <c r="L302" s="2">
        <v>114.6</v>
      </c>
      <c r="M302" s="2">
        <v>170</v>
      </c>
      <c r="N302" s="2">
        <v>165.5</v>
      </c>
      <c r="O302" s="2">
        <v>171.7</v>
      </c>
      <c r="P302" s="2">
        <v>160.5</v>
      </c>
      <c r="Q302" s="2">
        <v>189.1</v>
      </c>
      <c r="R302" s="2">
        <v>165.3</v>
      </c>
      <c r="S302" s="2">
        <v>159.9</v>
      </c>
      <c r="T302" s="2">
        <v>164.6</v>
      </c>
      <c r="U302" s="2">
        <v>160.5</v>
      </c>
      <c r="V302" s="2">
        <v>162.1</v>
      </c>
      <c r="W302" s="2">
        <v>159.19999999999999</v>
      </c>
      <c r="X302" s="2">
        <v>169.7</v>
      </c>
      <c r="Y302" s="2">
        <v>154.19999999999999</v>
      </c>
      <c r="Z302" s="2">
        <v>160.4</v>
      </c>
      <c r="AA302" s="2">
        <v>166.8</v>
      </c>
      <c r="AB302" s="2">
        <v>159.4</v>
      </c>
      <c r="AC302" s="2">
        <v>161.5</v>
      </c>
      <c r="AD302" s="2">
        <v>162.1</v>
      </c>
      <c r="AE302" s="3">
        <f t="shared" si="20"/>
        <v>2122.6</v>
      </c>
      <c r="AF302" s="3">
        <f t="shared" si="21"/>
        <v>489.80000000000007</v>
      </c>
      <c r="AG302" s="3">
        <f t="shared" si="22"/>
        <v>319.7</v>
      </c>
      <c r="AH302" s="2">
        <f t="shared" si="23"/>
        <v>316.29999999999995</v>
      </c>
      <c r="AI302" s="3">
        <f t="shared" si="24"/>
        <v>1006.9</v>
      </c>
    </row>
    <row r="303" spans="1:35" ht="12.75" x14ac:dyDescent="0.2">
      <c r="A303" s="1" t="s">
        <v>32</v>
      </c>
      <c r="B303" s="1">
        <v>2021</v>
      </c>
      <c r="C303" s="1" t="s">
        <v>38</v>
      </c>
      <c r="D303" s="2">
        <v>149.19999999999999</v>
      </c>
      <c r="E303" s="2">
        <v>205.5</v>
      </c>
      <c r="F303" s="2">
        <v>182.8</v>
      </c>
      <c r="G303" s="2">
        <v>156.5</v>
      </c>
      <c r="H303" s="2">
        <v>172.2</v>
      </c>
      <c r="I303" s="2">
        <v>171.5</v>
      </c>
      <c r="J303" s="2">
        <v>176.2</v>
      </c>
      <c r="K303" s="2">
        <v>166.9</v>
      </c>
      <c r="L303" s="2">
        <v>116.1</v>
      </c>
      <c r="M303" s="2">
        <v>165.5</v>
      </c>
      <c r="N303" s="2">
        <v>152.30000000000001</v>
      </c>
      <c r="O303" s="2">
        <v>173.3</v>
      </c>
      <c r="P303" s="2">
        <v>166.2</v>
      </c>
      <c r="Q303" s="2">
        <v>195.6</v>
      </c>
      <c r="R303" s="2">
        <v>157.30000000000001</v>
      </c>
      <c r="S303" s="2">
        <v>140.5</v>
      </c>
      <c r="T303" s="2">
        <v>154.80000000000001</v>
      </c>
      <c r="U303" s="2">
        <v>160.5</v>
      </c>
      <c r="V303" s="2">
        <v>156.1</v>
      </c>
      <c r="W303" s="2">
        <v>149.80000000000001</v>
      </c>
      <c r="X303" s="2">
        <v>160.80000000000001</v>
      </c>
      <c r="Y303" s="2">
        <v>147.5</v>
      </c>
      <c r="Z303" s="2">
        <v>150.69999999999999</v>
      </c>
      <c r="AA303" s="2">
        <v>158.1</v>
      </c>
      <c r="AB303" s="2">
        <v>158</v>
      </c>
      <c r="AC303" s="2">
        <v>153.4</v>
      </c>
      <c r="AD303" s="2">
        <v>160.4</v>
      </c>
      <c r="AE303" s="3">
        <f t="shared" si="20"/>
        <v>2154.1999999999998</v>
      </c>
      <c r="AF303" s="3">
        <f t="shared" si="21"/>
        <v>452.6</v>
      </c>
      <c r="AG303" s="3">
        <f t="shared" si="22"/>
        <v>310.3</v>
      </c>
      <c r="AH303" s="2">
        <f t="shared" si="23"/>
        <v>303.60000000000002</v>
      </c>
      <c r="AI303" s="3">
        <f t="shared" si="24"/>
        <v>976.59999999999991</v>
      </c>
    </row>
    <row r="304" spans="1:35" ht="12.75" x14ac:dyDescent="0.2">
      <c r="A304" s="1" t="s">
        <v>33</v>
      </c>
      <c r="B304" s="1">
        <v>2021</v>
      </c>
      <c r="C304" s="1" t="s">
        <v>38</v>
      </c>
      <c r="D304" s="2">
        <v>146.69999999999999</v>
      </c>
      <c r="E304" s="2">
        <v>202</v>
      </c>
      <c r="F304" s="2">
        <v>180.7</v>
      </c>
      <c r="G304" s="2">
        <v>156.19999999999999</v>
      </c>
      <c r="H304" s="2">
        <v>183.7</v>
      </c>
      <c r="I304" s="2">
        <v>164.6</v>
      </c>
      <c r="J304" s="2">
        <v>155.4</v>
      </c>
      <c r="K304" s="2">
        <v>166</v>
      </c>
      <c r="L304" s="2">
        <v>115.1</v>
      </c>
      <c r="M304" s="2">
        <v>168.5</v>
      </c>
      <c r="N304" s="2">
        <v>160</v>
      </c>
      <c r="O304" s="2">
        <v>172.4</v>
      </c>
      <c r="P304" s="2">
        <v>162.6</v>
      </c>
      <c r="Q304" s="2">
        <v>190.8</v>
      </c>
      <c r="R304" s="2">
        <v>162.19999999999999</v>
      </c>
      <c r="S304" s="2">
        <v>151.80000000000001</v>
      </c>
      <c r="T304" s="2">
        <v>160.69999999999999</v>
      </c>
      <c r="U304" s="2">
        <v>160.5</v>
      </c>
      <c r="V304" s="2">
        <v>159.80000000000001</v>
      </c>
      <c r="W304" s="2">
        <v>154.80000000000001</v>
      </c>
      <c r="X304" s="2">
        <v>166.3</v>
      </c>
      <c r="Y304" s="2">
        <v>150.69999999999999</v>
      </c>
      <c r="Z304" s="2">
        <v>154.9</v>
      </c>
      <c r="AA304" s="2">
        <v>161.69999999999999</v>
      </c>
      <c r="AB304" s="2">
        <v>158.80000000000001</v>
      </c>
      <c r="AC304" s="2">
        <v>157.6</v>
      </c>
      <c r="AD304" s="2">
        <v>161.30000000000001</v>
      </c>
      <c r="AE304" s="3">
        <f t="shared" si="20"/>
        <v>2133.9</v>
      </c>
      <c r="AF304" s="3">
        <f t="shared" si="21"/>
        <v>474.7</v>
      </c>
      <c r="AG304" s="3">
        <f t="shared" si="22"/>
        <v>315.3</v>
      </c>
      <c r="AH304" s="2">
        <f t="shared" si="23"/>
        <v>310.5</v>
      </c>
      <c r="AI304" s="3">
        <f t="shared" si="24"/>
        <v>990.1</v>
      </c>
    </row>
    <row r="305" spans="1:35" ht="12.75" x14ac:dyDescent="0.2">
      <c r="A305" s="1" t="s">
        <v>30</v>
      </c>
      <c r="B305" s="1">
        <v>2021</v>
      </c>
      <c r="C305" s="1" t="s">
        <v>39</v>
      </c>
      <c r="D305" s="2">
        <v>145.1</v>
      </c>
      <c r="E305" s="2">
        <v>204.5</v>
      </c>
      <c r="F305" s="2">
        <v>180.4</v>
      </c>
      <c r="G305" s="2">
        <v>157.1</v>
      </c>
      <c r="H305" s="2">
        <v>188.7</v>
      </c>
      <c r="I305" s="2">
        <v>157.69999999999999</v>
      </c>
      <c r="J305" s="2">
        <v>152.80000000000001</v>
      </c>
      <c r="K305" s="2">
        <v>163.6</v>
      </c>
      <c r="L305" s="2">
        <v>113.9</v>
      </c>
      <c r="M305" s="2">
        <v>169.7</v>
      </c>
      <c r="N305" s="2">
        <v>166.2</v>
      </c>
      <c r="O305" s="2">
        <v>171</v>
      </c>
      <c r="P305" s="2">
        <v>161.69999999999999</v>
      </c>
      <c r="Q305" s="2">
        <v>189.7</v>
      </c>
      <c r="R305" s="2">
        <v>166</v>
      </c>
      <c r="S305" s="2">
        <v>161.1</v>
      </c>
      <c r="T305" s="2">
        <v>165.3</v>
      </c>
      <c r="U305" s="2">
        <v>161.5</v>
      </c>
      <c r="V305" s="2">
        <v>162.5</v>
      </c>
      <c r="W305" s="2">
        <v>160.30000000000001</v>
      </c>
      <c r="X305" s="2">
        <v>170.4</v>
      </c>
      <c r="Y305" s="2">
        <v>157.1</v>
      </c>
      <c r="Z305" s="2">
        <v>160.69999999999999</v>
      </c>
      <c r="AA305" s="2">
        <v>167.2</v>
      </c>
      <c r="AB305" s="2">
        <v>160.4</v>
      </c>
      <c r="AC305" s="2">
        <v>162.80000000000001</v>
      </c>
      <c r="AD305" s="2">
        <v>163.19999999999999</v>
      </c>
      <c r="AE305" s="3">
        <f t="shared" si="20"/>
        <v>2132.4</v>
      </c>
      <c r="AF305" s="3">
        <f t="shared" si="21"/>
        <v>492.40000000000003</v>
      </c>
      <c r="AG305" s="3">
        <f t="shared" si="22"/>
        <v>321.8</v>
      </c>
      <c r="AH305" s="2">
        <f t="shared" si="23"/>
        <v>319.60000000000002</v>
      </c>
      <c r="AI305" s="3">
        <f t="shared" si="24"/>
        <v>1011.2</v>
      </c>
    </row>
    <row r="306" spans="1:35" ht="12.75" x14ac:dyDescent="0.2">
      <c r="A306" s="1" t="s">
        <v>32</v>
      </c>
      <c r="B306" s="1">
        <v>2021</v>
      </c>
      <c r="C306" s="1" t="s">
        <v>39</v>
      </c>
      <c r="D306" s="2">
        <v>149.1</v>
      </c>
      <c r="E306" s="2">
        <v>210.9</v>
      </c>
      <c r="F306" s="2">
        <v>185</v>
      </c>
      <c r="G306" s="2">
        <v>158.19999999999999</v>
      </c>
      <c r="H306" s="2">
        <v>170.6</v>
      </c>
      <c r="I306" s="2">
        <v>170.9</v>
      </c>
      <c r="J306" s="2">
        <v>186.4</v>
      </c>
      <c r="K306" s="2">
        <v>164.7</v>
      </c>
      <c r="L306" s="2">
        <v>115.7</v>
      </c>
      <c r="M306" s="2">
        <v>165.5</v>
      </c>
      <c r="N306" s="2">
        <v>153.4</v>
      </c>
      <c r="O306" s="2">
        <v>173.5</v>
      </c>
      <c r="P306" s="2">
        <v>167.9</v>
      </c>
      <c r="Q306" s="2">
        <v>195.5</v>
      </c>
      <c r="R306" s="2">
        <v>157.9</v>
      </c>
      <c r="S306" s="2">
        <v>141.9</v>
      </c>
      <c r="T306" s="2">
        <v>155.5</v>
      </c>
      <c r="U306" s="2">
        <v>161.5</v>
      </c>
      <c r="V306" s="2">
        <v>157.69999999999999</v>
      </c>
      <c r="W306" s="2">
        <v>150.69999999999999</v>
      </c>
      <c r="X306" s="2">
        <v>161.5</v>
      </c>
      <c r="Y306" s="2">
        <v>149.5</v>
      </c>
      <c r="Z306" s="2">
        <v>151.19999999999999</v>
      </c>
      <c r="AA306" s="2">
        <v>160.30000000000001</v>
      </c>
      <c r="AB306" s="2">
        <v>159.6</v>
      </c>
      <c r="AC306" s="2">
        <v>155</v>
      </c>
      <c r="AD306" s="2">
        <v>161.80000000000001</v>
      </c>
      <c r="AE306" s="3">
        <f t="shared" si="20"/>
        <v>2171.8000000000002</v>
      </c>
      <c r="AF306" s="3">
        <f t="shared" si="21"/>
        <v>455.3</v>
      </c>
      <c r="AG306" s="3">
        <f t="shared" si="22"/>
        <v>312.2</v>
      </c>
      <c r="AH306" s="2">
        <f t="shared" si="23"/>
        <v>307.2</v>
      </c>
      <c r="AI306" s="3">
        <f t="shared" si="24"/>
        <v>983.1</v>
      </c>
    </row>
    <row r="307" spans="1:35" ht="12.75" x14ac:dyDescent="0.2">
      <c r="A307" s="1" t="s">
        <v>33</v>
      </c>
      <c r="B307" s="1">
        <v>2021</v>
      </c>
      <c r="C307" s="1" t="s">
        <v>39</v>
      </c>
      <c r="D307" s="2">
        <v>146.4</v>
      </c>
      <c r="E307" s="2">
        <v>206.8</v>
      </c>
      <c r="F307" s="2">
        <v>182.2</v>
      </c>
      <c r="G307" s="2">
        <v>157.5</v>
      </c>
      <c r="H307" s="2">
        <v>182.1</v>
      </c>
      <c r="I307" s="2">
        <v>163.9</v>
      </c>
      <c r="J307" s="2">
        <v>164.2</v>
      </c>
      <c r="K307" s="2">
        <v>164</v>
      </c>
      <c r="L307" s="2">
        <v>114.5</v>
      </c>
      <c r="M307" s="2">
        <v>168.3</v>
      </c>
      <c r="N307" s="2">
        <v>160.9</v>
      </c>
      <c r="O307" s="2">
        <v>172.2</v>
      </c>
      <c r="P307" s="2">
        <v>164</v>
      </c>
      <c r="Q307" s="2">
        <v>191.2</v>
      </c>
      <c r="R307" s="2">
        <v>162.80000000000001</v>
      </c>
      <c r="S307" s="2">
        <v>153.1</v>
      </c>
      <c r="T307" s="2">
        <v>161.4</v>
      </c>
      <c r="U307" s="2">
        <v>161.5</v>
      </c>
      <c r="V307" s="2">
        <v>160.69999999999999</v>
      </c>
      <c r="W307" s="2">
        <v>155.80000000000001</v>
      </c>
      <c r="X307" s="2">
        <v>167</v>
      </c>
      <c r="Y307" s="2">
        <v>153.1</v>
      </c>
      <c r="Z307" s="2">
        <v>155.30000000000001</v>
      </c>
      <c r="AA307" s="2">
        <v>163.19999999999999</v>
      </c>
      <c r="AB307" s="2">
        <v>160.1</v>
      </c>
      <c r="AC307" s="2">
        <v>159</v>
      </c>
      <c r="AD307" s="2">
        <v>162.5</v>
      </c>
      <c r="AE307" s="3">
        <f t="shared" si="20"/>
        <v>2147</v>
      </c>
      <c r="AF307" s="3">
        <f t="shared" si="21"/>
        <v>477.29999999999995</v>
      </c>
      <c r="AG307" s="3">
        <f t="shared" si="22"/>
        <v>317.3</v>
      </c>
      <c r="AH307" s="2">
        <f t="shared" si="23"/>
        <v>313.79999999999995</v>
      </c>
      <c r="AI307" s="3">
        <f t="shared" si="24"/>
        <v>995.80000000000007</v>
      </c>
    </row>
    <row r="308" spans="1:35" ht="12.75" x14ac:dyDescent="0.2">
      <c r="A308" s="1" t="s">
        <v>30</v>
      </c>
      <c r="B308" s="1">
        <v>2021</v>
      </c>
      <c r="C308" s="1" t="s">
        <v>40</v>
      </c>
      <c r="D308" s="2">
        <v>144.9</v>
      </c>
      <c r="E308" s="2">
        <v>202.3</v>
      </c>
      <c r="F308" s="2">
        <v>176.5</v>
      </c>
      <c r="G308" s="2">
        <v>157.5</v>
      </c>
      <c r="H308" s="2">
        <v>190.9</v>
      </c>
      <c r="I308" s="2">
        <v>155.69999999999999</v>
      </c>
      <c r="J308" s="2">
        <v>153.9</v>
      </c>
      <c r="K308" s="2">
        <v>162.80000000000001</v>
      </c>
      <c r="L308" s="2">
        <v>115.2</v>
      </c>
      <c r="M308" s="2">
        <v>169.8</v>
      </c>
      <c r="N308" s="2">
        <v>167.6</v>
      </c>
      <c r="O308" s="2">
        <v>171.9</v>
      </c>
      <c r="P308" s="2">
        <v>161.80000000000001</v>
      </c>
      <c r="Q308" s="2">
        <v>190.2</v>
      </c>
      <c r="R308" s="2">
        <v>167</v>
      </c>
      <c r="S308" s="2">
        <v>162.6</v>
      </c>
      <c r="T308" s="2">
        <v>166.3</v>
      </c>
      <c r="U308" s="2">
        <v>162.1</v>
      </c>
      <c r="V308" s="2">
        <v>163.1</v>
      </c>
      <c r="W308" s="2">
        <v>160.9</v>
      </c>
      <c r="X308" s="2">
        <v>171.1</v>
      </c>
      <c r="Y308" s="2">
        <v>157.69999999999999</v>
      </c>
      <c r="Z308" s="2">
        <v>161.1</v>
      </c>
      <c r="AA308" s="2">
        <v>167.5</v>
      </c>
      <c r="AB308" s="2">
        <v>160.30000000000001</v>
      </c>
      <c r="AC308" s="2">
        <v>163.30000000000001</v>
      </c>
      <c r="AD308" s="2">
        <v>163.6</v>
      </c>
      <c r="AE308" s="3">
        <f t="shared" si="20"/>
        <v>2130.8000000000002</v>
      </c>
      <c r="AF308" s="3">
        <f t="shared" si="21"/>
        <v>495.90000000000003</v>
      </c>
      <c r="AG308" s="3">
        <f t="shared" si="22"/>
        <v>323</v>
      </c>
      <c r="AH308" s="2">
        <f t="shared" si="23"/>
        <v>320.79999999999995</v>
      </c>
      <c r="AI308" s="3">
        <f t="shared" si="24"/>
        <v>1013.5</v>
      </c>
    </row>
    <row r="309" spans="1:35" ht="12.75" x14ac:dyDescent="0.2">
      <c r="A309" s="1" t="s">
        <v>32</v>
      </c>
      <c r="B309" s="1">
        <v>2021</v>
      </c>
      <c r="C309" s="1" t="s">
        <v>40</v>
      </c>
      <c r="D309" s="2">
        <v>149.30000000000001</v>
      </c>
      <c r="E309" s="2">
        <v>207.4</v>
      </c>
      <c r="F309" s="2">
        <v>174.1</v>
      </c>
      <c r="G309" s="2">
        <v>159.19999999999999</v>
      </c>
      <c r="H309" s="2">
        <v>175</v>
      </c>
      <c r="I309" s="2">
        <v>161.30000000000001</v>
      </c>
      <c r="J309" s="2">
        <v>183.3</v>
      </c>
      <c r="K309" s="2">
        <v>164.5</v>
      </c>
      <c r="L309" s="2">
        <v>120.4</v>
      </c>
      <c r="M309" s="2">
        <v>166.2</v>
      </c>
      <c r="N309" s="2">
        <v>154.80000000000001</v>
      </c>
      <c r="O309" s="2">
        <v>175.1</v>
      </c>
      <c r="P309" s="2">
        <v>167.3</v>
      </c>
      <c r="Q309" s="2">
        <v>196.5</v>
      </c>
      <c r="R309" s="2">
        <v>159.80000000000001</v>
      </c>
      <c r="S309" s="2">
        <v>143.6</v>
      </c>
      <c r="T309" s="2">
        <v>157.30000000000001</v>
      </c>
      <c r="U309" s="2">
        <v>162.1</v>
      </c>
      <c r="V309" s="2">
        <v>160.69999999999999</v>
      </c>
      <c r="W309" s="2">
        <v>153.19999999999999</v>
      </c>
      <c r="X309" s="2">
        <v>162.80000000000001</v>
      </c>
      <c r="Y309" s="2">
        <v>150.4</v>
      </c>
      <c r="Z309" s="2">
        <v>153.69999999999999</v>
      </c>
      <c r="AA309" s="2">
        <v>160.4</v>
      </c>
      <c r="AB309" s="2">
        <v>159.6</v>
      </c>
      <c r="AC309" s="2">
        <v>156</v>
      </c>
      <c r="AD309" s="2">
        <v>162.30000000000001</v>
      </c>
      <c r="AE309" s="3">
        <f t="shared" si="20"/>
        <v>2157.9</v>
      </c>
      <c r="AF309" s="3">
        <f t="shared" si="21"/>
        <v>460.7</v>
      </c>
      <c r="AG309" s="3">
        <f t="shared" si="22"/>
        <v>315.29999999999995</v>
      </c>
      <c r="AH309" s="2">
        <f t="shared" si="23"/>
        <v>311.10000000000002</v>
      </c>
      <c r="AI309" s="3">
        <f t="shared" si="24"/>
        <v>989</v>
      </c>
    </row>
    <row r="310" spans="1:35" ht="12.75" x14ac:dyDescent="0.2">
      <c r="A310" s="1" t="s">
        <v>33</v>
      </c>
      <c r="B310" s="1">
        <v>2021</v>
      </c>
      <c r="C310" s="1" t="s">
        <v>40</v>
      </c>
      <c r="D310" s="2">
        <v>146.6</v>
      </c>
      <c r="E310" s="2">
        <v>204</v>
      </c>
      <c r="F310" s="2">
        <v>172.8</v>
      </c>
      <c r="G310" s="2">
        <v>158.4</v>
      </c>
      <c r="H310" s="2">
        <v>188</v>
      </c>
      <c r="I310" s="2">
        <v>156.80000000000001</v>
      </c>
      <c r="J310" s="2">
        <v>162.19999999999999</v>
      </c>
      <c r="K310" s="2">
        <v>164.1</v>
      </c>
      <c r="L310" s="2">
        <v>119.7</v>
      </c>
      <c r="M310" s="2">
        <v>168.8</v>
      </c>
      <c r="N310" s="2">
        <v>162.69999999999999</v>
      </c>
      <c r="O310" s="2">
        <v>173.9</v>
      </c>
      <c r="P310" s="2">
        <v>164</v>
      </c>
      <c r="Q310" s="2">
        <v>192.1</v>
      </c>
      <c r="R310" s="2">
        <v>164.5</v>
      </c>
      <c r="S310" s="2">
        <v>155.30000000000001</v>
      </c>
      <c r="T310" s="2">
        <v>163.19999999999999</v>
      </c>
      <c r="U310" s="2">
        <v>162.1</v>
      </c>
      <c r="V310" s="2">
        <v>162.6</v>
      </c>
      <c r="W310" s="2">
        <v>157.5</v>
      </c>
      <c r="X310" s="2">
        <v>168.4</v>
      </c>
      <c r="Y310" s="2">
        <v>154</v>
      </c>
      <c r="Z310" s="2">
        <v>157.6</v>
      </c>
      <c r="AA310" s="2">
        <v>163.80000000000001</v>
      </c>
      <c r="AB310" s="2">
        <v>160</v>
      </c>
      <c r="AC310" s="2">
        <v>160</v>
      </c>
      <c r="AD310" s="2">
        <v>163.19999999999999</v>
      </c>
      <c r="AE310" s="3">
        <f t="shared" si="20"/>
        <v>2142</v>
      </c>
      <c r="AF310" s="3">
        <f t="shared" si="21"/>
        <v>483</v>
      </c>
      <c r="AG310" s="3">
        <f t="shared" si="22"/>
        <v>319.60000000000002</v>
      </c>
      <c r="AH310" s="2">
        <f t="shared" si="23"/>
        <v>316.60000000000002</v>
      </c>
      <c r="AI310" s="3">
        <f t="shared" si="24"/>
        <v>1001.9000000000001</v>
      </c>
    </row>
    <row r="311" spans="1:35" ht="12.75" x14ac:dyDescent="0.2">
      <c r="A311" s="1" t="s">
        <v>30</v>
      </c>
      <c r="B311" s="1">
        <v>2021</v>
      </c>
      <c r="C311" s="1" t="s">
        <v>41</v>
      </c>
      <c r="D311" s="2">
        <v>145.4</v>
      </c>
      <c r="E311" s="2">
        <v>202.1</v>
      </c>
      <c r="F311" s="2">
        <v>172</v>
      </c>
      <c r="G311" s="2">
        <v>158</v>
      </c>
      <c r="H311" s="2">
        <v>195.5</v>
      </c>
      <c r="I311" s="2">
        <v>152.69999999999999</v>
      </c>
      <c r="J311" s="2">
        <v>151.4</v>
      </c>
      <c r="K311" s="2">
        <v>163.9</v>
      </c>
      <c r="L311" s="2">
        <v>119.3</v>
      </c>
      <c r="M311" s="2">
        <v>170.1</v>
      </c>
      <c r="N311" s="2">
        <v>168.3</v>
      </c>
      <c r="O311" s="2">
        <v>172.8</v>
      </c>
      <c r="P311" s="2">
        <v>162.1</v>
      </c>
      <c r="Q311" s="2">
        <v>190.5</v>
      </c>
      <c r="R311" s="2">
        <v>167.7</v>
      </c>
      <c r="S311" s="2">
        <v>163.6</v>
      </c>
      <c r="T311" s="2">
        <v>167.1</v>
      </c>
      <c r="U311" s="2">
        <v>162.1</v>
      </c>
      <c r="V311" s="2">
        <v>163.69999999999999</v>
      </c>
      <c r="W311" s="2">
        <v>161.30000000000001</v>
      </c>
      <c r="X311" s="2">
        <v>171.9</v>
      </c>
      <c r="Y311" s="2">
        <v>157.80000000000001</v>
      </c>
      <c r="Z311" s="2">
        <v>162.69999999999999</v>
      </c>
      <c r="AA311" s="2">
        <v>168.5</v>
      </c>
      <c r="AB311" s="2">
        <v>160.19999999999999</v>
      </c>
      <c r="AC311" s="2">
        <v>163.80000000000001</v>
      </c>
      <c r="AD311" s="2">
        <v>164</v>
      </c>
      <c r="AE311" s="3">
        <f t="shared" si="20"/>
        <v>2133.6</v>
      </c>
      <c r="AF311" s="3">
        <f t="shared" si="21"/>
        <v>498.4</v>
      </c>
      <c r="AG311" s="3">
        <f t="shared" si="22"/>
        <v>323.39999999999998</v>
      </c>
      <c r="AH311" s="2">
        <f t="shared" si="23"/>
        <v>321.5</v>
      </c>
      <c r="AI311" s="3">
        <f t="shared" si="24"/>
        <v>1017.5999999999999</v>
      </c>
    </row>
    <row r="312" spans="1:35" ht="12.75" x14ac:dyDescent="0.2">
      <c r="A312" s="1" t="s">
        <v>32</v>
      </c>
      <c r="B312" s="1">
        <v>2021</v>
      </c>
      <c r="C312" s="1" t="s">
        <v>41</v>
      </c>
      <c r="D312" s="2">
        <v>149.30000000000001</v>
      </c>
      <c r="E312" s="2">
        <v>207.4</v>
      </c>
      <c r="F312" s="2">
        <v>174.1</v>
      </c>
      <c r="G312" s="2">
        <v>159.1</v>
      </c>
      <c r="H312" s="2">
        <v>175</v>
      </c>
      <c r="I312" s="2">
        <v>161.19999999999999</v>
      </c>
      <c r="J312" s="2">
        <v>183.5</v>
      </c>
      <c r="K312" s="2">
        <v>164.5</v>
      </c>
      <c r="L312" s="2">
        <v>120.4</v>
      </c>
      <c r="M312" s="2">
        <v>166.2</v>
      </c>
      <c r="N312" s="2">
        <v>154.80000000000001</v>
      </c>
      <c r="O312" s="2">
        <v>175.1</v>
      </c>
      <c r="P312" s="2">
        <v>167.3</v>
      </c>
      <c r="Q312" s="2">
        <v>196.5</v>
      </c>
      <c r="R312" s="2">
        <v>159.80000000000001</v>
      </c>
      <c r="S312" s="2">
        <v>143.6</v>
      </c>
      <c r="T312" s="2">
        <v>157.4</v>
      </c>
      <c r="U312" s="2">
        <v>162.1</v>
      </c>
      <c r="V312" s="2">
        <v>160.80000000000001</v>
      </c>
      <c r="W312" s="2">
        <v>153.30000000000001</v>
      </c>
      <c r="X312" s="2">
        <v>162.80000000000001</v>
      </c>
      <c r="Y312" s="2">
        <v>150.5</v>
      </c>
      <c r="Z312" s="2">
        <v>153.9</v>
      </c>
      <c r="AA312" s="2">
        <v>160.30000000000001</v>
      </c>
      <c r="AB312" s="2">
        <v>159.6</v>
      </c>
      <c r="AC312" s="2">
        <v>156</v>
      </c>
      <c r="AD312" s="2">
        <v>162.30000000000001</v>
      </c>
      <c r="AE312" s="3">
        <f t="shared" si="20"/>
        <v>2157.9</v>
      </c>
      <c r="AF312" s="3">
        <f t="shared" si="21"/>
        <v>460.79999999999995</v>
      </c>
      <c r="AG312" s="3">
        <f t="shared" si="22"/>
        <v>315.39999999999998</v>
      </c>
      <c r="AH312" s="2">
        <f t="shared" si="23"/>
        <v>311.3</v>
      </c>
      <c r="AI312" s="3">
        <f t="shared" si="24"/>
        <v>989.1</v>
      </c>
    </row>
    <row r="313" spans="1:35" ht="12.75" x14ac:dyDescent="0.2">
      <c r="A313" s="1" t="s">
        <v>33</v>
      </c>
      <c r="B313" s="1">
        <v>2021</v>
      </c>
      <c r="C313" s="1" t="s">
        <v>41</v>
      </c>
      <c r="D313" s="2">
        <v>146.6</v>
      </c>
      <c r="E313" s="2">
        <v>204</v>
      </c>
      <c r="F313" s="2">
        <v>172.8</v>
      </c>
      <c r="G313" s="2">
        <v>158.4</v>
      </c>
      <c r="H313" s="2">
        <v>188</v>
      </c>
      <c r="I313" s="2">
        <v>156.69999999999999</v>
      </c>
      <c r="J313" s="2">
        <v>162.30000000000001</v>
      </c>
      <c r="K313" s="2">
        <v>164.1</v>
      </c>
      <c r="L313" s="2">
        <v>119.7</v>
      </c>
      <c r="M313" s="2">
        <v>168.8</v>
      </c>
      <c r="N313" s="2">
        <v>162.69999999999999</v>
      </c>
      <c r="O313" s="2">
        <v>173.9</v>
      </c>
      <c r="P313" s="2">
        <v>164</v>
      </c>
      <c r="Q313" s="2">
        <v>192.1</v>
      </c>
      <c r="R313" s="2">
        <v>164.6</v>
      </c>
      <c r="S313" s="2">
        <v>155.30000000000001</v>
      </c>
      <c r="T313" s="2">
        <v>163.30000000000001</v>
      </c>
      <c r="U313" s="2">
        <v>162.1</v>
      </c>
      <c r="V313" s="2">
        <v>162.6</v>
      </c>
      <c r="W313" s="2">
        <v>157.5</v>
      </c>
      <c r="X313" s="2">
        <v>168.4</v>
      </c>
      <c r="Y313" s="2">
        <v>154</v>
      </c>
      <c r="Z313" s="2">
        <v>157.69999999999999</v>
      </c>
      <c r="AA313" s="2">
        <v>163.69999999999999</v>
      </c>
      <c r="AB313" s="2">
        <v>160</v>
      </c>
      <c r="AC313" s="2">
        <v>160</v>
      </c>
      <c r="AD313" s="2">
        <v>163.19999999999999</v>
      </c>
      <c r="AE313" s="3">
        <f t="shared" si="20"/>
        <v>2142</v>
      </c>
      <c r="AF313" s="3">
        <f t="shared" si="21"/>
        <v>483.2</v>
      </c>
      <c r="AG313" s="3">
        <f t="shared" si="22"/>
        <v>319.60000000000002</v>
      </c>
      <c r="AH313" s="2">
        <f t="shared" si="23"/>
        <v>316.60000000000002</v>
      </c>
      <c r="AI313" s="3">
        <f t="shared" si="24"/>
        <v>1001.9000000000001</v>
      </c>
    </row>
    <row r="314" spans="1:35" ht="12.75" x14ac:dyDescent="0.2">
      <c r="A314" s="1" t="s">
        <v>30</v>
      </c>
      <c r="B314" s="1">
        <v>2021</v>
      </c>
      <c r="C314" s="1" t="s">
        <v>42</v>
      </c>
      <c r="D314" s="2">
        <v>146.1</v>
      </c>
      <c r="E314" s="2">
        <v>202.5</v>
      </c>
      <c r="F314" s="2">
        <v>170.1</v>
      </c>
      <c r="G314" s="2">
        <v>158.4</v>
      </c>
      <c r="H314" s="2">
        <v>198.8</v>
      </c>
      <c r="I314" s="2">
        <v>152.6</v>
      </c>
      <c r="J314" s="2">
        <v>170.4</v>
      </c>
      <c r="K314" s="2">
        <v>165.2</v>
      </c>
      <c r="L314" s="2">
        <v>121.6</v>
      </c>
      <c r="M314" s="2">
        <v>170.6</v>
      </c>
      <c r="N314" s="2">
        <v>168.8</v>
      </c>
      <c r="O314" s="2">
        <v>173.6</v>
      </c>
      <c r="P314" s="2">
        <v>165.5</v>
      </c>
      <c r="Q314" s="2">
        <v>191.2</v>
      </c>
      <c r="R314" s="2">
        <v>168.9</v>
      </c>
      <c r="S314" s="2">
        <v>164.8</v>
      </c>
      <c r="T314" s="2">
        <v>168.3</v>
      </c>
      <c r="U314" s="2">
        <v>163.6</v>
      </c>
      <c r="V314" s="2">
        <v>165.5</v>
      </c>
      <c r="W314" s="2">
        <v>162</v>
      </c>
      <c r="X314" s="2">
        <v>172.5</v>
      </c>
      <c r="Y314" s="2">
        <v>159.5</v>
      </c>
      <c r="Z314" s="2">
        <v>163.19999999999999</v>
      </c>
      <c r="AA314" s="2">
        <v>169</v>
      </c>
      <c r="AB314" s="2">
        <v>161.1</v>
      </c>
      <c r="AC314" s="2">
        <v>164.7</v>
      </c>
      <c r="AD314" s="2">
        <v>166.3</v>
      </c>
      <c r="AE314" s="3">
        <f t="shared" si="20"/>
        <v>2164.1999999999998</v>
      </c>
      <c r="AF314" s="3">
        <f t="shared" si="21"/>
        <v>502.00000000000006</v>
      </c>
      <c r="AG314" s="3">
        <f t="shared" si="22"/>
        <v>325.60000000000002</v>
      </c>
      <c r="AH314" s="2">
        <f t="shared" si="23"/>
        <v>325</v>
      </c>
      <c r="AI314" s="3">
        <f t="shared" si="24"/>
        <v>1021.7</v>
      </c>
    </row>
    <row r="315" spans="1:35" ht="12.75" x14ac:dyDescent="0.2">
      <c r="A315" s="1" t="s">
        <v>32</v>
      </c>
      <c r="B315" s="1">
        <v>2021</v>
      </c>
      <c r="C315" s="1" t="s">
        <v>42</v>
      </c>
      <c r="D315" s="2">
        <v>150.1</v>
      </c>
      <c r="E315" s="2">
        <v>208.4</v>
      </c>
      <c r="F315" s="2">
        <v>173</v>
      </c>
      <c r="G315" s="2">
        <v>159.19999999999999</v>
      </c>
      <c r="H315" s="2">
        <v>176.6</v>
      </c>
      <c r="I315" s="2">
        <v>159.30000000000001</v>
      </c>
      <c r="J315" s="2">
        <v>214.4</v>
      </c>
      <c r="K315" s="2">
        <v>165.3</v>
      </c>
      <c r="L315" s="2">
        <v>122.5</v>
      </c>
      <c r="M315" s="2">
        <v>166.8</v>
      </c>
      <c r="N315" s="2">
        <v>155.4</v>
      </c>
      <c r="O315" s="2">
        <v>175.9</v>
      </c>
      <c r="P315" s="2">
        <v>171.5</v>
      </c>
      <c r="Q315" s="2">
        <v>197</v>
      </c>
      <c r="R315" s="2">
        <v>160.80000000000001</v>
      </c>
      <c r="S315" s="2">
        <v>144.4</v>
      </c>
      <c r="T315" s="2">
        <v>158.30000000000001</v>
      </c>
      <c r="U315" s="2">
        <v>163.6</v>
      </c>
      <c r="V315" s="2">
        <v>162.19999999999999</v>
      </c>
      <c r="W315" s="2">
        <v>154.30000000000001</v>
      </c>
      <c r="X315" s="2">
        <v>163.5</v>
      </c>
      <c r="Y315" s="2">
        <v>152.19999999999999</v>
      </c>
      <c r="Z315" s="2">
        <v>155.1</v>
      </c>
      <c r="AA315" s="2">
        <v>160.30000000000001</v>
      </c>
      <c r="AB315" s="2">
        <v>160.30000000000001</v>
      </c>
      <c r="AC315" s="2">
        <v>157</v>
      </c>
      <c r="AD315" s="2">
        <v>164.6</v>
      </c>
      <c r="AE315" s="3">
        <f t="shared" si="20"/>
        <v>2198.4000000000005</v>
      </c>
      <c r="AF315" s="3">
        <f t="shared" si="21"/>
        <v>463.50000000000006</v>
      </c>
      <c r="AG315" s="3">
        <f t="shared" si="22"/>
        <v>317.89999999999998</v>
      </c>
      <c r="AH315" s="2">
        <f t="shared" si="23"/>
        <v>314.39999999999998</v>
      </c>
      <c r="AI315" s="3">
        <f t="shared" si="24"/>
        <v>993.2</v>
      </c>
    </row>
    <row r="316" spans="1:35" ht="12.75" x14ac:dyDescent="0.2">
      <c r="A316" s="1" t="s">
        <v>33</v>
      </c>
      <c r="B316" s="1">
        <v>2021</v>
      </c>
      <c r="C316" s="1" t="s">
        <v>42</v>
      </c>
      <c r="D316" s="2">
        <v>147.4</v>
      </c>
      <c r="E316" s="2">
        <v>204.6</v>
      </c>
      <c r="F316" s="2">
        <v>171.2</v>
      </c>
      <c r="G316" s="2">
        <v>158.69999999999999</v>
      </c>
      <c r="H316" s="2">
        <v>190.6</v>
      </c>
      <c r="I316" s="2">
        <v>155.69999999999999</v>
      </c>
      <c r="J316" s="2">
        <v>185.3</v>
      </c>
      <c r="K316" s="2">
        <v>165.2</v>
      </c>
      <c r="L316" s="2">
        <v>121.9</v>
      </c>
      <c r="M316" s="2">
        <v>169.3</v>
      </c>
      <c r="N316" s="2">
        <v>163.19999999999999</v>
      </c>
      <c r="O316" s="2">
        <v>174.7</v>
      </c>
      <c r="P316" s="2">
        <v>167.7</v>
      </c>
      <c r="Q316" s="2">
        <v>192.7</v>
      </c>
      <c r="R316" s="2">
        <v>165.7</v>
      </c>
      <c r="S316" s="2">
        <v>156.30000000000001</v>
      </c>
      <c r="T316" s="2">
        <v>164.3</v>
      </c>
      <c r="U316" s="2">
        <v>163.6</v>
      </c>
      <c r="V316" s="2">
        <v>164.2</v>
      </c>
      <c r="W316" s="2">
        <v>158.4</v>
      </c>
      <c r="X316" s="2">
        <v>169.1</v>
      </c>
      <c r="Y316" s="2">
        <v>155.69999999999999</v>
      </c>
      <c r="Z316" s="2">
        <v>158.6</v>
      </c>
      <c r="AA316" s="2">
        <v>163.9</v>
      </c>
      <c r="AB316" s="2">
        <v>160.80000000000001</v>
      </c>
      <c r="AC316" s="2">
        <v>161</v>
      </c>
      <c r="AD316" s="2">
        <v>165.5</v>
      </c>
      <c r="AE316" s="3">
        <f t="shared" si="20"/>
        <v>2175.5</v>
      </c>
      <c r="AF316" s="3">
        <f t="shared" si="21"/>
        <v>486.3</v>
      </c>
      <c r="AG316" s="3">
        <f t="shared" si="22"/>
        <v>322</v>
      </c>
      <c r="AH316" s="2">
        <f t="shared" si="23"/>
        <v>319.89999999999998</v>
      </c>
      <c r="AI316" s="3">
        <f t="shared" si="24"/>
        <v>1006.0999999999999</v>
      </c>
    </row>
    <row r="317" spans="1:35" ht="12.75" x14ac:dyDescent="0.2">
      <c r="A317" s="1" t="s">
        <v>30</v>
      </c>
      <c r="B317" s="1">
        <v>2021</v>
      </c>
      <c r="C317" s="1" t="s">
        <v>43</v>
      </c>
      <c r="D317" s="2">
        <v>146.9</v>
      </c>
      <c r="E317" s="2">
        <v>199.8</v>
      </c>
      <c r="F317" s="2">
        <v>171.5</v>
      </c>
      <c r="G317" s="2">
        <v>159.1</v>
      </c>
      <c r="H317" s="2">
        <v>198.4</v>
      </c>
      <c r="I317" s="2">
        <v>153.19999999999999</v>
      </c>
      <c r="J317" s="2">
        <v>183.9</v>
      </c>
      <c r="K317" s="2">
        <v>165.4</v>
      </c>
      <c r="L317" s="2">
        <v>122.1</v>
      </c>
      <c r="M317" s="2">
        <v>170.8</v>
      </c>
      <c r="N317" s="2">
        <v>169.1</v>
      </c>
      <c r="O317" s="2">
        <v>174.3</v>
      </c>
      <c r="P317" s="2">
        <v>167.5</v>
      </c>
      <c r="Q317" s="2">
        <v>191.4</v>
      </c>
      <c r="R317" s="2">
        <v>170.4</v>
      </c>
      <c r="S317" s="2">
        <v>166</v>
      </c>
      <c r="T317" s="2">
        <v>169.8</v>
      </c>
      <c r="U317" s="2">
        <v>164.2</v>
      </c>
      <c r="V317" s="2">
        <v>165.3</v>
      </c>
      <c r="W317" s="2">
        <v>162.9</v>
      </c>
      <c r="X317" s="2">
        <v>173.4</v>
      </c>
      <c r="Y317" s="2">
        <v>158.9</v>
      </c>
      <c r="Z317" s="2">
        <v>163.80000000000001</v>
      </c>
      <c r="AA317" s="2">
        <v>169.3</v>
      </c>
      <c r="AB317" s="2">
        <v>162.4</v>
      </c>
      <c r="AC317" s="2">
        <v>165.2</v>
      </c>
      <c r="AD317" s="2">
        <v>167.6</v>
      </c>
      <c r="AE317" s="3">
        <f t="shared" si="20"/>
        <v>2182</v>
      </c>
      <c r="AF317" s="3">
        <f t="shared" si="21"/>
        <v>506.2</v>
      </c>
      <c r="AG317" s="3">
        <f t="shared" si="22"/>
        <v>327.10000000000002</v>
      </c>
      <c r="AH317" s="2">
        <f t="shared" si="23"/>
        <v>324.20000000000005</v>
      </c>
      <c r="AI317" s="3">
        <f t="shared" si="24"/>
        <v>1025.5</v>
      </c>
    </row>
    <row r="318" spans="1:35" ht="12.75" x14ac:dyDescent="0.2">
      <c r="A318" s="1" t="s">
        <v>32</v>
      </c>
      <c r="B318" s="1">
        <v>2021</v>
      </c>
      <c r="C318" s="1" t="s">
        <v>43</v>
      </c>
      <c r="D318" s="2">
        <v>151</v>
      </c>
      <c r="E318" s="2">
        <v>204.9</v>
      </c>
      <c r="F318" s="2">
        <v>175.4</v>
      </c>
      <c r="G318" s="2">
        <v>159.6</v>
      </c>
      <c r="H318" s="2">
        <v>175.8</v>
      </c>
      <c r="I318" s="2">
        <v>160.30000000000001</v>
      </c>
      <c r="J318" s="2">
        <v>229.1</v>
      </c>
      <c r="K318" s="2">
        <v>165.1</v>
      </c>
      <c r="L318" s="2">
        <v>123.1</v>
      </c>
      <c r="M318" s="2">
        <v>167.2</v>
      </c>
      <c r="N318" s="2">
        <v>156.1</v>
      </c>
      <c r="O318" s="2">
        <v>176.8</v>
      </c>
      <c r="P318" s="2">
        <v>173.5</v>
      </c>
      <c r="Q318" s="2">
        <v>197</v>
      </c>
      <c r="R318" s="2">
        <v>162.30000000000001</v>
      </c>
      <c r="S318" s="2">
        <v>145.30000000000001</v>
      </c>
      <c r="T318" s="2">
        <v>159.69999999999999</v>
      </c>
      <c r="U318" s="2">
        <v>164.2</v>
      </c>
      <c r="V318" s="2">
        <v>161.6</v>
      </c>
      <c r="W318" s="2">
        <v>155.19999999999999</v>
      </c>
      <c r="X318" s="2">
        <v>164.2</v>
      </c>
      <c r="Y318" s="2">
        <v>151.19999999999999</v>
      </c>
      <c r="Z318" s="2">
        <v>156.69999999999999</v>
      </c>
      <c r="AA318" s="2">
        <v>160.80000000000001</v>
      </c>
      <c r="AB318" s="2">
        <v>161.80000000000001</v>
      </c>
      <c r="AC318" s="2">
        <v>157.30000000000001</v>
      </c>
      <c r="AD318" s="2">
        <v>165.6</v>
      </c>
      <c r="AE318" s="3">
        <f t="shared" si="20"/>
        <v>2217.8999999999996</v>
      </c>
      <c r="AF318" s="3">
        <f t="shared" si="21"/>
        <v>467.3</v>
      </c>
      <c r="AG318" s="3">
        <f t="shared" si="22"/>
        <v>319.39999999999998</v>
      </c>
      <c r="AH318" s="2">
        <f t="shared" si="23"/>
        <v>312.79999999999995</v>
      </c>
      <c r="AI318" s="3">
        <f t="shared" si="24"/>
        <v>997.8</v>
      </c>
    </row>
    <row r="319" spans="1:35" ht="12.75" x14ac:dyDescent="0.2">
      <c r="A319" s="1" t="s">
        <v>33</v>
      </c>
      <c r="B319" s="1">
        <v>2021</v>
      </c>
      <c r="C319" s="1" t="s">
        <v>43</v>
      </c>
      <c r="D319" s="2">
        <v>148.19999999999999</v>
      </c>
      <c r="E319" s="2">
        <v>201.6</v>
      </c>
      <c r="F319" s="2">
        <v>173</v>
      </c>
      <c r="G319" s="2">
        <v>159.30000000000001</v>
      </c>
      <c r="H319" s="2">
        <v>190.1</v>
      </c>
      <c r="I319" s="2">
        <v>156.5</v>
      </c>
      <c r="J319" s="2">
        <v>199.2</v>
      </c>
      <c r="K319" s="2">
        <v>165.3</v>
      </c>
      <c r="L319" s="2">
        <v>122.4</v>
      </c>
      <c r="M319" s="2">
        <v>169.6</v>
      </c>
      <c r="N319" s="2">
        <v>163.69999999999999</v>
      </c>
      <c r="O319" s="2">
        <v>175.5</v>
      </c>
      <c r="P319" s="2">
        <v>169.7</v>
      </c>
      <c r="Q319" s="2">
        <v>192.9</v>
      </c>
      <c r="R319" s="2">
        <v>167.2</v>
      </c>
      <c r="S319" s="2">
        <v>157.4</v>
      </c>
      <c r="T319" s="2">
        <v>165.8</v>
      </c>
      <c r="U319" s="2">
        <v>164.2</v>
      </c>
      <c r="V319" s="2">
        <v>163.9</v>
      </c>
      <c r="W319" s="2">
        <v>159.30000000000001</v>
      </c>
      <c r="X319" s="2">
        <v>169.9</v>
      </c>
      <c r="Y319" s="2">
        <v>154.80000000000001</v>
      </c>
      <c r="Z319" s="2">
        <v>159.80000000000001</v>
      </c>
      <c r="AA319" s="2">
        <v>164.3</v>
      </c>
      <c r="AB319" s="2">
        <v>162.19999999999999</v>
      </c>
      <c r="AC319" s="2">
        <v>161.4</v>
      </c>
      <c r="AD319" s="2">
        <v>166.7</v>
      </c>
      <c r="AE319" s="3">
        <f t="shared" si="20"/>
        <v>2194.1</v>
      </c>
      <c r="AF319" s="3">
        <f t="shared" si="21"/>
        <v>490.40000000000003</v>
      </c>
      <c r="AG319" s="3">
        <f t="shared" si="22"/>
        <v>323.5</v>
      </c>
      <c r="AH319" s="2">
        <f t="shared" si="23"/>
        <v>318.70000000000005</v>
      </c>
      <c r="AI319" s="3">
        <f t="shared" si="24"/>
        <v>1010.5000000000001</v>
      </c>
    </row>
    <row r="320" spans="1:35" ht="12.75" x14ac:dyDescent="0.2">
      <c r="A320" s="1" t="s">
        <v>30</v>
      </c>
      <c r="B320" s="1">
        <v>2021</v>
      </c>
      <c r="C320" s="1" t="s">
        <v>44</v>
      </c>
      <c r="D320" s="2">
        <v>147.4</v>
      </c>
      <c r="E320" s="2">
        <v>197</v>
      </c>
      <c r="F320" s="2">
        <v>176.5</v>
      </c>
      <c r="G320" s="2">
        <v>159.80000000000001</v>
      </c>
      <c r="H320" s="2">
        <v>195.8</v>
      </c>
      <c r="I320" s="2">
        <v>152</v>
      </c>
      <c r="J320" s="2">
        <v>172.3</v>
      </c>
      <c r="K320" s="2">
        <v>164.5</v>
      </c>
      <c r="L320" s="2">
        <v>120.6</v>
      </c>
      <c r="M320" s="2">
        <v>171.7</v>
      </c>
      <c r="N320" s="2">
        <v>169.7</v>
      </c>
      <c r="O320" s="2">
        <v>175.1</v>
      </c>
      <c r="P320" s="2">
        <v>165.8</v>
      </c>
      <c r="Q320" s="2">
        <v>190.8</v>
      </c>
      <c r="R320" s="2">
        <v>171.8</v>
      </c>
      <c r="S320" s="2">
        <v>167.3</v>
      </c>
      <c r="T320" s="2">
        <v>171.2</v>
      </c>
      <c r="U320" s="2">
        <v>163.4</v>
      </c>
      <c r="V320" s="2">
        <v>165.6</v>
      </c>
      <c r="W320" s="2">
        <v>163.9</v>
      </c>
      <c r="X320" s="2">
        <v>174</v>
      </c>
      <c r="Y320" s="2">
        <v>160.1</v>
      </c>
      <c r="Z320" s="2">
        <v>164.5</v>
      </c>
      <c r="AA320" s="2">
        <v>169.7</v>
      </c>
      <c r="AB320" s="2">
        <v>162.80000000000001</v>
      </c>
      <c r="AC320" s="2">
        <v>166</v>
      </c>
      <c r="AD320" s="2">
        <v>167</v>
      </c>
      <c r="AE320" s="3">
        <f t="shared" si="20"/>
        <v>2168.1999999999998</v>
      </c>
      <c r="AF320" s="3">
        <f t="shared" si="21"/>
        <v>510.3</v>
      </c>
      <c r="AG320" s="3">
        <f t="shared" si="22"/>
        <v>327.3</v>
      </c>
      <c r="AH320" s="2">
        <f t="shared" si="23"/>
        <v>325.7</v>
      </c>
      <c r="AI320" s="3">
        <f t="shared" si="24"/>
        <v>1027.8</v>
      </c>
    </row>
    <row r="321" spans="1:35" ht="12.75" x14ac:dyDescent="0.2">
      <c r="A321" s="1" t="s">
        <v>32</v>
      </c>
      <c r="B321" s="1">
        <v>2021</v>
      </c>
      <c r="C321" s="1" t="s">
        <v>44</v>
      </c>
      <c r="D321" s="2">
        <v>151.6</v>
      </c>
      <c r="E321" s="2">
        <v>202.2</v>
      </c>
      <c r="F321" s="2">
        <v>180</v>
      </c>
      <c r="G321" s="2">
        <v>160</v>
      </c>
      <c r="H321" s="2">
        <v>173.5</v>
      </c>
      <c r="I321" s="2">
        <v>158.30000000000001</v>
      </c>
      <c r="J321" s="2">
        <v>219.5</v>
      </c>
      <c r="K321" s="2">
        <v>164.2</v>
      </c>
      <c r="L321" s="2">
        <v>121.9</v>
      </c>
      <c r="M321" s="2">
        <v>168.2</v>
      </c>
      <c r="N321" s="2">
        <v>156.5</v>
      </c>
      <c r="O321" s="2">
        <v>178.2</v>
      </c>
      <c r="P321" s="2">
        <v>172.2</v>
      </c>
      <c r="Q321" s="2">
        <v>196.8</v>
      </c>
      <c r="R321" s="2">
        <v>163.30000000000001</v>
      </c>
      <c r="S321" s="2">
        <v>146.69999999999999</v>
      </c>
      <c r="T321" s="2">
        <v>160.69999999999999</v>
      </c>
      <c r="U321" s="2">
        <v>163.4</v>
      </c>
      <c r="V321" s="2">
        <v>161.69999999999999</v>
      </c>
      <c r="W321" s="2">
        <v>156</v>
      </c>
      <c r="X321" s="2">
        <v>165.1</v>
      </c>
      <c r="Y321" s="2">
        <v>151.80000000000001</v>
      </c>
      <c r="Z321" s="2">
        <v>157.6</v>
      </c>
      <c r="AA321" s="2">
        <v>160.6</v>
      </c>
      <c r="AB321" s="2">
        <v>162.4</v>
      </c>
      <c r="AC321" s="2">
        <v>157.80000000000001</v>
      </c>
      <c r="AD321" s="2">
        <v>165.2</v>
      </c>
      <c r="AE321" s="3">
        <f t="shared" si="20"/>
        <v>2206.3000000000002</v>
      </c>
      <c r="AF321" s="3">
        <f t="shared" si="21"/>
        <v>470.7</v>
      </c>
      <c r="AG321" s="3">
        <f t="shared" si="22"/>
        <v>319.39999999999998</v>
      </c>
      <c r="AH321" s="2">
        <f t="shared" si="23"/>
        <v>313.5</v>
      </c>
      <c r="AI321" s="3">
        <f t="shared" si="24"/>
        <v>1000.3</v>
      </c>
    </row>
    <row r="322" spans="1:35" ht="12.75" x14ac:dyDescent="0.2">
      <c r="A322" s="1" t="s">
        <v>33</v>
      </c>
      <c r="B322" s="1">
        <v>2021</v>
      </c>
      <c r="C322" s="1" t="s">
        <v>44</v>
      </c>
      <c r="D322" s="2">
        <v>148.69999999999999</v>
      </c>
      <c r="E322" s="2">
        <v>198.8</v>
      </c>
      <c r="F322" s="2">
        <v>177.9</v>
      </c>
      <c r="G322" s="2">
        <v>159.9</v>
      </c>
      <c r="H322" s="2">
        <v>187.6</v>
      </c>
      <c r="I322" s="2">
        <v>154.9</v>
      </c>
      <c r="J322" s="2">
        <v>188.3</v>
      </c>
      <c r="K322" s="2">
        <v>164.4</v>
      </c>
      <c r="L322" s="2">
        <v>121</v>
      </c>
      <c r="M322" s="2">
        <v>170.5</v>
      </c>
      <c r="N322" s="2">
        <v>164.2</v>
      </c>
      <c r="O322" s="2">
        <v>176.5</v>
      </c>
      <c r="P322" s="2">
        <v>168.2</v>
      </c>
      <c r="Q322" s="2">
        <v>192.4</v>
      </c>
      <c r="R322" s="2">
        <v>168.5</v>
      </c>
      <c r="S322" s="2">
        <v>158.69999999999999</v>
      </c>
      <c r="T322" s="2">
        <v>167</v>
      </c>
      <c r="U322" s="2">
        <v>163.4</v>
      </c>
      <c r="V322" s="2">
        <v>164.1</v>
      </c>
      <c r="W322" s="2">
        <v>160.19999999999999</v>
      </c>
      <c r="X322" s="2">
        <v>170.6</v>
      </c>
      <c r="Y322" s="2">
        <v>155.69999999999999</v>
      </c>
      <c r="Z322" s="2">
        <v>160.6</v>
      </c>
      <c r="AA322" s="2">
        <v>164.4</v>
      </c>
      <c r="AB322" s="2">
        <v>162.6</v>
      </c>
      <c r="AC322" s="2">
        <v>162</v>
      </c>
      <c r="AD322" s="2">
        <v>166.2</v>
      </c>
      <c r="AE322" s="3">
        <f t="shared" si="20"/>
        <v>2180.9</v>
      </c>
      <c r="AF322" s="3">
        <f t="shared" si="21"/>
        <v>494.2</v>
      </c>
      <c r="AG322" s="3">
        <f t="shared" si="22"/>
        <v>323.60000000000002</v>
      </c>
      <c r="AH322" s="2">
        <f t="shared" si="23"/>
        <v>319.79999999999995</v>
      </c>
      <c r="AI322" s="3">
        <f t="shared" si="24"/>
        <v>1012.6</v>
      </c>
    </row>
    <row r="323" spans="1:35" ht="12.75" x14ac:dyDescent="0.2">
      <c r="A323" s="1" t="s">
        <v>30</v>
      </c>
      <c r="B323" s="1">
        <v>2022</v>
      </c>
      <c r="C323" s="1" t="s">
        <v>31</v>
      </c>
      <c r="D323" s="2">
        <v>148.30000000000001</v>
      </c>
      <c r="E323" s="2">
        <v>196.9</v>
      </c>
      <c r="F323" s="2">
        <v>178</v>
      </c>
      <c r="G323" s="2">
        <v>160.5</v>
      </c>
      <c r="H323" s="2">
        <v>192.6</v>
      </c>
      <c r="I323" s="2">
        <v>151.19999999999999</v>
      </c>
      <c r="J323" s="2">
        <v>159.19999999999999</v>
      </c>
      <c r="K323" s="2">
        <v>164</v>
      </c>
      <c r="L323" s="2">
        <v>119.3</v>
      </c>
      <c r="M323" s="2">
        <v>173.3</v>
      </c>
      <c r="N323" s="2">
        <v>169.8</v>
      </c>
      <c r="O323" s="2">
        <v>175.8</v>
      </c>
      <c r="P323" s="2">
        <v>164.1</v>
      </c>
      <c r="Q323" s="2">
        <v>190.7</v>
      </c>
      <c r="R323" s="2">
        <v>173.2</v>
      </c>
      <c r="S323" s="2">
        <v>169.3</v>
      </c>
      <c r="T323" s="2">
        <v>172.7</v>
      </c>
      <c r="U323" s="2">
        <v>164.5</v>
      </c>
      <c r="V323" s="2">
        <v>165.8</v>
      </c>
      <c r="W323" s="2">
        <v>164.9</v>
      </c>
      <c r="X323" s="2">
        <v>174.7</v>
      </c>
      <c r="Y323" s="2">
        <v>160.80000000000001</v>
      </c>
      <c r="Z323" s="2">
        <v>164.9</v>
      </c>
      <c r="AA323" s="2">
        <v>169.9</v>
      </c>
      <c r="AB323" s="2">
        <v>163.19999999999999</v>
      </c>
      <c r="AC323" s="2">
        <v>166.6</v>
      </c>
      <c r="AD323" s="2">
        <v>166.4</v>
      </c>
      <c r="AE323" s="3">
        <f t="shared" ref="AE323:AE373" si="30">D323+E323+F323+G323+H323+I323+J323+K323+L323+M323+N323+O323+P323</f>
        <v>2153</v>
      </c>
      <c r="AF323" s="3">
        <f t="shared" ref="AF323:AF373" si="31">R323+S323+T323</f>
        <v>515.20000000000005</v>
      </c>
      <c r="AG323" s="3">
        <f t="shared" ref="AG323:AG373" si="32">U323+W323</f>
        <v>329.4</v>
      </c>
      <c r="AH323" s="2">
        <f t="shared" ref="AH323:AH373" si="33">Y323+V323</f>
        <v>326.60000000000002</v>
      </c>
      <c r="AI323" s="3">
        <f t="shared" ref="AI323:AI373" si="34">Q323+X323+Z323+AA323+AB323+AC323</f>
        <v>1029.9999999999998</v>
      </c>
    </row>
    <row r="324" spans="1:35" ht="12.75" x14ac:dyDescent="0.2">
      <c r="A324" s="1" t="s">
        <v>32</v>
      </c>
      <c r="B324" s="1">
        <v>2022</v>
      </c>
      <c r="C324" s="1" t="s">
        <v>31</v>
      </c>
      <c r="D324" s="2">
        <v>152.19999999999999</v>
      </c>
      <c r="E324" s="2">
        <v>202.1</v>
      </c>
      <c r="F324" s="2">
        <v>180.1</v>
      </c>
      <c r="G324" s="2">
        <v>160.4</v>
      </c>
      <c r="H324" s="2">
        <v>171</v>
      </c>
      <c r="I324" s="2">
        <v>156.5</v>
      </c>
      <c r="J324" s="2">
        <v>203.6</v>
      </c>
      <c r="K324" s="2">
        <v>163.80000000000001</v>
      </c>
      <c r="L324" s="2">
        <v>121.3</v>
      </c>
      <c r="M324" s="2">
        <v>169.8</v>
      </c>
      <c r="N324" s="2">
        <v>156.6</v>
      </c>
      <c r="O324" s="2">
        <v>179</v>
      </c>
      <c r="P324" s="2">
        <v>170.3</v>
      </c>
      <c r="Q324" s="2">
        <v>196.4</v>
      </c>
      <c r="R324" s="2">
        <v>164.7</v>
      </c>
      <c r="S324" s="2">
        <v>148.5</v>
      </c>
      <c r="T324" s="2">
        <v>162.19999999999999</v>
      </c>
      <c r="U324" s="2">
        <v>164.5</v>
      </c>
      <c r="V324" s="2">
        <v>161.6</v>
      </c>
      <c r="W324" s="2">
        <v>156.80000000000001</v>
      </c>
      <c r="X324" s="2">
        <v>166.1</v>
      </c>
      <c r="Y324" s="2">
        <v>152.69999999999999</v>
      </c>
      <c r="Z324" s="2">
        <v>158.4</v>
      </c>
      <c r="AA324" s="2">
        <v>161</v>
      </c>
      <c r="AB324" s="2">
        <v>162.80000000000001</v>
      </c>
      <c r="AC324" s="2">
        <v>158.6</v>
      </c>
      <c r="AD324" s="2">
        <v>165</v>
      </c>
      <c r="AE324" s="3">
        <f t="shared" si="30"/>
        <v>2186.6999999999998</v>
      </c>
      <c r="AF324" s="3">
        <f t="shared" si="31"/>
        <v>475.4</v>
      </c>
      <c r="AG324" s="3">
        <f t="shared" si="32"/>
        <v>321.3</v>
      </c>
      <c r="AH324" s="2">
        <f t="shared" si="33"/>
        <v>314.29999999999995</v>
      </c>
      <c r="AI324" s="3">
        <f t="shared" si="34"/>
        <v>1003.3000000000001</v>
      </c>
    </row>
    <row r="325" spans="1:35" ht="12.75" x14ac:dyDescent="0.2">
      <c r="A325" s="1" t="s">
        <v>33</v>
      </c>
      <c r="B325" s="1">
        <v>2022</v>
      </c>
      <c r="C325" s="1" t="s">
        <v>31</v>
      </c>
      <c r="D325" s="2">
        <v>149.5</v>
      </c>
      <c r="E325" s="2">
        <v>198.7</v>
      </c>
      <c r="F325" s="2">
        <v>178.8</v>
      </c>
      <c r="G325" s="2">
        <v>160.5</v>
      </c>
      <c r="H325" s="2">
        <v>184.7</v>
      </c>
      <c r="I325" s="2">
        <v>153.69999999999999</v>
      </c>
      <c r="J325" s="2">
        <v>174.3</v>
      </c>
      <c r="K325" s="2">
        <v>163.9</v>
      </c>
      <c r="L325" s="2">
        <v>120</v>
      </c>
      <c r="M325" s="2">
        <v>172.1</v>
      </c>
      <c r="N325" s="2">
        <v>164.3</v>
      </c>
      <c r="O325" s="2">
        <v>177.3</v>
      </c>
      <c r="P325" s="2">
        <v>166.4</v>
      </c>
      <c r="Q325" s="2">
        <v>192.2</v>
      </c>
      <c r="R325" s="2">
        <v>169.9</v>
      </c>
      <c r="S325" s="2">
        <v>160.69999999999999</v>
      </c>
      <c r="T325" s="2">
        <v>168.5</v>
      </c>
      <c r="U325" s="2">
        <v>164.5</v>
      </c>
      <c r="V325" s="2">
        <v>164.2</v>
      </c>
      <c r="W325" s="2">
        <v>161.1</v>
      </c>
      <c r="X325" s="2">
        <v>171.4</v>
      </c>
      <c r="Y325" s="2">
        <v>156.5</v>
      </c>
      <c r="Z325" s="2">
        <v>161.19999999999999</v>
      </c>
      <c r="AA325" s="2">
        <v>164.7</v>
      </c>
      <c r="AB325" s="2">
        <v>163</v>
      </c>
      <c r="AC325" s="2">
        <v>162.69999999999999</v>
      </c>
      <c r="AD325" s="2">
        <v>165.7</v>
      </c>
      <c r="AE325" s="3">
        <f t="shared" si="30"/>
        <v>2164.1999999999998</v>
      </c>
      <c r="AF325" s="3">
        <f t="shared" si="31"/>
        <v>499.1</v>
      </c>
      <c r="AG325" s="3">
        <f t="shared" si="32"/>
        <v>325.60000000000002</v>
      </c>
      <c r="AH325" s="2">
        <f t="shared" si="33"/>
        <v>320.7</v>
      </c>
      <c r="AI325" s="3">
        <f t="shared" si="34"/>
        <v>1015.2</v>
      </c>
    </row>
    <row r="326" spans="1:35" ht="12.75" x14ac:dyDescent="0.2">
      <c r="A326" s="1" t="s">
        <v>30</v>
      </c>
      <c r="B326" s="1">
        <v>2022</v>
      </c>
      <c r="C326" s="1" t="s">
        <v>34</v>
      </c>
      <c r="D326" s="2">
        <v>148.80000000000001</v>
      </c>
      <c r="E326" s="2">
        <v>198.1</v>
      </c>
      <c r="F326" s="2">
        <v>175.5</v>
      </c>
      <c r="G326" s="2">
        <v>160.69999999999999</v>
      </c>
      <c r="H326" s="2">
        <v>192.6</v>
      </c>
      <c r="I326" s="2">
        <v>151.4</v>
      </c>
      <c r="J326" s="2">
        <v>155.19999999999999</v>
      </c>
      <c r="K326" s="2">
        <v>163.9</v>
      </c>
      <c r="L326" s="2">
        <v>118.1</v>
      </c>
      <c r="M326" s="2">
        <v>175.4</v>
      </c>
      <c r="N326" s="2">
        <v>170.5</v>
      </c>
      <c r="O326" s="2">
        <v>176.3</v>
      </c>
      <c r="P326" s="2">
        <v>163.9</v>
      </c>
      <c r="Q326" s="2">
        <v>191.5</v>
      </c>
      <c r="R326" s="2">
        <v>174.1</v>
      </c>
      <c r="S326" s="2">
        <v>171</v>
      </c>
      <c r="T326" s="2">
        <v>173.7</v>
      </c>
      <c r="U326" s="2">
        <v>165.5</v>
      </c>
      <c r="V326" s="2">
        <v>167.4</v>
      </c>
      <c r="W326" s="2">
        <v>165.7</v>
      </c>
      <c r="X326" s="2">
        <v>175.3</v>
      </c>
      <c r="Y326" s="2">
        <v>161.19999999999999</v>
      </c>
      <c r="Z326" s="2">
        <v>165.5</v>
      </c>
      <c r="AA326" s="2">
        <v>170.3</v>
      </c>
      <c r="AB326" s="2">
        <v>164.5</v>
      </c>
      <c r="AC326" s="2">
        <v>167.3</v>
      </c>
      <c r="AD326" s="2">
        <v>166.7</v>
      </c>
      <c r="AE326" s="3">
        <f t="shared" si="30"/>
        <v>2150.4</v>
      </c>
      <c r="AF326" s="3">
        <f t="shared" si="31"/>
        <v>518.79999999999995</v>
      </c>
      <c r="AG326" s="3">
        <f t="shared" si="32"/>
        <v>331.2</v>
      </c>
      <c r="AH326" s="2">
        <f t="shared" si="33"/>
        <v>328.6</v>
      </c>
      <c r="AI326" s="3">
        <f t="shared" si="34"/>
        <v>1034.3999999999999</v>
      </c>
    </row>
    <row r="327" spans="1:35" ht="12.75" x14ac:dyDescent="0.2">
      <c r="A327" s="1" t="s">
        <v>32</v>
      </c>
      <c r="B327" s="1">
        <v>2022</v>
      </c>
      <c r="C327" s="1" t="s">
        <v>34</v>
      </c>
      <c r="D327" s="2">
        <v>152.5</v>
      </c>
      <c r="E327" s="2">
        <v>205.2</v>
      </c>
      <c r="F327" s="2">
        <v>176.4</v>
      </c>
      <c r="G327" s="2">
        <v>160.6</v>
      </c>
      <c r="H327" s="2">
        <v>171.5</v>
      </c>
      <c r="I327" s="2">
        <v>156.4</v>
      </c>
      <c r="J327" s="2">
        <v>198</v>
      </c>
      <c r="K327" s="2">
        <v>163.19999999999999</v>
      </c>
      <c r="L327" s="2">
        <v>120.6</v>
      </c>
      <c r="M327" s="2">
        <v>172.2</v>
      </c>
      <c r="N327" s="2">
        <v>156.69999999999999</v>
      </c>
      <c r="O327" s="2">
        <v>180</v>
      </c>
      <c r="P327" s="2">
        <v>170.2</v>
      </c>
      <c r="Q327" s="2">
        <v>196.5</v>
      </c>
      <c r="R327" s="2">
        <v>165.7</v>
      </c>
      <c r="S327" s="2">
        <v>150.4</v>
      </c>
      <c r="T327" s="2">
        <v>163.4</v>
      </c>
      <c r="U327" s="2">
        <v>165.5</v>
      </c>
      <c r="V327" s="2">
        <v>163</v>
      </c>
      <c r="W327" s="2">
        <v>157.4</v>
      </c>
      <c r="X327" s="2">
        <v>167.2</v>
      </c>
      <c r="Y327" s="2">
        <v>153.1</v>
      </c>
      <c r="Z327" s="2">
        <v>159.5</v>
      </c>
      <c r="AA327" s="2">
        <v>162</v>
      </c>
      <c r="AB327" s="2">
        <v>164.2</v>
      </c>
      <c r="AC327" s="2">
        <v>159.4</v>
      </c>
      <c r="AD327" s="2">
        <v>165.5</v>
      </c>
      <c r="AE327" s="3">
        <f t="shared" si="30"/>
        <v>2183.5</v>
      </c>
      <c r="AF327" s="3">
        <f t="shared" si="31"/>
        <v>479.5</v>
      </c>
      <c r="AG327" s="3">
        <f t="shared" si="32"/>
        <v>322.89999999999998</v>
      </c>
      <c r="AH327" s="2">
        <f t="shared" si="33"/>
        <v>316.10000000000002</v>
      </c>
      <c r="AI327" s="3">
        <f t="shared" si="34"/>
        <v>1008.8000000000001</v>
      </c>
    </row>
    <row r="328" spans="1:35" ht="12.75" x14ac:dyDescent="0.2">
      <c r="A328" s="1" t="s">
        <v>33</v>
      </c>
      <c r="B328" s="1">
        <v>2022</v>
      </c>
      <c r="C328" s="1" t="s">
        <v>34</v>
      </c>
      <c r="D328" s="2">
        <v>150</v>
      </c>
      <c r="E328" s="2">
        <v>200.6</v>
      </c>
      <c r="F328" s="2">
        <v>175.8</v>
      </c>
      <c r="G328" s="2">
        <v>160.69999999999999</v>
      </c>
      <c r="H328" s="2">
        <v>184.9</v>
      </c>
      <c r="I328" s="2">
        <v>153.69999999999999</v>
      </c>
      <c r="J328" s="2">
        <v>169.7</v>
      </c>
      <c r="K328" s="2">
        <v>163.69999999999999</v>
      </c>
      <c r="L328" s="2">
        <v>118.9</v>
      </c>
      <c r="M328" s="2">
        <v>174.3</v>
      </c>
      <c r="N328" s="2">
        <v>164.7</v>
      </c>
      <c r="O328" s="2">
        <v>178</v>
      </c>
      <c r="P328" s="2">
        <v>166.2</v>
      </c>
      <c r="Q328" s="2">
        <v>192.8</v>
      </c>
      <c r="R328" s="2">
        <v>170.8</v>
      </c>
      <c r="S328" s="2">
        <v>162.4</v>
      </c>
      <c r="T328" s="2">
        <v>169.6</v>
      </c>
      <c r="U328" s="2">
        <v>165.5</v>
      </c>
      <c r="V328" s="2">
        <v>165.7</v>
      </c>
      <c r="W328" s="2">
        <v>161.80000000000001</v>
      </c>
      <c r="X328" s="2">
        <v>172.2</v>
      </c>
      <c r="Y328" s="2">
        <v>156.9</v>
      </c>
      <c r="Z328" s="2">
        <v>162.1</v>
      </c>
      <c r="AA328" s="2">
        <v>165.4</v>
      </c>
      <c r="AB328" s="2">
        <v>164.4</v>
      </c>
      <c r="AC328" s="2">
        <v>163.5</v>
      </c>
      <c r="AD328" s="2">
        <v>166.1</v>
      </c>
      <c r="AE328" s="3">
        <f t="shared" si="30"/>
        <v>2161.2000000000003</v>
      </c>
      <c r="AF328" s="3">
        <f t="shared" si="31"/>
        <v>502.80000000000007</v>
      </c>
      <c r="AG328" s="3">
        <f t="shared" si="32"/>
        <v>327.3</v>
      </c>
      <c r="AH328" s="2">
        <f t="shared" si="33"/>
        <v>322.60000000000002</v>
      </c>
      <c r="AI328" s="3">
        <f t="shared" si="34"/>
        <v>1020.4</v>
      </c>
    </row>
    <row r="329" spans="1:35" ht="12.75" x14ac:dyDescent="0.2">
      <c r="A329" s="1" t="s">
        <v>30</v>
      </c>
      <c r="B329" s="1">
        <v>2022</v>
      </c>
      <c r="C329" s="1" t="s">
        <v>35</v>
      </c>
      <c r="D329" s="2">
        <v>150.19999999999999</v>
      </c>
      <c r="E329" s="2">
        <v>208</v>
      </c>
      <c r="F329" s="2">
        <v>167.9</v>
      </c>
      <c r="G329" s="2">
        <v>162</v>
      </c>
      <c r="H329" s="2">
        <v>203.1</v>
      </c>
      <c r="I329" s="2">
        <v>155.9</v>
      </c>
      <c r="J329" s="2">
        <v>155.80000000000001</v>
      </c>
      <c r="K329" s="2">
        <v>164.2</v>
      </c>
      <c r="L329" s="2">
        <v>118.1</v>
      </c>
      <c r="M329" s="2">
        <v>178.7</v>
      </c>
      <c r="N329" s="2">
        <v>171.2</v>
      </c>
      <c r="O329" s="2">
        <v>177.4</v>
      </c>
      <c r="P329" s="2">
        <v>166.6</v>
      </c>
      <c r="Q329" s="2">
        <v>192.3</v>
      </c>
      <c r="R329" s="2">
        <v>175.4</v>
      </c>
      <c r="S329" s="2">
        <v>173.2</v>
      </c>
      <c r="T329" s="2">
        <v>175.1</v>
      </c>
      <c r="U329" s="2">
        <v>165.3</v>
      </c>
      <c r="V329" s="2">
        <v>168.9</v>
      </c>
      <c r="W329" s="2">
        <v>166.5</v>
      </c>
      <c r="X329" s="2">
        <v>176</v>
      </c>
      <c r="Y329" s="2">
        <v>162</v>
      </c>
      <c r="Z329" s="2">
        <v>166.6</v>
      </c>
      <c r="AA329" s="2">
        <v>170.6</v>
      </c>
      <c r="AB329" s="2">
        <v>167.4</v>
      </c>
      <c r="AC329" s="2">
        <v>168.3</v>
      </c>
      <c r="AD329" s="2">
        <v>168.7</v>
      </c>
      <c r="AE329" s="3">
        <f t="shared" si="30"/>
        <v>2179.1000000000004</v>
      </c>
      <c r="AF329" s="3">
        <f t="shared" si="31"/>
        <v>523.70000000000005</v>
      </c>
      <c r="AG329" s="3">
        <f t="shared" si="32"/>
        <v>331.8</v>
      </c>
      <c r="AH329" s="2">
        <f t="shared" si="33"/>
        <v>330.9</v>
      </c>
      <c r="AI329" s="3">
        <f t="shared" si="34"/>
        <v>1041.2</v>
      </c>
    </row>
    <row r="330" spans="1:35" ht="12.75" x14ac:dyDescent="0.2">
      <c r="A330" s="1" t="s">
        <v>32</v>
      </c>
      <c r="B330" s="1">
        <v>2022</v>
      </c>
      <c r="C330" s="1" t="s">
        <v>35</v>
      </c>
      <c r="D330" s="2">
        <v>153.69999999999999</v>
      </c>
      <c r="E330" s="2">
        <v>215.8</v>
      </c>
      <c r="F330" s="2">
        <v>167.7</v>
      </c>
      <c r="G330" s="2">
        <v>162.6</v>
      </c>
      <c r="H330" s="2">
        <v>180</v>
      </c>
      <c r="I330" s="2">
        <v>159.6</v>
      </c>
      <c r="J330" s="2">
        <v>188.4</v>
      </c>
      <c r="K330" s="2">
        <v>163.4</v>
      </c>
      <c r="L330" s="2">
        <v>120.3</v>
      </c>
      <c r="M330" s="2">
        <v>174.7</v>
      </c>
      <c r="N330" s="2">
        <v>157.1</v>
      </c>
      <c r="O330" s="2">
        <v>181.5</v>
      </c>
      <c r="P330" s="2">
        <v>171.5</v>
      </c>
      <c r="Q330" s="2">
        <v>197.5</v>
      </c>
      <c r="R330" s="2">
        <v>167.1</v>
      </c>
      <c r="S330" s="2">
        <v>152.6</v>
      </c>
      <c r="T330" s="2">
        <v>164.9</v>
      </c>
      <c r="U330" s="2">
        <v>165.3</v>
      </c>
      <c r="V330" s="2">
        <v>164.5</v>
      </c>
      <c r="W330" s="2">
        <v>158.6</v>
      </c>
      <c r="X330" s="2">
        <v>168.2</v>
      </c>
      <c r="Y330" s="2">
        <v>154.19999999999999</v>
      </c>
      <c r="Z330" s="2">
        <v>160.80000000000001</v>
      </c>
      <c r="AA330" s="2">
        <v>162.69999999999999</v>
      </c>
      <c r="AB330" s="2">
        <v>166.8</v>
      </c>
      <c r="AC330" s="2">
        <v>160.6</v>
      </c>
      <c r="AD330" s="2">
        <v>166.5</v>
      </c>
      <c r="AE330" s="3">
        <f t="shared" si="30"/>
        <v>2196.3000000000002</v>
      </c>
      <c r="AF330" s="3">
        <f t="shared" si="31"/>
        <v>484.6</v>
      </c>
      <c r="AG330" s="3">
        <f t="shared" si="32"/>
        <v>323.89999999999998</v>
      </c>
      <c r="AH330" s="2">
        <f t="shared" si="33"/>
        <v>318.7</v>
      </c>
      <c r="AI330" s="3">
        <f t="shared" si="34"/>
        <v>1016.6</v>
      </c>
    </row>
    <row r="331" spans="1:35" ht="12.75" x14ac:dyDescent="0.2">
      <c r="A331" s="1" t="s">
        <v>33</v>
      </c>
      <c r="B331" s="1">
        <v>2022</v>
      </c>
      <c r="C331" s="1" t="s">
        <v>35</v>
      </c>
      <c r="D331" s="2">
        <v>151.30000000000001</v>
      </c>
      <c r="E331" s="2">
        <v>210.7</v>
      </c>
      <c r="F331" s="2">
        <v>167.8</v>
      </c>
      <c r="G331" s="2">
        <v>162.19999999999999</v>
      </c>
      <c r="H331" s="2">
        <v>194.6</v>
      </c>
      <c r="I331" s="2">
        <v>157.6</v>
      </c>
      <c r="J331" s="2">
        <v>166.9</v>
      </c>
      <c r="K331" s="2">
        <v>163.9</v>
      </c>
      <c r="L331" s="2">
        <v>118.8</v>
      </c>
      <c r="M331" s="2">
        <v>177.4</v>
      </c>
      <c r="N331" s="2">
        <v>165.3</v>
      </c>
      <c r="O331" s="2">
        <v>179.3</v>
      </c>
      <c r="P331" s="2">
        <v>168.4</v>
      </c>
      <c r="Q331" s="2">
        <v>193.7</v>
      </c>
      <c r="R331" s="2">
        <v>172.1</v>
      </c>
      <c r="S331" s="2">
        <v>164.6</v>
      </c>
      <c r="T331" s="2">
        <v>171.1</v>
      </c>
      <c r="U331" s="2">
        <v>165.3</v>
      </c>
      <c r="V331" s="2">
        <v>167.2</v>
      </c>
      <c r="W331" s="2">
        <v>162.80000000000001</v>
      </c>
      <c r="X331" s="2">
        <v>173</v>
      </c>
      <c r="Y331" s="2">
        <v>157.9</v>
      </c>
      <c r="Z331" s="2">
        <v>163.30000000000001</v>
      </c>
      <c r="AA331" s="2">
        <v>166</v>
      </c>
      <c r="AB331" s="2">
        <v>167.2</v>
      </c>
      <c r="AC331" s="2">
        <v>164.6</v>
      </c>
      <c r="AD331" s="2">
        <v>167.7</v>
      </c>
      <c r="AE331" s="3">
        <f t="shared" si="30"/>
        <v>2184.2000000000003</v>
      </c>
      <c r="AF331" s="3">
        <f t="shared" si="31"/>
        <v>507.79999999999995</v>
      </c>
      <c r="AG331" s="3">
        <f t="shared" si="32"/>
        <v>328.1</v>
      </c>
      <c r="AH331" s="2">
        <f t="shared" si="33"/>
        <v>325.10000000000002</v>
      </c>
      <c r="AI331" s="3">
        <f t="shared" si="34"/>
        <v>1027.8</v>
      </c>
    </row>
    <row r="332" spans="1:35" ht="12.75" x14ac:dyDescent="0.2">
      <c r="A332" s="1" t="s">
        <v>30</v>
      </c>
      <c r="B332" s="1">
        <v>2022</v>
      </c>
      <c r="C332" s="1" t="s">
        <v>36</v>
      </c>
      <c r="D332" s="2">
        <v>151.80000000000001</v>
      </c>
      <c r="E332" s="2">
        <v>209.7</v>
      </c>
      <c r="F332" s="2">
        <v>164.5</v>
      </c>
      <c r="G332" s="2">
        <v>163.80000000000001</v>
      </c>
      <c r="H332" s="2">
        <v>207.4</v>
      </c>
      <c r="I332" s="2">
        <v>169.7</v>
      </c>
      <c r="J332" s="2">
        <v>153.6</v>
      </c>
      <c r="K332" s="2">
        <v>165.1</v>
      </c>
      <c r="L332" s="2">
        <v>118.2</v>
      </c>
      <c r="M332" s="2">
        <v>182.9</v>
      </c>
      <c r="N332" s="2">
        <v>172.4</v>
      </c>
      <c r="O332" s="2">
        <v>178.9</v>
      </c>
      <c r="P332" s="2">
        <v>168.6</v>
      </c>
      <c r="Q332" s="2">
        <v>192.8</v>
      </c>
      <c r="R332" s="2">
        <v>177.5</v>
      </c>
      <c r="S332" s="2">
        <v>175.1</v>
      </c>
      <c r="T332" s="2">
        <v>177.1</v>
      </c>
      <c r="U332" s="2">
        <v>167</v>
      </c>
      <c r="V332" s="2">
        <v>173.3</v>
      </c>
      <c r="W332" s="2">
        <v>167.7</v>
      </c>
      <c r="X332" s="2">
        <v>177</v>
      </c>
      <c r="Y332" s="2">
        <v>166.2</v>
      </c>
      <c r="Z332" s="2">
        <v>167.2</v>
      </c>
      <c r="AA332" s="2">
        <v>170.9</v>
      </c>
      <c r="AB332" s="2">
        <v>169</v>
      </c>
      <c r="AC332" s="2">
        <v>170.2</v>
      </c>
      <c r="AD332" s="2">
        <v>170.8</v>
      </c>
      <c r="AE332" s="3">
        <f t="shared" si="30"/>
        <v>2206.6</v>
      </c>
      <c r="AF332" s="3">
        <f t="shared" si="31"/>
        <v>529.70000000000005</v>
      </c>
      <c r="AG332" s="3">
        <f t="shared" si="32"/>
        <v>334.7</v>
      </c>
      <c r="AH332" s="2">
        <f t="shared" si="33"/>
        <v>339.5</v>
      </c>
      <c r="AI332" s="3">
        <f t="shared" si="34"/>
        <v>1047.0999999999999</v>
      </c>
    </row>
    <row r="333" spans="1:35" ht="12.75" x14ac:dyDescent="0.2">
      <c r="A333" s="1" t="s">
        <v>32</v>
      </c>
      <c r="B333" s="1">
        <v>2022</v>
      </c>
      <c r="C333" s="1" t="s">
        <v>36</v>
      </c>
      <c r="D333" s="2">
        <v>155.4</v>
      </c>
      <c r="E333" s="2">
        <v>215.8</v>
      </c>
      <c r="F333" s="2">
        <v>164.6</v>
      </c>
      <c r="G333" s="2">
        <v>164.2</v>
      </c>
      <c r="H333" s="2">
        <v>186</v>
      </c>
      <c r="I333" s="2">
        <v>175.9</v>
      </c>
      <c r="J333" s="2">
        <v>190.7</v>
      </c>
      <c r="K333" s="2">
        <v>164</v>
      </c>
      <c r="L333" s="2">
        <v>120.5</v>
      </c>
      <c r="M333" s="2">
        <v>178</v>
      </c>
      <c r="N333" s="2">
        <v>157.5</v>
      </c>
      <c r="O333" s="2">
        <v>183.3</v>
      </c>
      <c r="P333" s="2">
        <v>174.5</v>
      </c>
      <c r="Q333" s="2">
        <v>197.1</v>
      </c>
      <c r="R333" s="2">
        <v>168.4</v>
      </c>
      <c r="S333" s="2">
        <v>154.5</v>
      </c>
      <c r="T333" s="2">
        <v>166.3</v>
      </c>
      <c r="U333" s="2">
        <v>167</v>
      </c>
      <c r="V333" s="2">
        <v>170.5</v>
      </c>
      <c r="W333" s="2">
        <v>159.80000000000001</v>
      </c>
      <c r="X333" s="2">
        <v>169</v>
      </c>
      <c r="Y333" s="2">
        <v>159.30000000000001</v>
      </c>
      <c r="Z333" s="2">
        <v>162.19999999999999</v>
      </c>
      <c r="AA333" s="2">
        <v>164</v>
      </c>
      <c r="AB333" s="2">
        <v>168.4</v>
      </c>
      <c r="AC333" s="2">
        <v>163.1</v>
      </c>
      <c r="AD333" s="2">
        <v>169.2</v>
      </c>
      <c r="AE333" s="3">
        <f t="shared" si="30"/>
        <v>2230.4</v>
      </c>
      <c r="AF333" s="3">
        <f t="shared" si="31"/>
        <v>489.2</v>
      </c>
      <c r="AG333" s="3">
        <f t="shared" si="32"/>
        <v>326.8</v>
      </c>
      <c r="AH333" s="2">
        <f t="shared" si="33"/>
        <v>329.8</v>
      </c>
      <c r="AI333" s="3">
        <f t="shared" si="34"/>
        <v>1023.8</v>
      </c>
    </row>
    <row r="334" spans="1:35" ht="12.75" x14ac:dyDescent="0.2">
      <c r="A334" s="1" t="s">
        <v>33</v>
      </c>
      <c r="B334" s="1">
        <v>2022</v>
      </c>
      <c r="C334" s="1" t="s">
        <v>36</v>
      </c>
      <c r="D334" s="2">
        <v>152.9</v>
      </c>
      <c r="E334" s="2">
        <v>211.8</v>
      </c>
      <c r="F334" s="2">
        <v>164.5</v>
      </c>
      <c r="G334" s="2">
        <v>163.9</v>
      </c>
      <c r="H334" s="2">
        <v>199.5</v>
      </c>
      <c r="I334" s="2">
        <v>172.6</v>
      </c>
      <c r="J334" s="2">
        <v>166.2</v>
      </c>
      <c r="K334" s="2">
        <v>164.7</v>
      </c>
      <c r="L334" s="2">
        <v>119</v>
      </c>
      <c r="M334" s="2">
        <v>181.3</v>
      </c>
      <c r="N334" s="2">
        <v>166.2</v>
      </c>
      <c r="O334" s="2">
        <v>180.9</v>
      </c>
      <c r="P334" s="2">
        <v>170.8</v>
      </c>
      <c r="Q334" s="2">
        <v>193.9</v>
      </c>
      <c r="R334" s="2">
        <v>173.9</v>
      </c>
      <c r="S334" s="2">
        <v>166.5</v>
      </c>
      <c r="T334" s="2">
        <v>172.8</v>
      </c>
      <c r="U334" s="2">
        <v>167</v>
      </c>
      <c r="V334" s="2">
        <v>172.2</v>
      </c>
      <c r="W334" s="2">
        <v>164</v>
      </c>
      <c r="X334" s="2">
        <v>174</v>
      </c>
      <c r="Y334" s="2">
        <v>162.6</v>
      </c>
      <c r="Z334" s="2">
        <v>164.4</v>
      </c>
      <c r="AA334" s="2">
        <v>166.9</v>
      </c>
      <c r="AB334" s="2">
        <v>168.8</v>
      </c>
      <c r="AC334" s="2">
        <v>166.8</v>
      </c>
      <c r="AD334" s="2">
        <v>170.1</v>
      </c>
      <c r="AE334" s="3">
        <f t="shared" si="30"/>
        <v>2214.3000000000002</v>
      </c>
      <c r="AF334" s="3">
        <f t="shared" si="31"/>
        <v>513.20000000000005</v>
      </c>
      <c r="AG334" s="3">
        <f t="shared" si="32"/>
        <v>331</v>
      </c>
      <c r="AH334" s="2">
        <f t="shared" si="33"/>
        <v>334.79999999999995</v>
      </c>
      <c r="AI334" s="3">
        <f t="shared" si="34"/>
        <v>1034.8</v>
      </c>
    </row>
    <row r="335" spans="1:35" ht="12.75" x14ac:dyDescent="0.2">
      <c r="A335" s="1" t="s">
        <v>30</v>
      </c>
      <c r="B335" s="1">
        <v>2022</v>
      </c>
      <c r="C335" s="1" t="s">
        <v>37</v>
      </c>
      <c r="D335" s="2">
        <v>152.9</v>
      </c>
      <c r="E335" s="2">
        <v>214.7</v>
      </c>
      <c r="F335" s="2">
        <v>161.4</v>
      </c>
      <c r="G335" s="2">
        <v>164.6</v>
      </c>
      <c r="H335" s="2">
        <v>209.9</v>
      </c>
      <c r="I335" s="2">
        <v>168</v>
      </c>
      <c r="J335" s="2">
        <v>160.4</v>
      </c>
      <c r="K335" s="2">
        <v>165</v>
      </c>
      <c r="L335" s="2">
        <v>118.9</v>
      </c>
      <c r="M335" s="2">
        <v>186.6</v>
      </c>
      <c r="N335" s="2">
        <v>173.2</v>
      </c>
      <c r="O335" s="2">
        <v>180.4</v>
      </c>
      <c r="P335" s="2">
        <v>170.8</v>
      </c>
      <c r="Q335" s="2">
        <v>192.9</v>
      </c>
      <c r="R335" s="2">
        <v>179.3</v>
      </c>
      <c r="S335" s="2">
        <v>177.2</v>
      </c>
      <c r="T335" s="2">
        <v>179</v>
      </c>
      <c r="U335" s="2">
        <v>167.5</v>
      </c>
      <c r="V335" s="2">
        <v>175.3</v>
      </c>
      <c r="W335" s="2">
        <v>168.9</v>
      </c>
      <c r="X335" s="2">
        <v>177.7</v>
      </c>
      <c r="Y335" s="2">
        <v>167.1</v>
      </c>
      <c r="Z335" s="2">
        <v>167.6</v>
      </c>
      <c r="AA335" s="2">
        <v>171.8</v>
      </c>
      <c r="AB335" s="2">
        <v>168.5</v>
      </c>
      <c r="AC335" s="2">
        <v>170.9</v>
      </c>
      <c r="AD335" s="2">
        <v>172.5</v>
      </c>
      <c r="AE335" s="3">
        <f t="shared" si="30"/>
        <v>2226.8000000000002</v>
      </c>
      <c r="AF335" s="3">
        <f t="shared" si="31"/>
        <v>535.5</v>
      </c>
      <c r="AG335" s="3">
        <f t="shared" si="32"/>
        <v>336.4</v>
      </c>
      <c r="AH335" s="2">
        <f t="shared" si="33"/>
        <v>342.4</v>
      </c>
      <c r="AI335" s="3">
        <f t="shared" si="34"/>
        <v>1049.4000000000001</v>
      </c>
    </row>
    <row r="336" spans="1:35" ht="12.75" x14ac:dyDescent="0.2">
      <c r="A336" s="1" t="s">
        <v>32</v>
      </c>
      <c r="B336" s="1">
        <v>2022</v>
      </c>
      <c r="C336" s="1" t="s">
        <v>37</v>
      </c>
      <c r="D336" s="2">
        <v>156.69999999999999</v>
      </c>
      <c r="E336" s="2">
        <v>221.2</v>
      </c>
      <c r="F336" s="2">
        <v>164.1</v>
      </c>
      <c r="G336" s="2">
        <v>165.4</v>
      </c>
      <c r="H336" s="2">
        <v>189.5</v>
      </c>
      <c r="I336" s="2">
        <v>174.5</v>
      </c>
      <c r="J336" s="2">
        <v>203.2</v>
      </c>
      <c r="K336" s="2">
        <v>164.1</v>
      </c>
      <c r="L336" s="2">
        <v>121.2</v>
      </c>
      <c r="M336" s="2">
        <v>181.4</v>
      </c>
      <c r="N336" s="2">
        <v>158.5</v>
      </c>
      <c r="O336" s="2">
        <v>184.9</v>
      </c>
      <c r="P336" s="2">
        <v>177.5</v>
      </c>
      <c r="Q336" s="2">
        <v>197.5</v>
      </c>
      <c r="R336" s="2">
        <v>170</v>
      </c>
      <c r="S336" s="2">
        <v>155.9</v>
      </c>
      <c r="T336" s="2">
        <v>167.8</v>
      </c>
      <c r="U336" s="2">
        <v>167.5</v>
      </c>
      <c r="V336" s="2">
        <v>173.5</v>
      </c>
      <c r="W336" s="2">
        <v>161.1</v>
      </c>
      <c r="X336" s="2">
        <v>170.1</v>
      </c>
      <c r="Y336" s="2">
        <v>159.4</v>
      </c>
      <c r="Z336" s="2">
        <v>163.19999999999999</v>
      </c>
      <c r="AA336" s="2">
        <v>165.2</v>
      </c>
      <c r="AB336" s="2">
        <v>168.2</v>
      </c>
      <c r="AC336" s="2">
        <v>163.80000000000001</v>
      </c>
      <c r="AD336" s="2">
        <v>170.8</v>
      </c>
      <c r="AE336" s="3">
        <f t="shared" si="30"/>
        <v>2262.2000000000003</v>
      </c>
      <c r="AF336" s="3">
        <f t="shared" si="31"/>
        <v>493.7</v>
      </c>
      <c r="AG336" s="3">
        <f t="shared" si="32"/>
        <v>328.6</v>
      </c>
      <c r="AH336" s="2">
        <f t="shared" si="33"/>
        <v>332.9</v>
      </c>
      <c r="AI336" s="3">
        <f t="shared" si="34"/>
        <v>1028</v>
      </c>
    </row>
    <row r="337" spans="1:35" ht="12.75" x14ac:dyDescent="0.2">
      <c r="A337" s="1" t="s">
        <v>33</v>
      </c>
      <c r="B337" s="1">
        <v>2022</v>
      </c>
      <c r="C337" s="1" t="s">
        <v>37</v>
      </c>
      <c r="D337" s="2">
        <v>154.1</v>
      </c>
      <c r="E337" s="2">
        <v>217</v>
      </c>
      <c r="F337" s="2">
        <v>162.4</v>
      </c>
      <c r="G337" s="2">
        <v>164.9</v>
      </c>
      <c r="H337" s="2">
        <v>202.4</v>
      </c>
      <c r="I337" s="2">
        <v>171</v>
      </c>
      <c r="J337" s="2">
        <v>174.9</v>
      </c>
      <c r="K337" s="2">
        <v>164.7</v>
      </c>
      <c r="L337" s="2">
        <v>119.7</v>
      </c>
      <c r="M337" s="2">
        <v>184.9</v>
      </c>
      <c r="N337" s="2">
        <v>167.1</v>
      </c>
      <c r="O337" s="2">
        <v>182.5</v>
      </c>
      <c r="P337" s="2">
        <v>173.3</v>
      </c>
      <c r="Q337" s="2">
        <v>194.1</v>
      </c>
      <c r="R337" s="2">
        <v>175.6</v>
      </c>
      <c r="S337" s="2">
        <v>168.4</v>
      </c>
      <c r="T337" s="2">
        <v>174.6</v>
      </c>
      <c r="U337" s="2">
        <v>167.5</v>
      </c>
      <c r="V337" s="2">
        <v>174.6</v>
      </c>
      <c r="W337" s="2">
        <v>165.2</v>
      </c>
      <c r="X337" s="2">
        <v>174.8</v>
      </c>
      <c r="Y337" s="2">
        <v>163</v>
      </c>
      <c r="Z337" s="2">
        <v>165.1</v>
      </c>
      <c r="AA337" s="2">
        <v>167.9</v>
      </c>
      <c r="AB337" s="2">
        <v>168.4</v>
      </c>
      <c r="AC337" s="2">
        <v>167.5</v>
      </c>
      <c r="AD337" s="2">
        <v>171.7</v>
      </c>
      <c r="AE337" s="3">
        <f t="shared" si="30"/>
        <v>2238.9000000000005</v>
      </c>
      <c r="AF337" s="3">
        <f t="shared" si="31"/>
        <v>518.6</v>
      </c>
      <c r="AG337" s="3">
        <f t="shared" si="32"/>
        <v>332.7</v>
      </c>
      <c r="AH337" s="2">
        <f t="shared" si="33"/>
        <v>337.6</v>
      </c>
      <c r="AI337" s="3">
        <f t="shared" si="34"/>
        <v>1037.8</v>
      </c>
    </row>
    <row r="338" spans="1:35" ht="12.75" x14ac:dyDescent="0.2">
      <c r="A338" s="1" t="s">
        <v>30</v>
      </c>
      <c r="B338" s="1">
        <v>2022</v>
      </c>
      <c r="C338" s="1" t="s">
        <v>38</v>
      </c>
      <c r="D338" s="2">
        <v>153.80000000000001</v>
      </c>
      <c r="E338" s="2">
        <v>217.2</v>
      </c>
      <c r="F338" s="2">
        <v>169.6</v>
      </c>
      <c r="G338" s="2">
        <v>165.4</v>
      </c>
      <c r="H338" s="2">
        <v>208.1</v>
      </c>
      <c r="I338" s="2">
        <v>165.8</v>
      </c>
      <c r="J338" s="2">
        <v>167.3</v>
      </c>
      <c r="K338" s="2">
        <v>164.6</v>
      </c>
      <c r="L338" s="2">
        <v>119.1</v>
      </c>
      <c r="M338" s="2">
        <v>188.9</v>
      </c>
      <c r="N338" s="2">
        <v>174.2</v>
      </c>
      <c r="O338" s="2">
        <v>181.9</v>
      </c>
      <c r="P338" s="2">
        <v>172.4</v>
      </c>
      <c r="Q338" s="2">
        <v>192.9</v>
      </c>
      <c r="R338" s="2">
        <v>180.7</v>
      </c>
      <c r="S338" s="2">
        <v>178.7</v>
      </c>
      <c r="T338" s="2">
        <v>180.4</v>
      </c>
      <c r="U338" s="2">
        <v>166.8</v>
      </c>
      <c r="V338" s="2">
        <v>176.7</v>
      </c>
      <c r="W338" s="2">
        <v>170.3</v>
      </c>
      <c r="X338" s="2">
        <v>178.2</v>
      </c>
      <c r="Y338" s="2">
        <v>165.5</v>
      </c>
      <c r="Z338" s="2">
        <v>168</v>
      </c>
      <c r="AA338" s="2">
        <v>172.6</v>
      </c>
      <c r="AB338" s="2">
        <v>169.5</v>
      </c>
      <c r="AC338" s="2">
        <v>171</v>
      </c>
      <c r="AD338" s="2">
        <v>173.6</v>
      </c>
      <c r="AE338" s="3">
        <f t="shared" si="30"/>
        <v>2248.3000000000002</v>
      </c>
      <c r="AF338" s="3">
        <f t="shared" si="31"/>
        <v>539.79999999999995</v>
      </c>
      <c r="AG338" s="3">
        <f t="shared" si="32"/>
        <v>337.1</v>
      </c>
      <c r="AH338" s="2">
        <f t="shared" si="33"/>
        <v>342.2</v>
      </c>
      <c r="AI338" s="3">
        <f t="shared" si="34"/>
        <v>1052.2</v>
      </c>
    </row>
    <row r="339" spans="1:35" ht="12.75" x14ac:dyDescent="0.2">
      <c r="A339" s="1" t="s">
        <v>32</v>
      </c>
      <c r="B339" s="1">
        <v>2022</v>
      </c>
      <c r="C339" s="1" t="s">
        <v>38</v>
      </c>
      <c r="D339" s="2">
        <v>157.5</v>
      </c>
      <c r="E339" s="2">
        <v>223.4</v>
      </c>
      <c r="F339" s="2">
        <v>172.8</v>
      </c>
      <c r="G339" s="2">
        <v>166.4</v>
      </c>
      <c r="H339" s="2">
        <v>188.6</v>
      </c>
      <c r="I339" s="2">
        <v>174.1</v>
      </c>
      <c r="J339" s="2">
        <v>211.5</v>
      </c>
      <c r="K339" s="2">
        <v>163.6</v>
      </c>
      <c r="L339" s="2">
        <v>121.4</v>
      </c>
      <c r="M339" s="2">
        <v>183.5</v>
      </c>
      <c r="N339" s="2">
        <v>159.1</v>
      </c>
      <c r="O339" s="2">
        <v>186.3</v>
      </c>
      <c r="P339" s="2">
        <v>179.3</v>
      </c>
      <c r="Q339" s="2">
        <v>198.3</v>
      </c>
      <c r="R339" s="2">
        <v>171.6</v>
      </c>
      <c r="S339" s="2">
        <v>157.4</v>
      </c>
      <c r="T339" s="2">
        <v>169.4</v>
      </c>
      <c r="U339" s="2">
        <v>166.8</v>
      </c>
      <c r="V339" s="2">
        <v>174.9</v>
      </c>
      <c r="W339" s="2">
        <v>162.1</v>
      </c>
      <c r="X339" s="2">
        <v>170.9</v>
      </c>
      <c r="Y339" s="2">
        <v>157.19999999999999</v>
      </c>
      <c r="Z339" s="2">
        <v>164.1</v>
      </c>
      <c r="AA339" s="2">
        <v>166.5</v>
      </c>
      <c r="AB339" s="2">
        <v>169.2</v>
      </c>
      <c r="AC339" s="2">
        <v>163.80000000000001</v>
      </c>
      <c r="AD339" s="2">
        <v>171.4</v>
      </c>
      <c r="AE339" s="3">
        <f t="shared" si="30"/>
        <v>2287.5</v>
      </c>
      <c r="AF339" s="3">
        <f t="shared" si="31"/>
        <v>498.4</v>
      </c>
      <c r="AG339" s="3">
        <f t="shared" si="32"/>
        <v>328.9</v>
      </c>
      <c r="AH339" s="2">
        <f t="shared" si="33"/>
        <v>332.1</v>
      </c>
      <c r="AI339" s="3">
        <f t="shared" si="34"/>
        <v>1032.8</v>
      </c>
    </row>
    <row r="340" spans="1:35" ht="12.75" x14ac:dyDescent="0.2">
      <c r="A340" s="1" t="s">
        <v>33</v>
      </c>
      <c r="B340" s="1">
        <v>2022</v>
      </c>
      <c r="C340" s="1" t="s">
        <v>38</v>
      </c>
      <c r="D340" s="2">
        <v>155</v>
      </c>
      <c r="E340" s="2">
        <v>219.4</v>
      </c>
      <c r="F340" s="2">
        <v>170.8</v>
      </c>
      <c r="G340" s="2">
        <v>165.8</v>
      </c>
      <c r="H340" s="2">
        <v>200.9</v>
      </c>
      <c r="I340" s="2">
        <v>169.7</v>
      </c>
      <c r="J340" s="2">
        <v>182.3</v>
      </c>
      <c r="K340" s="2">
        <v>164.3</v>
      </c>
      <c r="L340" s="2">
        <v>119.9</v>
      </c>
      <c r="M340" s="2">
        <v>187.1</v>
      </c>
      <c r="N340" s="2">
        <v>167.9</v>
      </c>
      <c r="O340" s="2">
        <v>183.9</v>
      </c>
      <c r="P340" s="2">
        <v>174.9</v>
      </c>
      <c r="Q340" s="2">
        <v>194.3</v>
      </c>
      <c r="R340" s="2">
        <v>177.1</v>
      </c>
      <c r="S340" s="2">
        <v>169.9</v>
      </c>
      <c r="T340" s="2">
        <v>176</v>
      </c>
      <c r="U340" s="2">
        <v>166.8</v>
      </c>
      <c r="V340" s="2">
        <v>176</v>
      </c>
      <c r="W340" s="2">
        <v>166.4</v>
      </c>
      <c r="X340" s="2">
        <v>175.4</v>
      </c>
      <c r="Y340" s="2">
        <v>161.1</v>
      </c>
      <c r="Z340" s="2">
        <v>165.8</v>
      </c>
      <c r="AA340" s="2">
        <v>169</v>
      </c>
      <c r="AB340" s="2">
        <v>169.4</v>
      </c>
      <c r="AC340" s="2">
        <v>167.5</v>
      </c>
      <c r="AD340" s="2">
        <v>172.6</v>
      </c>
      <c r="AE340" s="3">
        <f t="shared" si="30"/>
        <v>2261.9</v>
      </c>
      <c r="AF340" s="3">
        <f t="shared" si="31"/>
        <v>523</v>
      </c>
      <c r="AG340" s="3">
        <f t="shared" si="32"/>
        <v>333.20000000000005</v>
      </c>
      <c r="AH340" s="2">
        <f t="shared" si="33"/>
        <v>337.1</v>
      </c>
      <c r="AI340" s="3">
        <f t="shared" si="34"/>
        <v>1041.4000000000001</v>
      </c>
    </row>
    <row r="341" spans="1:35" ht="12.75" x14ac:dyDescent="0.2">
      <c r="A341" s="1" t="s">
        <v>30</v>
      </c>
      <c r="B341" s="1">
        <v>2022</v>
      </c>
      <c r="C341" s="1" t="s">
        <v>39</v>
      </c>
      <c r="D341" s="2">
        <v>155.19999999999999</v>
      </c>
      <c r="E341" s="2">
        <v>210.8</v>
      </c>
      <c r="F341" s="2">
        <v>174.3</v>
      </c>
      <c r="G341" s="2">
        <v>166.3</v>
      </c>
      <c r="H341" s="2">
        <v>202.2</v>
      </c>
      <c r="I341" s="2">
        <v>169.6</v>
      </c>
      <c r="J341" s="2">
        <v>168.6</v>
      </c>
      <c r="K341" s="2">
        <v>164.4</v>
      </c>
      <c r="L341" s="2">
        <v>119.2</v>
      </c>
      <c r="M341" s="2">
        <v>191.8</v>
      </c>
      <c r="N341" s="2">
        <v>174.5</v>
      </c>
      <c r="O341" s="2">
        <v>183.1</v>
      </c>
      <c r="P341" s="2">
        <v>172.5</v>
      </c>
      <c r="Q341" s="2">
        <v>193.2</v>
      </c>
      <c r="R341" s="2">
        <v>182</v>
      </c>
      <c r="S341" s="2">
        <v>180.3</v>
      </c>
      <c r="T341" s="2">
        <v>181.7</v>
      </c>
      <c r="U341" s="2">
        <v>167.8</v>
      </c>
      <c r="V341" s="2">
        <v>179.6</v>
      </c>
      <c r="W341" s="2">
        <v>171.3</v>
      </c>
      <c r="X341" s="2">
        <v>178.8</v>
      </c>
      <c r="Y341" s="2">
        <v>166.3</v>
      </c>
      <c r="Z341" s="2">
        <v>168.6</v>
      </c>
      <c r="AA341" s="2">
        <v>174.7</v>
      </c>
      <c r="AB341" s="2">
        <v>169.7</v>
      </c>
      <c r="AC341" s="2">
        <v>171.8</v>
      </c>
      <c r="AD341" s="2">
        <v>174.3</v>
      </c>
      <c r="AE341" s="3">
        <f t="shared" si="30"/>
        <v>2252.5</v>
      </c>
      <c r="AF341" s="3">
        <f t="shared" si="31"/>
        <v>544</v>
      </c>
      <c r="AG341" s="3">
        <f t="shared" si="32"/>
        <v>339.1</v>
      </c>
      <c r="AH341" s="2">
        <f t="shared" si="33"/>
        <v>345.9</v>
      </c>
      <c r="AI341" s="3">
        <f t="shared" si="34"/>
        <v>1056.8</v>
      </c>
    </row>
    <row r="342" spans="1:35" ht="12.75" x14ac:dyDescent="0.2">
      <c r="A342" s="1" t="s">
        <v>32</v>
      </c>
      <c r="B342" s="1">
        <v>2022</v>
      </c>
      <c r="C342" s="1" t="s">
        <v>39</v>
      </c>
      <c r="D342" s="2">
        <v>159.30000000000001</v>
      </c>
      <c r="E342" s="2">
        <v>217.1</v>
      </c>
      <c r="F342" s="2">
        <v>176.6</v>
      </c>
      <c r="G342" s="2">
        <v>167.1</v>
      </c>
      <c r="H342" s="2">
        <v>184.8</v>
      </c>
      <c r="I342" s="2">
        <v>179.5</v>
      </c>
      <c r="J342" s="2">
        <v>208.5</v>
      </c>
      <c r="K342" s="2">
        <v>164</v>
      </c>
      <c r="L342" s="2">
        <v>121.5</v>
      </c>
      <c r="M342" s="2">
        <v>186.3</v>
      </c>
      <c r="N342" s="2">
        <v>159.80000000000001</v>
      </c>
      <c r="O342" s="2">
        <v>187.7</v>
      </c>
      <c r="P342" s="2">
        <v>179.4</v>
      </c>
      <c r="Q342" s="2">
        <v>198.6</v>
      </c>
      <c r="R342" s="2">
        <v>172.7</v>
      </c>
      <c r="S342" s="2">
        <v>158.69999999999999</v>
      </c>
      <c r="T342" s="2">
        <v>170.6</v>
      </c>
      <c r="U342" s="2">
        <v>167.8</v>
      </c>
      <c r="V342" s="2">
        <v>179.5</v>
      </c>
      <c r="W342" s="2">
        <v>163.1</v>
      </c>
      <c r="X342" s="2">
        <v>171.7</v>
      </c>
      <c r="Y342" s="2">
        <v>157.4</v>
      </c>
      <c r="Z342" s="2">
        <v>164.6</v>
      </c>
      <c r="AA342" s="2">
        <v>169.1</v>
      </c>
      <c r="AB342" s="2">
        <v>169.8</v>
      </c>
      <c r="AC342" s="2">
        <v>164.7</v>
      </c>
      <c r="AD342" s="2">
        <v>172.3</v>
      </c>
      <c r="AE342" s="3">
        <f t="shared" si="30"/>
        <v>2291.6</v>
      </c>
      <c r="AF342" s="3">
        <f t="shared" si="31"/>
        <v>502</v>
      </c>
      <c r="AG342" s="3">
        <f t="shared" si="32"/>
        <v>330.9</v>
      </c>
      <c r="AH342" s="2">
        <f t="shared" si="33"/>
        <v>336.9</v>
      </c>
      <c r="AI342" s="3">
        <f t="shared" si="34"/>
        <v>1038.5</v>
      </c>
    </row>
    <row r="343" spans="1:35" ht="12.75" x14ac:dyDescent="0.2">
      <c r="A343" s="1" t="s">
        <v>33</v>
      </c>
      <c r="B343" s="1">
        <v>2022</v>
      </c>
      <c r="C343" s="1" t="s">
        <v>39</v>
      </c>
      <c r="D343" s="2">
        <v>156.5</v>
      </c>
      <c r="E343" s="2">
        <v>213</v>
      </c>
      <c r="F343" s="2">
        <v>175.2</v>
      </c>
      <c r="G343" s="2">
        <v>166.6</v>
      </c>
      <c r="H343" s="2">
        <v>195.8</v>
      </c>
      <c r="I343" s="2">
        <v>174.2</v>
      </c>
      <c r="J343" s="2">
        <v>182.1</v>
      </c>
      <c r="K343" s="2">
        <v>164.3</v>
      </c>
      <c r="L343" s="2">
        <v>120</v>
      </c>
      <c r="M343" s="2">
        <v>190</v>
      </c>
      <c r="N343" s="2">
        <v>168.4</v>
      </c>
      <c r="O343" s="2">
        <v>185.2</v>
      </c>
      <c r="P343" s="2">
        <v>175</v>
      </c>
      <c r="Q343" s="2">
        <v>194.6</v>
      </c>
      <c r="R343" s="2">
        <v>178.3</v>
      </c>
      <c r="S343" s="2">
        <v>171.3</v>
      </c>
      <c r="T343" s="2">
        <v>177.3</v>
      </c>
      <c r="U343" s="2">
        <v>167.8</v>
      </c>
      <c r="V343" s="2">
        <v>179.6</v>
      </c>
      <c r="W343" s="2">
        <v>167.4</v>
      </c>
      <c r="X343" s="2">
        <v>176.1</v>
      </c>
      <c r="Y343" s="2">
        <v>161.6</v>
      </c>
      <c r="Z343" s="2">
        <v>166.3</v>
      </c>
      <c r="AA343" s="2">
        <v>171.4</v>
      </c>
      <c r="AB343" s="2">
        <v>169.7</v>
      </c>
      <c r="AC343" s="2">
        <v>168.4</v>
      </c>
      <c r="AD343" s="2">
        <v>173.4</v>
      </c>
      <c r="AE343" s="3">
        <f t="shared" si="30"/>
        <v>2266.3000000000002</v>
      </c>
      <c r="AF343" s="3">
        <f t="shared" si="31"/>
        <v>526.90000000000009</v>
      </c>
      <c r="AG343" s="3">
        <f t="shared" si="32"/>
        <v>335.20000000000005</v>
      </c>
      <c r="AH343" s="2">
        <f t="shared" si="33"/>
        <v>341.2</v>
      </c>
      <c r="AI343" s="3">
        <f t="shared" si="34"/>
        <v>1046.5</v>
      </c>
    </row>
    <row r="344" spans="1:35" ht="12.75" x14ac:dyDescent="0.2">
      <c r="A344" s="1" t="s">
        <v>30</v>
      </c>
      <c r="B344" s="1">
        <v>2022</v>
      </c>
      <c r="C344" s="1" t="s">
        <v>40</v>
      </c>
      <c r="D344" s="2">
        <v>159.5</v>
      </c>
      <c r="E344" s="2">
        <v>204.1</v>
      </c>
      <c r="F344" s="2">
        <v>168.3</v>
      </c>
      <c r="G344" s="2">
        <v>167.9</v>
      </c>
      <c r="H344" s="2">
        <v>198.1</v>
      </c>
      <c r="I344" s="2">
        <v>169.2</v>
      </c>
      <c r="J344" s="2">
        <v>173.1</v>
      </c>
      <c r="K344" s="2">
        <v>167.1</v>
      </c>
      <c r="L344" s="2">
        <v>120.2</v>
      </c>
      <c r="M344" s="2">
        <v>195.6</v>
      </c>
      <c r="N344" s="2">
        <v>174.8</v>
      </c>
      <c r="O344" s="2">
        <v>184</v>
      </c>
      <c r="P344" s="2">
        <v>173.9</v>
      </c>
      <c r="Q344" s="2">
        <v>193.7</v>
      </c>
      <c r="R344" s="2">
        <v>183.2</v>
      </c>
      <c r="S344" s="2">
        <v>181.7</v>
      </c>
      <c r="T344" s="2">
        <v>183</v>
      </c>
      <c r="U344" s="2">
        <v>169</v>
      </c>
      <c r="V344" s="2">
        <v>179.1</v>
      </c>
      <c r="W344" s="2">
        <v>172.3</v>
      </c>
      <c r="X344" s="2">
        <v>179.4</v>
      </c>
      <c r="Y344" s="2">
        <v>166.6</v>
      </c>
      <c r="Z344" s="2">
        <v>169.3</v>
      </c>
      <c r="AA344" s="2">
        <v>175.7</v>
      </c>
      <c r="AB344" s="2">
        <v>171.1</v>
      </c>
      <c r="AC344" s="2">
        <v>172.6</v>
      </c>
      <c r="AD344" s="2">
        <v>175.3</v>
      </c>
      <c r="AE344" s="3">
        <f t="shared" si="30"/>
        <v>2255.7999999999997</v>
      </c>
      <c r="AF344" s="3">
        <f t="shared" si="31"/>
        <v>547.9</v>
      </c>
      <c r="AG344" s="3">
        <f t="shared" si="32"/>
        <v>341.3</v>
      </c>
      <c r="AH344" s="2">
        <f t="shared" si="33"/>
        <v>345.7</v>
      </c>
      <c r="AI344" s="3">
        <f t="shared" si="34"/>
        <v>1061.8000000000002</v>
      </c>
    </row>
    <row r="345" spans="1:35" ht="12.75" x14ac:dyDescent="0.2">
      <c r="A345" s="1" t="s">
        <v>32</v>
      </c>
      <c r="B345" s="1">
        <v>2022</v>
      </c>
      <c r="C345" s="1" t="s">
        <v>40</v>
      </c>
      <c r="D345" s="2">
        <v>162.1</v>
      </c>
      <c r="E345" s="2">
        <v>210.9</v>
      </c>
      <c r="F345" s="2">
        <v>170.6</v>
      </c>
      <c r="G345" s="2">
        <v>168.4</v>
      </c>
      <c r="H345" s="2">
        <v>182.5</v>
      </c>
      <c r="I345" s="2">
        <v>177.1</v>
      </c>
      <c r="J345" s="2">
        <v>213.1</v>
      </c>
      <c r="K345" s="2">
        <v>167.3</v>
      </c>
      <c r="L345" s="2">
        <v>122.2</v>
      </c>
      <c r="M345" s="2">
        <v>189.7</v>
      </c>
      <c r="N345" s="2">
        <v>160.5</v>
      </c>
      <c r="O345" s="2">
        <v>188.9</v>
      </c>
      <c r="P345" s="2">
        <v>180.4</v>
      </c>
      <c r="Q345" s="2">
        <v>198.7</v>
      </c>
      <c r="R345" s="2">
        <v>173.7</v>
      </c>
      <c r="S345" s="2">
        <v>160</v>
      </c>
      <c r="T345" s="2">
        <v>171.6</v>
      </c>
      <c r="U345" s="2">
        <v>169</v>
      </c>
      <c r="V345" s="2">
        <v>178.4</v>
      </c>
      <c r="W345" s="2">
        <v>164.2</v>
      </c>
      <c r="X345" s="2">
        <v>172.6</v>
      </c>
      <c r="Y345" s="2">
        <v>157.69999999999999</v>
      </c>
      <c r="Z345" s="2">
        <v>165.1</v>
      </c>
      <c r="AA345" s="2">
        <v>169.9</v>
      </c>
      <c r="AB345" s="2">
        <v>171.4</v>
      </c>
      <c r="AC345" s="2">
        <v>165.4</v>
      </c>
      <c r="AD345" s="2">
        <v>173.1</v>
      </c>
      <c r="AE345" s="3">
        <f t="shared" si="30"/>
        <v>2293.6999999999998</v>
      </c>
      <c r="AF345" s="3">
        <f t="shared" si="31"/>
        <v>505.29999999999995</v>
      </c>
      <c r="AG345" s="3">
        <f t="shared" si="32"/>
        <v>333.2</v>
      </c>
      <c r="AH345" s="2">
        <f t="shared" si="33"/>
        <v>336.1</v>
      </c>
      <c r="AI345" s="3">
        <f t="shared" si="34"/>
        <v>1043.0999999999999</v>
      </c>
    </row>
    <row r="346" spans="1:35" ht="12.75" x14ac:dyDescent="0.2">
      <c r="A346" s="1" t="s">
        <v>33</v>
      </c>
      <c r="B346" s="1">
        <v>2022</v>
      </c>
      <c r="C346" s="1" t="s">
        <v>40</v>
      </c>
      <c r="D346" s="2">
        <v>160.30000000000001</v>
      </c>
      <c r="E346" s="2">
        <v>206.5</v>
      </c>
      <c r="F346" s="2">
        <v>169.2</v>
      </c>
      <c r="G346" s="2">
        <v>168.1</v>
      </c>
      <c r="H346" s="2">
        <v>192.4</v>
      </c>
      <c r="I346" s="2">
        <v>172.9</v>
      </c>
      <c r="J346" s="2">
        <v>186.7</v>
      </c>
      <c r="K346" s="2">
        <v>167.2</v>
      </c>
      <c r="L346" s="2">
        <v>120.9</v>
      </c>
      <c r="M346" s="2">
        <v>193.6</v>
      </c>
      <c r="N346" s="2">
        <v>168.8</v>
      </c>
      <c r="O346" s="2">
        <v>186.3</v>
      </c>
      <c r="P346" s="2">
        <v>176.3</v>
      </c>
      <c r="Q346" s="2">
        <v>195</v>
      </c>
      <c r="R346" s="2">
        <v>179.5</v>
      </c>
      <c r="S346" s="2">
        <v>172.7</v>
      </c>
      <c r="T346" s="2">
        <v>178.5</v>
      </c>
      <c r="U346" s="2">
        <v>169</v>
      </c>
      <c r="V346" s="2">
        <v>178.8</v>
      </c>
      <c r="W346" s="2">
        <v>168.5</v>
      </c>
      <c r="X346" s="2">
        <v>176.8</v>
      </c>
      <c r="Y346" s="2">
        <v>161.9</v>
      </c>
      <c r="Z346" s="2">
        <v>166.9</v>
      </c>
      <c r="AA346" s="2">
        <v>172.3</v>
      </c>
      <c r="AB346" s="2">
        <v>171.2</v>
      </c>
      <c r="AC346" s="2">
        <v>169.1</v>
      </c>
      <c r="AD346" s="2">
        <v>174.3</v>
      </c>
      <c r="AE346" s="3">
        <f t="shared" si="30"/>
        <v>2269.2000000000003</v>
      </c>
      <c r="AF346" s="3">
        <f t="shared" si="31"/>
        <v>530.70000000000005</v>
      </c>
      <c r="AG346" s="3">
        <f t="shared" si="32"/>
        <v>337.5</v>
      </c>
      <c r="AH346" s="2">
        <f t="shared" si="33"/>
        <v>340.70000000000005</v>
      </c>
      <c r="AI346" s="3">
        <f t="shared" si="34"/>
        <v>1051.3</v>
      </c>
    </row>
    <row r="347" spans="1:35" ht="12.75" x14ac:dyDescent="0.2">
      <c r="A347" s="1" t="s">
        <v>30</v>
      </c>
      <c r="B347" s="1">
        <v>2022</v>
      </c>
      <c r="C347" s="1" t="s">
        <v>41</v>
      </c>
      <c r="D347" s="2">
        <v>162.9</v>
      </c>
      <c r="E347" s="2">
        <v>206.7</v>
      </c>
      <c r="F347" s="2">
        <v>169</v>
      </c>
      <c r="G347" s="2">
        <v>169.5</v>
      </c>
      <c r="H347" s="2">
        <v>194.1</v>
      </c>
      <c r="I347" s="2">
        <v>164.1</v>
      </c>
      <c r="J347" s="2">
        <v>176.9</v>
      </c>
      <c r="K347" s="2">
        <v>169</v>
      </c>
      <c r="L347" s="2">
        <v>120.8</v>
      </c>
      <c r="M347" s="2">
        <v>199.1</v>
      </c>
      <c r="N347" s="2">
        <v>175.4</v>
      </c>
      <c r="O347" s="2">
        <v>184.8</v>
      </c>
      <c r="P347" s="2">
        <v>175.5</v>
      </c>
      <c r="Q347" s="2">
        <v>194.5</v>
      </c>
      <c r="R347" s="2">
        <v>184.7</v>
      </c>
      <c r="S347" s="2">
        <v>183.3</v>
      </c>
      <c r="T347" s="2">
        <v>184.5</v>
      </c>
      <c r="U347" s="2">
        <v>169.5</v>
      </c>
      <c r="V347" s="2">
        <v>179.7</v>
      </c>
      <c r="W347" s="2">
        <v>173.6</v>
      </c>
      <c r="X347" s="2">
        <v>180.2</v>
      </c>
      <c r="Y347" s="2">
        <v>166.9</v>
      </c>
      <c r="Z347" s="2">
        <v>170</v>
      </c>
      <c r="AA347" s="2">
        <v>176.2</v>
      </c>
      <c r="AB347" s="2">
        <v>170.8</v>
      </c>
      <c r="AC347" s="2">
        <v>173.1</v>
      </c>
      <c r="AD347" s="2">
        <v>176.4</v>
      </c>
      <c r="AE347" s="3">
        <f t="shared" si="30"/>
        <v>2267.8000000000002</v>
      </c>
      <c r="AF347" s="3">
        <f t="shared" si="31"/>
        <v>552.5</v>
      </c>
      <c r="AG347" s="3">
        <f t="shared" si="32"/>
        <v>343.1</v>
      </c>
      <c r="AH347" s="2">
        <f t="shared" si="33"/>
        <v>346.6</v>
      </c>
      <c r="AI347" s="3">
        <f t="shared" si="34"/>
        <v>1064.8</v>
      </c>
    </row>
    <row r="348" spans="1:35" ht="12.75" x14ac:dyDescent="0.2">
      <c r="A348" s="1" t="s">
        <v>32</v>
      </c>
      <c r="B348" s="1">
        <v>2022</v>
      </c>
      <c r="C348" s="1" t="s">
        <v>41</v>
      </c>
      <c r="D348" s="2">
        <v>164.9</v>
      </c>
      <c r="E348" s="2">
        <v>213.7</v>
      </c>
      <c r="F348" s="2">
        <v>170.9</v>
      </c>
      <c r="G348" s="2">
        <v>170.1</v>
      </c>
      <c r="H348" s="2">
        <v>179.3</v>
      </c>
      <c r="I348" s="2">
        <v>167.5</v>
      </c>
      <c r="J348" s="2">
        <v>220.8</v>
      </c>
      <c r="K348" s="2">
        <v>169.2</v>
      </c>
      <c r="L348" s="2">
        <v>123.1</v>
      </c>
      <c r="M348" s="2">
        <v>193.6</v>
      </c>
      <c r="N348" s="2">
        <v>161.1</v>
      </c>
      <c r="O348" s="2">
        <v>190.4</v>
      </c>
      <c r="P348" s="2">
        <v>181.8</v>
      </c>
      <c r="Q348" s="2">
        <v>199.7</v>
      </c>
      <c r="R348" s="2">
        <v>175</v>
      </c>
      <c r="S348" s="2">
        <v>161.69999999999999</v>
      </c>
      <c r="T348" s="2">
        <v>173</v>
      </c>
      <c r="U348" s="2">
        <v>169.5</v>
      </c>
      <c r="V348" s="2">
        <v>179.2</v>
      </c>
      <c r="W348" s="2">
        <v>165</v>
      </c>
      <c r="X348" s="2">
        <v>173.8</v>
      </c>
      <c r="Y348" s="2">
        <v>158.19999999999999</v>
      </c>
      <c r="Z348" s="2">
        <v>165.8</v>
      </c>
      <c r="AA348" s="2">
        <v>170.9</v>
      </c>
      <c r="AB348" s="2">
        <v>171.1</v>
      </c>
      <c r="AC348" s="2">
        <v>166.1</v>
      </c>
      <c r="AD348" s="2">
        <v>174.1</v>
      </c>
      <c r="AE348" s="3">
        <f t="shared" si="30"/>
        <v>2306.4</v>
      </c>
      <c r="AF348" s="3">
        <f t="shared" si="31"/>
        <v>509.7</v>
      </c>
      <c r="AG348" s="3">
        <f t="shared" si="32"/>
        <v>334.5</v>
      </c>
      <c r="AH348" s="2">
        <f t="shared" si="33"/>
        <v>337.4</v>
      </c>
      <c r="AI348" s="3">
        <f t="shared" si="34"/>
        <v>1047.3999999999999</v>
      </c>
    </row>
    <row r="349" spans="1:35" ht="12.75" x14ac:dyDescent="0.2">
      <c r="A349" s="1" t="s">
        <v>33</v>
      </c>
      <c r="B349" s="1">
        <v>2022</v>
      </c>
      <c r="C349" s="1" t="s">
        <v>41</v>
      </c>
      <c r="D349" s="2">
        <v>163.5</v>
      </c>
      <c r="E349" s="2">
        <v>209.2</v>
      </c>
      <c r="F349" s="2">
        <v>169.7</v>
      </c>
      <c r="G349" s="2">
        <v>169.7</v>
      </c>
      <c r="H349" s="2">
        <v>188.7</v>
      </c>
      <c r="I349" s="2">
        <v>165.7</v>
      </c>
      <c r="J349" s="2">
        <v>191.8</v>
      </c>
      <c r="K349" s="2">
        <v>169.1</v>
      </c>
      <c r="L349" s="2">
        <v>121.6</v>
      </c>
      <c r="M349" s="2">
        <v>197.3</v>
      </c>
      <c r="N349" s="2">
        <v>169.4</v>
      </c>
      <c r="O349" s="2">
        <v>187.4</v>
      </c>
      <c r="P349" s="2">
        <v>177.8</v>
      </c>
      <c r="Q349" s="2">
        <v>195.9</v>
      </c>
      <c r="R349" s="2">
        <v>180.9</v>
      </c>
      <c r="S349" s="2">
        <v>174.3</v>
      </c>
      <c r="T349" s="2">
        <v>179.9</v>
      </c>
      <c r="U349" s="2">
        <v>169.5</v>
      </c>
      <c r="V349" s="2">
        <v>179.5</v>
      </c>
      <c r="W349" s="2">
        <v>169.5</v>
      </c>
      <c r="X349" s="2">
        <v>177.8</v>
      </c>
      <c r="Y349" s="2">
        <v>162.30000000000001</v>
      </c>
      <c r="Z349" s="2">
        <v>167.6</v>
      </c>
      <c r="AA349" s="2">
        <v>173.1</v>
      </c>
      <c r="AB349" s="2">
        <v>170.9</v>
      </c>
      <c r="AC349" s="2">
        <v>169.7</v>
      </c>
      <c r="AD349" s="2">
        <v>175.3</v>
      </c>
      <c r="AE349" s="3">
        <f t="shared" si="30"/>
        <v>2280.9</v>
      </c>
      <c r="AF349" s="3">
        <f t="shared" si="31"/>
        <v>535.1</v>
      </c>
      <c r="AG349" s="3">
        <f t="shared" si="32"/>
        <v>339</v>
      </c>
      <c r="AH349" s="2">
        <f t="shared" si="33"/>
        <v>341.8</v>
      </c>
      <c r="AI349" s="3">
        <f t="shared" si="34"/>
        <v>1055</v>
      </c>
    </row>
    <row r="350" spans="1:35" ht="12.75" x14ac:dyDescent="0.2">
      <c r="A350" s="1" t="s">
        <v>30</v>
      </c>
      <c r="B350" s="1">
        <v>2022</v>
      </c>
      <c r="C350" s="1" t="s">
        <v>42</v>
      </c>
      <c r="D350" s="2">
        <v>164.7</v>
      </c>
      <c r="E350" s="2">
        <v>208.8</v>
      </c>
      <c r="F350" s="2">
        <v>170.3</v>
      </c>
      <c r="G350" s="2">
        <v>170.9</v>
      </c>
      <c r="H350" s="2">
        <v>191.6</v>
      </c>
      <c r="I350" s="2">
        <v>162.19999999999999</v>
      </c>
      <c r="J350" s="2">
        <v>184.8</v>
      </c>
      <c r="K350" s="2">
        <v>169.7</v>
      </c>
      <c r="L350" s="2">
        <v>121.1</v>
      </c>
      <c r="M350" s="2">
        <v>201.6</v>
      </c>
      <c r="N350" s="2">
        <v>175.8</v>
      </c>
      <c r="O350" s="2">
        <v>185.6</v>
      </c>
      <c r="P350" s="2">
        <v>177.4</v>
      </c>
      <c r="Q350" s="2">
        <v>194.9</v>
      </c>
      <c r="R350" s="2">
        <v>186.1</v>
      </c>
      <c r="S350" s="2">
        <v>184.4</v>
      </c>
      <c r="T350" s="2">
        <v>185.9</v>
      </c>
      <c r="U350" s="2">
        <v>171.2</v>
      </c>
      <c r="V350" s="2">
        <v>180.8</v>
      </c>
      <c r="W350" s="2">
        <v>174.4</v>
      </c>
      <c r="X350" s="2">
        <v>181.2</v>
      </c>
      <c r="Y350" s="2">
        <v>167.4</v>
      </c>
      <c r="Z350" s="2">
        <v>170.6</v>
      </c>
      <c r="AA350" s="2">
        <v>176.5</v>
      </c>
      <c r="AB350" s="2">
        <v>172</v>
      </c>
      <c r="AC350" s="2">
        <v>173.9</v>
      </c>
      <c r="AD350" s="2">
        <v>177.9</v>
      </c>
      <c r="AE350" s="3">
        <f t="shared" si="30"/>
        <v>2284.5</v>
      </c>
      <c r="AF350" s="3">
        <f t="shared" si="31"/>
        <v>556.4</v>
      </c>
      <c r="AG350" s="3">
        <f t="shared" si="32"/>
        <v>345.6</v>
      </c>
      <c r="AH350" s="2">
        <f t="shared" si="33"/>
        <v>348.20000000000005</v>
      </c>
      <c r="AI350" s="3">
        <f t="shared" si="34"/>
        <v>1069.1000000000001</v>
      </c>
    </row>
    <row r="351" spans="1:35" ht="12.75" x14ac:dyDescent="0.2">
      <c r="A351" s="1" t="s">
        <v>32</v>
      </c>
      <c r="B351" s="1">
        <v>2022</v>
      </c>
      <c r="C351" s="1" t="s">
        <v>42</v>
      </c>
      <c r="D351" s="2">
        <v>166.4</v>
      </c>
      <c r="E351" s="2">
        <v>214.9</v>
      </c>
      <c r="F351" s="2">
        <v>171.9</v>
      </c>
      <c r="G351" s="2">
        <v>171</v>
      </c>
      <c r="H351" s="2">
        <v>177.7</v>
      </c>
      <c r="I351" s="2">
        <v>165.7</v>
      </c>
      <c r="J351" s="2">
        <v>228.6</v>
      </c>
      <c r="K351" s="2">
        <v>169.9</v>
      </c>
      <c r="L351" s="2">
        <v>123.4</v>
      </c>
      <c r="M351" s="2">
        <v>196.4</v>
      </c>
      <c r="N351" s="2">
        <v>161.6</v>
      </c>
      <c r="O351" s="2">
        <v>191.5</v>
      </c>
      <c r="P351" s="2">
        <v>183.3</v>
      </c>
      <c r="Q351" s="2">
        <v>200.1</v>
      </c>
      <c r="R351" s="2">
        <v>175.5</v>
      </c>
      <c r="S351" s="2">
        <v>162.6</v>
      </c>
      <c r="T351" s="2">
        <v>173.6</v>
      </c>
      <c r="U351" s="2">
        <v>171.2</v>
      </c>
      <c r="V351" s="2">
        <v>180</v>
      </c>
      <c r="W351" s="2">
        <v>166</v>
      </c>
      <c r="X351" s="2">
        <v>174.7</v>
      </c>
      <c r="Y351" s="2">
        <v>158.80000000000001</v>
      </c>
      <c r="Z351" s="2">
        <v>166.3</v>
      </c>
      <c r="AA351" s="2">
        <v>171.2</v>
      </c>
      <c r="AB351" s="2">
        <v>172.3</v>
      </c>
      <c r="AC351" s="2">
        <v>166.8</v>
      </c>
      <c r="AD351" s="2">
        <v>175.3</v>
      </c>
      <c r="AE351" s="3">
        <f t="shared" si="30"/>
        <v>2322.3000000000002</v>
      </c>
      <c r="AF351" s="3">
        <f t="shared" si="31"/>
        <v>511.70000000000005</v>
      </c>
      <c r="AG351" s="3">
        <f t="shared" si="32"/>
        <v>337.2</v>
      </c>
      <c r="AH351" s="2">
        <f t="shared" si="33"/>
        <v>338.8</v>
      </c>
      <c r="AI351" s="3">
        <f t="shared" si="34"/>
        <v>1051.3999999999999</v>
      </c>
    </row>
    <row r="352" spans="1:35" ht="12.75" x14ac:dyDescent="0.2">
      <c r="A352" s="1" t="s">
        <v>33</v>
      </c>
      <c r="B352" s="1">
        <v>2022</v>
      </c>
      <c r="C352" s="1" t="s">
        <v>42</v>
      </c>
      <c r="D352" s="2">
        <v>165.2</v>
      </c>
      <c r="E352" s="2">
        <v>210.9</v>
      </c>
      <c r="F352" s="2">
        <v>170.9</v>
      </c>
      <c r="G352" s="2">
        <v>170.9</v>
      </c>
      <c r="H352" s="2">
        <v>186.5</v>
      </c>
      <c r="I352" s="2">
        <v>163.80000000000001</v>
      </c>
      <c r="J352" s="2">
        <v>199.7</v>
      </c>
      <c r="K352" s="2">
        <v>169.8</v>
      </c>
      <c r="L352" s="2">
        <v>121.9</v>
      </c>
      <c r="M352" s="2">
        <v>199.9</v>
      </c>
      <c r="N352" s="2">
        <v>169.9</v>
      </c>
      <c r="O352" s="2">
        <v>188.3</v>
      </c>
      <c r="P352" s="2">
        <v>179.6</v>
      </c>
      <c r="Q352" s="2">
        <v>196.3</v>
      </c>
      <c r="R352" s="2">
        <v>181.9</v>
      </c>
      <c r="S352" s="2">
        <v>175.3</v>
      </c>
      <c r="T352" s="2">
        <v>181</v>
      </c>
      <c r="U352" s="2">
        <v>171.2</v>
      </c>
      <c r="V352" s="2">
        <v>180.5</v>
      </c>
      <c r="W352" s="2">
        <v>170.4</v>
      </c>
      <c r="X352" s="2">
        <v>178.7</v>
      </c>
      <c r="Y352" s="2">
        <v>162.9</v>
      </c>
      <c r="Z352" s="2">
        <v>168.2</v>
      </c>
      <c r="AA352" s="2">
        <v>173.4</v>
      </c>
      <c r="AB352" s="2">
        <v>172.1</v>
      </c>
      <c r="AC352" s="2">
        <v>170.5</v>
      </c>
      <c r="AD352" s="2">
        <v>176.7</v>
      </c>
      <c r="AE352" s="3">
        <f t="shared" si="30"/>
        <v>2297.3000000000002</v>
      </c>
      <c r="AF352" s="3">
        <f t="shared" si="31"/>
        <v>538.20000000000005</v>
      </c>
      <c r="AG352" s="3">
        <f t="shared" si="32"/>
        <v>341.6</v>
      </c>
      <c r="AH352" s="2">
        <f t="shared" si="33"/>
        <v>343.4</v>
      </c>
      <c r="AI352" s="3">
        <f t="shared" si="34"/>
        <v>1059.2</v>
      </c>
    </row>
    <row r="353" spans="1:35" ht="12.75" x14ac:dyDescent="0.2">
      <c r="A353" s="1" t="s">
        <v>30</v>
      </c>
      <c r="B353" s="1">
        <v>2022</v>
      </c>
      <c r="C353" s="1" t="s">
        <v>43</v>
      </c>
      <c r="D353" s="2">
        <v>166.9</v>
      </c>
      <c r="E353" s="2">
        <v>207.2</v>
      </c>
      <c r="F353" s="2">
        <v>180.2</v>
      </c>
      <c r="G353" s="2">
        <v>172.3</v>
      </c>
      <c r="H353" s="2">
        <v>194</v>
      </c>
      <c r="I353" s="2">
        <v>159.1</v>
      </c>
      <c r="J353" s="2">
        <v>171.6</v>
      </c>
      <c r="K353" s="2">
        <v>170.2</v>
      </c>
      <c r="L353" s="2">
        <v>121.5</v>
      </c>
      <c r="M353" s="2">
        <v>204.8</v>
      </c>
      <c r="N353" s="2">
        <v>176.4</v>
      </c>
      <c r="O353" s="2">
        <v>186.9</v>
      </c>
      <c r="P353" s="2">
        <v>176.6</v>
      </c>
      <c r="Q353" s="2">
        <v>195.5</v>
      </c>
      <c r="R353" s="2">
        <v>187.2</v>
      </c>
      <c r="S353" s="2">
        <v>185.2</v>
      </c>
      <c r="T353" s="2">
        <v>186.9</v>
      </c>
      <c r="U353" s="2">
        <v>171.8</v>
      </c>
      <c r="V353" s="2">
        <v>181.9</v>
      </c>
      <c r="W353" s="2">
        <v>175.5</v>
      </c>
      <c r="X353" s="2">
        <v>182.3</v>
      </c>
      <c r="Y353" s="2">
        <v>167.5</v>
      </c>
      <c r="Z353" s="2">
        <v>170.8</v>
      </c>
      <c r="AA353" s="2">
        <v>176.9</v>
      </c>
      <c r="AB353" s="2">
        <v>173.4</v>
      </c>
      <c r="AC353" s="2">
        <v>174.6</v>
      </c>
      <c r="AD353" s="2">
        <v>177.8</v>
      </c>
      <c r="AE353" s="3">
        <f t="shared" si="30"/>
        <v>2287.6999999999998</v>
      </c>
      <c r="AF353" s="3">
        <f t="shared" si="31"/>
        <v>559.29999999999995</v>
      </c>
      <c r="AG353" s="3">
        <f t="shared" si="32"/>
        <v>347.3</v>
      </c>
      <c r="AH353" s="2">
        <f t="shared" si="33"/>
        <v>349.4</v>
      </c>
      <c r="AI353" s="3">
        <f t="shared" si="34"/>
        <v>1073.5</v>
      </c>
    </row>
    <row r="354" spans="1:35" ht="12.75" x14ac:dyDescent="0.2">
      <c r="A354" s="1" t="s">
        <v>32</v>
      </c>
      <c r="B354" s="1">
        <v>2022</v>
      </c>
      <c r="C354" s="1" t="s">
        <v>43</v>
      </c>
      <c r="D354" s="2">
        <v>168.4</v>
      </c>
      <c r="E354" s="2">
        <v>213.4</v>
      </c>
      <c r="F354" s="2">
        <v>183.2</v>
      </c>
      <c r="G354" s="2">
        <v>172.3</v>
      </c>
      <c r="H354" s="2">
        <v>180</v>
      </c>
      <c r="I354" s="2">
        <v>162.6</v>
      </c>
      <c r="J354" s="2">
        <v>205.5</v>
      </c>
      <c r="K354" s="2">
        <v>171</v>
      </c>
      <c r="L354" s="2">
        <v>123.4</v>
      </c>
      <c r="M354" s="2">
        <v>198.8</v>
      </c>
      <c r="N354" s="2">
        <v>162.1</v>
      </c>
      <c r="O354" s="2">
        <v>192.4</v>
      </c>
      <c r="P354" s="2">
        <v>181.3</v>
      </c>
      <c r="Q354" s="2">
        <v>200.6</v>
      </c>
      <c r="R354" s="2">
        <v>176.7</v>
      </c>
      <c r="S354" s="2">
        <v>163.5</v>
      </c>
      <c r="T354" s="2">
        <v>174.7</v>
      </c>
      <c r="U354" s="2">
        <v>171.8</v>
      </c>
      <c r="V354" s="2">
        <v>180.3</v>
      </c>
      <c r="W354" s="2">
        <v>166.9</v>
      </c>
      <c r="X354" s="2">
        <v>175.8</v>
      </c>
      <c r="Y354" s="2">
        <v>158.9</v>
      </c>
      <c r="Z354" s="2">
        <v>166.7</v>
      </c>
      <c r="AA354" s="2">
        <v>171.5</v>
      </c>
      <c r="AB354" s="2">
        <v>173.8</v>
      </c>
      <c r="AC354" s="2">
        <v>167.4</v>
      </c>
      <c r="AD354" s="2">
        <v>174.1</v>
      </c>
      <c r="AE354" s="3">
        <f t="shared" si="30"/>
        <v>2314.4</v>
      </c>
      <c r="AF354" s="3">
        <f t="shared" si="31"/>
        <v>514.9</v>
      </c>
      <c r="AG354" s="3">
        <f t="shared" si="32"/>
        <v>338.70000000000005</v>
      </c>
      <c r="AH354" s="2">
        <f t="shared" si="33"/>
        <v>339.20000000000005</v>
      </c>
      <c r="AI354" s="3">
        <f t="shared" si="34"/>
        <v>1055.8</v>
      </c>
    </row>
    <row r="355" spans="1:35" ht="12.75" x14ac:dyDescent="0.2">
      <c r="A355" s="1" t="s">
        <v>33</v>
      </c>
      <c r="B355" s="1">
        <v>2022</v>
      </c>
      <c r="C355" s="1" t="s">
        <v>43</v>
      </c>
      <c r="D355" s="2">
        <v>167.4</v>
      </c>
      <c r="E355" s="2">
        <v>209.4</v>
      </c>
      <c r="F355" s="2">
        <v>181.4</v>
      </c>
      <c r="G355" s="2">
        <v>172.3</v>
      </c>
      <c r="H355" s="2">
        <v>188.9</v>
      </c>
      <c r="I355" s="2">
        <v>160.69999999999999</v>
      </c>
      <c r="J355" s="2">
        <v>183.1</v>
      </c>
      <c r="K355" s="2">
        <v>170.5</v>
      </c>
      <c r="L355" s="2">
        <v>122.1</v>
      </c>
      <c r="M355" s="2">
        <v>202.8</v>
      </c>
      <c r="N355" s="2">
        <v>170.4</v>
      </c>
      <c r="O355" s="2">
        <v>189.5</v>
      </c>
      <c r="P355" s="2">
        <v>178.3</v>
      </c>
      <c r="Q355" s="2">
        <v>196.9</v>
      </c>
      <c r="R355" s="2">
        <v>183.1</v>
      </c>
      <c r="S355" s="2">
        <v>176.2</v>
      </c>
      <c r="T355" s="2">
        <v>182.1</v>
      </c>
      <c r="U355" s="2">
        <v>171.8</v>
      </c>
      <c r="V355" s="2">
        <v>181.3</v>
      </c>
      <c r="W355" s="2">
        <v>171.4</v>
      </c>
      <c r="X355" s="2">
        <v>179.8</v>
      </c>
      <c r="Y355" s="2">
        <v>163</v>
      </c>
      <c r="Z355" s="2">
        <v>168.5</v>
      </c>
      <c r="AA355" s="2">
        <v>173.7</v>
      </c>
      <c r="AB355" s="2">
        <v>173.6</v>
      </c>
      <c r="AC355" s="2">
        <v>171.1</v>
      </c>
      <c r="AD355" s="2">
        <v>176.5</v>
      </c>
      <c r="AE355" s="3">
        <f t="shared" si="30"/>
        <v>2296.8000000000002</v>
      </c>
      <c r="AF355" s="3">
        <f t="shared" si="31"/>
        <v>541.4</v>
      </c>
      <c r="AG355" s="3">
        <f t="shared" si="32"/>
        <v>343.20000000000005</v>
      </c>
      <c r="AH355" s="2">
        <f t="shared" si="33"/>
        <v>344.3</v>
      </c>
      <c r="AI355" s="3">
        <f t="shared" si="34"/>
        <v>1063.6000000000001</v>
      </c>
    </row>
    <row r="356" spans="1:35" ht="12.75" x14ac:dyDescent="0.2">
      <c r="A356" s="1" t="s">
        <v>30</v>
      </c>
      <c r="B356" s="1">
        <v>2022</v>
      </c>
      <c r="C356" s="1" t="s">
        <v>44</v>
      </c>
      <c r="D356" s="2">
        <v>168.8</v>
      </c>
      <c r="E356" s="2">
        <v>206.9</v>
      </c>
      <c r="F356" s="2">
        <v>189.1</v>
      </c>
      <c r="G356" s="2">
        <v>173.4</v>
      </c>
      <c r="H356" s="2">
        <v>193.9</v>
      </c>
      <c r="I356" s="2">
        <v>156.69999999999999</v>
      </c>
      <c r="J356" s="2">
        <v>150.19999999999999</v>
      </c>
      <c r="K356" s="2">
        <v>170.5</v>
      </c>
      <c r="L356" s="2">
        <v>121.2</v>
      </c>
      <c r="M356" s="2">
        <v>207.5</v>
      </c>
      <c r="N356" s="2">
        <v>176.8</v>
      </c>
      <c r="O356" s="2">
        <v>187.7</v>
      </c>
      <c r="P356" s="2">
        <v>174.4</v>
      </c>
      <c r="Q356" s="2">
        <v>195.9</v>
      </c>
      <c r="R356" s="2">
        <v>188.1</v>
      </c>
      <c r="S356" s="2">
        <v>185.9</v>
      </c>
      <c r="T356" s="2">
        <v>187.8</v>
      </c>
      <c r="U356" s="2">
        <v>170.7</v>
      </c>
      <c r="V356" s="2">
        <v>182.8</v>
      </c>
      <c r="W356" s="2">
        <v>176.4</v>
      </c>
      <c r="X356" s="2">
        <v>183.5</v>
      </c>
      <c r="Y356" s="2">
        <v>167.8</v>
      </c>
      <c r="Z356" s="2">
        <v>171.2</v>
      </c>
      <c r="AA356" s="2">
        <v>177.3</v>
      </c>
      <c r="AB356" s="2">
        <v>175.7</v>
      </c>
      <c r="AC356" s="2">
        <v>175.5</v>
      </c>
      <c r="AD356" s="2">
        <v>177.1</v>
      </c>
      <c r="AE356" s="3">
        <f t="shared" si="30"/>
        <v>2277.1</v>
      </c>
      <c r="AF356" s="3">
        <f t="shared" si="31"/>
        <v>561.79999999999995</v>
      </c>
      <c r="AG356" s="3">
        <f t="shared" si="32"/>
        <v>347.1</v>
      </c>
      <c r="AH356" s="2">
        <f t="shared" si="33"/>
        <v>350.6</v>
      </c>
      <c r="AI356" s="3">
        <f t="shared" si="34"/>
        <v>1079.0999999999999</v>
      </c>
    </row>
    <row r="357" spans="1:35" ht="12.75" x14ac:dyDescent="0.2">
      <c r="A357" s="1" t="s">
        <v>32</v>
      </c>
      <c r="B357" s="1">
        <v>2022</v>
      </c>
      <c r="C357" s="1" t="s">
        <v>44</v>
      </c>
      <c r="D357" s="2">
        <v>170.2</v>
      </c>
      <c r="E357" s="2">
        <v>212.9</v>
      </c>
      <c r="F357" s="2">
        <v>191.9</v>
      </c>
      <c r="G357" s="2">
        <v>173.9</v>
      </c>
      <c r="H357" s="2">
        <v>179.1</v>
      </c>
      <c r="I357" s="2">
        <v>159.5</v>
      </c>
      <c r="J357" s="2">
        <v>178.7</v>
      </c>
      <c r="K357" s="2">
        <v>171.3</v>
      </c>
      <c r="L357" s="2">
        <v>123.1</v>
      </c>
      <c r="M357" s="2">
        <v>200.5</v>
      </c>
      <c r="N357" s="2">
        <v>162.80000000000001</v>
      </c>
      <c r="O357" s="2">
        <v>193.3</v>
      </c>
      <c r="P357" s="2">
        <v>178.6</v>
      </c>
      <c r="Q357" s="2">
        <v>201.1</v>
      </c>
      <c r="R357" s="2">
        <v>177.7</v>
      </c>
      <c r="S357" s="2">
        <v>164.5</v>
      </c>
      <c r="T357" s="2">
        <v>175.7</v>
      </c>
      <c r="U357" s="2">
        <v>170.7</v>
      </c>
      <c r="V357" s="2">
        <v>180.6</v>
      </c>
      <c r="W357" s="2">
        <v>167.3</v>
      </c>
      <c r="X357" s="2">
        <v>177.2</v>
      </c>
      <c r="Y357" s="2">
        <v>159.4</v>
      </c>
      <c r="Z357" s="2">
        <v>167.1</v>
      </c>
      <c r="AA357" s="2">
        <v>171.8</v>
      </c>
      <c r="AB357" s="2">
        <v>176</v>
      </c>
      <c r="AC357" s="2">
        <v>168.2</v>
      </c>
      <c r="AD357" s="2">
        <v>174.1</v>
      </c>
      <c r="AE357" s="3">
        <f t="shared" si="30"/>
        <v>2295.7999999999997</v>
      </c>
      <c r="AF357" s="3">
        <f t="shared" si="31"/>
        <v>517.9</v>
      </c>
      <c r="AG357" s="3">
        <f t="shared" si="32"/>
        <v>338</v>
      </c>
      <c r="AH357" s="2">
        <f t="shared" si="33"/>
        <v>340</v>
      </c>
      <c r="AI357" s="3">
        <f t="shared" si="34"/>
        <v>1061.4000000000001</v>
      </c>
    </row>
    <row r="358" spans="1:35" ht="12.75" x14ac:dyDescent="0.2">
      <c r="A358" s="1" t="s">
        <v>33</v>
      </c>
      <c r="B358" s="1">
        <v>2022</v>
      </c>
      <c r="C358" s="1" t="s">
        <v>44</v>
      </c>
      <c r="D358" s="2">
        <v>169.2</v>
      </c>
      <c r="E358" s="2">
        <v>209</v>
      </c>
      <c r="F358" s="2">
        <v>190.2</v>
      </c>
      <c r="G358" s="2">
        <v>173.6</v>
      </c>
      <c r="H358" s="2">
        <v>188.5</v>
      </c>
      <c r="I358" s="2">
        <v>158</v>
      </c>
      <c r="J358" s="2">
        <v>159.9</v>
      </c>
      <c r="K358" s="2">
        <v>170.8</v>
      </c>
      <c r="L358" s="2">
        <v>121.8</v>
      </c>
      <c r="M358" s="2">
        <v>205.2</v>
      </c>
      <c r="N358" s="2">
        <v>171</v>
      </c>
      <c r="O358" s="2">
        <v>190.3</v>
      </c>
      <c r="P358" s="2">
        <v>175.9</v>
      </c>
      <c r="Q358" s="2">
        <v>197.3</v>
      </c>
      <c r="R358" s="2">
        <v>184</v>
      </c>
      <c r="S358" s="2">
        <v>177</v>
      </c>
      <c r="T358" s="2">
        <v>183</v>
      </c>
      <c r="U358" s="2">
        <v>170.7</v>
      </c>
      <c r="V358" s="2">
        <v>182</v>
      </c>
      <c r="W358" s="2">
        <v>172.1</v>
      </c>
      <c r="X358" s="2">
        <v>181.1</v>
      </c>
      <c r="Y358" s="2">
        <v>163.4</v>
      </c>
      <c r="Z358" s="2">
        <v>168.9</v>
      </c>
      <c r="AA358" s="2">
        <v>174.1</v>
      </c>
      <c r="AB358" s="2">
        <v>175.8</v>
      </c>
      <c r="AC358" s="2">
        <v>172</v>
      </c>
      <c r="AD358" s="2">
        <v>175.7</v>
      </c>
      <c r="AE358" s="3">
        <f t="shared" si="30"/>
        <v>2283.4</v>
      </c>
      <c r="AF358" s="3">
        <f t="shared" si="31"/>
        <v>544</v>
      </c>
      <c r="AG358" s="3">
        <f t="shared" si="32"/>
        <v>342.79999999999995</v>
      </c>
      <c r="AH358" s="2">
        <f t="shared" si="33"/>
        <v>345.4</v>
      </c>
      <c r="AI358" s="3">
        <f t="shared" si="34"/>
        <v>1069.2</v>
      </c>
    </row>
    <row r="359" spans="1:35" ht="12.75" x14ac:dyDescent="0.2">
      <c r="A359" s="1" t="s">
        <v>30</v>
      </c>
      <c r="B359" s="1">
        <v>2023</v>
      </c>
      <c r="C359" s="1" t="s">
        <v>31</v>
      </c>
      <c r="D359" s="2">
        <v>174</v>
      </c>
      <c r="E359" s="2">
        <v>208.3</v>
      </c>
      <c r="F359" s="2">
        <v>192.9</v>
      </c>
      <c r="G359" s="2">
        <v>174.3</v>
      </c>
      <c r="H359" s="2">
        <v>192.6</v>
      </c>
      <c r="I359" s="2">
        <v>156.30000000000001</v>
      </c>
      <c r="J359" s="2">
        <v>142.9</v>
      </c>
      <c r="K359" s="2">
        <v>170.7</v>
      </c>
      <c r="L359" s="2">
        <v>120.3</v>
      </c>
      <c r="M359" s="2">
        <v>210.5</v>
      </c>
      <c r="N359" s="2">
        <v>176.9</v>
      </c>
      <c r="O359" s="2">
        <v>188.5</v>
      </c>
      <c r="P359" s="2">
        <v>175</v>
      </c>
      <c r="Q359" s="2">
        <v>196.9</v>
      </c>
      <c r="R359" s="2">
        <v>189</v>
      </c>
      <c r="S359" s="2">
        <v>186.3</v>
      </c>
      <c r="T359" s="2">
        <v>188.6</v>
      </c>
      <c r="U359" s="2">
        <v>172.1</v>
      </c>
      <c r="V359" s="2">
        <v>183.2</v>
      </c>
      <c r="W359" s="2">
        <v>177.2</v>
      </c>
      <c r="X359" s="2">
        <v>184.7</v>
      </c>
      <c r="Y359" s="2">
        <v>168.2</v>
      </c>
      <c r="Z359" s="2">
        <v>171.8</v>
      </c>
      <c r="AA359" s="2">
        <v>177.8</v>
      </c>
      <c r="AB359" s="2">
        <v>178.4</v>
      </c>
      <c r="AC359" s="2">
        <v>176.5</v>
      </c>
      <c r="AD359" s="2">
        <v>177.8</v>
      </c>
      <c r="AE359" s="3">
        <f t="shared" si="30"/>
        <v>2283.2000000000003</v>
      </c>
      <c r="AF359" s="3">
        <f t="shared" si="31"/>
        <v>563.9</v>
      </c>
      <c r="AG359" s="3">
        <f t="shared" si="32"/>
        <v>349.29999999999995</v>
      </c>
      <c r="AH359" s="2">
        <f t="shared" si="33"/>
        <v>351.4</v>
      </c>
      <c r="AI359" s="3">
        <f t="shared" si="34"/>
        <v>1086.0999999999999</v>
      </c>
    </row>
    <row r="360" spans="1:35" ht="12.75" x14ac:dyDescent="0.2">
      <c r="A360" s="1" t="s">
        <v>32</v>
      </c>
      <c r="B360" s="1">
        <v>2023</v>
      </c>
      <c r="C360" s="1" t="s">
        <v>31</v>
      </c>
      <c r="D360" s="2">
        <v>173.3</v>
      </c>
      <c r="E360" s="2">
        <v>215.2</v>
      </c>
      <c r="F360" s="2">
        <v>197</v>
      </c>
      <c r="G360" s="2">
        <v>175.2</v>
      </c>
      <c r="H360" s="2">
        <v>178</v>
      </c>
      <c r="I360" s="2">
        <v>160.5</v>
      </c>
      <c r="J360" s="2">
        <v>175.3</v>
      </c>
      <c r="K360" s="2">
        <v>171.2</v>
      </c>
      <c r="L360" s="2">
        <v>122.7</v>
      </c>
      <c r="M360" s="2">
        <v>204.3</v>
      </c>
      <c r="N360" s="2">
        <v>163.69999999999999</v>
      </c>
      <c r="O360" s="2">
        <v>194.3</v>
      </c>
      <c r="P360" s="2">
        <v>179.5</v>
      </c>
      <c r="Q360" s="2">
        <v>201.6</v>
      </c>
      <c r="R360" s="2">
        <v>178.7</v>
      </c>
      <c r="S360" s="2">
        <v>165.3</v>
      </c>
      <c r="T360" s="2">
        <v>176.6</v>
      </c>
      <c r="U360" s="2">
        <v>172.1</v>
      </c>
      <c r="V360" s="2">
        <v>180.1</v>
      </c>
      <c r="W360" s="2">
        <v>168</v>
      </c>
      <c r="X360" s="2">
        <v>178.5</v>
      </c>
      <c r="Y360" s="2">
        <v>159.5</v>
      </c>
      <c r="Z360" s="2">
        <v>167.8</v>
      </c>
      <c r="AA360" s="2">
        <v>171.8</v>
      </c>
      <c r="AB360" s="2">
        <v>178.8</v>
      </c>
      <c r="AC360" s="2">
        <v>168.9</v>
      </c>
      <c r="AD360" s="2">
        <v>174.9</v>
      </c>
      <c r="AE360" s="3">
        <f t="shared" si="30"/>
        <v>2310.2000000000003</v>
      </c>
      <c r="AF360" s="3">
        <f t="shared" si="31"/>
        <v>520.6</v>
      </c>
      <c r="AG360" s="3">
        <f t="shared" si="32"/>
        <v>340.1</v>
      </c>
      <c r="AH360" s="2">
        <f t="shared" si="33"/>
        <v>339.6</v>
      </c>
      <c r="AI360" s="3">
        <f t="shared" si="34"/>
        <v>1067.4000000000001</v>
      </c>
    </row>
    <row r="361" spans="1:35" ht="12.75" x14ac:dyDescent="0.2">
      <c r="A361" s="1" t="s">
        <v>33</v>
      </c>
      <c r="B361" s="1">
        <v>2023</v>
      </c>
      <c r="C361" s="1" t="s">
        <v>31</v>
      </c>
      <c r="D361" s="2">
        <v>173.8</v>
      </c>
      <c r="E361" s="2">
        <v>210.7</v>
      </c>
      <c r="F361" s="2">
        <v>194.5</v>
      </c>
      <c r="G361" s="2">
        <v>174.6</v>
      </c>
      <c r="H361" s="2">
        <v>187.2</v>
      </c>
      <c r="I361" s="2">
        <v>158.30000000000001</v>
      </c>
      <c r="J361" s="2">
        <v>153.9</v>
      </c>
      <c r="K361" s="2">
        <v>170.9</v>
      </c>
      <c r="L361" s="2">
        <v>121.1</v>
      </c>
      <c r="M361" s="2">
        <v>208.4</v>
      </c>
      <c r="N361" s="2">
        <v>171.4</v>
      </c>
      <c r="O361" s="2">
        <v>191.2</v>
      </c>
      <c r="P361" s="2">
        <v>176.7</v>
      </c>
      <c r="Q361" s="2">
        <v>198.2</v>
      </c>
      <c r="R361" s="2">
        <v>184.9</v>
      </c>
      <c r="S361" s="2">
        <v>177.6</v>
      </c>
      <c r="T361" s="2">
        <v>183.8</v>
      </c>
      <c r="U361" s="2">
        <v>172.1</v>
      </c>
      <c r="V361" s="2">
        <v>182</v>
      </c>
      <c r="W361" s="2">
        <v>172.9</v>
      </c>
      <c r="X361" s="2">
        <v>182.3</v>
      </c>
      <c r="Y361" s="2">
        <v>163.6</v>
      </c>
      <c r="Z361" s="2">
        <v>169.5</v>
      </c>
      <c r="AA361" s="2">
        <v>174.3</v>
      </c>
      <c r="AB361" s="2">
        <v>178.6</v>
      </c>
      <c r="AC361" s="2">
        <v>172.8</v>
      </c>
      <c r="AD361" s="2">
        <v>176.5</v>
      </c>
      <c r="AE361" s="3">
        <f t="shared" si="30"/>
        <v>2292.6999999999998</v>
      </c>
      <c r="AF361" s="3">
        <f t="shared" si="31"/>
        <v>546.29999999999995</v>
      </c>
      <c r="AG361" s="3">
        <f t="shared" si="32"/>
        <v>345</v>
      </c>
      <c r="AH361" s="2">
        <f t="shared" si="33"/>
        <v>345.6</v>
      </c>
      <c r="AI361" s="3">
        <f t="shared" si="34"/>
        <v>1075.7</v>
      </c>
    </row>
    <row r="362" spans="1:35" ht="12.75" x14ac:dyDescent="0.2">
      <c r="A362" s="1" t="s">
        <v>30</v>
      </c>
      <c r="B362" s="1">
        <v>2023</v>
      </c>
      <c r="C362" s="1" t="s">
        <v>34</v>
      </c>
      <c r="D362" s="2">
        <v>174.2</v>
      </c>
      <c r="E362" s="2">
        <v>205.2</v>
      </c>
      <c r="F362" s="2">
        <v>173.9</v>
      </c>
      <c r="G362" s="2">
        <v>177</v>
      </c>
      <c r="H362" s="2">
        <v>183.4</v>
      </c>
      <c r="I362" s="2">
        <v>167.2</v>
      </c>
      <c r="J362" s="2">
        <v>140.9</v>
      </c>
      <c r="K362" s="2">
        <v>170.4</v>
      </c>
      <c r="L362" s="2">
        <v>119.1</v>
      </c>
      <c r="M362" s="2">
        <v>212.1</v>
      </c>
      <c r="N362" s="2">
        <v>177.6</v>
      </c>
      <c r="O362" s="2">
        <v>189.9</v>
      </c>
      <c r="P362" s="2">
        <v>174.8</v>
      </c>
      <c r="Q362" s="2">
        <v>198.3</v>
      </c>
      <c r="R362" s="2">
        <v>190</v>
      </c>
      <c r="S362" s="2">
        <v>187</v>
      </c>
      <c r="T362" s="2">
        <v>189.6</v>
      </c>
      <c r="U362" s="2">
        <v>173.5</v>
      </c>
      <c r="V362" s="2">
        <v>181.6</v>
      </c>
      <c r="W362" s="2">
        <v>178.6</v>
      </c>
      <c r="X362" s="2">
        <v>186.6</v>
      </c>
      <c r="Y362" s="2">
        <v>169</v>
      </c>
      <c r="Z362" s="2">
        <v>172.8</v>
      </c>
      <c r="AA362" s="2">
        <v>178.5</v>
      </c>
      <c r="AB362" s="2">
        <v>180.7</v>
      </c>
      <c r="AC362" s="2">
        <v>177.9</v>
      </c>
      <c r="AD362" s="2">
        <v>178</v>
      </c>
      <c r="AE362" s="3">
        <f t="shared" si="30"/>
        <v>2265.6999999999998</v>
      </c>
      <c r="AF362" s="3">
        <f t="shared" si="31"/>
        <v>566.6</v>
      </c>
      <c r="AG362" s="3">
        <f t="shared" si="32"/>
        <v>352.1</v>
      </c>
      <c r="AH362" s="2">
        <f t="shared" si="33"/>
        <v>350.6</v>
      </c>
      <c r="AI362" s="3">
        <f t="shared" si="34"/>
        <v>1094.8000000000002</v>
      </c>
    </row>
    <row r="363" spans="1:35" ht="12.75" x14ac:dyDescent="0.2">
      <c r="A363" s="1" t="s">
        <v>32</v>
      </c>
      <c r="B363" s="1">
        <v>2023</v>
      </c>
      <c r="C363" s="1" t="s">
        <v>34</v>
      </c>
      <c r="D363" s="2">
        <v>174.7</v>
      </c>
      <c r="E363" s="2">
        <v>212.2</v>
      </c>
      <c r="F363" s="2">
        <v>177.2</v>
      </c>
      <c r="G363" s="2">
        <v>177.9</v>
      </c>
      <c r="H363" s="2">
        <v>172.2</v>
      </c>
      <c r="I363" s="2">
        <v>172.1</v>
      </c>
      <c r="J363" s="2">
        <v>175.8</v>
      </c>
      <c r="K363" s="2">
        <v>172.2</v>
      </c>
      <c r="L363" s="2">
        <v>121.9</v>
      </c>
      <c r="M363" s="2">
        <v>204.8</v>
      </c>
      <c r="N363" s="2">
        <v>164.9</v>
      </c>
      <c r="O363" s="2">
        <v>196.6</v>
      </c>
      <c r="P363" s="2">
        <v>180.7</v>
      </c>
      <c r="Q363" s="2">
        <v>202.7</v>
      </c>
      <c r="R363" s="2">
        <v>180.3</v>
      </c>
      <c r="S363" s="2">
        <v>167</v>
      </c>
      <c r="T363" s="2">
        <v>178.2</v>
      </c>
      <c r="U363" s="2">
        <v>173.5</v>
      </c>
      <c r="V363" s="2">
        <v>182.8</v>
      </c>
      <c r="W363" s="2">
        <v>169.2</v>
      </c>
      <c r="X363" s="2">
        <v>180.8</v>
      </c>
      <c r="Y363" s="2">
        <v>159.80000000000001</v>
      </c>
      <c r="Z363" s="2">
        <v>168.4</v>
      </c>
      <c r="AA363" s="2">
        <v>172.5</v>
      </c>
      <c r="AB363" s="2">
        <v>181.4</v>
      </c>
      <c r="AC363" s="2">
        <v>170</v>
      </c>
      <c r="AD363" s="2">
        <v>176.3</v>
      </c>
      <c r="AE363" s="3">
        <f t="shared" si="30"/>
        <v>2303.1999999999998</v>
      </c>
      <c r="AF363" s="3">
        <f t="shared" si="31"/>
        <v>525.5</v>
      </c>
      <c r="AG363" s="3">
        <f t="shared" si="32"/>
        <v>342.7</v>
      </c>
      <c r="AH363" s="2">
        <f t="shared" si="33"/>
        <v>342.6</v>
      </c>
      <c r="AI363" s="3">
        <f t="shared" si="34"/>
        <v>1075.8</v>
      </c>
    </row>
    <row r="364" spans="1:35" ht="12.75" x14ac:dyDescent="0.2">
      <c r="A364" s="1" t="s">
        <v>33</v>
      </c>
      <c r="B364" s="1">
        <v>2023</v>
      </c>
      <c r="C364" s="1" t="s">
        <v>34</v>
      </c>
      <c r="D364" s="2">
        <v>174.4</v>
      </c>
      <c r="E364" s="2">
        <v>207.7</v>
      </c>
      <c r="F364" s="2">
        <v>175.2</v>
      </c>
      <c r="G364" s="2">
        <v>177.3</v>
      </c>
      <c r="H364" s="2">
        <v>179.3</v>
      </c>
      <c r="I364" s="2">
        <v>169.5</v>
      </c>
      <c r="J364" s="2">
        <v>152.69999999999999</v>
      </c>
      <c r="K364" s="2">
        <v>171</v>
      </c>
      <c r="L364" s="2">
        <v>120</v>
      </c>
      <c r="M364" s="2">
        <v>209.7</v>
      </c>
      <c r="N364" s="2">
        <v>172.3</v>
      </c>
      <c r="O364" s="2">
        <v>193</v>
      </c>
      <c r="P364" s="2">
        <v>177</v>
      </c>
      <c r="Q364" s="2">
        <v>199.5</v>
      </c>
      <c r="R364" s="2">
        <v>186.2</v>
      </c>
      <c r="S364" s="2">
        <v>178.7</v>
      </c>
      <c r="T364" s="2">
        <v>185.1</v>
      </c>
      <c r="U364" s="2">
        <v>173.5</v>
      </c>
      <c r="V364" s="2">
        <v>182.1</v>
      </c>
      <c r="W364" s="2">
        <v>174.2</v>
      </c>
      <c r="X364" s="2">
        <v>184.4</v>
      </c>
      <c r="Y364" s="2">
        <v>164.2</v>
      </c>
      <c r="Z364" s="2">
        <v>170.3</v>
      </c>
      <c r="AA364" s="2">
        <v>175</v>
      </c>
      <c r="AB364" s="2">
        <v>181</v>
      </c>
      <c r="AC364" s="2">
        <v>174.1</v>
      </c>
      <c r="AD364" s="2">
        <v>177.2</v>
      </c>
      <c r="AE364" s="3">
        <f t="shared" si="30"/>
        <v>2279.1</v>
      </c>
      <c r="AF364" s="3">
        <f t="shared" si="31"/>
        <v>550</v>
      </c>
      <c r="AG364" s="3">
        <f t="shared" si="32"/>
        <v>347.7</v>
      </c>
      <c r="AH364" s="2">
        <f t="shared" si="33"/>
        <v>346.29999999999995</v>
      </c>
      <c r="AI364" s="3">
        <f t="shared" si="34"/>
        <v>1084.3</v>
      </c>
    </row>
    <row r="365" spans="1:35" ht="12.75" x14ac:dyDescent="0.2">
      <c r="A365" s="1" t="s">
        <v>30</v>
      </c>
      <c r="B365" s="1">
        <v>2023</v>
      </c>
      <c r="C365" s="1" t="s">
        <v>35</v>
      </c>
      <c r="D365" s="2">
        <v>174.3</v>
      </c>
      <c r="E365" s="2">
        <v>205.2</v>
      </c>
      <c r="F365" s="2">
        <v>173.9</v>
      </c>
      <c r="G365" s="2">
        <v>177</v>
      </c>
      <c r="H365" s="2">
        <v>183.3</v>
      </c>
      <c r="I365" s="2">
        <v>167.2</v>
      </c>
      <c r="J365" s="2">
        <v>140.9</v>
      </c>
      <c r="K365" s="2">
        <v>170.5</v>
      </c>
      <c r="L365" s="2">
        <v>119.1</v>
      </c>
      <c r="M365" s="2">
        <v>212.1</v>
      </c>
      <c r="N365" s="2">
        <v>177.6</v>
      </c>
      <c r="O365" s="2">
        <v>189.9</v>
      </c>
      <c r="P365" s="2">
        <v>174.8</v>
      </c>
      <c r="Q365" s="2">
        <v>198.4</v>
      </c>
      <c r="R365" s="2">
        <v>190</v>
      </c>
      <c r="S365" s="2">
        <v>187</v>
      </c>
      <c r="T365" s="2">
        <v>189.6</v>
      </c>
      <c r="U365" s="2">
        <v>173.5</v>
      </c>
      <c r="V365" s="2">
        <v>181.4</v>
      </c>
      <c r="W365" s="2">
        <v>178.6</v>
      </c>
      <c r="X365" s="2">
        <v>186.6</v>
      </c>
      <c r="Y365" s="2">
        <v>169</v>
      </c>
      <c r="Z365" s="2">
        <v>172.8</v>
      </c>
      <c r="AA365" s="2">
        <v>178.5</v>
      </c>
      <c r="AB365" s="2">
        <v>180.7</v>
      </c>
      <c r="AC365" s="2">
        <v>177.9</v>
      </c>
      <c r="AD365" s="2">
        <v>178</v>
      </c>
      <c r="AE365" s="3">
        <f t="shared" si="30"/>
        <v>2265.8000000000002</v>
      </c>
      <c r="AF365" s="3">
        <f t="shared" si="31"/>
        <v>566.6</v>
      </c>
      <c r="AG365" s="3">
        <f t="shared" si="32"/>
        <v>352.1</v>
      </c>
      <c r="AH365" s="2">
        <f t="shared" si="33"/>
        <v>350.4</v>
      </c>
      <c r="AI365" s="3">
        <f t="shared" si="34"/>
        <v>1094.9000000000001</v>
      </c>
    </row>
    <row r="366" spans="1:35" ht="12.75" x14ac:dyDescent="0.2">
      <c r="A366" s="1" t="s">
        <v>32</v>
      </c>
      <c r="B366" s="1">
        <v>2023</v>
      </c>
      <c r="C366" s="1" t="s">
        <v>35</v>
      </c>
      <c r="D366" s="2">
        <v>174.7</v>
      </c>
      <c r="E366" s="2">
        <v>212.2</v>
      </c>
      <c r="F366" s="2">
        <v>177.2</v>
      </c>
      <c r="G366" s="2">
        <v>177.9</v>
      </c>
      <c r="H366" s="2">
        <v>172.2</v>
      </c>
      <c r="I366" s="2">
        <v>172.1</v>
      </c>
      <c r="J366" s="2">
        <v>175.9</v>
      </c>
      <c r="K366" s="2">
        <v>172.2</v>
      </c>
      <c r="L366" s="2">
        <v>121.9</v>
      </c>
      <c r="M366" s="2">
        <v>204.8</v>
      </c>
      <c r="N366" s="2">
        <v>164.9</v>
      </c>
      <c r="O366" s="2">
        <v>196.6</v>
      </c>
      <c r="P366" s="2">
        <v>180.8</v>
      </c>
      <c r="Q366" s="2">
        <v>202.7</v>
      </c>
      <c r="R366" s="2">
        <v>180.2</v>
      </c>
      <c r="S366" s="2">
        <v>167</v>
      </c>
      <c r="T366" s="2">
        <v>178.2</v>
      </c>
      <c r="U366" s="2">
        <v>173.5</v>
      </c>
      <c r="V366" s="2">
        <v>182.6</v>
      </c>
      <c r="W366" s="2">
        <v>169.2</v>
      </c>
      <c r="X366" s="2">
        <v>180.8</v>
      </c>
      <c r="Y366" s="2">
        <v>159.80000000000001</v>
      </c>
      <c r="Z366" s="2">
        <v>168.4</v>
      </c>
      <c r="AA366" s="2">
        <v>172.5</v>
      </c>
      <c r="AB366" s="2">
        <v>181.5</v>
      </c>
      <c r="AC366" s="2">
        <v>170</v>
      </c>
      <c r="AD366" s="2">
        <v>176.3</v>
      </c>
      <c r="AE366" s="3">
        <f t="shared" si="30"/>
        <v>2303.4</v>
      </c>
      <c r="AF366" s="3">
        <f t="shared" si="31"/>
        <v>525.4</v>
      </c>
      <c r="AG366" s="3">
        <f t="shared" si="32"/>
        <v>342.7</v>
      </c>
      <c r="AH366" s="2">
        <f t="shared" si="33"/>
        <v>342.4</v>
      </c>
      <c r="AI366" s="3">
        <f t="shared" si="34"/>
        <v>1075.9000000000001</v>
      </c>
    </row>
    <row r="367" spans="1:35" ht="12.75" x14ac:dyDescent="0.2">
      <c r="A367" s="1" t="s">
        <v>33</v>
      </c>
      <c r="B367" s="1">
        <v>2023</v>
      </c>
      <c r="C367" s="1" t="s">
        <v>35</v>
      </c>
      <c r="D367" s="2">
        <v>174.4</v>
      </c>
      <c r="E367" s="2">
        <v>207.7</v>
      </c>
      <c r="F367" s="2">
        <v>175.2</v>
      </c>
      <c r="G367" s="2">
        <v>177.3</v>
      </c>
      <c r="H367" s="2">
        <v>179.2</v>
      </c>
      <c r="I367" s="2">
        <v>169.5</v>
      </c>
      <c r="J367" s="2">
        <v>152.80000000000001</v>
      </c>
      <c r="K367" s="2">
        <v>171.1</v>
      </c>
      <c r="L367" s="2">
        <v>120</v>
      </c>
      <c r="M367" s="2">
        <v>209.7</v>
      </c>
      <c r="N367" s="2">
        <v>172.3</v>
      </c>
      <c r="O367" s="2">
        <v>193</v>
      </c>
      <c r="P367" s="2">
        <v>177</v>
      </c>
      <c r="Q367" s="2">
        <v>199.5</v>
      </c>
      <c r="R367" s="2">
        <v>186.1</v>
      </c>
      <c r="S367" s="2">
        <v>178.7</v>
      </c>
      <c r="T367" s="2">
        <v>185.1</v>
      </c>
      <c r="U367" s="2">
        <v>173.5</v>
      </c>
      <c r="V367" s="2">
        <v>181.9</v>
      </c>
      <c r="W367" s="2">
        <v>174.2</v>
      </c>
      <c r="X367" s="2">
        <v>184.4</v>
      </c>
      <c r="Y367" s="2">
        <v>164.2</v>
      </c>
      <c r="Z367" s="2">
        <v>170.3</v>
      </c>
      <c r="AA367" s="2">
        <v>175</v>
      </c>
      <c r="AB367" s="2">
        <v>181</v>
      </c>
      <c r="AC367" s="2">
        <v>174.1</v>
      </c>
      <c r="AD367" s="2">
        <v>177.2</v>
      </c>
      <c r="AE367" s="3">
        <f t="shared" si="30"/>
        <v>2279.1999999999998</v>
      </c>
      <c r="AF367" s="3">
        <f t="shared" si="31"/>
        <v>549.9</v>
      </c>
      <c r="AG367" s="3">
        <f t="shared" si="32"/>
        <v>347.7</v>
      </c>
      <c r="AH367" s="2">
        <f t="shared" si="33"/>
        <v>346.1</v>
      </c>
      <c r="AI367" s="3">
        <f t="shared" si="34"/>
        <v>1084.3</v>
      </c>
    </row>
    <row r="368" spans="1:35" ht="12.75" x14ac:dyDescent="0.2">
      <c r="A368" s="1" t="s">
        <v>30</v>
      </c>
      <c r="B368" s="1">
        <v>2023</v>
      </c>
      <c r="C368" s="1" t="s">
        <v>36</v>
      </c>
      <c r="D368" s="2">
        <v>173.3</v>
      </c>
      <c r="E368" s="2">
        <v>206.9</v>
      </c>
      <c r="F368" s="2">
        <v>167.9</v>
      </c>
      <c r="G368" s="2">
        <v>178.2</v>
      </c>
      <c r="H368" s="2">
        <v>178.5</v>
      </c>
      <c r="I368" s="2">
        <v>173.7</v>
      </c>
      <c r="J368" s="2">
        <v>142.80000000000001</v>
      </c>
      <c r="K368" s="2">
        <v>172.8</v>
      </c>
      <c r="L368" s="2">
        <v>120.4</v>
      </c>
      <c r="M368" s="2">
        <v>215.5</v>
      </c>
      <c r="N368" s="2">
        <v>178.2</v>
      </c>
      <c r="O368" s="2">
        <v>190.5</v>
      </c>
      <c r="P368" s="2">
        <v>175.5</v>
      </c>
      <c r="Q368" s="2">
        <v>199.5</v>
      </c>
      <c r="R368" s="2">
        <v>190.7</v>
      </c>
      <c r="S368" s="2">
        <v>187.3</v>
      </c>
      <c r="T368" s="2">
        <v>190.2</v>
      </c>
      <c r="U368" s="2">
        <v>175.2</v>
      </c>
      <c r="V368" s="2">
        <v>181.5</v>
      </c>
      <c r="W368" s="2">
        <v>179.1</v>
      </c>
      <c r="X368" s="2">
        <v>187.2</v>
      </c>
      <c r="Y368" s="2">
        <v>169.4</v>
      </c>
      <c r="Z368" s="2">
        <v>173.2</v>
      </c>
      <c r="AA368" s="2">
        <v>179.4</v>
      </c>
      <c r="AB368" s="2">
        <v>183.8</v>
      </c>
      <c r="AC368" s="2">
        <v>178.9</v>
      </c>
      <c r="AD368" s="2">
        <v>178.8</v>
      </c>
      <c r="AE368" s="3">
        <f t="shared" si="30"/>
        <v>2274.1999999999998</v>
      </c>
      <c r="AF368" s="3">
        <f t="shared" si="31"/>
        <v>568.20000000000005</v>
      </c>
      <c r="AG368" s="3">
        <f t="shared" si="32"/>
        <v>354.29999999999995</v>
      </c>
      <c r="AH368" s="2">
        <f t="shared" si="33"/>
        <v>350.9</v>
      </c>
      <c r="AI368" s="3">
        <f t="shared" si="34"/>
        <v>1102</v>
      </c>
    </row>
    <row r="369" spans="1:35" ht="12.75" x14ac:dyDescent="0.2">
      <c r="A369" s="1" t="s">
        <v>32</v>
      </c>
      <c r="B369" s="1">
        <v>2023</v>
      </c>
      <c r="C369" s="1" t="s">
        <v>36</v>
      </c>
      <c r="D369" s="2">
        <v>174.8</v>
      </c>
      <c r="E369" s="2">
        <v>213.7</v>
      </c>
      <c r="F369" s="2">
        <v>172.4</v>
      </c>
      <c r="G369" s="2">
        <v>178.8</v>
      </c>
      <c r="H369" s="2">
        <v>168.7</v>
      </c>
      <c r="I369" s="2">
        <v>179.2</v>
      </c>
      <c r="J369" s="2">
        <v>179.9</v>
      </c>
      <c r="K369" s="2">
        <v>174.7</v>
      </c>
      <c r="L369" s="2">
        <v>123.1</v>
      </c>
      <c r="M369" s="2">
        <v>207.8</v>
      </c>
      <c r="N369" s="2">
        <v>165.5</v>
      </c>
      <c r="O369" s="2">
        <v>197</v>
      </c>
      <c r="P369" s="2">
        <v>182.1</v>
      </c>
      <c r="Q369" s="2">
        <v>203.5</v>
      </c>
      <c r="R369" s="2">
        <v>181</v>
      </c>
      <c r="S369" s="2">
        <v>167.7</v>
      </c>
      <c r="T369" s="2">
        <v>178.9</v>
      </c>
      <c r="U369" s="2">
        <v>175.2</v>
      </c>
      <c r="V369" s="2">
        <v>182.1</v>
      </c>
      <c r="W369" s="2">
        <v>169.6</v>
      </c>
      <c r="X369" s="2">
        <v>181.5</v>
      </c>
      <c r="Y369" s="2">
        <v>160.1</v>
      </c>
      <c r="Z369" s="2">
        <v>168.8</v>
      </c>
      <c r="AA369" s="2">
        <v>174.2</v>
      </c>
      <c r="AB369" s="2">
        <v>184.4</v>
      </c>
      <c r="AC369" s="2">
        <v>170.9</v>
      </c>
      <c r="AD369" s="2">
        <v>177.4</v>
      </c>
      <c r="AE369" s="3">
        <f t="shared" si="30"/>
        <v>2317.7000000000003</v>
      </c>
      <c r="AF369" s="3">
        <f t="shared" si="31"/>
        <v>527.6</v>
      </c>
      <c r="AG369" s="3">
        <f t="shared" si="32"/>
        <v>344.79999999999995</v>
      </c>
      <c r="AH369" s="2">
        <f t="shared" si="33"/>
        <v>342.2</v>
      </c>
      <c r="AI369" s="3">
        <f t="shared" si="34"/>
        <v>1083.3</v>
      </c>
    </row>
    <row r="370" spans="1:35" ht="12.75" x14ac:dyDescent="0.2">
      <c r="A370" s="1" t="s">
        <v>33</v>
      </c>
      <c r="B370" s="1">
        <v>2023</v>
      </c>
      <c r="C370" s="1" t="s">
        <v>36</v>
      </c>
      <c r="D370" s="2">
        <v>173.8</v>
      </c>
      <c r="E370" s="2">
        <v>209.3</v>
      </c>
      <c r="F370" s="2">
        <v>169.6</v>
      </c>
      <c r="G370" s="2">
        <v>178.4</v>
      </c>
      <c r="H370" s="2">
        <v>174.9</v>
      </c>
      <c r="I370" s="2">
        <v>176.3</v>
      </c>
      <c r="J370" s="2">
        <v>155.4</v>
      </c>
      <c r="K370" s="2">
        <v>173.4</v>
      </c>
      <c r="L370" s="2">
        <v>121.3</v>
      </c>
      <c r="M370" s="2">
        <v>212.9</v>
      </c>
      <c r="N370" s="2">
        <v>172.9</v>
      </c>
      <c r="O370" s="2">
        <v>193.5</v>
      </c>
      <c r="P370" s="2">
        <v>177.9</v>
      </c>
      <c r="Q370" s="2">
        <v>200.6</v>
      </c>
      <c r="R370" s="2">
        <v>186.9</v>
      </c>
      <c r="S370" s="2">
        <v>179.2</v>
      </c>
      <c r="T370" s="2">
        <v>185.7</v>
      </c>
      <c r="U370" s="2">
        <v>175.2</v>
      </c>
      <c r="V370" s="2">
        <v>181.7</v>
      </c>
      <c r="W370" s="2">
        <v>174.6</v>
      </c>
      <c r="X370" s="2">
        <v>185</v>
      </c>
      <c r="Y370" s="2">
        <v>164.5</v>
      </c>
      <c r="Z370" s="2">
        <v>170.7</v>
      </c>
      <c r="AA370" s="2">
        <v>176.4</v>
      </c>
      <c r="AB370" s="2">
        <v>184</v>
      </c>
      <c r="AC370" s="2">
        <v>175</v>
      </c>
      <c r="AD370" s="2">
        <v>178.1</v>
      </c>
      <c r="AE370" s="3">
        <f t="shared" si="30"/>
        <v>2289.6000000000004</v>
      </c>
      <c r="AF370" s="3">
        <f t="shared" si="31"/>
        <v>551.79999999999995</v>
      </c>
      <c r="AG370" s="3">
        <f t="shared" si="32"/>
        <v>349.79999999999995</v>
      </c>
      <c r="AH370" s="2">
        <f t="shared" si="33"/>
        <v>346.2</v>
      </c>
      <c r="AI370" s="3">
        <f t="shared" si="34"/>
        <v>1091.6999999999998</v>
      </c>
    </row>
    <row r="371" spans="1:35" ht="12.75" x14ac:dyDescent="0.2">
      <c r="A371" s="1" t="s">
        <v>30</v>
      </c>
      <c r="B371" s="1">
        <v>2023</v>
      </c>
      <c r="C371" s="1" t="s">
        <v>37</v>
      </c>
      <c r="D371" s="2">
        <v>173.2</v>
      </c>
      <c r="E371" s="2">
        <v>211.5</v>
      </c>
      <c r="F371" s="2">
        <v>171</v>
      </c>
      <c r="G371" s="2">
        <v>179.6</v>
      </c>
      <c r="H371" s="2">
        <v>173.3</v>
      </c>
      <c r="I371" s="2">
        <v>169</v>
      </c>
      <c r="J371" s="2">
        <v>148.69999999999999</v>
      </c>
      <c r="K371" s="2">
        <v>174.9</v>
      </c>
      <c r="L371" s="2">
        <v>121.9</v>
      </c>
      <c r="M371" s="2">
        <v>221</v>
      </c>
      <c r="N371" s="2">
        <v>178.7</v>
      </c>
      <c r="O371" s="2">
        <v>191.1</v>
      </c>
      <c r="P371" s="2">
        <v>176.8</v>
      </c>
      <c r="Q371" s="2">
        <v>199.9</v>
      </c>
      <c r="R371" s="2">
        <v>191.2</v>
      </c>
      <c r="S371" s="2">
        <v>187.9</v>
      </c>
      <c r="T371" s="2">
        <v>190.8</v>
      </c>
      <c r="U371" s="2">
        <v>175.6</v>
      </c>
      <c r="V371" s="2">
        <v>182.5</v>
      </c>
      <c r="W371" s="2">
        <v>179.8</v>
      </c>
      <c r="X371" s="2">
        <v>187.8</v>
      </c>
      <c r="Y371" s="2">
        <v>169.7</v>
      </c>
      <c r="Z371" s="2">
        <v>173.8</v>
      </c>
      <c r="AA371" s="2">
        <v>180.3</v>
      </c>
      <c r="AB371" s="2">
        <v>184.9</v>
      </c>
      <c r="AC371" s="2">
        <v>179.5</v>
      </c>
      <c r="AD371" s="2">
        <v>179.8</v>
      </c>
      <c r="AE371" s="3">
        <f t="shared" si="30"/>
        <v>2290.7000000000007</v>
      </c>
      <c r="AF371" s="3">
        <f t="shared" si="31"/>
        <v>569.90000000000009</v>
      </c>
      <c r="AG371" s="3">
        <f t="shared" si="32"/>
        <v>355.4</v>
      </c>
      <c r="AH371" s="2">
        <f t="shared" si="33"/>
        <v>352.2</v>
      </c>
      <c r="AI371" s="3">
        <f t="shared" si="34"/>
        <v>1106.1999999999998</v>
      </c>
    </row>
    <row r="372" spans="1:35" ht="12.75" x14ac:dyDescent="0.2">
      <c r="A372" s="1" t="s">
        <v>32</v>
      </c>
      <c r="B372" s="1">
        <v>2023</v>
      </c>
      <c r="C372" s="1" t="s">
        <v>37</v>
      </c>
      <c r="D372" s="2">
        <v>174.7</v>
      </c>
      <c r="E372" s="2">
        <v>219.4</v>
      </c>
      <c r="F372" s="2">
        <v>176.7</v>
      </c>
      <c r="G372" s="2">
        <v>179.4</v>
      </c>
      <c r="H372" s="2">
        <v>164.4</v>
      </c>
      <c r="I372" s="2">
        <v>175.8</v>
      </c>
      <c r="J372" s="2">
        <v>185</v>
      </c>
      <c r="K372" s="2">
        <v>176.9</v>
      </c>
      <c r="L372" s="2">
        <v>124.2</v>
      </c>
      <c r="M372" s="2">
        <v>211.9</v>
      </c>
      <c r="N372" s="2">
        <v>165.9</v>
      </c>
      <c r="O372" s="2">
        <v>197.7</v>
      </c>
      <c r="P372" s="2">
        <v>183.1</v>
      </c>
      <c r="Q372" s="2">
        <v>204.2</v>
      </c>
      <c r="R372" s="2">
        <v>181.3</v>
      </c>
      <c r="S372" s="2">
        <v>168.1</v>
      </c>
      <c r="T372" s="2">
        <v>179.3</v>
      </c>
      <c r="U372" s="2">
        <v>175.6</v>
      </c>
      <c r="V372" s="2">
        <v>183.4</v>
      </c>
      <c r="W372" s="2">
        <v>170.1</v>
      </c>
      <c r="X372" s="2">
        <v>182.2</v>
      </c>
      <c r="Y372" s="2">
        <v>160.4</v>
      </c>
      <c r="Z372" s="2">
        <v>169.2</v>
      </c>
      <c r="AA372" s="2">
        <v>174.8</v>
      </c>
      <c r="AB372" s="2">
        <v>185.6</v>
      </c>
      <c r="AC372" s="2">
        <v>171.6</v>
      </c>
      <c r="AD372" s="2">
        <v>178.2</v>
      </c>
      <c r="AE372" s="3">
        <f t="shared" si="30"/>
        <v>2335.1</v>
      </c>
      <c r="AF372" s="3">
        <f t="shared" si="31"/>
        <v>528.70000000000005</v>
      </c>
      <c r="AG372" s="3">
        <f t="shared" si="32"/>
        <v>345.7</v>
      </c>
      <c r="AH372" s="2">
        <f t="shared" si="33"/>
        <v>343.8</v>
      </c>
      <c r="AI372" s="3">
        <f t="shared" si="34"/>
        <v>1087.5999999999999</v>
      </c>
    </row>
    <row r="373" spans="1:35" ht="12.75" x14ac:dyDescent="0.2">
      <c r="A373" s="1" t="s">
        <v>33</v>
      </c>
      <c r="B373" s="1">
        <v>2023</v>
      </c>
      <c r="C373" s="1" t="s">
        <v>37</v>
      </c>
      <c r="D373" s="2">
        <v>173.7</v>
      </c>
      <c r="E373" s="2">
        <v>214.3</v>
      </c>
      <c r="F373" s="2">
        <v>173.2</v>
      </c>
      <c r="G373" s="2">
        <v>179.5</v>
      </c>
      <c r="H373" s="2">
        <v>170</v>
      </c>
      <c r="I373" s="2">
        <v>172.2</v>
      </c>
      <c r="J373" s="2">
        <v>161</v>
      </c>
      <c r="K373" s="2">
        <v>175.6</v>
      </c>
      <c r="L373" s="2">
        <v>122.7</v>
      </c>
      <c r="M373" s="2">
        <v>218</v>
      </c>
      <c r="N373" s="2">
        <v>173.4</v>
      </c>
      <c r="O373" s="2">
        <v>194.2</v>
      </c>
      <c r="P373" s="2">
        <v>179.1</v>
      </c>
      <c r="Q373" s="2">
        <v>201</v>
      </c>
      <c r="R373" s="2">
        <v>187.3</v>
      </c>
      <c r="S373" s="2">
        <v>179.7</v>
      </c>
      <c r="T373" s="2">
        <v>186.2</v>
      </c>
      <c r="U373" s="2">
        <v>175.6</v>
      </c>
      <c r="V373" s="2">
        <v>182.8</v>
      </c>
      <c r="W373" s="2">
        <v>175.2</v>
      </c>
      <c r="X373" s="2">
        <v>185.7</v>
      </c>
      <c r="Y373" s="2">
        <v>164.8</v>
      </c>
      <c r="Z373" s="2">
        <v>171.2</v>
      </c>
      <c r="AA373" s="2">
        <v>177.1</v>
      </c>
      <c r="AB373" s="2">
        <v>185.2</v>
      </c>
      <c r="AC373" s="2">
        <v>175.7</v>
      </c>
      <c r="AD373" s="2">
        <v>179.1</v>
      </c>
      <c r="AE373" s="3">
        <f t="shared" si="30"/>
        <v>2306.9</v>
      </c>
      <c r="AF373" s="3">
        <f t="shared" si="31"/>
        <v>553.20000000000005</v>
      </c>
      <c r="AG373" s="3">
        <f t="shared" si="32"/>
        <v>350.79999999999995</v>
      </c>
      <c r="AH373" s="2">
        <f t="shared" si="33"/>
        <v>347.6</v>
      </c>
      <c r="AI373" s="3">
        <f t="shared" si="34"/>
        <v>1095.9000000000001</v>
      </c>
    </row>
  </sheetData>
  <autoFilter ref="A1:AI373" xr:uid="{00000000-0001-0000-0000-000000000000}"/>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E1223-1348-44CE-8D3C-745150EE3E1A}">
  <sheetPr>
    <pageSetUpPr autoPageBreaks="0"/>
  </sheetPr>
  <dimension ref="A1:Z9"/>
  <sheetViews>
    <sheetView tabSelected="1" zoomScale="60" zoomScaleNormal="60" workbookViewId="0">
      <selection activeCell="AB3" sqref="AB3"/>
    </sheetView>
  </sheetViews>
  <sheetFormatPr defaultRowHeight="12.75" x14ac:dyDescent="0.2"/>
  <cols>
    <col min="1" max="16384" width="9.140625" style="9"/>
  </cols>
  <sheetData>
    <row r="1" spans="1:26" ht="12.75" customHeight="1" x14ac:dyDescent="0.2">
      <c r="A1" s="10"/>
      <c r="B1" s="10"/>
      <c r="C1" s="10"/>
      <c r="D1" s="10"/>
      <c r="E1" s="10"/>
      <c r="F1" s="10"/>
      <c r="G1" s="10"/>
      <c r="H1" s="10"/>
      <c r="I1" s="10"/>
      <c r="J1" s="10"/>
      <c r="K1" s="10"/>
      <c r="M1" s="119" t="s">
        <v>88</v>
      </c>
      <c r="N1" s="120"/>
      <c r="O1" s="120"/>
      <c r="P1" s="120"/>
      <c r="Q1" s="120"/>
      <c r="R1" s="120"/>
      <c r="S1" s="120"/>
      <c r="T1" s="120"/>
      <c r="U1" s="120"/>
      <c r="V1" s="120"/>
      <c r="W1" s="120"/>
      <c r="X1" s="121"/>
    </row>
    <row r="2" spans="1:26" ht="12.75" customHeight="1" x14ac:dyDescent="0.2">
      <c r="A2" s="10"/>
      <c r="B2" s="10"/>
      <c r="C2" s="10"/>
      <c r="D2" s="10"/>
      <c r="E2" s="10"/>
      <c r="F2" s="14"/>
      <c r="G2" s="14"/>
      <c r="H2" s="14"/>
      <c r="I2" s="14"/>
      <c r="J2" s="14"/>
      <c r="K2" s="14"/>
      <c r="L2" s="14"/>
      <c r="M2" s="122"/>
      <c r="N2" s="123"/>
      <c r="O2" s="123"/>
      <c r="P2" s="123"/>
      <c r="Q2" s="123"/>
      <c r="R2" s="123"/>
      <c r="S2" s="123"/>
      <c r="T2" s="123"/>
      <c r="U2" s="123"/>
      <c r="V2" s="123"/>
      <c r="W2" s="123"/>
      <c r="X2" s="124"/>
    </row>
    <row r="3" spans="1:26" ht="12.75" customHeight="1" x14ac:dyDescent="0.2">
      <c r="A3" s="10"/>
      <c r="B3" s="10"/>
      <c r="C3" s="10"/>
      <c r="D3" s="10"/>
      <c r="E3" s="10"/>
      <c r="F3" s="14"/>
      <c r="G3" s="14"/>
      <c r="H3" s="14"/>
      <c r="I3" s="14"/>
      <c r="J3" s="14"/>
      <c r="K3" s="14"/>
      <c r="L3" s="14"/>
      <c r="M3" s="122"/>
      <c r="N3" s="123"/>
      <c r="O3" s="123"/>
      <c r="P3" s="123"/>
      <c r="Q3" s="123"/>
      <c r="R3" s="123"/>
      <c r="S3" s="123"/>
      <c r="T3" s="123"/>
      <c r="U3" s="123"/>
      <c r="V3" s="123"/>
      <c r="W3" s="123"/>
      <c r="X3" s="124"/>
      <c r="Z3" s="15"/>
    </row>
    <row r="4" spans="1:26" ht="13.5" customHeight="1" thickBot="1" x14ac:dyDescent="0.25">
      <c r="A4" s="10"/>
      <c r="B4" s="10"/>
      <c r="C4" s="10"/>
      <c r="D4" s="10"/>
      <c r="E4" s="10"/>
      <c r="F4" s="14"/>
      <c r="G4" s="14"/>
      <c r="H4" s="14"/>
      <c r="I4" s="14"/>
      <c r="J4" s="14"/>
      <c r="K4" s="14"/>
      <c r="L4" s="14"/>
      <c r="M4" s="125"/>
      <c r="N4" s="126"/>
      <c r="O4" s="126"/>
      <c r="P4" s="126"/>
      <c r="Q4" s="126"/>
      <c r="R4" s="126"/>
      <c r="S4" s="126"/>
      <c r="T4" s="126"/>
      <c r="U4" s="126"/>
      <c r="V4" s="126"/>
      <c r="W4" s="126"/>
      <c r="X4" s="127"/>
    </row>
    <row r="5" spans="1:26" ht="12.75" customHeight="1" x14ac:dyDescent="0.2">
      <c r="F5" s="14"/>
      <c r="G5" s="14"/>
      <c r="H5" s="14"/>
      <c r="I5" s="14"/>
      <c r="J5" s="14"/>
      <c r="K5" s="14"/>
      <c r="L5" s="14"/>
      <c r="M5" s="14"/>
      <c r="N5" s="14"/>
      <c r="O5" s="14"/>
      <c r="P5" s="14"/>
    </row>
    <row r="7" spans="1:26" x14ac:dyDescent="0.2">
      <c r="G7" s="117"/>
      <c r="H7" s="118"/>
      <c r="I7" s="118"/>
      <c r="J7" s="118"/>
      <c r="K7" s="118"/>
      <c r="L7" s="118"/>
      <c r="M7" s="118"/>
      <c r="N7" s="118"/>
      <c r="O7" s="118"/>
    </row>
    <row r="8" spans="1:26" ht="12.75" customHeight="1" x14ac:dyDescent="0.2">
      <c r="D8" s="11"/>
      <c r="E8" s="11"/>
      <c r="F8" s="12"/>
      <c r="G8" s="118"/>
      <c r="H8" s="118"/>
      <c r="I8" s="118"/>
      <c r="J8" s="118"/>
      <c r="K8" s="118"/>
      <c r="L8" s="118"/>
      <c r="M8" s="118"/>
      <c r="N8" s="118"/>
      <c r="O8" s="118"/>
      <c r="P8" s="12"/>
      <c r="T8" s="11"/>
      <c r="U8" s="11"/>
      <c r="V8" s="11"/>
      <c r="W8" s="11"/>
      <c r="X8" s="11"/>
      <c r="Y8" s="11"/>
      <c r="Z8" s="11"/>
    </row>
    <row r="9" spans="1:26" ht="12.75" customHeight="1" x14ac:dyDescent="0.2">
      <c r="D9" s="11"/>
      <c r="E9" s="11"/>
      <c r="F9" s="12"/>
      <c r="G9" s="12"/>
      <c r="H9" s="12"/>
      <c r="I9" s="12"/>
      <c r="J9" s="12"/>
      <c r="K9" s="12"/>
      <c r="L9" s="12"/>
      <c r="M9" s="12"/>
      <c r="N9" s="12"/>
      <c r="O9" s="12"/>
      <c r="P9" s="12"/>
      <c r="T9" s="11"/>
      <c r="U9" s="11"/>
      <c r="V9" s="11"/>
      <c r="W9" s="11"/>
      <c r="X9" s="11"/>
      <c r="Y9" s="11"/>
      <c r="Z9" s="11"/>
    </row>
  </sheetData>
  <mergeCells count="2">
    <mergeCell ref="G7:O8"/>
    <mergeCell ref="M1:X4"/>
  </mergeCells>
  <pageMargins left="0.7" right="0.7" top="0.75" bottom="0.75" header="0.3" footer="0.3"/>
  <pageSetup orientation="portrait" r:id="rId1"/>
  <drawing r:id="rId2"/>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D3B61-E529-465D-9DE4-730D8FB6A365}">
  <dimension ref="A1:H373"/>
  <sheetViews>
    <sheetView workbookViewId="0">
      <selection activeCell="A2" sqref="A2"/>
    </sheetView>
  </sheetViews>
  <sheetFormatPr defaultRowHeight="12.75" x14ac:dyDescent="0.2"/>
  <cols>
    <col min="4" max="4" width="18.140625" customWidth="1"/>
    <col min="5" max="5" width="18.85546875" customWidth="1"/>
    <col min="7" max="7" width="16.85546875" customWidth="1"/>
    <col min="8" max="8" width="12.140625" customWidth="1"/>
  </cols>
  <sheetData>
    <row r="1" spans="1:8" x14ac:dyDescent="0.2">
      <c r="A1" t="s">
        <v>0</v>
      </c>
      <c r="B1" t="s">
        <v>1</v>
      </c>
      <c r="C1" t="s">
        <v>2</v>
      </c>
      <c r="D1" t="s">
        <v>45</v>
      </c>
      <c r="E1" t="s">
        <v>19</v>
      </c>
      <c r="F1" t="s">
        <v>20</v>
      </c>
      <c r="G1" t="s">
        <v>60</v>
      </c>
      <c r="H1" t="s">
        <v>28</v>
      </c>
    </row>
    <row r="2" spans="1:8" x14ac:dyDescent="0.2">
      <c r="A2" t="s">
        <v>30</v>
      </c>
      <c r="B2">
        <v>2013</v>
      </c>
      <c r="C2" t="s">
        <v>31</v>
      </c>
      <c r="D2">
        <v>1371.6999999999998</v>
      </c>
      <c r="E2">
        <v>318.70000000000005</v>
      </c>
      <c r="F2">
        <v>205.1</v>
      </c>
      <c r="G2">
        <v>208.8</v>
      </c>
      <c r="H2">
        <v>625</v>
      </c>
    </row>
    <row r="3" spans="1:8" x14ac:dyDescent="0.2">
      <c r="A3" t="s">
        <v>32</v>
      </c>
      <c r="B3">
        <v>2013</v>
      </c>
      <c r="C3" t="s">
        <v>31</v>
      </c>
      <c r="D3">
        <v>1376.4</v>
      </c>
      <c r="E3">
        <v>316.7</v>
      </c>
      <c r="F3">
        <v>205.1</v>
      </c>
      <c r="G3">
        <v>208.60000000000002</v>
      </c>
      <c r="H3">
        <v>623.70000000000005</v>
      </c>
    </row>
    <row r="4" spans="1:8" x14ac:dyDescent="0.2">
      <c r="A4" t="s">
        <v>33</v>
      </c>
      <c r="B4">
        <v>2013</v>
      </c>
      <c r="C4" t="s">
        <v>31</v>
      </c>
      <c r="D4">
        <v>1373.3000000000002</v>
      </c>
      <c r="E4">
        <v>318</v>
      </c>
      <c r="F4">
        <v>205.1</v>
      </c>
      <c r="G4">
        <v>208.7</v>
      </c>
      <c r="H4">
        <v>624.19999999999993</v>
      </c>
    </row>
    <row r="5" spans="1:8" x14ac:dyDescent="0.2">
      <c r="A5" t="s">
        <v>30</v>
      </c>
      <c r="B5">
        <v>2013</v>
      </c>
      <c r="C5" t="s">
        <v>34</v>
      </c>
      <c r="D5">
        <v>1380.3999999999999</v>
      </c>
      <c r="E5">
        <v>320.39999999999998</v>
      </c>
      <c r="F5">
        <v>205.60000000000002</v>
      </c>
      <c r="G5">
        <v>210.10000000000002</v>
      </c>
      <c r="H5">
        <v>627.1</v>
      </c>
    </row>
    <row r="6" spans="1:8" x14ac:dyDescent="0.2">
      <c r="A6" t="s">
        <v>32</v>
      </c>
      <c r="B6">
        <v>2013</v>
      </c>
      <c r="C6" t="s">
        <v>34</v>
      </c>
      <c r="D6">
        <v>1390.6000000000001</v>
      </c>
      <c r="E6">
        <v>318.5</v>
      </c>
      <c r="F6">
        <v>205.60000000000002</v>
      </c>
      <c r="G6">
        <v>210.10000000000002</v>
      </c>
      <c r="H6">
        <v>626.29999999999995</v>
      </c>
    </row>
    <row r="7" spans="1:8" x14ac:dyDescent="0.2">
      <c r="A7" t="s">
        <v>33</v>
      </c>
      <c r="B7">
        <v>2013</v>
      </c>
      <c r="C7" t="s">
        <v>34</v>
      </c>
      <c r="D7">
        <v>1384.2</v>
      </c>
      <c r="E7">
        <v>319.7</v>
      </c>
      <c r="F7">
        <v>205.60000000000002</v>
      </c>
      <c r="G7">
        <v>210.2</v>
      </c>
      <c r="H7">
        <v>626.59999999999991</v>
      </c>
    </row>
    <row r="8" spans="1:8" x14ac:dyDescent="0.2">
      <c r="A8" t="s">
        <v>30</v>
      </c>
      <c r="B8">
        <v>2013</v>
      </c>
      <c r="C8" t="s">
        <v>35</v>
      </c>
      <c r="D8">
        <v>1382.2</v>
      </c>
      <c r="E8">
        <v>321.89999999999998</v>
      </c>
      <c r="F8">
        <v>206</v>
      </c>
      <c r="G8">
        <v>210.7</v>
      </c>
      <c r="H8">
        <v>628.4</v>
      </c>
    </row>
    <row r="9" spans="1:8" x14ac:dyDescent="0.2">
      <c r="A9" t="s">
        <v>32</v>
      </c>
      <c r="B9">
        <v>2013</v>
      </c>
      <c r="C9" t="s">
        <v>35</v>
      </c>
      <c r="D9">
        <v>1386.8</v>
      </c>
      <c r="E9">
        <v>320.2</v>
      </c>
      <c r="F9">
        <v>206.10000000000002</v>
      </c>
      <c r="G9">
        <v>211.5</v>
      </c>
      <c r="H9">
        <v>628.4</v>
      </c>
    </row>
    <row r="10" spans="1:8" x14ac:dyDescent="0.2">
      <c r="A10" t="s">
        <v>33</v>
      </c>
      <c r="B10">
        <v>2013</v>
      </c>
      <c r="C10" t="s">
        <v>35</v>
      </c>
      <c r="D10">
        <v>1384.0000000000002</v>
      </c>
      <c r="E10">
        <v>321.2</v>
      </c>
      <c r="F10">
        <v>206</v>
      </c>
      <c r="G10">
        <v>211.2</v>
      </c>
      <c r="H10">
        <v>628.20000000000005</v>
      </c>
    </row>
    <row r="11" spans="1:8" x14ac:dyDescent="0.2">
      <c r="A11" t="s">
        <v>30</v>
      </c>
      <c r="B11">
        <v>2013</v>
      </c>
      <c r="C11" t="s">
        <v>36</v>
      </c>
      <c r="D11">
        <v>1385.8</v>
      </c>
      <c r="E11">
        <v>323.5</v>
      </c>
      <c r="F11">
        <v>206.6</v>
      </c>
      <c r="G11">
        <v>210.9</v>
      </c>
      <c r="H11">
        <v>628.80000000000007</v>
      </c>
    </row>
    <row r="12" spans="1:8" x14ac:dyDescent="0.2">
      <c r="A12" t="s">
        <v>32</v>
      </c>
      <c r="B12">
        <v>2013</v>
      </c>
      <c r="C12" t="s">
        <v>36</v>
      </c>
      <c r="D12">
        <v>1397.6999999999998</v>
      </c>
      <c r="E12">
        <v>322</v>
      </c>
      <c r="F12">
        <v>207</v>
      </c>
      <c r="G12">
        <v>211.4</v>
      </c>
      <c r="H12">
        <v>631.70000000000005</v>
      </c>
    </row>
    <row r="13" spans="1:8" x14ac:dyDescent="0.2">
      <c r="A13" t="s">
        <v>33</v>
      </c>
      <c r="B13">
        <v>2013</v>
      </c>
      <c r="C13" t="s">
        <v>36</v>
      </c>
      <c r="D13">
        <v>1390.2</v>
      </c>
      <c r="E13">
        <v>322.89999999999998</v>
      </c>
      <c r="F13">
        <v>206.8</v>
      </c>
      <c r="G13">
        <v>211.2</v>
      </c>
      <c r="H13">
        <v>629.69999999999993</v>
      </c>
    </row>
    <row r="14" spans="1:8" x14ac:dyDescent="0.2">
      <c r="A14" t="s">
        <v>30</v>
      </c>
      <c r="B14">
        <v>2013</v>
      </c>
      <c r="C14" t="s">
        <v>37</v>
      </c>
      <c r="D14">
        <v>1394</v>
      </c>
      <c r="E14">
        <v>325.29999999999995</v>
      </c>
      <c r="F14">
        <v>207.3</v>
      </c>
      <c r="G14">
        <v>211.6</v>
      </c>
      <c r="H14">
        <v>631.19999999999993</v>
      </c>
    </row>
    <row r="15" spans="1:8" x14ac:dyDescent="0.2">
      <c r="A15" t="s">
        <v>32</v>
      </c>
      <c r="B15">
        <v>2013</v>
      </c>
      <c r="C15" t="s">
        <v>37</v>
      </c>
      <c r="D15">
        <v>1417.1999999999998</v>
      </c>
      <c r="E15">
        <v>323.5</v>
      </c>
      <c r="F15">
        <v>207.6</v>
      </c>
      <c r="G15">
        <v>211.10000000000002</v>
      </c>
      <c r="H15">
        <v>633.79999999999995</v>
      </c>
    </row>
    <row r="16" spans="1:8" x14ac:dyDescent="0.2">
      <c r="A16" t="s">
        <v>33</v>
      </c>
      <c r="B16">
        <v>2013</v>
      </c>
      <c r="C16" t="s">
        <v>37</v>
      </c>
      <c r="D16">
        <v>1402.1999999999998</v>
      </c>
      <c r="E16">
        <v>324.60000000000002</v>
      </c>
      <c r="F16">
        <v>207.4</v>
      </c>
      <c r="G16">
        <v>211.4</v>
      </c>
      <c r="H16">
        <v>631.99999999999989</v>
      </c>
    </row>
    <row r="17" spans="1:8" x14ac:dyDescent="0.2">
      <c r="A17" t="s">
        <v>30</v>
      </c>
      <c r="B17">
        <v>2013</v>
      </c>
      <c r="C17" t="s">
        <v>38</v>
      </c>
      <c r="D17">
        <v>1420</v>
      </c>
      <c r="E17">
        <v>328</v>
      </c>
      <c r="F17">
        <v>214.1</v>
      </c>
      <c r="G17">
        <v>213.5</v>
      </c>
      <c r="H17">
        <v>635.4</v>
      </c>
    </row>
    <row r="18" spans="1:8" x14ac:dyDescent="0.2">
      <c r="A18" t="s">
        <v>32</v>
      </c>
      <c r="B18">
        <v>2013</v>
      </c>
      <c r="C18" t="s">
        <v>38</v>
      </c>
      <c r="D18">
        <v>1464.6000000000001</v>
      </c>
      <c r="E18">
        <v>325.3</v>
      </c>
      <c r="F18">
        <v>214.3</v>
      </c>
      <c r="G18">
        <v>213.2</v>
      </c>
      <c r="H18">
        <v>640.1</v>
      </c>
    </row>
    <row r="19" spans="1:8" x14ac:dyDescent="0.2">
      <c r="A19" t="s">
        <v>33</v>
      </c>
      <c r="B19">
        <v>2013</v>
      </c>
      <c r="C19" t="s">
        <v>38</v>
      </c>
      <c r="D19">
        <v>1436</v>
      </c>
      <c r="E19">
        <v>326.89999999999998</v>
      </c>
      <c r="F19">
        <v>214.2</v>
      </c>
      <c r="G19">
        <v>213.39999999999998</v>
      </c>
      <c r="H19">
        <v>637.29999999999995</v>
      </c>
    </row>
    <row r="20" spans="1:8" x14ac:dyDescent="0.2">
      <c r="A20" t="s">
        <v>30</v>
      </c>
      <c r="B20">
        <v>2013</v>
      </c>
      <c r="C20" t="s">
        <v>39</v>
      </c>
      <c r="D20">
        <v>1445.8999999999996</v>
      </c>
      <c r="E20">
        <v>330.3</v>
      </c>
      <c r="F20">
        <v>216</v>
      </c>
      <c r="G20">
        <v>216.3</v>
      </c>
      <c r="H20">
        <v>639.90000000000009</v>
      </c>
    </row>
    <row r="21" spans="1:8" x14ac:dyDescent="0.2">
      <c r="A21" t="s">
        <v>32</v>
      </c>
      <c r="B21">
        <v>2013</v>
      </c>
      <c r="C21" t="s">
        <v>39</v>
      </c>
      <c r="D21">
        <v>1489.4</v>
      </c>
      <c r="E21">
        <v>327.10000000000002</v>
      </c>
      <c r="F21">
        <v>215.8</v>
      </c>
      <c r="G21">
        <v>215.89999999999998</v>
      </c>
      <c r="H21">
        <v>645.30000000000007</v>
      </c>
    </row>
    <row r="22" spans="1:8" x14ac:dyDescent="0.2">
      <c r="A22" t="s">
        <v>33</v>
      </c>
      <c r="B22">
        <v>2013</v>
      </c>
      <c r="C22" t="s">
        <v>39</v>
      </c>
      <c r="D22">
        <v>1461.3999999999999</v>
      </c>
      <c r="E22">
        <v>329</v>
      </c>
      <c r="F22">
        <v>215.9</v>
      </c>
      <c r="G22">
        <v>216.3</v>
      </c>
      <c r="H22">
        <v>642.19999999999993</v>
      </c>
    </row>
    <row r="23" spans="1:8" x14ac:dyDescent="0.2">
      <c r="A23" t="s">
        <v>30</v>
      </c>
      <c r="B23">
        <v>2013</v>
      </c>
      <c r="C23" t="s">
        <v>40</v>
      </c>
      <c r="D23">
        <v>1462.5</v>
      </c>
      <c r="E23">
        <v>332.6</v>
      </c>
      <c r="F23">
        <v>217.60000000000002</v>
      </c>
      <c r="G23">
        <v>217.7</v>
      </c>
      <c r="H23">
        <v>646.20000000000005</v>
      </c>
    </row>
    <row r="24" spans="1:8" x14ac:dyDescent="0.2">
      <c r="A24" t="s">
        <v>32</v>
      </c>
      <c r="B24">
        <v>2013</v>
      </c>
      <c r="C24" t="s">
        <v>40</v>
      </c>
      <c r="D24">
        <v>1506.1000000000001</v>
      </c>
      <c r="E24">
        <v>329.09999999999997</v>
      </c>
      <c r="F24">
        <v>217.60000000000002</v>
      </c>
      <c r="G24">
        <v>217.39999999999998</v>
      </c>
      <c r="H24">
        <v>651.59999999999991</v>
      </c>
    </row>
    <row r="25" spans="1:8" x14ac:dyDescent="0.2">
      <c r="A25" t="s">
        <v>33</v>
      </c>
      <c r="B25">
        <v>2013</v>
      </c>
      <c r="C25" t="s">
        <v>40</v>
      </c>
      <c r="D25">
        <v>1477.4</v>
      </c>
      <c r="E25">
        <v>331.1</v>
      </c>
      <c r="F25">
        <v>217.60000000000002</v>
      </c>
      <c r="G25">
        <v>217.7</v>
      </c>
      <c r="H25">
        <v>648.49999999999989</v>
      </c>
    </row>
    <row r="26" spans="1:8" x14ac:dyDescent="0.2">
      <c r="A26" t="s">
        <v>30</v>
      </c>
      <c r="B26">
        <v>2013</v>
      </c>
      <c r="C26" t="s">
        <v>41</v>
      </c>
      <c r="D26">
        <v>1488.5000000000002</v>
      </c>
      <c r="E26">
        <v>336.6</v>
      </c>
      <c r="F26">
        <v>219.3</v>
      </c>
      <c r="G26">
        <v>220.39999999999998</v>
      </c>
      <c r="H26">
        <v>652.90000000000009</v>
      </c>
    </row>
    <row r="27" spans="1:8" x14ac:dyDescent="0.2">
      <c r="A27" t="s">
        <v>32</v>
      </c>
      <c r="B27">
        <v>2013</v>
      </c>
      <c r="C27" t="s">
        <v>41</v>
      </c>
      <c r="D27">
        <v>1500.4</v>
      </c>
      <c r="E27">
        <v>331.5</v>
      </c>
      <c r="F27">
        <v>219.3</v>
      </c>
      <c r="G27">
        <v>219.9</v>
      </c>
      <c r="H27">
        <v>655.7</v>
      </c>
    </row>
    <row r="28" spans="1:8" x14ac:dyDescent="0.2">
      <c r="A28" t="s">
        <v>33</v>
      </c>
      <c r="B28">
        <v>2013</v>
      </c>
      <c r="C28" t="s">
        <v>41</v>
      </c>
      <c r="D28">
        <v>1491.6999999999998</v>
      </c>
      <c r="E28">
        <v>334.5</v>
      </c>
      <c r="F28">
        <v>219.3</v>
      </c>
      <c r="G28">
        <v>220.4</v>
      </c>
      <c r="H28">
        <v>654</v>
      </c>
    </row>
    <row r="29" spans="1:8" x14ac:dyDescent="0.2">
      <c r="A29" t="s">
        <v>30</v>
      </c>
      <c r="B29">
        <v>2013</v>
      </c>
      <c r="C29" t="s">
        <v>42</v>
      </c>
      <c r="D29">
        <v>1508</v>
      </c>
      <c r="E29">
        <v>339.29999999999995</v>
      </c>
      <c r="F29">
        <v>220.9</v>
      </c>
      <c r="G29">
        <v>220.89999999999998</v>
      </c>
      <c r="H29">
        <v>656.2</v>
      </c>
    </row>
    <row r="30" spans="1:8" x14ac:dyDescent="0.2">
      <c r="A30" t="s">
        <v>32</v>
      </c>
      <c r="B30">
        <v>2013</v>
      </c>
      <c r="C30" t="s">
        <v>42</v>
      </c>
      <c r="D30">
        <v>1517.1999999999998</v>
      </c>
      <c r="E30">
        <v>334.2</v>
      </c>
      <c r="F30">
        <v>220.7</v>
      </c>
      <c r="G30">
        <v>219.4</v>
      </c>
      <c r="H30">
        <v>657.69999999999993</v>
      </c>
    </row>
    <row r="31" spans="1:8" x14ac:dyDescent="0.2">
      <c r="A31" t="s">
        <v>33</v>
      </c>
      <c r="B31">
        <v>2013</v>
      </c>
      <c r="C31" t="s">
        <v>42</v>
      </c>
      <c r="D31">
        <v>1510.2000000000003</v>
      </c>
      <c r="E31">
        <v>337.2</v>
      </c>
      <c r="F31">
        <v>220.8</v>
      </c>
      <c r="G31">
        <v>220.4</v>
      </c>
      <c r="H31">
        <v>656.6</v>
      </c>
    </row>
    <row r="32" spans="1:8" x14ac:dyDescent="0.2">
      <c r="A32" t="s">
        <v>30</v>
      </c>
      <c r="B32">
        <v>2013</v>
      </c>
      <c r="C32" t="s">
        <v>43</v>
      </c>
      <c r="D32">
        <v>1536.8</v>
      </c>
      <c r="E32">
        <v>342.1</v>
      </c>
      <c r="F32">
        <v>222.39999999999998</v>
      </c>
      <c r="G32">
        <v>222.2</v>
      </c>
      <c r="H32">
        <v>660.19999999999993</v>
      </c>
    </row>
    <row r="33" spans="1:8" x14ac:dyDescent="0.2">
      <c r="A33" t="s">
        <v>32</v>
      </c>
      <c r="B33">
        <v>2013</v>
      </c>
      <c r="C33" t="s">
        <v>43</v>
      </c>
      <c r="D33">
        <v>1544.6</v>
      </c>
      <c r="E33">
        <v>336.8</v>
      </c>
      <c r="F33">
        <v>222</v>
      </c>
      <c r="G33">
        <v>219.5</v>
      </c>
      <c r="H33">
        <v>660</v>
      </c>
    </row>
    <row r="34" spans="1:8" x14ac:dyDescent="0.2">
      <c r="A34" t="s">
        <v>33</v>
      </c>
      <c r="B34">
        <v>2013</v>
      </c>
      <c r="C34" t="s">
        <v>43</v>
      </c>
      <c r="D34">
        <v>1538.8</v>
      </c>
      <c r="E34">
        <v>339.90000000000003</v>
      </c>
      <c r="F34">
        <v>222.2</v>
      </c>
      <c r="G34">
        <v>221.1</v>
      </c>
      <c r="H34">
        <v>660</v>
      </c>
    </row>
    <row r="35" spans="1:8" x14ac:dyDescent="0.2">
      <c r="A35" t="s">
        <v>30</v>
      </c>
      <c r="B35">
        <v>2013</v>
      </c>
      <c r="C35" t="s">
        <v>44</v>
      </c>
      <c r="D35">
        <v>1509</v>
      </c>
      <c r="E35">
        <v>345.3</v>
      </c>
      <c r="F35">
        <v>222.8</v>
      </c>
      <c r="G35">
        <v>222.7</v>
      </c>
      <c r="H35">
        <v>662.7</v>
      </c>
    </row>
    <row r="36" spans="1:8" x14ac:dyDescent="0.2">
      <c r="A36" t="s">
        <v>32</v>
      </c>
      <c r="B36">
        <v>2013</v>
      </c>
      <c r="C36" t="s">
        <v>44</v>
      </c>
      <c r="D36">
        <v>1504.4</v>
      </c>
      <c r="E36">
        <v>338.8</v>
      </c>
      <c r="F36">
        <v>222</v>
      </c>
      <c r="G36">
        <v>220.10000000000002</v>
      </c>
      <c r="H36">
        <v>661.8</v>
      </c>
    </row>
    <row r="37" spans="1:8" x14ac:dyDescent="0.2">
      <c r="A37" t="s">
        <v>33</v>
      </c>
      <c r="B37">
        <v>2013</v>
      </c>
      <c r="C37" t="s">
        <v>44</v>
      </c>
      <c r="D37">
        <v>1507.3000000000002</v>
      </c>
      <c r="E37">
        <v>342.7</v>
      </c>
      <c r="F37">
        <v>222.4</v>
      </c>
      <c r="G37">
        <v>221.7</v>
      </c>
      <c r="H37">
        <v>662.1</v>
      </c>
    </row>
    <row r="38" spans="1:8" x14ac:dyDescent="0.2">
      <c r="A38" t="s">
        <v>30</v>
      </c>
      <c r="B38">
        <v>2014</v>
      </c>
      <c r="C38" t="s">
        <v>31</v>
      </c>
      <c r="D38">
        <v>1486.6000000000001</v>
      </c>
      <c r="E38">
        <v>347.2</v>
      </c>
      <c r="F38">
        <v>224.2</v>
      </c>
      <c r="G38">
        <v>223.5</v>
      </c>
      <c r="H38">
        <v>664.9</v>
      </c>
    </row>
    <row r="39" spans="1:8" x14ac:dyDescent="0.2">
      <c r="A39" t="s">
        <v>32</v>
      </c>
      <c r="B39">
        <v>2014</v>
      </c>
      <c r="C39" t="s">
        <v>31</v>
      </c>
      <c r="D39">
        <v>1484.3</v>
      </c>
      <c r="E39">
        <v>340.4</v>
      </c>
      <c r="F39">
        <v>223.5</v>
      </c>
      <c r="G39">
        <v>221.8</v>
      </c>
      <c r="H39">
        <v>665.2</v>
      </c>
    </row>
    <row r="40" spans="1:8" x14ac:dyDescent="0.2">
      <c r="A40" t="s">
        <v>33</v>
      </c>
      <c r="B40">
        <v>2014</v>
      </c>
      <c r="C40" t="s">
        <v>31</v>
      </c>
      <c r="D40">
        <v>1485.7999999999997</v>
      </c>
      <c r="E40">
        <v>344.4</v>
      </c>
      <c r="F40">
        <v>223.89999999999998</v>
      </c>
      <c r="G40">
        <v>222.9</v>
      </c>
      <c r="H40">
        <v>664.90000000000009</v>
      </c>
    </row>
    <row r="41" spans="1:8" x14ac:dyDescent="0.2">
      <c r="A41" t="s">
        <v>30</v>
      </c>
      <c r="B41">
        <v>2014</v>
      </c>
      <c r="C41" t="s">
        <v>34</v>
      </c>
      <c r="D41">
        <v>1482.2</v>
      </c>
      <c r="E41">
        <v>348.3</v>
      </c>
      <c r="F41">
        <v>225.4</v>
      </c>
      <c r="G41">
        <v>224</v>
      </c>
      <c r="H41">
        <v>666.6</v>
      </c>
    </row>
    <row r="42" spans="1:8" x14ac:dyDescent="0.2">
      <c r="A42" t="s">
        <v>32</v>
      </c>
      <c r="B42">
        <v>2014</v>
      </c>
      <c r="C42" t="s">
        <v>34</v>
      </c>
      <c r="D42">
        <v>1476</v>
      </c>
      <c r="E42">
        <v>341.7</v>
      </c>
      <c r="F42">
        <v>225.1</v>
      </c>
      <c r="G42">
        <v>222.39999999999998</v>
      </c>
      <c r="H42">
        <v>668.2</v>
      </c>
    </row>
    <row r="43" spans="1:8" x14ac:dyDescent="0.2">
      <c r="A43" t="s">
        <v>33</v>
      </c>
      <c r="B43">
        <v>2014</v>
      </c>
      <c r="C43" t="s">
        <v>34</v>
      </c>
      <c r="D43">
        <v>1480.1</v>
      </c>
      <c r="E43">
        <v>345.6</v>
      </c>
      <c r="F43">
        <v>225.3</v>
      </c>
      <c r="G43">
        <v>223.5</v>
      </c>
      <c r="H43">
        <v>666.9</v>
      </c>
    </row>
    <row r="44" spans="1:8" x14ac:dyDescent="0.2">
      <c r="A44" t="s">
        <v>30</v>
      </c>
      <c r="B44">
        <v>2014</v>
      </c>
      <c r="C44" t="s">
        <v>35</v>
      </c>
      <c r="D44">
        <v>1491.4</v>
      </c>
      <c r="E44">
        <v>349.6</v>
      </c>
      <c r="F44">
        <v>226.60000000000002</v>
      </c>
      <c r="G44">
        <v>224.60000000000002</v>
      </c>
      <c r="H44">
        <v>668.8</v>
      </c>
    </row>
    <row r="45" spans="1:8" x14ac:dyDescent="0.2">
      <c r="A45" t="s">
        <v>32</v>
      </c>
      <c r="B45">
        <v>2014</v>
      </c>
      <c r="C45" t="s">
        <v>35</v>
      </c>
      <c r="D45">
        <v>1483</v>
      </c>
      <c r="E45">
        <v>343.09999999999997</v>
      </c>
      <c r="F45">
        <v>226.2</v>
      </c>
      <c r="G45">
        <v>222.5</v>
      </c>
      <c r="H45">
        <v>670.8</v>
      </c>
    </row>
    <row r="46" spans="1:8" x14ac:dyDescent="0.2">
      <c r="A46" t="s">
        <v>33</v>
      </c>
      <c r="B46">
        <v>2014</v>
      </c>
      <c r="C46" t="s">
        <v>35</v>
      </c>
      <c r="D46">
        <v>1488.2999999999997</v>
      </c>
      <c r="E46">
        <v>346.9</v>
      </c>
      <c r="F46">
        <v>226.4</v>
      </c>
      <c r="G46">
        <v>223.9</v>
      </c>
      <c r="H46">
        <v>669.3</v>
      </c>
    </row>
    <row r="47" spans="1:8" x14ac:dyDescent="0.2">
      <c r="A47" t="s">
        <v>30</v>
      </c>
      <c r="B47">
        <v>2014</v>
      </c>
      <c r="C47" t="s">
        <v>36</v>
      </c>
      <c r="D47">
        <v>1504.1000000000001</v>
      </c>
      <c r="E47">
        <v>352</v>
      </c>
      <c r="F47">
        <v>227.60000000000002</v>
      </c>
      <c r="G47">
        <v>224.60000000000002</v>
      </c>
      <c r="H47">
        <v>671.1</v>
      </c>
    </row>
    <row r="48" spans="1:8" x14ac:dyDescent="0.2">
      <c r="A48" t="s">
        <v>32</v>
      </c>
      <c r="B48">
        <v>2014</v>
      </c>
      <c r="C48" t="s">
        <v>36</v>
      </c>
      <c r="D48">
        <v>1504.0000000000002</v>
      </c>
      <c r="E48">
        <v>344.5</v>
      </c>
      <c r="F48">
        <v>227.3</v>
      </c>
      <c r="G48">
        <v>222.10000000000002</v>
      </c>
      <c r="H48">
        <v>672.8</v>
      </c>
    </row>
    <row r="49" spans="1:8" x14ac:dyDescent="0.2">
      <c r="A49" t="s">
        <v>33</v>
      </c>
      <c r="B49">
        <v>2014</v>
      </c>
      <c r="C49" t="s">
        <v>36</v>
      </c>
      <c r="D49">
        <v>1504.1</v>
      </c>
      <c r="E49">
        <v>349</v>
      </c>
      <c r="F49">
        <v>227.5</v>
      </c>
      <c r="G49">
        <v>223.7</v>
      </c>
      <c r="H49">
        <v>671.59999999999991</v>
      </c>
    </row>
    <row r="50" spans="1:8" x14ac:dyDescent="0.2">
      <c r="A50" t="s">
        <v>30</v>
      </c>
      <c r="B50">
        <v>2014</v>
      </c>
      <c r="C50" t="s">
        <v>37</v>
      </c>
      <c r="D50">
        <v>1513.8999999999999</v>
      </c>
      <c r="E50">
        <v>354</v>
      </c>
      <c r="F50">
        <v>228.39999999999998</v>
      </c>
      <c r="G50">
        <v>224.8</v>
      </c>
      <c r="H50">
        <v>673.09999999999991</v>
      </c>
    </row>
    <row r="51" spans="1:8" x14ac:dyDescent="0.2">
      <c r="A51" t="s">
        <v>32</v>
      </c>
      <c r="B51">
        <v>2014</v>
      </c>
      <c r="C51" t="s">
        <v>37</v>
      </c>
      <c r="D51">
        <v>1525.3000000000002</v>
      </c>
      <c r="E51">
        <v>345.9</v>
      </c>
      <c r="F51">
        <v>228.39999999999998</v>
      </c>
      <c r="G51">
        <v>222.39999999999998</v>
      </c>
      <c r="H51">
        <v>674.9</v>
      </c>
    </row>
    <row r="52" spans="1:8" x14ac:dyDescent="0.2">
      <c r="A52" t="s">
        <v>33</v>
      </c>
      <c r="B52">
        <v>2014</v>
      </c>
      <c r="C52" t="s">
        <v>37</v>
      </c>
      <c r="D52">
        <v>1518.5000000000005</v>
      </c>
      <c r="E52">
        <v>350.79999999999995</v>
      </c>
      <c r="F52">
        <v>228.39999999999998</v>
      </c>
      <c r="G52">
        <v>223.8</v>
      </c>
      <c r="H52">
        <v>673.69999999999993</v>
      </c>
    </row>
    <row r="53" spans="1:8" x14ac:dyDescent="0.2">
      <c r="A53" t="s">
        <v>30</v>
      </c>
      <c r="B53">
        <v>2014</v>
      </c>
      <c r="C53" t="s">
        <v>38</v>
      </c>
      <c r="D53">
        <v>1525.6999999999998</v>
      </c>
      <c r="E53">
        <v>356.3</v>
      </c>
      <c r="F53">
        <v>228.8</v>
      </c>
      <c r="G53">
        <v>226.60000000000002</v>
      </c>
      <c r="H53">
        <v>676.09999999999991</v>
      </c>
    </row>
    <row r="54" spans="1:8" x14ac:dyDescent="0.2">
      <c r="A54" t="s">
        <v>32</v>
      </c>
      <c r="B54">
        <v>2014</v>
      </c>
      <c r="C54" t="s">
        <v>38</v>
      </c>
      <c r="D54">
        <v>1547</v>
      </c>
      <c r="E54">
        <v>347.3</v>
      </c>
      <c r="F54">
        <v>228.2</v>
      </c>
      <c r="G54">
        <v>222.7</v>
      </c>
      <c r="H54">
        <v>678.2</v>
      </c>
    </row>
    <row r="55" spans="1:8" x14ac:dyDescent="0.2">
      <c r="A55" t="s">
        <v>33</v>
      </c>
      <c r="B55">
        <v>2014</v>
      </c>
      <c r="C55" t="s">
        <v>38</v>
      </c>
      <c r="D55">
        <v>1533.7000000000003</v>
      </c>
      <c r="E55">
        <v>352.7</v>
      </c>
      <c r="F55">
        <v>228.5</v>
      </c>
      <c r="G55">
        <v>225</v>
      </c>
      <c r="H55">
        <v>677.09999999999991</v>
      </c>
    </row>
    <row r="56" spans="1:8" x14ac:dyDescent="0.2">
      <c r="A56" t="s">
        <v>30</v>
      </c>
      <c r="B56">
        <v>2014</v>
      </c>
      <c r="C56" t="s">
        <v>39</v>
      </c>
      <c r="D56">
        <v>1563.2</v>
      </c>
      <c r="E56">
        <v>359.3</v>
      </c>
      <c r="F56">
        <v>230.2</v>
      </c>
      <c r="G56">
        <v>228.5</v>
      </c>
      <c r="H56">
        <v>680.6</v>
      </c>
    </row>
    <row r="57" spans="1:8" x14ac:dyDescent="0.2">
      <c r="A57" t="s">
        <v>32</v>
      </c>
      <c r="B57">
        <v>2014</v>
      </c>
      <c r="C57" t="s">
        <v>39</v>
      </c>
      <c r="D57">
        <v>1599.5</v>
      </c>
      <c r="E57">
        <v>349</v>
      </c>
      <c r="F57">
        <v>229.7</v>
      </c>
      <c r="G57">
        <v>224.6</v>
      </c>
      <c r="H57">
        <v>685.9</v>
      </c>
    </row>
    <row r="58" spans="1:8" x14ac:dyDescent="0.2">
      <c r="A58" t="s">
        <v>33</v>
      </c>
      <c r="B58">
        <v>2014</v>
      </c>
      <c r="C58" t="s">
        <v>39</v>
      </c>
      <c r="D58">
        <v>1576.3</v>
      </c>
      <c r="E58">
        <v>355</v>
      </c>
      <c r="F58">
        <v>230</v>
      </c>
      <c r="G58">
        <v>227</v>
      </c>
      <c r="H58">
        <v>682.9</v>
      </c>
    </row>
    <row r="59" spans="1:8" x14ac:dyDescent="0.2">
      <c r="A59" t="s">
        <v>30</v>
      </c>
      <c r="B59">
        <v>2014</v>
      </c>
      <c r="C59" t="s">
        <v>40</v>
      </c>
      <c r="D59">
        <v>1582.2999999999997</v>
      </c>
      <c r="E59">
        <v>360.4</v>
      </c>
      <c r="F59">
        <v>231.4</v>
      </c>
      <c r="G59">
        <v>228.60000000000002</v>
      </c>
      <c r="H59">
        <v>684.1</v>
      </c>
    </row>
    <row r="60" spans="1:8" x14ac:dyDescent="0.2">
      <c r="A60" t="s">
        <v>32</v>
      </c>
      <c r="B60">
        <v>2014</v>
      </c>
      <c r="C60" t="s">
        <v>40</v>
      </c>
      <c r="D60">
        <v>1617</v>
      </c>
      <c r="E60">
        <v>350.6</v>
      </c>
      <c r="F60">
        <v>230.8</v>
      </c>
      <c r="G60">
        <v>224.3</v>
      </c>
      <c r="H60">
        <v>691.69999999999993</v>
      </c>
    </row>
    <row r="61" spans="1:8" x14ac:dyDescent="0.2">
      <c r="A61" t="s">
        <v>33</v>
      </c>
      <c r="B61">
        <v>2014</v>
      </c>
      <c r="C61" t="s">
        <v>40</v>
      </c>
      <c r="D61">
        <v>1594.4999999999998</v>
      </c>
      <c r="E61">
        <v>356.4</v>
      </c>
      <c r="F61">
        <v>231.1</v>
      </c>
      <c r="G61">
        <v>226.8</v>
      </c>
      <c r="H61">
        <v>687.4</v>
      </c>
    </row>
    <row r="62" spans="1:8" x14ac:dyDescent="0.2">
      <c r="A62" t="s">
        <v>30</v>
      </c>
      <c r="B62">
        <v>2014</v>
      </c>
      <c r="C62" t="s">
        <v>41</v>
      </c>
      <c r="D62">
        <v>1583.2</v>
      </c>
      <c r="E62">
        <v>362.2</v>
      </c>
      <c r="F62">
        <v>232.8</v>
      </c>
      <c r="G62">
        <v>228.6</v>
      </c>
      <c r="H62">
        <v>686.00000000000011</v>
      </c>
    </row>
    <row r="63" spans="1:8" x14ac:dyDescent="0.2">
      <c r="A63" t="s">
        <v>32</v>
      </c>
      <c r="B63">
        <v>2014</v>
      </c>
      <c r="C63" t="s">
        <v>41</v>
      </c>
      <c r="D63">
        <v>1593.7000000000003</v>
      </c>
      <c r="E63">
        <v>352.1</v>
      </c>
      <c r="F63">
        <v>231.6</v>
      </c>
      <c r="G63">
        <v>223</v>
      </c>
      <c r="H63">
        <v>693.6</v>
      </c>
    </row>
    <row r="64" spans="1:8" x14ac:dyDescent="0.2">
      <c r="A64" t="s">
        <v>33</v>
      </c>
      <c r="B64">
        <v>2014</v>
      </c>
      <c r="C64" t="s">
        <v>41</v>
      </c>
      <c r="D64">
        <v>1586.0999999999997</v>
      </c>
      <c r="E64">
        <v>358</v>
      </c>
      <c r="F64">
        <v>232.2</v>
      </c>
      <c r="G64">
        <v>226.3</v>
      </c>
      <c r="H64">
        <v>689.40000000000009</v>
      </c>
    </row>
    <row r="65" spans="1:8" x14ac:dyDescent="0.2">
      <c r="A65" t="s">
        <v>30</v>
      </c>
      <c r="B65">
        <v>2014</v>
      </c>
      <c r="C65" t="s">
        <v>42</v>
      </c>
      <c r="D65">
        <v>1581.1999999999998</v>
      </c>
      <c r="E65">
        <v>365.3</v>
      </c>
      <c r="F65">
        <v>234.2</v>
      </c>
      <c r="G65">
        <v>229</v>
      </c>
      <c r="H65">
        <v>688.5</v>
      </c>
    </row>
    <row r="66" spans="1:8" x14ac:dyDescent="0.2">
      <c r="A66" t="s">
        <v>32</v>
      </c>
      <c r="B66">
        <v>2014</v>
      </c>
      <c r="C66" t="s">
        <v>42</v>
      </c>
      <c r="D66">
        <v>1587.5</v>
      </c>
      <c r="E66">
        <v>353.4</v>
      </c>
      <c r="F66">
        <v>232.5</v>
      </c>
      <c r="G66">
        <v>223</v>
      </c>
      <c r="H66">
        <v>694.5</v>
      </c>
    </row>
    <row r="67" spans="1:8" x14ac:dyDescent="0.2">
      <c r="A67" t="s">
        <v>33</v>
      </c>
      <c r="B67">
        <v>2014</v>
      </c>
      <c r="C67" t="s">
        <v>42</v>
      </c>
      <c r="D67">
        <v>1582.7</v>
      </c>
      <c r="E67">
        <v>360.6</v>
      </c>
      <c r="F67">
        <v>233.4</v>
      </c>
      <c r="G67">
        <v>226.5</v>
      </c>
      <c r="H67">
        <v>691</v>
      </c>
    </row>
    <row r="68" spans="1:8" x14ac:dyDescent="0.2">
      <c r="A68" t="s">
        <v>30</v>
      </c>
      <c r="B68">
        <v>2014</v>
      </c>
      <c r="C68" t="s">
        <v>43</v>
      </c>
      <c r="D68">
        <v>1582</v>
      </c>
      <c r="E68">
        <v>366.70000000000005</v>
      </c>
      <c r="F68">
        <v>235.2</v>
      </c>
      <c r="G68">
        <v>229.3</v>
      </c>
      <c r="H68">
        <v>690.1</v>
      </c>
    </row>
    <row r="69" spans="1:8" x14ac:dyDescent="0.2">
      <c r="A69" t="s">
        <v>32</v>
      </c>
      <c r="B69">
        <v>2014</v>
      </c>
      <c r="C69" t="s">
        <v>43</v>
      </c>
      <c r="D69">
        <v>1587.8</v>
      </c>
      <c r="E69">
        <v>355.2</v>
      </c>
      <c r="F69">
        <v>233.5</v>
      </c>
      <c r="G69">
        <v>222.3</v>
      </c>
      <c r="H69">
        <v>696.1</v>
      </c>
    </row>
    <row r="70" spans="1:8" x14ac:dyDescent="0.2">
      <c r="A70" t="s">
        <v>33</v>
      </c>
      <c r="B70">
        <v>2014</v>
      </c>
      <c r="C70" t="s">
        <v>43</v>
      </c>
      <c r="D70">
        <v>1583.2</v>
      </c>
      <c r="E70">
        <v>362.1</v>
      </c>
      <c r="F70">
        <v>234.39999999999998</v>
      </c>
      <c r="G70">
        <v>226.3</v>
      </c>
      <c r="H70">
        <v>692.49999999999989</v>
      </c>
    </row>
    <row r="71" spans="1:8" x14ac:dyDescent="0.2">
      <c r="A71" t="s">
        <v>30</v>
      </c>
      <c r="B71">
        <v>2014</v>
      </c>
      <c r="C71" t="s">
        <v>44</v>
      </c>
      <c r="D71">
        <v>1569.6</v>
      </c>
      <c r="E71">
        <v>367.7</v>
      </c>
      <c r="F71">
        <v>234.7</v>
      </c>
      <c r="G71">
        <v>228.9</v>
      </c>
      <c r="H71">
        <v>692.5</v>
      </c>
    </row>
    <row r="72" spans="1:8" x14ac:dyDescent="0.2">
      <c r="A72" t="s">
        <v>32</v>
      </c>
      <c r="B72">
        <v>2014</v>
      </c>
      <c r="C72" t="s">
        <v>44</v>
      </c>
      <c r="D72">
        <v>1577.1999999999998</v>
      </c>
      <c r="E72">
        <v>356.5</v>
      </c>
      <c r="F72">
        <v>233.3</v>
      </c>
      <c r="G72">
        <v>221.8</v>
      </c>
      <c r="H72">
        <v>698.4</v>
      </c>
    </row>
    <row r="73" spans="1:8" x14ac:dyDescent="0.2">
      <c r="A73" t="s">
        <v>33</v>
      </c>
      <c r="B73">
        <v>2014</v>
      </c>
      <c r="C73" t="s">
        <v>44</v>
      </c>
      <c r="D73">
        <v>1571.6999999999998</v>
      </c>
      <c r="E73">
        <v>363.2</v>
      </c>
      <c r="F73">
        <v>234</v>
      </c>
      <c r="G73">
        <v>225.8</v>
      </c>
      <c r="H73">
        <v>695.09999999999991</v>
      </c>
    </row>
    <row r="74" spans="1:8" x14ac:dyDescent="0.2">
      <c r="A74" t="s">
        <v>30</v>
      </c>
      <c r="B74">
        <v>2015</v>
      </c>
      <c r="C74" t="s">
        <v>31</v>
      </c>
      <c r="D74">
        <v>1568.1</v>
      </c>
      <c r="E74">
        <v>370</v>
      </c>
      <c r="F74">
        <v>236.2</v>
      </c>
      <c r="G74">
        <v>229.4</v>
      </c>
      <c r="H74">
        <v>696.2</v>
      </c>
    </row>
    <row r="75" spans="1:8" x14ac:dyDescent="0.2">
      <c r="A75" t="s">
        <v>32</v>
      </c>
      <c r="B75">
        <v>2015</v>
      </c>
      <c r="C75" t="s">
        <v>31</v>
      </c>
      <c r="D75">
        <v>1574.8999999999999</v>
      </c>
      <c r="E75">
        <v>357.3</v>
      </c>
      <c r="F75">
        <v>234.5</v>
      </c>
      <c r="G75">
        <v>221.3</v>
      </c>
      <c r="H75">
        <v>701.30000000000007</v>
      </c>
    </row>
    <row r="76" spans="1:8" x14ac:dyDescent="0.2">
      <c r="A76" t="s">
        <v>33</v>
      </c>
      <c r="B76">
        <v>2015</v>
      </c>
      <c r="C76" t="s">
        <v>31</v>
      </c>
      <c r="D76">
        <v>1569.3</v>
      </c>
      <c r="E76">
        <v>364.9</v>
      </c>
      <c r="F76">
        <v>235.39999999999998</v>
      </c>
      <c r="G76">
        <v>225.9</v>
      </c>
      <c r="H76">
        <v>698.2</v>
      </c>
    </row>
    <row r="77" spans="1:8" x14ac:dyDescent="0.2">
      <c r="A77" t="s">
        <v>30</v>
      </c>
      <c r="B77">
        <v>2015</v>
      </c>
      <c r="C77" t="s">
        <v>34</v>
      </c>
      <c r="D77">
        <v>1570.5999999999997</v>
      </c>
      <c r="E77">
        <v>373.1</v>
      </c>
      <c r="F77">
        <v>237.7</v>
      </c>
      <c r="G77">
        <v>230.9</v>
      </c>
      <c r="H77">
        <v>701.19999999999993</v>
      </c>
    </row>
    <row r="78" spans="1:8" x14ac:dyDescent="0.2">
      <c r="A78" t="s">
        <v>32</v>
      </c>
      <c r="B78">
        <v>2015</v>
      </c>
      <c r="C78" t="s">
        <v>34</v>
      </c>
      <c r="D78">
        <v>1571.1000000000001</v>
      </c>
      <c r="E78">
        <v>358.4</v>
      </c>
      <c r="F78">
        <v>235.8</v>
      </c>
      <c r="G78">
        <v>220.8</v>
      </c>
      <c r="H78">
        <v>702.40000000000009</v>
      </c>
    </row>
    <row r="79" spans="1:8" x14ac:dyDescent="0.2">
      <c r="A79" t="s">
        <v>33</v>
      </c>
      <c r="B79">
        <v>2015</v>
      </c>
      <c r="C79" t="s">
        <v>34</v>
      </c>
      <c r="D79">
        <v>1569.3999999999996</v>
      </c>
      <c r="E79">
        <v>367.2</v>
      </c>
      <c r="F79">
        <v>236.8</v>
      </c>
      <c r="G79">
        <v>226.4</v>
      </c>
      <c r="H79">
        <v>701.4</v>
      </c>
    </row>
    <row r="80" spans="1:8" x14ac:dyDescent="0.2">
      <c r="A80" t="s">
        <v>30</v>
      </c>
      <c r="B80">
        <v>2015</v>
      </c>
      <c r="C80" t="s">
        <v>35</v>
      </c>
      <c r="D80">
        <v>1571.5</v>
      </c>
      <c r="E80">
        <v>374.4</v>
      </c>
      <c r="F80">
        <v>238.8</v>
      </c>
      <c r="G80">
        <v>232.2</v>
      </c>
      <c r="H80">
        <v>704.09999999999991</v>
      </c>
    </row>
    <row r="81" spans="1:8" x14ac:dyDescent="0.2">
      <c r="A81" t="s">
        <v>32</v>
      </c>
      <c r="B81">
        <v>2015</v>
      </c>
      <c r="C81" t="s">
        <v>35</v>
      </c>
      <c r="D81">
        <v>1568.0000000000002</v>
      </c>
      <c r="E81">
        <v>359.5</v>
      </c>
      <c r="F81">
        <v>236.6</v>
      </c>
      <c r="G81">
        <v>222.8</v>
      </c>
      <c r="H81">
        <v>704.19999999999993</v>
      </c>
    </row>
    <row r="82" spans="1:8" x14ac:dyDescent="0.2">
      <c r="A82" t="s">
        <v>33</v>
      </c>
      <c r="B82">
        <v>2015</v>
      </c>
      <c r="C82" t="s">
        <v>35</v>
      </c>
      <c r="D82">
        <v>1569.1</v>
      </c>
      <c r="E82">
        <v>368.4</v>
      </c>
      <c r="F82">
        <v>237.8</v>
      </c>
      <c r="G82">
        <v>228.2</v>
      </c>
      <c r="H82">
        <v>703.7</v>
      </c>
    </row>
    <row r="83" spans="1:8" x14ac:dyDescent="0.2">
      <c r="A83" t="s">
        <v>30</v>
      </c>
      <c r="B83">
        <v>2015</v>
      </c>
      <c r="C83" t="s">
        <v>36</v>
      </c>
      <c r="D83">
        <v>1577.2</v>
      </c>
      <c r="E83">
        <v>375.7</v>
      </c>
      <c r="F83">
        <v>240.10000000000002</v>
      </c>
      <c r="G83">
        <v>233.10000000000002</v>
      </c>
      <c r="H83">
        <v>708</v>
      </c>
    </row>
    <row r="84" spans="1:8" x14ac:dyDescent="0.2">
      <c r="A84" t="s">
        <v>32</v>
      </c>
      <c r="B84">
        <v>2015</v>
      </c>
      <c r="C84" t="s">
        <v>36</v>
      </c>
      <c r="D84">
        <v>1576.1</v>
      </c>
      <c r="E84">
        <v>360.6</v>
      </c>
      <c r="F84">
        <v>237.60000000000002</v>
      </c>
      <c r="G84">
        <v>223.10000000000002</v>
      </c>
      <c r="H84">
        <v>708</v>
      </c>
    </row>
    <row r="85" spans="1:8" x14ac:dyDescent="0.2">
      <c r="A85" t="s">
        <v>33</v>
      </c>
      <c r="B85">
        <v>2015</v>
      </c>
      <c r="C85" t="s">
        <v>36</v>
      </c>
      <c r="D85">
        <v>1575.7</v>
      </c>
      <c r="E85">
        <v>369.6</v>
      </c>
      <c r="F85">
        <v>238.9</v>
      </c>
      <c r="G85">
        <v>228.8</v>
      </c>
      <c r="H85">
        <v>707.7</v>
      </c>
    </row>
    <row r="86" spans="1:8" x14ac:dyDescent="0.2">
      <c r="A86" t="s">
        <v>30</v>
      </c>
      <c r="B86">
        <v>2015</v>
      </c>
      <c r="C86" t="s">
        <v>37</v>
      </c>
      <c r="D86">
        <v>1587.7</v>
      </c>
      <c r="E86">
        <v>378.2</v>
      </c>
      <c r="F86">
        <v>241.1</v>
      </c>
      <c r="G86">
        <v>235.2</v>
      </c>
      <c r="H86">
        <v>712.5</v>
      </c>
    </row>
    <row r="87" spans="1:8" x14ac:dyDescent="0.2">
      <c r="A87" t="s">
        <v>32</v>
      </c>
      <c r="B87">
        <v>2015</v>
      </c>
      <c r="C87" t="s">
        <v>37</v>
      </c>
      <c r="D87">
        <v>1598.9</v>
      </c>
      <c r="E87">
        <v>361.4</v>
      </c>
      <c r="F87">
        <v>238.3</v>
      </c>
      <c r="G87">
        <v>225.7</v>
      </c>
      <c r="H87">
        <v>711.80000000000007</v>
      </c>
    </row>
    <row r="88" spans="1:8" x14ac:dyDescent="0.2">
      <c r="A88" t="s">
        <v>33</v>
      </c>
      <c r="B88">
        <v>2015</v>
      </c>
      <c r="C88" t="s">
        <v>37</v>
      </c>
      <c r="D88">
        <v>1590.4</v>
      </c>
      <c r="E88">
        <v>371.4</v>
      </c>
      <c r="F88">
        <v>239.8</v>
      </c>
      <c r="G88">
        <v>231.2</v>
      </c>
      <c r="H88">
        <v>711.7</v>
      </c>
    </row>
    <row r="89" spans="1:8" x14ac:dyDescent="0.2">
      <c r="A89" t="s">
        <v>30</v>
      </c>
      <c r="B89">
        <v>2015</v>
      </c>
      <c r="C89" t="s">
        <v>38</v>
      </c>
      <c r="D89">
        <v>1617.8999999999999</v>
      </c>
      <c r="E89">
        <v>381.5</v>
      </c>
      <c r="F89">
        <v>241.8</v>
      </c>
      <c r="G89">
        <v>236.8</v>
      </c>
      <c r="H89">
        <v>719.4</v>
      </c>
    </row>
    <row r="90" spans="1:8" x14ac:dyDescent="0.2">
      <c r="A90" t="s">
        <v>32</v>
      </c>
      <c r="B90">
        <v>2015</v>
      </c>
      <c r="C90" t="s">
        <v>38</v>
      </c>
      <c r="D90">
        <v>1636.6</v>
      </c>
      <c r="E90">
        <v>363.1</v>
      </c>
      <c r="F90">
        <v>238.2</v>
      </c>
      <c r="G90">
        <v>226.8</v>
      </c>
      <c r="H90">
        <v>716</v>
      </c>
    </row>
    <row r="91" spans="1:8" x14ac:dyDescent="0.2">
      <c r="A91" t="s">
        <v>33</v>
      </c>
      <c r="B91">
        <v>2015</v>
      </c>
      <c r="C91" t="s">
        <v>38</v>
      </c>
      <c r="D91">
        <v>1623.5</v>
      </c>
      <c r="E91">
        <v>374.1</v>
      </c>
      <c r="F91">
        <v>240.1</v>
      </c>
      <c r="G91">
        <v>232.7</v>
      </c>
      <c r="H91">
        <v>717.5</v>
      </c>
    </row>
    <row r="92" spans="1:8" x14ac:dyDescent="0.2">
      <c r="A92" t="s">
        <v>30</v>
      </c>
      <c r="B92">
        <v>2015</v>
      </c>
      <c r="C92" t="s">
        <v>39</v>
      </c>
      <c r="D92">
        <v>1625.3</v>
      </c>
      <c r="E92">
        <v>382.6</v>
      </c>
      <c r="F92">
        <v>242.9</v>
      </c>
      <c r="G92">
        <v>237.1</v>
      </c>
      <c r="H92">
        <v>721.90000000000009</v>
      </c>
    </row>
    <row r="93" spans="1:8" x14ac:dyDescent="0.2">
      <c r="A93" t="s">
        <v>32</v>
      </c>
      <c r="B93">
        <v>2015</v>
      </c>
      <c r="C93" t="s">
        <v>39</v>
      </c>
      <c r="D93">
        <v>1642.8999999999999</v>
      </c>
      <c r="E93">
        <v>364.1</v>
      </c>
      <c r="F93">
        <v>239.4</v>
      </c>
      <c r="G93">
        <v>226.8</v>
      </c>
      <c r="H93">
        <v>719.1</v>
      </c>
    </row>
    <row r="94" spans="1:8" x14ac:dyDescent="0.2">
      <c r="A94" t="s">
        <v>33</v>
      </c>
      <c r="B94">
        <v>2015</v>
      </c>
      <c r="C94" t="s">
        <v>39</v>
      </c>
      <c r="D94">
        <v>1630.6000000000001</v>
      </c>
      <c r="E94">
        <v>375.1</v>
      </c>
      <c r="F94">
        <v>241.2</v>
      </c>
      <c r="G94">
        <v>232.8</v>
      </c>
      <c r="H94">
        <v>720.5</v>
      </c>
    </row>
    <row r="95" spans="1:8" x14ac:dyDescent="0.2">
      <c r="A95" t="s">
        <v>30</v>
      </c>
      <c r="B95">
        <v>2015</v>
      </c>
      <c r="C95" t="s">
        <v>40</v>
      </c>
      <c r="D95">
        <v>1646.6</v>
      </c>
      <c r="E95">
        <v>384.8</v>
      </c>
      <c r="F95">
        <v>244.60000000000002</v>
      </c>
      <c r="G95">
        <v>237.39999999999998</v>
      </c>
      <c r="H95">
        <v>724</v>
      </c>
    </row>
    <row r="96" spans="1:8" x14ac:dyDescent="0.2">
      <c r="A96" t="s">
        <v>32</v>
      </c>
      <c r="B96">
        <v>2015</v>
      </c>
      <c r="C96" t="s">
        <v>40</v>
      </c>
      <c r="D96">
        <v>1658.8999999999999</v>
      </c>
      <c r="E96">
        <v>364.8</v>
      </c>
      <c r="F96">
        <v>240.9</v>
      </c>
      <c r="G96">
        <v>225.2</v>
      </c>
      <c r="H96">
        <v>722.40000000000009</v>
      </c>
    </row>
    <row r="97" spans="1:8" x14ac:dyDescent="0.2">
      <c r="A97" t="s">
        <v>33</v>
      </c>
      <c r="B97">
        <v>2015</v>
      </c>
      <c r="C97" t="s">
        <v>40</v>
      </c>
      <c r="D97">
        <v>1649.6</v>
      </c>
      <c r="E97">
        <v>376.70000000000005</v>
      </c>
      <c r="F97">
        <v>242.9</v>
      </c>
      <c r="G97">
        <v>232.3</v>
      </c>
      <c r="H97">
        <v>723</v>
      </c>
    </row>
    <row r="98" spans="1:8" x14ac:dyDescent="0.2">
      <c r="A98" t="s">
        <v>30</v>
      </c>
      <c r="B98">
        <v>2015</v>
      </c>
      <c r="C98" t="s">
        <v>41</v>
      </c>
      <c r="D98">
        <v>1657.6000000000001</v>
      </c>
      <c r="E98">
        <v>387.1</v>
      </c>
      <c r="F98">
        <v>246.1</v>
      </c>
      <c r="G98">
        <v>237.5</v>
      </c>
      <c r="H98">
        <v>729</v>
      </c>
    </row>
    <row r="99" spans="1:8" x14ac:dyDescent="0.2">
      <c r="A99" t="s">
        <v>32</v>
      </c>
      <c r="B99">
        <v>2015</v>
      </c>
      <c r="C99" t="s">
        <v>41</v>
      </c>
      <c r="D99">
        <v>1664.8</v>
      </c>
      <c r="E99">
        <v>365.8</v>
      </c>
      <c r="F99">
        <v>242</v>
      </c>
      <c r="G99">
        <v>224.2</v>
      </c>
      <c r="H99">
        <v>724.7</v>
      </c>
    </row>
    <row r="100" spans="1:8" x14ac:dyDescent="0.2">
      <c r="A100" t="s">
        <v>33</v>
      </c>
      <c r="B100">
        <v>2015</v>
      </c>
      <c r="C100" t="s">
        <v>41</v>
      </c>
      <c r="D100">
        <v>1658.3000000000002</v>
      </c>
      <c r="E100">
        <v>378.5</v>
      </c>
      <c r="F100">
        <v>244.2</v>
      </c>
      <c r="G100">
        <v>231.7</v>
      </c>
      <c r="H100">
        <v>726.7</v>
      </c>
    </row>
    <row r="101" spans="1:8" x14ac:dyDescent="0.2">
      <c r="A101" t="s">
        <v>30</v>
      </c>
      <c r="B101">
        <v>2015</v>
      </c>
      <c r="C101" t="s">
        <v>42</v>
      </c>
      <c r="D101">
        <v>1674.6</v>
      </c>
      <c r="E101">
        <v>389</v>
      </c>
      <c r="F101">
        <v>247.5</v>
      </c>
      <c r="G101">
        <v>238.2</v>
      </c>
      <c r="H101">
        <v>732.10000000000014</v>
      </c>
    </row>
    <row r="102" spans="1:8" x14ac:dyDescent="0.2">
      <c r="A102" t="s">
        <v>32</v>
      </c>
      <c r="B102">
        <v>2015</v>
      </c>
      <c r="C102" t="s">
        <v>42</v>
      </c>
      <c r="D102">
        <v>1692.8000000000002</v>
      </c>
      <c r="E102">
        <v>366.79999999999995</v>
      </c>
      <c r="F102">
        <v>243.10000000000002</v>
      </c>
      <c r="G102">
        <v>224.2</v>
      </c>
      <c r="H102">
        <v>727.2</v>
      </c>
    </row>
    <row r="103" spans="1:8" x14ac:dyDescent="0.2">
      <c r="A103" t="s">
        <v>33</v>
      </c>
      <c r="B103">
        <v>2015</v>
      </c>
      <c r="C103" t="s">
        <v>42</v>
      </c>
      <c r="D103">
        <v>1678.9999999999998</v>
      </c>
      <c r="E103">
        <v>380.1</v>
      </c>
      <c r="F103">
        <v>245.4</v>
      </c>
      <c r="G103">
        <v>232.2</v>
      </c>
      <c r="H103">
        <v>729.3</v>
      </c>
    </row>
    <row r="104" spans="1:8" x14ac:dyDescent="0.2">
      <c r="A104" t="s">
        <v>30</v>
      </c>
      <c r="B104">
        <v>2015</v>
      </c>
      <c r="C104" t="s">
        <v>43</v>
      </c>
      <c r="D104">
        <v>1686.3</v>
      </c>
      <c r="E104">
        <v>391.79999999999995</v>
      </c>
      <c r="F104">
        <v>248.5</v>
      </c>
      <c r="G104">
        <v>239.6</v>
      </c>
      <c r="H104">
        <v>735.30000000000007</v>
      </c>
    </row>
    <row r="105" spans="1:8" x14ac:dyDescent="0.2">
      <c r="A105" t="s">
        <v>32</v>
      </c>
      <c r="B105">
        <v>2015</v>
      </c>
      <c r="C105" t="s">
        <v>43</v>
      </c>
      <c r="D105">
        <v>1708.4999999999998</v>
      </c>
      <c r="E105">
        <v>368.5</v>
      </c>
      <c r="F105">
        <v>243.9</v>
      </c>
      <c r="G105">
        <v>224.39999999999998</v>
      </c>
      <c r="H105">
        <v>730.1</v>
      </c>
    </row>
    <row r="106" spans="1:8" x14ac:dyDescent="0.2">
      <c r="A106" t="s">
        <v>33</v>
      </c>
      <c r="B106">
        <v>2015</v>
      </c>
      <c r="C106" t="s">
        <v>43</v>
      </c>
      <c r="D106">
        <v>1692.1</v>
      </c>
      <c r="E106">
        <v>382.4</v>
      </c>
      <c r="F106">
        <v>246.3</v>
      </c>
      <c r="G106">
        <v>233.1</v>
      </c>
      <c r="H106">
        <v>731.9</v>
      </c>
    </row>
    <row r="107" spans="1:8" x14ac:dyDescent="0.2">
      <c r="A107" t="s">
        <v>30</v>
      </c>
      <c r="B107">
        <v>2015</v>
      </c>
      <c r="C107" t="s">
        <v>44</v>
      </c>
      <c r="D107">
        <v>1682.3000000000002</v>
      </c>
      <c r="E107">
        <v>392.9</v>
      </c>
      <c r="F107">
        <v>248.4</v>
      </c>
      <c r="G107">
        <v>239.7</v>
      </c>
      <c r="H107">
        <v>737.3</v>
      </c>
    </row>
    <row r="108" spans="1:8" x14ac:dyDescent="0.2">
      <c r="A108" t="s">
        <v>32</v>
      </c>
      <c r="B108">
        <v>2015</v>
      </c>
      <c r="C108" t="s">
        <v>44</v>
      </c>
      <c r="D108">
        <v>1698.8</v>
      </c>
      <c r="E108">
        <v>369.4</v>
      </c>
      <c r="F108">
        <v>243.4</v>
      </c>
      <c r="G108">
        <v>225.3</v>
      </c>
      <c r="H108">
        <v>731.40000000000009</v>
      </c>
    </row>
    <row r="109" spans="1:8" x14ac:dyDescent="0.2">
      <c r="A109" t="s">
        <v>33</v>
      </c>
      <c r="B109">
        <v>2015</v>
      </c>
      <c r="C109" t="s">
        <v>44</v>
      </c>
      <c r="D109">
        <v>1686.1000000000001</v>
      </c>
      <c r="E109">
        <v>383.5</v>
      </c>
      <c r="F109">
        <v>246</v>
      </c>
      <c r="G109">
        <v>233.5</v>
      </c>
      <c r="H109">
        <v>733.69999999999993</v>
      </c>
    </row>
    <row r="110" spans="1:8" x14ac:dyDescent="0.2">
      <c r="A110" t="s">
        <v>30</v>
      </c>
      <c r="B110">
        <v>2016</v>
      </c>
      <c r="C110" t="s">
        <v>31</v>
      </c>
      <c r="D110">
        <v>1690.1000000000001</v>
      </c>
      <c r="E110">
        <v>394.70000000000005</v>
      </c>
      <c r="F110">
        <v>250</v>
      </c>
      <c r="G110">
        <v>239.8</v>
      </c>
      <c r="H110">
        <v>739.90000000000009</v>
      </c>
    </row>
    <row r="111" spans="1:8" x14ac:dyDescent="0.2">
      <c r="A111" t="s">
        <v>32</v>
      </c>
      <c r="B111">
        <v>2016</v>
      </c>
      <c r="C111" t="s">
        <v>31</v>
      </c>
      <c r="D111">
        <v>1701.4</v>
      </c>
      <c r="E111">
        <v>370.5</v>
      </c>
      <c r="F111">
        <v>245</v>
      </c>
      <c r="G111">
        <v>225.8</v>
      </c>
      <c r="H111">
        <v>734.3</v>
      </c>
    </row>
    <row r="112" spans="1:8" x14ac:dyDescent="0.2">
      <c r="A112" t="s">
        <v>33</v>
      </c>
      <c r="B112">
        <v>2016</v>
      </c>
      <c r="C112" t="s">
        <v>31</v>
      </c>
      <c r="D112">
        <v>1691.7</v>
      </c>
      <c r="E112">
        <v>384.9</v>
      </c>
      <c r="F112">
        <v>247.60000000000002</v>
      </c>
      <c r="G112">
        <v>233.8</v>
      </c>
      <c r="H112">
        <v>736.3</v>
      </c>
    </row>
    <row r="113" spans="1:8" x14ac:dyDescent="0.2">
      <c r="A113" t="s">
        <v>30</v>
      </c>
      <c r="B113">
        <v>2016</v>
      </c>
      <c r="C113" t="s">
        <v>34</v>
      </c>
      <c r="D113">
        <v>1682.6</v>
      </c>
      <c r="E113">
        <v>397.1</v>
      </c>
      <c r="F113">
        <v>251.5</v>
      </c>
      <c r="G113">
        <v>241.4</v>
      </c>
      <c r="H113">
        <v>745.8</v>
      </c>
    </row>
    <row r="114" spans="1:8" x14ac:dyDescent="0.2">
      <c r="A114" t="s">
        <v>32</v>
      </c>
      <c r="B114">
        <v>2016</v>
      </c>
      <c r="C114" t="s">
        <v>34</v>
      </c>
      <c r="D114">
        <v>1676.1</v>
      </c>
      <c r="E114">
        <v>371.6</v>
      </c>
      <c r="F114">
        <v>246.2</v>
      </c>
      <c r="G114">
        <v>225.1</v>
      </c>
      <c r="H114">
        <v>738.00000000000011</v>
      </c>
    </row>
    <row r="115" spans="1:8" x14ac:dyDescent="0.2">
      <c r="A115" t="s">
        <v>33</v>
      </c>
      <c r="B115">
        <v>2016</v>
      </c>
      <c r="C115" t="s">
        <v>34</v>
      </c>
      <c r="D115">
        <v>1678.1</v>
      </c>
      <c r="E115">
        <v>386.9</v>
      </c>
      <c r="F115">
        <v>249</v>
      </c>
      <c r="G115">
        <v>234.5</v>
      </c>
      <c r="H115">
        <v>741</v>
      </c>
    </row>
    <row r="116" spans="1:8" x14ac:dyDescent="0.2">
      <c r="A116" t="s">
        <v>30</v>
      </c>
      <c r="B116">
        <v>2016</v>
      </c>
      <c r="C116" t="s">
        <v>35</v>
      </c>
      <c r="D116">
        <v>1682.7000000000003</v>
      </c>
      <c r="E116">
        <v>398.40000000000003</v>
      </c>
      <c r="F116">
        <v>252.60000000000002</v>
      </c>
      <c r="G116">
        <v>240.6</v>
      </c>
      <c r="H116">
        <v>748.30000000000007</v>
      </c>
    </row>
    <row r="117" spans="1:8" x14ac:dyDescent="0.2">
      <c r="A117" t="s">
        <v>32</v>
      </c>
      <c r="B117">
        <v>2016</v>
      </c>
      <c r="C117" t="s">
        <v>35</v>
      </c>
      <c r="D117">
        <v>1667.6000000000001</v>
      </c>
      <c r="E117">
        <v>372.2</v>
      </c>
      <c r="F117">
        <v>247.2</v>
      </c>
      <c r="G117">
        <v>223.3</v>
      </c>
      <c r="H117">
        <v>740.19999999999993</v>
      </c>
    </row>
    <row r="118" spans="1:8" x14ac:dyDescent="0.2">
      <c r="A118" t="s">
        <v>33</v>
      </c>
      <c r="B118">
        <v>2016</v>
      </c>
      <c r="C118" t="s">
        <v>35</v>
      </c>
      <c r="D118">
        <v>1675.2</v>
      </c>
      <c r="E118">
        <v>387.9</v>
      </c>
      <c r="F118">
        <v>250</v>
      </c>
      <c r="G118">
        <v>233.3</v>
      </c>
      <c r="H118">
        <v>743.49999999999989</v>
      </c>
    </row>
    <row r="119" spans="1:8" x14ac:dyDescent="0.2">
      <c r="A119" t="s">
        <v>30</v>
      </c>
      <c r="B119">
        <v>2016</v>
      </c>
      <c r="C119" t="s">
        <v>36</v>
      </c>
      <c r="D119">
        <v>1701.6000000000004</v>
      </c>
      <c r="E119">
        <v>400</v>
      </c>
      <c r="F119">
        <v>253.6</v>
      </c>
      <c r="G119">
        <v>241.4</v>
      </c>
      <c r="H119">
        <v>751.9</v>
      </c>
    </row>
    <row r="120" spans="1:8" x14ac:dyDescent="0.2">
      <c r="A120" t="s">
        <v>32</v>
      </c>
      <c r="B120">
        <v>2016</v>
      </c>
      <c r="C120" t="s">
        <v>36</v>
      </c>
      <c r="D120">
        <v>1706.3</v>
      </c>
      <c r="E120">
        <v>373.1</v>
      </c>
      <c r="F120">
        <v>248.39999999999998</v>
      </c>
      <c r="G120">
        <v>224.6</v>
      </c>
      <c r="H120">
        <v>744.40000000000009</v>
      </c>
    </row>
    <row r="121" spans="1:8" x14ac:dyDescent="0.2">
      <c r="A121" t="s">
        <v>33</v>
      </c>
      <c r="B121">
        <v>2016</v>
      </c>
      <c r="C121" t="s">
        <v>36</v>
      </c>
      <c r="D121">
        <v>1701.3</v>
      </c>
      <c r="E121">
        <v>389.20000000000005</v>
      </c>
      <c r="F121">
        <v>251.1</v>
      </c>
      <c r="G121">
        <v>234.39999999999998</v>
      </c>
      <c r="H121">
        <v>747.19999999999993</v>
      </c>
    </row>
    <row r="122" spans="1:8" x14ac:dyDescent="0.2">
      <c r="A122" t="s">
        <v>30</v>
      </c>
      <c r="B122">
        <v>2016</v>
      </c>
      <c r="C122" t="s">
        <v>37</v>
      </c>
      <c r="D122">
        <v>1723.6999999999998</v>
      </c>
      <c r="E122">
        <v>401.3</v>
      </c>
      <c r="F122">
        <v>254.5</v>
      </c>
      <c r="G122">
        <v>242.5</v>
      </c>
      <c r="H122">
        <v>756.7</v>
      </c>
    </row>
    <row r="123" spans="1:8" x14ac:dyDescent="0.2">
      <c r="A123" t="s">
        <v>32</v>
      </c>
      <c r="B123">
        <v>2016</v>
      </c>
      <c r="C123" t="s">
        <v>37</v>
      </c>
      <c r="D123">
        <v>1746.7999999999997</v>
      </c>
      <c r="E123">
        <v>374.1</v>
      </c>
      <c r="F123">
        <v>249.2</v>
      </c>
      <c r="G123">
        <v>225.7</v>
      </c>
      <c r="H123">
        <v>747.5</v>
      </c>
    </row>
    <row r="124" spans="1:8" x14ac:dyDescent="0.2">
      <c r="A124" t="s">
        <v>33</v>
      </c>
      <c r="B124">
        <v>2016</v>
      </c>
      <c r="C124" t="s">
        <v>37</v>
      </c>
      <c r="D124">
        <v>1730.4</v>
      </c>
      <c r="E124">
        <v>390.4</v>
      </c>
      <c r="F124">
        <v>252</v>
      </c>
      <c r="G124">
        <v>235.5</v>
      </c>
      <c r="H124">
        <v>751.30000000000007</v>
      </c>
    </row>
    <row r="125" spans="1:8" x14ac:dyDescent="0.2">
      <c r="A125" t="s">
        <v>30</v>
      </c>
      <c r="B125">
        <v>2016</v>
      </c>
      <c r="C125" t="s">
        <v>38</v>
      </c>
      <c r="D125">
        <v>1748.6</v>
      </c>
      <c r="E125">
        <v>403.5</v>
      </c>
      <c r="F125">
        <v>254.8</v>
      </c>
      <c r="G125">
        <v>244.3</v>
      </c>
      <c r="H125">
        <v>760.9</v>
      </c>
    </row>
    <row r="126" spans="1:8" x14ac:dyDescent="0.2">
      <c r="A126" t="s">
        <v>32</v>
      </c>
      <c r="B126">
        <v>2016</v>
      </c>
      <c r="C126" t="s">
        <v>38</v>
      </c>
      <c r="D126">
        <v>1787.0000000000002</v>
      </c>
      <c r="E126">
        <v>375.29999999999995</v>
      </c>
      <c r="F126">
        <v>248.7</v>
      </c>
      <c r="G126">
        <v>227.8</v>
      </c>
      <c r="H126">
        <v>750.9</v>
      </c>
    </row>
    <row r="127" spans="1:8" x14ac:dyDescent="0.2">
      <c r="A127" t="s">
        <v>33</v>
      </c>
      <c r="B127">
        <v>2016</v>
      </c>
      <c r="C127" t="s">
        <v>38</v>
      </c>
      <c r="D127">
        <v>1760.6</v>
      </c>
      <c r="E127">
        <v>392.1</v>
      </c>
      <c r="F127">
        <v>251.9</v>
      </c>
      <c r="G127">
        <v>237.5</v>
      </c>
      <c r="H127">
        <v>755.09999999999991</v>
      </c>
    </row>
    <row r="128" spans="1:8" x14ac:dyDescent="0.2">
      <c r="A128" t="s">
        <v>30</v>
      </c>
      <c r="B128">
        <v>2016</v>
      </c>
      <c r="C128" t="s">
        <v>39</v>
      </c>
      <c r="D128">
        <v>1770.2999999999997</v>
      </c>
      <c r="E128">
        <v>405.9</v>
      </c>
      <c r="F128">
        <v>256.39999999999998</v>
      </c>
      <c r="G128">
        <v>244.6</v>
      </c>
      <c r="H128">
        <v>765.4</v>
      </c>
    </row>
    <row r="129" spans="1:8" x14ac:dyDescent="0.2">
      <c r="A129" t="s">
        <v>32</v>
      </c>
      <c r="B129">
        <v>2016</v>
      </c>
      <c r="C129" t="s">
        <v>39</v>
      </c>
      <c r="D129">
        <v>1811.5000000000002</v>
      </c>
      <c r="E129">
        <v>375.9</v>
      </c>
      <c r="F129">
        <v>249.9</v>
      </c>
      <c r="G129">
        <v>227.2</v>
      </c>
      <c r="H129">
        <v>754.80000000000007</v>
      </c>
    </row>
    <row r="130" spans="1:8" x14ac:dyDescent="0.2">
      <c r="A130" t="s">
        <v>33</v>
      </c>
      <c r="B130">
        <v>2016</v>
      </c>
      <c r="C130" t="s">
        <v>39</v>
      </c>
      <c r="D130">
        <v>1783.5</v>
      </c>
      <c r="E130">
        <v>393.8</v>
      </c>
      <c r="F130">
        <v>253.3</v>
      </c>
      <c r="G130">
        <v>237.3</v>
      </c>
      <c r="H130">
        <v>759.4</v>
      </c>
    </row>
    <row r="131" spans="1:8" x14ac:dyDescent="0.2">
      <c r="A131" t="s">
        <v>30</v>
      </c>
      <c r="B131">
        <v>2016</v>
      </c>
      <c r="C131" t="s">
        <v>40</v>
      </c>
      <c r="D131">
        <v>1777.4999999999998</v>
      </c>
      <c r="E131">
        <v>407.9</v>
      </c>
      <c r="F131">
        <v>257.89999999999998</v>
      </c>
      <c r="G131">
        <v>245.1</v>
      </c>
      <c r="H131">
        <v>769.5</v>
      </c>
    </row>
    <row r="132" spans="1:8" x14ac:dyDescent="0.2">
      <c r="A132" t="s">
        <v>32</v>
      </c>
      <c r="B132">
        <v>2016</v>
      </c>
      <c r="C132" t="s">
        <v>40</v>
      </c>
      <c r="D132">
        <v>1783.9999999999995</v>
      </c>
      <c r="E132">
        <v>377</v>
      </c>
      <c r="F132">
        <v>251.2</v>
      </c>
      <c r="G132">
        <v>225.10000000000002</v>
      </c>
      <c r="H132">
        <v>757.69999999999993</v>
      </c>
    </row>
    <row r="133" spans="1:8" x14ac:dyDescent="0.2">
      <c r="A133" t="s">
        <v>33</v>
      </c>
      <c r="B133">
        <v>2016</v>
      </c>
      <c r="C133" t="s">
        <v>40</v>
      </c>
      <c r="D133">
        <v>1777.9</v>
      </c>
      <c r="E133">
        <v>395.49999999999994</v>
      </c>
      <c r="F133">
        <v>254.7</v>
      </c>
      <c r="G133">
        <v>236.7</v>
      </c>
      <c r="H133">
        <v>763</v>
      </c>
    </row>
    <row r="134" spans="1:8" x14ac:dyDescent="0.2">
      <c r="A134" t="s">
        <v>30</v>
      </c>
      <c r="B134">
        <v>2016</v>
      </c>
      <c r="C134" t="s">
        <v>41</v>
      </c>
      <c r="D134">
        <v>1770.7</v>
      </c>
      <c r="E134">
        <v>409.8</v>
      </c>
      <c r="F134">
        <v>259</v>
      </c>
      <c r="G134">
        <v>246.7</v>
      </c>
      <c r="H134">
        <v>773.29999999999984</v>
      </c>
    </row>
    <row r="135" spans="1:8" x14ac:dyDescent="0.2">
      <c r="A135" t="s">
        <v>32</v>
      </c>
      <c r="B135">
        <v>2016</v>
      </c>
      <c r="C135" t="s">
        <v>41</v>
      </c>
      <c r="D135">
        <v>1756.3999999999996</v>
      </c>
      <c r="E135">
        <v>378</v>
      </c>
      <c r="F135">
        <v>252.2</v>
      </c>
      <c r="G135">
        <v>226.6</v>
      </c>
      <c r="H135">
        <v>759.40000000000009</v>
      </c>
    </row>
    <row r="136" spans="1:8" x14ac:dyDescent="0.2">
      <c r="A136" t="s">
        <v>33</v>
      </c>
      <c r="B136">
        <v>2016</v>
      </c>
      <c r="C136" t="s">
        <v>41</v>
      </c>
      <c r="D136">
        <v>1763.6999999999998</v>
      </c>
      <c r="E136">
        <v>397</v>
      </c>
      <c r="F136">
        <v>255.8</v>
      </c>
      <c r="G136">
        <v>238.39999999999998</v>
      </c>
      <c r="H136">
        <v>765.99999999999989</v>
      </c>
    </row>
    <row r="137" spans="1:8" x14ac:dyDescent="0.2">
      <c r="A137" t="s">
        <v>30</v>
      </c>
      <c r="B137">
        <v>2016</v>
      </c>
      <c r="C137" t="s">
        <v>42</v>
      </c>
      <c r="D137">
        <v>1771.8000000000002</v>
      </c>
      <c r="E137">
        <v>412.7</v>
      </c>
      <c r="F137">
        <v>260.5</v>
      </c>
      <c r="G137">
        <v>247.60000000000002</v>
      </c>
      <c r="H137">
        <v>777.80000000000007</v>
      </c>
    </row>
    <row r="138" spans="1:8" x14ac:dyDescent="0.2">
      <c r="A138" t="s">
        <v>32</v>
      </c>
      <c r="B138">
        <v>2016</v>
      </c>
      <c r="C138" t="s">
        <v>42</v>
      </c>
      <c r="D138">
        <v>1762.8999999999999</v>
      </c>
      <c r="E138">
        <v>379</v>
      </c>
      <c r="F138">
        <v>253.2</v>
      </c>
      <c r="G138">
        <v>228</v>
      </c>
      <c r="H138">
        <v>760.9</v>
      </c>
    </row>
    <row r="139" spans="1:8" x14ac:dyDescent="0.2">
      <c r="A139" t="s">
        <v>33</v>
      </c>
      <c r="B139">
        <v>2016</v>
      </c>
      <c r="C139" t="s">
        <v>42</v>
      </c>
      <c r="D139">
        <v>1766.7999999999995</v>
      </c>
      <c r="E139">
        <v>399.1</v>
      </c>
      <c r="F139">
        <v>257.10000000000002</v>
      </c>
      <c r="G139">
        <v>239.5</v>
      </c>
      <c r="H139">
        <v>769.3</v>
      </c>
    </row>
    <row r="140" spans="1:8" x14ac:dyDescent="0.2">
      <c r="A140" t="s">
        <v>30</v>
      </c>
      <c r="B140">
        <v>2016</v>
      </c>
      <c r="C140" t="s">
        <v>43</v>
      </c>
      <c r="D140">
        <v>1764.6</v>
      </c>
      <c r="E140">
        <v>413.59999999999997</v>
      </c>
      <c r="F140">
        <v>261.2</v>
      </c>
      <c r="G140">
        <v>248.5</v>
      </c>
      <c r="H140">
        <v>780.49999999999989</v>
      </c>
    </row>
    <row r="141" spans="1:8" x14ac:dyDescent="0.2">
      <c r="A141" t="s">
        <v>32</v>
      </c>
      <c r="B141">
        <v>2016</v>
      </c>
      <c r="C141" t="s">
        <v>43</v>
      </c>
      <c r="D141">
        <v>1755.2</v>
      </c>
      <c r="E141">
        <v>380.2</v>
      </c>
      <c r="F141">
        <v>253.8</v>
      </c>
      <c r="G141">
        <v>229.60000000000002</v>
      </c>
      <c r="H141">
        <v>762.79999999999984</v>
      </c>
    </row>
    <row r="142" spans="1:8" x14ac:dyDescent="0.2">
      <c r="A142" t="s">
        <v>33</v>
      </c>
      <c r="B142">
        <v>2016</v>
      </c>
      <c r="C142" t="s">
        <v>43</v>
      </c>
      <c r="D142">
        <v>1759.8</v>
      </c>
      <c r="E142">
        <v>400.1</v>
      </c>
      <c r="F142">
        <v>257.7</v>
      </c>
      <c r="G142">
        <v>240.7</v>
      </c>
      <c r="H142">
        <v>771.6</v>
      </c>
    </row>
    <row r="143" spans="1:8" x14ac:dyDescent="0.2">
      <c r="A143" t="s">
        <v>30</v>
      </c>
      <c r="B143">
        <v>2016</v>
      </c>
      <c r="C143" t="s">
        <v>44</v>
      </c>
      <c r="D143">
        <v>1749.1</v>
      </c>
      <c r="E143">
        <v>415.3</v>
      </c>
      <c r="F143">
        <v>261.39999999999998</v>
      </c>
      <c r="G143">
        <v>250.6</v>
      </c>
      <c r="H143">
        <v>781.8</v>
      </c>
    </row>
    <row r="144" spans="1:8" x14ac:dyDescent="0.2">
      <c r="A144" t="s">
        <v>32</v>
      </c>
      <c r="B144">
        <v>2016</v>
      </c>
      <c r="C144" t="s">
        <v>44</v>
      </c>
      <c r="D144">
        <v>1729.8</v>
      </c>
      <c r="E144">
        <v>381</v>
      </c>
      <c r="F144">
        <v>253.5</v>
      </c>
      <c r="G144">
        <v>231.5</v>
      </c>
      <c r="H144">
        <v>762.7</v>
      </c>
    </row>
    <row r="145" spans="1:8" x14ac:dyDescent="0.2">
      <c r="A145" t="s">
        <v>33</v>
      </c>
      <c r="B145">
        <v>2016</v>
      </c>
      <c r="C145" t="s">
        <v>44</v>
      </c>
      <c r="D145">
        <v>1740.7</v>
      </c>
      <c r="E145">
        <v>401.5</v>
      </c>
      <c r="F145">
        <v>257.7</v>
      </c>
      <c r="G145">
        <v>242.6</v>
      </c>
      <c r="H145">
        <v>772.3</v>
      </c>
    </row>
    <row r="146" spans="1:8" x14ac:dyDescent="0.2">
      <c r="A146" t="s">
        <v>30</v>
      </c>
      <c r="B146">
        <v>2017</v>
      </c>
      <c r="C146" t="s">
        <v>31</v>
      </c>
      <c r="D146">
        <v>1737.3000000000002</v>
      </c>
      <c r="E146">
        <v>416.5</v>
      </c>
      <c r="F146">
        <v>262.79999999999995</v>
      </c>
      <c r="G146">
        <v>251.2</v>
      </c>
      <c r="H146">
        <v>783.5</v>
      </c>
    </row>
    <row r="147" spans="1:8" x14ac:dyDescent="0.2">
      <c r="A147" t="s">
        <v>32</v>
      </c>
      <c r="B147">
        <v>2017</v>
      </c>
      <c r="C147" t="s">
        <v>31</v>
      </c>
      <c r="D147">
        <v>1713.2</v>
      </c>
      <c r="E147">
        <v>381.5</v>
      </c>
      <c r="F147">
        <v>254.7</v>
      </c>
      <c r="G147">
        <v>233.2</v>
      </c>
      <c r="H147">
        <v>765.6</v>
      </c>
    </row>
    <row r="148" spans="1:8" x14ac:dyDescent="0.2">
      <c r="A148" t="s">
        <v>33</v>
      </c>
      <c r="B148">
        <v>2017</v>
      </c>
      <c r="C148" t="s">
        <v>31</v>
      </c>
      <c r="D148">
        <v>1727.2999999999995</v>
      </c>
      <c r="E148">
        <v>402.4</v>
      </c>
      <c r="F148">
        <v>259</v>
      </c>
      <c r="G148">
        <v>243.8</v>
      </c>
      <c r="H148">
        <v>774.5</v>
      </c>
    </row>
    <row r="149" spans="1:8" x14ac:dyDescent="0.2">
      <c r="A149" t="s">
        <v>30</v>
      </c>
      <c r="B149">
        <v>2017</v>
      </c>
      <c r="C149" t="s">
        <v>34</v>
      </c>
      <c r="D149">
        <v>1734.5000000000002</v>
      </c>
      <c r="E149">
        <v>416.90000000000003</v>
      </c>
      <c r="F149">
        <v>264.10000000000002</v>
      </c>
      <c r="G149">
        <v>252.7</v>
      </c>
      <c r="H149">
        <v>786.6</v>
      </c>
    </row>
    <row r="150" spans="1:8" x14ac:dyDescent="0.2">
      <c r="A150" t="s">
        <v>32</v>
      </c>
      <c r="B150">
        <v>2017</v>
      </c>
      <c r="C150" t="s">
        <v>34</v>
      </c>
      <c r="D150">
        <v>1705.3000000000002</v>
      </c>
      <c r="E150">
        <v>382.3</v>
      </c>
      <c r="F150">
        <v>255.8</v>
      </c>
      <c r="G150">
        <v>234.7</v>
      </c>
      <c r="H150">
        <v>767.90000000000009</v>
      </c>
    </row>
    <row r="151" spans="1:8" x14ac:dyDescent="0.2">
      <c r="A151" t="s">
        <v>33</v>
      </c>
      <c r="B151">
        <v>2017</v>
      </c>
      <c r="C151" t="s">
        <v>34</v>
      </c>
      <c r="D151">
        <v>1722.3000000000002</v>
      </c>
      <c r="E151">
        <v>403</v>
      </c>
      <c r="F151">
        <v>260.2</v>
      </c>
      <c r="G151">
        <v>245.3</v>
      </c>
      <c r="H151">
        <v>777.19999999999993</v>
      </c>
    </row>
    <row r="152" spans="1:8" x14ac:dyDescent="0.2">
      <c r="A152" t="s">
        <v>30</v>
      </c>
      <c r="B152">
        <v>2017</v>
      </c>
      <c r="C152" t="s">
        <v>35</v>
      </c>
      <c r="D152">
        <v>1728.5000000000002</v>
      </c>
      <c r="E152">
        <v>418.59999999999997</v>
      </c>
      <c r="F152">
        <v>265.2</v>
      </c>
      <c r="G152">
        <v>254</v>
      </c>
      <c r="H152">
        <v>788.99999999999989</v>
      </c>
    </row>
    <row r="153" spans="1:8" x14ac:dyDescent="0.2">
      <c r="A153" t="s">
        <v>32</v>
      </c>
      <c r="B153">
        <v>2017</v>
      </c>
      <c r="C153" t="s">
        <v>35</v>
      </c>
      <c r="D153">
        <v>1705.6999999999998</v>
      </c>
      <c r="E153">
        <v>383.20000000000005</v>
      </c>
      <c r="F153">
        <v>256.7</v>
      </c>
      <c r="G153">
        <v>236.39999999999998</v>
      </c>
      <c r="H153">
        <v>770.1</v>
      </c>
    </row>
    <row r="154" spans="1:8" x14ac:dyDescent="0.2">
      <c r="A154" t="s">
        <v>33</v>
      </c>
      <c r="B154">
        <v>2017</v>
      </c>
      <c r="C154" t="s">
        <v>35</v>
      </c>
      <c r="D154">
        <v>1718.9</v>
      </c>
      <c r="E154">
        <v>404.29999999999995</v>
      </c>
      <c r="F154">
        <v>261.2</v>
      </c>
      <c r="G154">
        <v>246.7</v>
      </c>
      <c r="H154">
        <v>779.40000000000009</v>
      </c>
    </row>
    <row r="155" spans="1:8" x14ac:dyDescent="0.2">
      <c r="A155" t="s">
        <v>30</v>
      </c>
      <c r="B155">
        <v>2017</v>
      </c>
      <c r="C155" t="s">
        <v>36</v>
      </c>
      <c r="D155">
        <v>1726.3</v>
      </c>
      <c r="E155">
        <v>420.80000000000007</v>
      </c>
      <c r="F155">
        <v>266</v>
      </c>
      <c r="G155">
        <v>254.2</v>
      </c>
      <c r="H155">
        <v>790.6</v>
      </c>
    </row>
    <row r="156" spans="1:8" x14ac:dyDescent="0.2">
      <c r="A156" t="s">
        <v>32</v>
      </c>
      <c r="B156">
        <v>2017</v>
      </c>
      <c r="C156" t="s">
        <v>36</v>
      </c>
      <c r="D156">
        <v>1708.1</v>
      </c>
      <c r="E156">
        <v>384.2</v>
      </c>
      <c r="F156">
        <v>257.7</v>
      </c>
      <c r="G156">
        <v>235.7</v>
      </c>
      <c r="H156">
        <v>772.30000000000007</v>
      </c>
    </row>
    <row r="157" spans="1:8" x14ac:dyDescent="0.2">
      <c r="A157" t="s">
        <v>33</v>
      </c>
      <c r="B157">
        <v>2017</v>
      </c>
      <c r="C157" t="s">
        <v>36</v>
      </c>
      <c r="D157">
        <v>1718.4</v>
      </c>
      <c r="E157">
        <v>406.1</v>
      </c>
      <c r="F157">
        <v>262.10000000000002</v>
      </c>
      <c r="G157">
        <v>246.4</v>
      </c>
      <c r="H157">
        <v>781.30000000000007</v>
      </c>
    </row>
    <row r="158" spans="1:8" x14ac:dyDescent="0.2">
      <c r="A158" t="s">
        <v>30</v>
      </c>
      <c r="B158">
        <v>2017</v>
      </c>
      <c r="C158" t="s">
        <v>37</v>
      </c>
      <c r="D158">
        <v>1727.4999999999995</v>
      </c>
      <c r="E158">
        <v>421.6</v>
      </c>
      <c r="F158">
        <v>267</v>
      </c>
      <c r="G158">
        <v>254.4</v>
      </c>
      <c r="H158">
        <v>794.19999999999993</v>
      </c>
    </row>
    <row r="159" spans="1:8" x14ac:dyDescent="0.2">
      <c r="A159" t="s">
        <v>32</v>
      </c>
      <c r="B159">
        <v>2017</v>
      </c>
      <c r="C159" t="s">
        <v>37</v>
      </c>
      <c r="D159">
        <v>1709.6</v>
      </c>
      <c r="E159">
        <v>384.9</v>
      </c>
      <c r="F159">
        <v>258.60000000000002</v>
      </c>
      <c r="G159">
        <v>234.39999999999998</v>
      </c>
      <c r="H159">
        <v>773.1</v>
      </c>
    </row>
    <row r="160" spans="1:8" x14ac:dyDescent="0.2">
      <c r="A160" t="s">
        <v>33</v>
      </c>
      <c r="B160">
        <v>2017</v>
      </c>
      <c r="C160" t="s">
        <v>37</v>
      </c>
      <c r="D160">
        <v>1719.6000000000001</v>
      </c>
      <c r="E160">
        <v>406.8</v>
      </c>
      <c r="F160">
        <v>263</v>
      </c>
      <c r="G160">
        <v>246.10000000000002</v>
      </c>
      <c r="H160">
        <v>783.4</v>
      </c>
    </row>
    <row r="161" spans="1:8" x14ac:dyDescent="0.2">
      <c r="A161" t="s">
        <v>30</v>
      </c>
      <c r="B161">
        <v>2017</v>
      </c>
      <c r="C161" t="s">
        <v>38</v>
      </c>
      <c r="D161">
        <v>1738.8000000000002</v>
      </c>
      <c r="E161">
        <v>423.09999999999997</v>
      </c>
      <c r="F161">
        <v>266.60000000000002</v>
      </c>
      <c r="G161">
        <v>254.20000000000002</v>
      </c>
      <c r="H161">
        <v>796.00000000000011</v>
      </c>
    </row>
    <row r="162" spans="1:8" x14ac:dyDescent="0.2">
      <c r="A162" t="s">
        <v>32</v>
      </c>
      <c r="B162">
        <v>2017</v>
      </c>
      <c r="C162" t="s">
        <v>38</v>
      </c>
      <c r="D162">
        <v>1731.0000000000002</v>
      </c>
      <c r="E162">
        <v>384.9</v>
      </c>
      <c r="F162">
        <v>258.2</v>
      </c>
      <c r="G162">
        <v>232.9</v>
      </c>
      <c r="H162">
        <v>774.8</v>
      </c>
    </row>
    <row r="163" spans="1:8" x14ac:dyDescent="0.2">
      <c r="A163" t="s">
        <v>33</v>
      </c>
      <c r="B163">
        <v>2017</v>
      </c>
      <c r="C163" t="s">
        <v>38</v>
      </c>
      <c r="D163">
        <v>1734.7</v>
      </c>
      <c r="E163">
        <v>407.7</v>
      </c>
      <c r="F163">
        <v>262.60000000000002</v>
      </c>
      <c r="G163">
        <v>245.3</v>
      </c>
      <c r="H163">
        <v>785.19999999999993</v>
      </c>
    </row>
    <row r="164" spans="1:8" x14ac:dyDescent="0.2">
      <c r="A164" t="s">
        <v>30</v>
      </c>
      <c r="B164">
        <v>2017</v>
      </c>
      <c r="C164" t="s">
        <v>39</v>
      </c>
      <c r="D164">
        <v>1772.9</v>
      </c>
      <c r="E164">
        <v>425.9</v>
      </c>
      <c r="F164">
        <v>268.7</v>
      </c>
      <c r="G164">
        <v>254.4</v>
      </c>
      <c r="H164">
        <v>801.7</v>
      </c>
    </row>
    <row r="165" spans="1:8" x14ac:dyDescent="0.2">
      <c r="A165" t="s">
        <v>32</v>
      </c>
      <c r="B165">
        <v>2017</v>
      </c>
      <c r="C165" t="s">
        <v>39</v>
      </c>
      <c r="D165">
        <v>1768.1</v>
      </c>
      <c r="E165">
        <v>385.70000000000005</v>
      </c>
      <c r="F165">
        <v>259.8</v>
      </c>
      <c r="G165">
        <v>232.9</v>
      </c>
      <c r="H165">
        <v>779.9</v>
      </c>
    </row>
    <row r="166" spans="1:8" x14ac:dyDescent="0.2">
      <c r="A166" t="s">
        <v>33</v>
      </c>
      <c r="B166">
        <v>2017</v>
      </c>
      <c r="C166" t="s">
        <v>39</v>
      </c>
      <c r="D166">
        <v>1769.3999999999999</v>
      </c>
      <c r="E166">
        <v>409.7</v>
      </c>
      <c r="F166">
        <v>264.5</v>
      </c>
      <c r="G166">
        <v>245.4</v>
      </c>
      <c r="H166">
        <v>790.5</v>
      </c>
    </row>
    <row r="167" spans="1:8" x14ac:dyDescent="0.2">
      <c r="A167" t="s">
        <v>30</v>
      </c>
      <c r="B167">
        <v>2017</v>
      </c>
      <c r="C167" t="s">
        <v>40</v>
      </c>
      <c r="D167">
        <v>1792.4999999999998</v>
      </c>
      <c r="E167">
        <v>429</v>
      </c>
      <c r="F167">
        <v>271.70000000000005</v>
      </c>
      <c r="G167">
        <v>256.7</v>
      </c>
      <c r="H167">
        <v>808.8</v>
      </c>
    </row>
    <row r="168" spans="1:8" x14ac:dyDescent="0.2">
      <c r="A168" t="s">
        <v>32</v>
      </c>
      <c r="B168">
        <v>2017</v>
      </c>
      <c r="C168" t="s">
        <v>40</v>
      </c>
      <c r="D168">
        <v>1772.9999999999998</v>
      </c>
      <c r="E168">
        <v>388.4</v>
      </c>
      <c r="F168">
        <v>262.10000000000002</v>
      </c>
      <c r="G168">
        <v>233.5</v>
      </c>
      <c r="H168">
        <v>784.69999999999982</v>
      </c>
    </row>
    <row r="169" spans="1:8" x14ac:dyDescent="0.2">
      <c r="A169" t="s">
        <v>33</v>
      </c>
      <c r="B169">
        <v>2017</v>
      </c>
      <c r="C169" t="s">
        <v>40</v>
      </c>
      <c r="D169">
        <v>1783.8</v>
      </c>
      <c r="E169">
        <v>412.6</v>
      </c>
      <c r="F169">
        <v>267.20000000000005</v>
      </c>
      <c r="G169">
        <v>247.10000000000002</v>
      </c>
      <c r="H169">
        <v>796.19999999999993</v>
      </c>
    </row>
    <row r="170" spans="1:8" x14ac:dyDescent="0.2">
      <c r="A170" t="s">
        <v>30</v>
      </c>
      <c r="B170">
        <v>2017</v>
      </c>
      <c r="C170" t="s">
        <v>41</v>
      </c>
      <c r="D170">
        <v>1784.3</v>
      </c>
      <c r="E170">
        <v>430.99999999999994</v>
      </c>
      <c r="F170">
        <v>273.60000000000002</v>
      </c>
      <c r="G170">
        <v>258.60000000000002</v>
      </c>
      <c r="H170">
        <v>812.10000000000014</v>
      </c>
    </row>
    <row r="171" spans="1:8" x14ac:dyDescent="0.2">
      <c r="A171" t="s">
        <v>32</v>
      </c>
      <c r="B171">
        <v>2017</v>
      </c>
      <c r="C171" t="s">
        <v>41</v>
      </c>
      <c r="D171">
        <v>1749.7</v>
      </c>
      <c r="E171">
        <v>389.9</v>
      </c>
      <c r="F171">
        <v>263.79999999999995</v>
      </c>
      <c r="G171">
        <v>236.3</v>
      </c>
      <c r="H171">
        <v>789</v>
      </c>
    </row>
    <row r="172" spans="1:8" x14ac:dyDescent="0.2">
      <c r="A172" t="s">
        <v>33</v>
      </c>
      <c r="B172">
        <v>2017</v>
      </c>
      <c r="C172" t="s">
        <v>41</v>
      </c>
      <c r="D172">
        <v>1769.9999999999998</v>
      </c>
      <c r="E172">
        <v>414.5</v>
      </c>
      <c r="F172">
        <v>269</v>
      </c>
      <c r="G172">
        <v>249.3</v>
      </c>
      <c r="H172">
        <v>799.9</v>
      </c>
    </row>
    <row r="173" spans="1:8" x14ac:dyDescent="0.2">
      <c r="A173" t="s">
        <v>30</v>
      </c>
      <c r="B173">
        <v>2017</v>
      </c>
      <c r="C173" t="s">
        <v>42</v>
      </c>
      <c r="D173">
        <v>1790.8999999999999</v>
      </c>
      <c r="E173">
        <v>433.99999999999994</v>
      </c>
      <c r="F173">
        <v>275.70000000000005</v>
      </c>
      <c r="G173">
        <v>259.10000000000002</v>
      </c>
      <c r="H173">
        <v>815.89999999999986</v>
      </c>
    </row>
    <row r="174" spans="1:8" x14ac:dyDescent="0.2">
      <c r="A174" t="s">
        <v>32</v>
      </c>
      <c r="B174">
        <v>2017</v>
      </c>
      <c r="C174" t="s">
        <v>42</v>
      </c>
      <c r="D174">
        <v>1765.6999999999998</v>
      </c>
      <c r="E174">
        <v>391.5</v>
      </c>
      <c r="F174">
        <v>265.60000000000002</v>
      </c>
      <c r="G174">
        <v>237.6</v>
      </c>
      <c r="H174">
        <v>791.4</v>
      </c>
    </row>
    <row r="175" spans="1:8" x14ac:dyDescent="0.2">
      <c r="A175" t="s">
        <v>33</v>
      </c>
      <c r="B175">
        <v>2017</v>
      </c>
      <c r="C175" t="s">
        <v>42</v>
      </c>
      <c r="D175">
        <v>1779.6999999999998</v>
      </c>
      <c r="E175">
        <v>416.90000000000003</v>
      </c>
      <c r="F175">
        <v>270.89999999999998</v>
      </c>
      <c r="G175">
        <v>250</v>
      </c>
      <c r="H175">
        <v>803.1</v>
      </c>
    </row>
    <row r="176" spans="1:8" x14ac:dyDescent="0.2">
      <c r="A176" t="s">
        <v>30</v>
      </c>
      <c r="B176">
        <v>2017</v>
      </c>
      <c r="C176" t="s">
        <v>43</v>
      </c>
      <c r="D176">
        <v>1817.7000000000003</v>
      </c>
      <c r="E176">
        <v>437</v>
      </c>
      <c r="F176">
        <v>278</v>
      </c>
      <c r="G176">
        <v>262.7</v>
      </c>
      <c r="H176">
        <v>822.89999999999986</v>
      </c>
    </row>
    <row r="177" spans="1:8" x14ac:dyDescent="0.2">
      <c r="A177" t="s">
        <v>32</v>
      </c>
      <c r="B177">
        <v>2017</v>
      </c>
      <c r="C177" t="s">
        <v>43</v>
      </c>
      <c r="D177">
        <v>1796.7</v>
      </c>
      <c r="E177">
        <v>393.9</v>
      </c>
      <c r="F177">
        <v>267.39999999999998</v>
      </c>
      <c r="G177">
        <v>241</v>
      </c>
      <c r="H177">
        <v>795.1</v>
      </c>
    </row>
    <row r="178" spans="1:8" x14ac:dyDescent="0.2">
      <c r="A178" t="s">
        <v>33</v>
      </c>
      <c r="B178">
        <v>2017</v>
      </c>
      <c r="C178" t="s">
        <v>43</v>
      </c>
      <c r="D178">
        <v>1808.2</v>
      </c>
      <c r="E178">
        <v>419.6</v>
      </c>
      <c r="F178">
        <v>273</v>
      </c>
      <c r="G178">
        <v>253.60000000000002</v>
      </c>
      <c r="H178">
        <v>808.49999999999989</v>
      </c>
    </row>
    <row r="179" spans="1:8" x14ac:dyDescent="0.2">
      <c r="A179" t="s">
        <v>30</v>
      </c>
      <c r="B179">
        <v>2017</v>
      </c>
      <c r="C179" t="s">
        <v>44</v>
      </c>
      <c r="D179">
        <v>1813.6000000000001</v>
      </c>
      <c r="E179">
        <v>437.09999999999997</v>
      </c>
      <c r="F179">
        <v>278.60000000000002</v>
      </c>
      <c r="G179">
        <v>264.60000000000002</v>
      </c>
      <c r="H179">
        <v>823.49999999999989</v>
      </c>
    </row>
    <row r="180" spans="1:8" x14ac:dyDescent="0.2">
      <c r="A180" t="s">
        <v>32</v>
      </c>
      <c r="B180">
        <v>2017</v>
      </c>
      <c r="C180" t="s">
        <v>44</v>
      </c>
      <c r="D180">
        <v>1767.5</v>
      </c>
      <c r="E180">
        <v>395.2</v>
      </c>
      <c r="F180">
        <v>268.39999999999998</v>
      </c>
      <c r="G180">
        <v>242.1</v>
      </c>
      <c r="H180">
        <v>797.2</v>
      </c>
    </row>
    <row r="181" spans="1:8" x14ac:dyDescent="0.2">
      <c r="A181" t="s">
        <v>33</v>
      </c>
      <c r="B181">
        <v>2017</v>
      </c>
      <c r="C181" t="s">
        <v>44</v>
      </c>
      <c r="D181">
        <v>1794.9999999999998</v>
      </c>
      <c r="E181">
        <v>420.2</v>
      </c>
      <c r="F181">
        <v>273.79999999999995</v>
      </c>
      <c r="G181">
        <v>255.1</v>
      </c>
      <c r="H181">
        <v>809.9</v>
      </c>
    </row>
    <row r="182" spans="1:8" x14ac:dyDescent="0.2">
      <c r="A182" t="s">
        <v>30</v>
      </c>
      <c r="B182">
        <v>2018</v>
      </c>
      <c r="C182" t="s">
        <v>31</v>
      </c>
      <c r="D182">
        <v>1800.7</v>
      </c>
      <c r="E182">
        <v>438.1</v>
      </c>
      <c r="F182">
        <v>280.20000000000005</v>
      </c>
      <c r="G182">
        <v>265</v>
      </c>
      <c r="H182">
        <v>826.40000000000009</v>
      </c>
    </row>
    <row r="183" spans="1:8" x14ac:dyDescent="0.2">
      <c r="A183" t="s">
        <v>32</v>
      </c>
      <c r="B183">
        <v>2018</v>
      </c>
      <c r="C183" t="s">
        <v>31</v>
      </c>
      <c r="D183">
        <v>1748.3000000000002</v>
      </c>
      <c r="E183">
        <v>396.29999999999995</v>
      </c>
      <c r="F183">
        <v>269.89999999999998</v>
      </c>
      <c r="G183">
        <v>243.6</v>
      </c>
      <c r="H183">
        <v>801.3</v>
      </c>
    </row>
    <row r="184" spans="1:8" x14ac:dyDescent="0.2">
      <c r="A184" t="s">
        <v>33</v>
      </c>
      <c r="B184">
        <v>2018</v>
      </c>
      <c r="C184" t="s">
        <v>31</v>
      </c>
      <c r="D184">
        <v>1779.9</v>
      </c>
      <c r="E184">
        <v>421.3</v>
      </c>
      <c r="F184">
        <v>275.3</v>
      </c>
      <c r="G184">
        <v>255.89999999999998</v>
      </c>
      <c r="H184">
        <v>813.1</v>
      </c>
    </row>
    <row r="185" spans="1:8" x14ac:dyDescent="0.2">
      <c r="A185" t="s">
        <v>30</v>
      </c>
      <c r="B185">
        <v>2018</v>
      </c>
      <c r="C185" t="s">
        <v>34</v>
      </c>
      <c r="D185">
        <v>1781.5</v>
      </c>
      <c r="E185">
        <v>438.90000000000003</v>
      </c>
      <c r="F185">
        <v>281.20000000000005</v>
      </c>
      <c r="G185">
        <v>265.7</v>
      </c>
      <c r="H185">
        <v>826.59999999999991</v>
      </c>
    </row>
    <row r="186" spans="1:8" x14ac:dyDescent="0.2">
      <c r="A186" t="s">
        <v>32</v>
      </c>
      <c r="B186">
        <v>2018</v>
      </c>
      <c r="C186" t="s">
        <v>34</v>
      </c>
      <c r="D186">
        <v>1727.9</v>
      </c>
      <c r="E186">
        <v>397.09999999999997</v>
      </c>
      <c r="F186">
        <v>271.20000000000005</v>
      </c>
      <c r="G186">
        <v>244.7</v>
      </c>
      <c r="H186">
        <v>805.5</v>
      </c>
    </row>
    <row r="187" spans="1:8" x14ac:dyDescent="0.2">
      <c r="A187" t="s">
        <v>33</v>
      </c>
      <c r="B187">
        <v>2018</v>
      </c>
      <c r="C187" t="s">
        <v>34</v>
      </c>
      <c r="D187">
        <v>1760.3999999999996</v>
      </c>
      <c r="E187">
        <v>422</v>
      </c>
      <c r="F187">
        <v>276.5</v>
      </c>
      <c r="G187">
        <v>256.89999999999998</v>
      </c>
      <c r="H187">
        <v>814.90000000000009</v>
      </c>
    </row>
    <row r="188" spans="1:8" x14ac:dyDescent="0.2">
      <c r="A188" t="s">
        <v>30</v>
      </c>
      <c r="B188">
        <v>2018</v>
      </c>
      <c r="C188" t="s">
        <v>35</v>
      </c>
      <c r="D188">
        <v>1781.9999999999998</v>
      </c>
      <c r="E188">
        <v>440.5</v>
      </c>
      <c r="F188">
        <v>281.89999999999998</v>
      </c>
      <c r="G188">
        <v>267.2</v>
      </c>
      <c r="H188">
        <v>832.19999999999982</v>
      </c>
    </row>
    <row r="189" spans="1:8" x14ac:dyDescent="0.2">
      <c r="A189" t="s">
        <v>32</v>
      </c>
      <c r="B189">
        <v>2018</v>
      </c>
      <c r="C189" t="s">
        <v>35</v>
      </c>
      <c r="D189">
        <v>1715.5</v>
      </c>
      <c r="E189">
        <v>398.59999999999997</v>
      </c>
      <c r="F189">
        <v>272.8</v>
      </c>
      <c r="G189">
        <v>244.2</v>
      </c>
      <c r="H189">
        <v>808.6</v>
      </c>
    </row>
    <row r="190" spans="1:8" x14ac:dyDescent="0.2">
      <c r="A190" t="s">
        <v>33</v>
      </c>
      <c r="B190">
        <v>2018</v>
      </c>
      <c r="C190" t="s">
        <v>35</v>
      </c>
      <c r="D190">
        <v>1756</v>
      </c>
      <c r="E190">
        <v>423.6</v>
      </c>
      <c r="F190">
        <v>277.60000000000002</v>
      </c>
      <c r="G190">
        <v>257.5</v>
      </c>
      <c r="H190">
        <v>819.3</v>
      </c>
    </row>
    <row r="191" spans="1:8" x14ac:dyDescent="0.2">
      <c r="A191" t="s">
        <v>30</v>
      </c>
      <c r="B191">
        <v>2018</v>
      </c>
      <c r="C191" t="s">
        <v>36</v>
      </c>
      <c r="D191">
        <v>1780</v>
      </c>
      <c r="E191">
        <v>442.5</v>
      </c>
      <c r="F191">
        <v>283.8</v>
      </c>
      <c r="G191">
        <v>269.10000000000002</v>
      </c>
      <c r="H191">
        <v>838</v>
      </c>
    </row>
    <row r="192" spans="1:8" x14ac:dyDescent="0.2">
      <c r="A192" t="s">
        <v>32</v>
      </c>
      <c r="B192">
        <v>2018</v>
      </c>
      <c r="C192" t="s">
        <v>36</v>
      </c>
      <c r="D192">
        <v>1720.0000000000002</v>
      </c>
      <c r="E192">
        <v>401.40000000000003</v>
      </c>
      <c r="F192">
        <v>274.70000000000005</v>
      </c>
      <c r="G192">
        <v>243.5</v>
      </c>
      <c r="H192">
        <v>813.59999999999991</v>
      </c>
    </row>
    <row r="193" spans="1:8" x14ac:dyDescent="0.2">
      <c r="A193" t="s">
        <v>33</v>
      </c>
      <c r="B193">
        <v>2018</v>
      </c>
      <c r="C193" t="s">
        <v>36</v>
      </c>
      <c r="D193">
        <v>1757.1000000000001</v>
      </c>
      <c r="E193">
        <v>426</v>
      </c>
      <c r="F193">
        <v>279.5</v>
      </c>
      <c r="G193">
        <v>258.39999999999998</v>
      </c>
      <c r="H193">
        <v>825.3</v>
      </c>
    </row>
    <row r="194" spans="1:8" x14ac:dyDescent="0.2">
      <c r="A194" t="s">
        <v>30</v>
      </c>
      <c r="B194">
        <v>2018</v>
      </c>
      <c r="C194" t="s">
        <v>37</v>
      </c>
      <c r="D194">
        <v>1782.4</v>
      </c>
      <c r="E194">
        <v>444.7</v>
      </c>
      <c r="F194">
        <v>285</v>
      </c>
      <c r="G194">
        <v>270.70000000000005</v>
      </c>
      <c r="H194">
        <v>842.9</v>
      </c>
    </row>
    <row r="195" spans="1:8" x14ac:dyDescent="0.2">
      <c r="A195" t="s">
        <v>32</v>
      </c>
      <c r="B195">
        <v>2018</v>
      </c>
      <c r="C195" t="s">
        <v>37</v>
      </c>
      <c r="D195">
        <v>1722.8999999999999</v>
      </c>
      <c r="E195">
        <v>403.5</v>
      </c>
      <c r="F195">
        <v>275.7</v>
      </c>
      <c r="G195">
        <v>244.5</v>
      </c>
      <c r="H195">
        <v>817.7</v>
      </c>
    </row>
    <row r="196" spans="1:8" x14ac:dyDescent="0.2">
      <c r="A196" t="s">
        <v>33</v>
      </c>
      <c r="B196">
        <v>2018</v>
      </c>
      <c r="C196" t="s">
        <v>37</v>
      </c>
      <c r="D196">
        <v>1759.8</v>
      </c>
      <c r="E196">
        <v>428.09999999999997</v>
      </c>
      <c r="F196">
        <v>280.60000000000002</v>
      </c>
      <c r="G196">
        <v>259.8</v>
      </c>
      <c r="H196">
        <v>829.8</v>
      </c>
    </row>
    <row r="197" spans="1:8" x14ac:dyDescent="0.2">
      <c r="A197" t="s">
        <v>30</v>
      </c>
      <c r="B197">
        <v>2018</v>
      </c>
      <c r="C197" t="s">
        <v>38</v>
      </c>
      <c r="D197">
        <v>1790.2999999999997</v>
      </c>
      <c r="E197">
        <v>446.3</v>
      </c>
      <c r="F197">
        <v>284.7</v>
      </c>
      <c r="G197">
        <v>272.5</v>
      </c>
      <c r="H197">
        <v>845.6</v>
      </c>
    </row>
    <row r="198" spans="1:8" x14ac:dyDescent="0.2">
      <c r="A198" t="s">
        <v>32</v>
      </c>
      <c r="B198">
        <v>2018</v>
      </c>
      <c r="C198" t="s">
        <v>38</v>
      </c>
      <c r="D198">
        <v>1747.3000000000002</v>
      </c>
      <c r="E198">
        <v>405</v>
      </c>
      <c r="F198">
        <v>275.60000000000002</v>
      </c>
      <c r="G198">
        <v>246.9</v>
      </c>
      <c r="H198">
        <v>821</v>
      </c>
    </row>
    <row r="199" spans="1:8" x14ac:dyDescent="0.2">
      <c r="A199" t="s">
        <v>33</v>
      </c>
      <c r="B199">
        <v>2018</v>
      </c>
      <c r="C199" t="s">
        <v>38</v>
      </c>
      <c r="D199">
        <v>1774.1000000000001</v>
      </c>
      <c r="E199">
        <v>429.7</v>
      </c>
      <c r="F199">
        <v>280.39999999999998</v>
      </c>
      <c r="G199">
        <v>261.8</v>
      </c>
      <c r="H199">
        <v>832.60000000000014</v>
      </c>
    </row>
    <row r="200" spans="1:8" x14ac:dyDescent="0.2">
      <c r="A200" t="s">
        <v>30</v>
      </c>
      <c r="B200">
        <v>2018</v>
      </c>
      <c r="C200" t="s">
        <v>39</v>
      </c>
      <c r="D200">
        <v>1810.5000000000002</v>
      </c>
      <c r="E200">
        <v>447.20000000000005</v>
      </c>
      <c r="F200">
        <v>286.7</v>
      </c>
      <c r="G200">
        <v>274.3</v>
      </c>
      <c r="H200">
        <v>846.69999999999993</v>
      </c>
    </row>
    <row r="201" spans="1:8" x14ac:dyDescent="0.2">
      <c r="A201" t="s">
        <v>32</v>
      </c>
      <c r="B201">
        <v>2018</v>
      </c>
      <c r="C201" t="s">
        <v>39</v>
      </c>
      <c r="D201">
        <v>1771.1</v>
      </c>
      <c r="E201">
        <v>406.4</v>
      </c>
      <c r="F201">
        <v>277.2</v>
      </c>
      <c r="G201">
        <v>248.2</v>
      </c>
      <c r="H201">
        <v>826.40000000000009</v>
      </c>
    </row>
    <row r="202" spans="1:8" x14ac:dyDescent="0.2">
      <c r="A202" t="s">
        <v>33</v>
      </c>
      <c r="B202">
        <v>2018</v>
      </c>
      <c r="C202" t="s">
        <v>39</v>
      </c>
      <c r="D202">
        <v>1795.3</v>
      </c>
      <c r="E202">
        <v>430.80000000000007</v>
      </c>
      <c r="F202">
        <v>282.2</v>
      </c>
      <c r="G202">
        <v>263.29999999999995</v>
      </c>
      <c r="H202">
        <v>835.59999999999991</v>
      </c>
    </row>
    <row r="203" spans="1:8" x14ac:dyDescent="0.2">
      <c r="A203" t="s">
        <v>30</v>
      </c>
      <c r="B203">
        <v>2018</v>
      </c>
      <c r="C203" t="s">
        <v>40</v>
      </c>
      <c r="D203">
        <v>1818.8</v>
      </c>
      <c r="E203">
        <v>449.2</v>
      </c>
      <c r="F203">
        <v>288.39999999999998</v>
      </c>
      <c r="G203">
        <v>276</v>
      </c>
      <c r="H203">
        <v>849.19999999999993</v>
      </c>
    </row>
    <row r="204" spans="1:8" x14ac:dyDescent="0.2">
      <c r="A204" t="s">
        <v>32</v>
      </c>
      <c r="B204">
        <v>2018</v>
      </c>
      <c r="C204" t="s">
        <v>40</v>
      </c>
      <c r="D204">
        <v>1767.6</v>
      </c>
      <c r="E204">
        <v>407.3</v>
      </c>
      <c r="F204">
        <v>279</v>
      </c>
      <c r="G204">
        <v>250.5</v>
      </c>
      <c r="H204">
        <v>831.40000000000009</v>
      </c>
    </row>
    <row r="205" spans="1:8" x14ac:dyDescent="0.2">
      <c r="A205" t="s">
        <v>33</v>
      </c>
      <c r="B205">
        <v>2018</v>
      </c>
      <c r="C205" t="s">
        <v>40</v>
      </c>
      <c r="D205">
        <v>1798.7000000000003</v>
      </c>
      <c r="E205">
        <v>432.20000000000005</v>
      </c>
      <c r="F205">
        <v>284</v>
      </c>
      <c r="G205">
        <v>265.2</v>
      </c>
      <c r="H205">
        <v>839.2</v>
      </c>
    </row>
    <row r="206" spans="1:8" x14ac:dyDescent="0.2">
      <c r="A206" t="s">
        <v>30</v>
      </c>
      <c r="B206">
        <v>2018</v>
      </c>
      <c r="C206" t="s">
        <v>41</v>
      </c>
      <c r="D206">
        <v>1799.8000000000002</v>
      </c>
      <c r="E206">
        <v>449.5</v>
      </c>
      <c r="F206">
        <v>289.3</v>
      </c>
      <c r="G206">
        <v>278.89999999999998</v>
      </c>
      <c r="H206">
        <v>854.69999999999993</v>
      </c>
    </row>
    <row r="207" spans="1:8" x14ac:dyDescent="0.2">
      <c r="A207" t="s">
        <v>32</v>
      </c>
      <c r="B207">
        <v>2018</v>
      </c>
      <c r="C207" t="s">
        <v>41</v>
      </c>
      <c r="D207">
        <v>1748.4</v>
      </c>
      <c r="E207">
        <v>409.20000000000005</v>
      </c>
      <c r="F207">
        <v>280.20000000000005</v>
      </c>
      <c r="G207">
        <v>253.7</v>
      </c>
      <c r="H207">
        <v>835.6</v>
      </c>
    </row>
    <row r="208" spans="1:8" x14ac:dyDescent="0.2">
      <c r="A208" t="s">
        <v>33</v>
      </c>
      <c r="B208">
        <v>2018</v>
      </c>
      <c r="C208" t="s">
        <v>41</v>
      </c>
      <c r="D208">
        <v>1779.5</v>
      </c>
      <c r="E208">
        <v>433.29999999999995</v>
      </c>
      <c r="F208">
        <v>285</v>
      </c>
      <c r="G208">
        <v>268.3</v>
      </c>
      <c r="H208">
        <v>843.89999999999986</v>
      </c>
    </row>
    <row r="209" spans="1:8" x14ac:dyDescent="0.2">
      <c r="A209" t="s">
        <v>30</v>
      </c>
      <c r="B209">
        <v>2018</v>
      </c>
      <c r="C209" t="s">
        <v>42</v>
      </c>
      <c r="D209">
        <v>1782.2</v>
      </c>
      <c r="E209">
        <v>445</v>
      </c>
      <c r="F209">
        <v>294.39999999999998</v>
      </c>
      <c r="G209">
        <v>280.5</v>
      </c>
      <c r="H209">
        <v>866.7</v>
      </c>
    </row>
    <row r="210" spans="1:8" x14ac:dyDescent="0.2">
      <c r="A210" t="s">
        <v>32</v>
      </c>
      <c r="B210">
        <v>2018</v>
      </c>
      <c r="C210" t="s">
        <v>42</v>
      </c>
      <c r="D210">
        <v>1754.1</v>
      </c>
      <c r="E210">
        <v>411</v>
      </c>
      <c r="F210">
        <v>281.39999999999998</v>
      </c>
      <c r="G210">
        <v>256.7</v>
      </c>
      <c r="H210">
        <v>839.3</v>
      </c>
    </row>
    <row r="211" spans="1:8" x14ac:dyDescent="0.2">
      <c r="A211" t="s">
        <v>33</v>
      </c>
      <c r="B211">
        <v>2018</v>
      </c>
      <c r="C211" t="s">
        <v>42</v>
      </c>
      <c r="D211">
        <v>1776.2</v>
      </c>
      <c r="E211">
        <v>434</v>
      </c>
      <c r="F211">
        <v>289.10000000000002</v>
      </c>
      <c r="G211">
        <v>270.8</v>
      </c>
      <c r="H211">
        <v>857.3</v>
      </c>
    </row>
    <row r="212" spans="1:8" x14ac:dyDescent="0.2">
      <c r="A212" t="s">
        <v>30</v>
      </c>
      <c r="B212">
        <v>2018</v>
      </c>
      <c r="C212" t="s">
        <v>43</v>
      </c>
      <c r="D212">
        <v>1787.4999999999995</v>
      </c>
      <c r="E212">
        <v>448</v>
      </c>
      <c r="F212">
        <v>294.89999999999998</v>
      </c>
      <c r="G212">
        <v>280.60000000000002</v>
      </c>
      <c r="H212">
        <v>873.8</v>
      </c>
    </row>
    <row r="213" spans="1:8" x14ac:dyDescent="0.2">
      <c r="A213" t="s">
        <v>32</v>
      </c>
      <c r="B213">
        <v>2018</v>
      </c>
      <c r="C213" t="s">
        <v>43</v>
      </c>
      <c r="D213">
        <v>1757.4999999999998</v>
      </c>
      <c r="E213">
        <v>413.1</v>
      </c>
      <c r="F213">
        <v>282.70000000000005</v>
      </c>
      <c r="G213">
        <v>257.89999999999998</v>
      </c>
      <c r="H213">
        <v>841.3</v>
      </c>
    </row>
    <row r="214" spans="1:8" x14ac:dyDescent="0.2">
      <c r="A214" t="s">
        <v>33</v>
      </c>
      <c r="B214">
        <v>2018</v>
      </c>
      <c r="C214" t="s">
        <v>43</v>
      </c>
      <c r="D214">
        <v>1775.7000000000003</v>
      </c>
      <c r="E214">
        <v>433.8</v>
      </c>
      <c r="F214">
        <v>289.10000000000002</v>
      </c>
      <c r="G214">
        <v>270.60000000000002</v>
      </c>
      <c r="H214">
        <v>857.3</v>
      </c>
    </row>
    <row r="215" spans="1:8" x14ac:dyDescent="0.2">
      <c r="A215" t="s">
        <v>30</v>
      </c>
      <c r="B215">
        <v>2018</v>
      </c>
      <c r="C215" t="s">
        <v>44</v>
      </c>
      <c r="D215">
        <v>1773.1000000000001</v>
      </c>
      <c r="E215">
        <v>448.3</v>
      </c>
      <c r="F215">
        <v>296</v>
      </c>
      <c r="G215">
        <v>277.89999999999998</v>
      </c>
      <c r="H215">
        <v>885.19999999999993</v>
      </c>
    </row>
    <row r="216" spans="1:8" x14ac:dyDescent="0.2">
      <c r="A216" t="s">
        <v>32</v>
      </c>
      <c r="B216">
        <v>2018</v>
      </c>
      <c r="C216" t="s">
        <v>44</v>
      </c>
      <c r="D216">
        <v>1746.6</v>
      </c>
      <c r="E216">
        <v>413.8</v>
      </c>
      <c r="F216">
        <v>282.7</v>
      </c>
      <c r="G216">
        <v>251.2</v>
      </c>
      <c r="H216">
        <v>842.59999999999991</v>
      </c>
    </row>
    <row r="217" spans="1:8" x14ac:dyDescent="0.2">
      <c r="A217" t="s">
        <v>33</v>
      </c>
      <c r="B217">
        <v>2018</v>
      </c>
      <c r="C217" t="s">
        <v>44</v>
      </c>
      <c r="D217">
        <v>1762.7999999999997</v>
      </c>
      <c r="E217">
        <v>434.3</v>
      </c>
      <c r="F217">
        <v>289.7</v>
      </c>
      <c r="G217">
        <v>266.29999999999995</v>
      </c>
      <c r="H217">
        <v>863.8</v>
      </c>
    </row>
    <row r="218" spans="1:8" x14ac:dyDescent="0.2">
      <c r="A218" t="s">
        <v>30</v>
      </c>
      <c r="B218">
        <v>2019</v>
      </c>
      <c r="C218" t="s">
        <v>31</v>
      </c>
      <c r="D218">
        <v>1759.6000000000001</v>
      </c>
      <c r="E218">
        <v>445.6</v>
      </c>
      <c r="F218">
        <v>297.79999999999995</v>
      </c>
      <c r="G218">
        <v>274.79999999999995</v>
      </c>
      <c r="H218">
        <v>885.59999999999991</v>
      </c>
    </row>
    <row r="219" spans="1:8" x14ac:dyDescent="0.2">
      <c r="A219" t="s">
        <v>32</v>
      </c>
      <c r="B219">
        <v>2019</v>
      </c>
      <c r="C219" t="s">
        <v>31</v>
      </c>
      <c r="D219">
        <v>1744.3000000000002</v>
      </c>
      <c r="E219">
        <v>414.5</v>
      </c>
      <c r="F219">
        <v>284</v>
      </c>
      <c r="G219">
        <v>247.2</v>
      </c>
      <c r="H219">
        <v>844.5</v>
      </c>
    </row>
    <row r="220" spans="1:8" x14ac:dyDescent="0.2">
      <c r="A220" t="s">
        <v>33</v>
      </c>
      <c r="B220">
        <v>2019</v>
      </c>
      <c r="C220" t="s">
        <v>31</v>
      </c>
      <c r="D220">
        <v>1753.3999999999999</v>
      </c>
      <c r="E220">
        <v>433</v>
      </c>
      <c r="F220">
        <v>291.29999999999995</v>
      </c>
      <c r="G220">
        <v>262.8</v>
      </c>
      <c r="H220">
        <v>864.9</v>
      </c>
    </row>
    <row r="221" spans="1:8" x14ac:dyDescent="0.2">
      <c r="A221" t="s">
        <v>30</v>
      </c>
      <c r="B221">
        <v>2019</v>
      </c>
      <c r="C221" t="s">
        <v>34</v>
      </c>
      <c r="D221">
        <v>1759.8000000000002</v>
      </c>
      <c r="E221">
        <v>446.5</v>
      </c>
      <c r="F221">
        <v>298.60000000000002</v>
      </c>
      <c r="G221">
        <v>274.5</v>
      </c>
      <c r="H221">
        <v>888.7</v>
      </c>
    </row>
    <row r="222" spans="1:8" x14ac:dyDescent="0.2">
      <c r="A222" t="s">
        <v>32</v>
      </c>
      <c r="B222">
        <v>2019</v>
      </c>
      <c r="C222" t="s">
        <v>34</v>
      </c>
      <c r="D222">
        <v>1754.4</v>
      </c>
      <c r="E222">
        <v>415.5</v>
      </c>
      <c r="F222">
        <v>285.10000000000002</v>
      </c>
      <c r="G222">
        <v>246.3</v>
      </c>
      <c r="H222">
        <v>847.59999999999991</v>
      </c>
    </row>
    <row r="223" spans="1:8" x14ac:dyDescent="0.2">
      <c r="A223" t="s">
        <v>33</v>
      </c>
      <c r="B223">
        <v>2019</v>
      </c>
      <c r="C223" t="s">
        <v>34</v>
      </c>
      <c r="D223">
        <v>1757.1</v>
      </c>
      <c r="E223">
        <v>433.9</v>
      </c>
      <c r="F223">
        <v>292.2</v>
      </c>
      <c r="G223">
        <v>262.3</v>
      </c>
      <c r="H223">
        <v>867.90000000000009</v>
      </c>
    </row>
    <row r="224" spans="1:8" x14ac:dyDescent="0.2">
      <c r="A224" t="s">
        <v>30</v>
      </c>
      <c r="B224">
        <v>2019</v>
      </c>
      <c r="C224" t="s">
        <v>35</v>
      </c>
      <c r="D224">
        <v>1761.2000000000003</v>
      </c>
      <c r="E224">
        <v>447</v>
      </c>
      <c r="F224">
        <v>299</v>
      </c>
      <c r="G224">
        <v>276.3</v>
      </c>
      <c r="H224">
        <v>889</v>
      </c>
    </row>
    <row r="225" spans="1:8" x14ac:dyDescent="0.2">
      <c r="A225" t="s">
        <v>32</v>
      </c>
      <c r="B225">
        <v>2019</v>
      </c>
      <c r="C225" t="s">
        <v>35</v>
      </c>
      <c r="D225">
        <v>1768.4</v>
      </c>
      <c r="E225">
        <v>416.29999999999995</v>
      </c>
      <c r="F225">
        <v>285.8</v>
      </c>
      <c r="G225">
        <v>248.70000000000002</v>
      </c>
      <c r="H225">
        <v>849.5</v>
      </c>
    </row>
    <row r="226" spans="1:8" x14ac:dyDescent="0.2">
      <c r="A226" t="s">
        <v>33</v>
      </c>
      <c r="B226">
        <v>2019</v>
      </c>
      <c r="C226" t="s">
        <v>35</v>
      </c>
      <c r="D226">
        <v>1762.9</v>
      </c>
      <c r="E226">
        <v>434.5</v>
      </c>
      <c r="F226">
        <v>292.8</v>
      </c>
      <c r="G226">
        <v>264.29999999999995</v>
      </c>
      <c r="H226">
        <v>868.8</v>
      </c>
    </row>
    <row r="227" spans="1:8" x14ac:dyDescent="0.2">
      <c r="A227" t="s">
        <v>30</v>
      </c>
      <c r="B227">
        <v>2019</v>
      </c>
      <c r="C227" t="s">
        <v>37</v>
      </c>
      <c r="D227">
        <v>1782.1000000000001</v>
      </c>
      <c r="E227">
        <v>448.59999999999997</v>
      </c>
      <c r="F227">
        <v>299.60000000000002</v>
      </c>
      <c r="G227">
        <v>277.10000000000002</v>
      </c>
      <c r="H227">
        <v>894</v>
      </c>
    </row>
    <row r="228" spans="1:8" x14ac:dyDescent="0.2">
      <c r="A228" t="s">
        <v>32</v>
      </c>
      <c r="B228">
        <v>2019</v>
      </c>
      <c r="C228" t="s">
        <v>37</v>
      </c>
      <c r="D228">
        <v>1811.5000000000002</v>
      </c>
      <c r="E228">
        <v>417.9</v>
      </c>
      <c r="F228">
        <v>287.29999999999995</v>
      </c>
      <c r="G228">
        <v>249.5</v>
      </c>
      <c r="H228">
        <v>853.90000000000009</v>
      </c>
    </row>
    <row r="229" spans="1:8" x14ac:dyDescent="0.2">
      <c r="A229" t="s">
        <v>33</v>
      </c>
      <c r="B229">
        <v>2019</v>
      </c>
      <c r="C229" t="s">
        <v>37</v>
      </c>
      <c r="D229">
        <v>1791.9000000000003</v>
      </c>
      <c r="E229">
        <v>436.1</v>
      </c>
      <c r="F229">
        <v>293.79999999999995</v>
      </c>
      <c r="G229">
        <v>265.20000000000005</v>
      </c>
      <c r="H229">
        <v>873.39999999999986</v>
      </c>
    </row>
    <row r="230" spans="1:8" x14ac:dyDescent="0.2">
      <c r="A230" t="s">
        <v>30</v>
      </c>
      <c r="B230">
        <v>2019</v>
      </c>
      <c r="C230" t="s">
        <v>38</v>
      </c>
      <c r="D230">
        <v>1804.1999999999998</v>
      </c>
      <c r="E230">
        <v>448.59999999999997</v>
      </c>
      <c r="F230">
        <v>299</v>
      </c>
      <c r="G230">
        <v>278</v>
      </c>
      <c r="H230">
        <v>898.09999999999991</v>
      </c>
    </row>
    <row r="231" spans="1:8" x14ac:dyDescent="0.2">
      <c r="A231" t="s">
        <v>32</v>
      </c>
      <c r="B231">
        <v>2019</v>
      </c>
      <c r="C231" t="s">
        <v>38</v>
      </c>
      <c r="D231">
        <v>1833.2999999999997</v>
      </c>
      <c r="E231">
        <v>418.4</v>
      </c>
      <c r="F231">
        <v>286.8</v>
      </c>
      <c r="G231">
        <v>250.1</v>
      </c>
      <c r="H231">
        <v>857.50000000000011</v>
      </c>
    </row>
    <row r="232" spans="1:8" x14ac:dyDescent="0.2">
      <c r="A232" t="s">
        <v>33</v>
      </c>
      <c r="B232">
        <v>2019</v>
      </c>
      <c r="C232" t="s">
        <v>38</v>
      </c>
      <c r="D232">
        <v>1814.1000000000001</v>
      </c>
      <c r="E232">
        <v>436.4</v>
      </c>
      <c r="F232">
        <v>293.20000000000005</v>
      </c>
      <c r="G232">
        <v>265.79999999999995</v>
      </c>
      <c r="H232">
        <v>877.30000000000007</v>
      </c>
    </row>
    <row r="233" spans="1:8" x14ac:dyDescent="0.2">
      <c r="A233" t="s">
        <v>30</v>
      </c>
      <c r="B233">
        <v>2019</v>
      </c>
      <c r="C233" t="s">
        <v>39</v>
      </c>
      <c r="D233">
        <v>1826.8999999999999</v>
      </c>
      <c r="E233">
        <v>449.1</v>
      </c>
      <c r="F233">
        <v>300.60000000000002</v>
      </c>
      <c r="G233">
        <v>278</v>
      </c>
      <c r="H233">
        <v>903.59999999999991</v>
      </c>
    </row>
    <row r="234" spans="1:8" x14ac:dyDescent="0.2">
      <c r="A234" t="s">
        <v>32</v>
      </c>
      <c r="B234">
        <v>2019</v>
      </c>
      <c r="C234" t="s">
        <v>39</v>
      </c>
      <c r="D234">
        <v>1857.3999999999999</v>
      </c>
      <c r="E234">
        <v>419.3</v>
      </c>
      <c r="F234">
        <v>288.29999999999995</v>
      </c>
      <c r="G234">
        <v>247.6</v>
      </c>
      <c r="H234">
        <v>863</v>
      </c>
    </row>
    <row r="235" spans="1:8" x14ac:dyDescent="0.2">
      <c r="A235" t="s">
        <v>33</v>
      </c>
      <c r="B235">
        <v>2019</v>
      </c>
      <c r="C235" t="s">
        <v>39</v>
      </c>
      <c r="D235">
        <v>1837.5</v>
      </c>
      <c r="E235">
        <v>437</v>
      </c>
      <c r="F235">
        <v>294.79999999999995</v>
      </c>
      <c r="G235">
        <v>264.89999999999998</v>
      </c>
      <c r="H235">
        <v>882.8</v>
      </c>
    </row>
    <row r="236" spans="1:8" x14ac:dyDescent="0.2">
      <c r="A236" t="s">
        <v>30</v>
      </c>
      <c r="B236">
        <v>2019</v>
      </c>
      <c r="C236" t="s">
        <v>40</v>
      </c>
      <c r="D236">
        <v>1834.5000000000002</v>
      </c>
      <c r="E236">
        <v>449.5</v>
      </c>
      <c r="F236">
        <v>301.79999999999995</v>
      </c>
      <c r="G236">
        <v>277.8</v>
      </c>
      <c r="H236">
        <v>909.19999999999993</v>
      </c>
    </row>
    <row r="237" spans="1:8" x14ac:dyDescent="0.2">
      <c r="A237" t="s">
        <v>32</v>
      </c>
      <c r="B237">
        <v>2019</v>
      </c>
      <c r="C237" t="s">
        <v>40</v>
      </c>
      <c r="D237">
        <v>1869.1</v>
      </c>
      <c r="E237">
        <v>420.2</v>
      </c>
      <c r="F237">
        <v>289.7</v>
      </c>
      <c r="G237">
        <v>246.3</v>
      </c>
      <c r="H237">
        <v>869.39999999999986</v>
      </c>
    </row>
    <row r="238" spans="1:8" x14ac:dyDescent="0.2">
      <c r="A238" t="s">
        <v>33</v>
      </c>
      <c r="B238">
        <v>2019</v>
      </c>
      <c r="C238" t="s">
        <v>40</v>
      </c>
      <c r="D238">
        <v>1846.5</v>
      </c>
      <c r="E238">
        <v>437.6</v>
      </c>
      <c r="F238">
        <v>296.10000000000002</v>
      </c>
      <c r="G238">
        <v>264.3</v>
      </c>
      <c r="H238">
        <v>888.7</v>
      </c>
    </row>
    <row r="239" spans="1:8" x14ac:dyDescent="0.2">
      <c r="A239" t="s">
        <v>30</v>
      </c>
      <c r="B239">
        <v>2019</v>
      </c>
      <c r="C239" t="s">
        <v>41</v>
      </c>
      <c r="D239">
        <v>1848.7</v>
      </c>
      <c r="E239">
        <v>449.29999999999995</v>
      </c>
      <c r="F239">
        <v>302.5</v>
      </c>
      <c r="G239">
        <v>278.5</v>
      </c>
      <c r="H239">
        <v>913.19999999999993</v>
      </c>
    </row>
    <row r="240" spans="1:8" x14ac:dyDescent="0.2">
      <c r="A240" t="s">
        <v>32</v>
      </c>
      <c r="B240">
        <v>2019</v>
      </c>
      <c r="C240" t="s">
        <v>41</v>
      </c>
      <c r="D240">
        <v>1874.9</v>
      </c>
      <c r="E240">
        <v>420.8</v>
      </c>
      <c r="F240">
        <v>290.5</v>
      </c>
      <c r="G240">
        <v>247.8</v>
      </c>
      <c r="H240">
        <v>872.7</v>
      </c>
    </row>
    <row r="241" spans="1:8" x14ac:dyDescent="0.2">
      <c r="A241" t="s">
        <v>33</v>
      </c>
      <c r="B241">
        <v>2019</v>
      </c>
      <c r="C241" t="s">
        <v>41</v>
      </c>
      <c r="D241">
        <v>1857.6999999999998</v>
      </c>
      <c r="E241">
        <v>437.69999999999993</v>
      </c>
      <c r="F241">
        <v>296.79999999999995</v>
      </c>
      <c r="G241">
        <v>265.29999999999995</v>
      </c>
      <c r="H241">
        <v>892.40000000000009</v>
      </c>
    </row>
    <row r="242" spans="1:8" x14ac:dyDescent="0.2">
      <c r="A242" t="s">
        <v>30</v>
      </c>
      <c r="B242">
        <v>2019</v>
      </c>
      <c r="C242" t="s">
        <v>42</v>
      </c>
      <c r="D242">
        <v>1876.8999999999996</v>
      </c>
      <c r="E242">
        <v>449.4</v>
      </c>
      <c r="F242">
        <v>303.60000000000002</v>
      </c>
      <c r="G242">
        <v>279.39999999999998</v>
      </c>
      <c r="H242">
        <v>915.40000000000009</v>
      </c>
    </row>
    <row r="243" spans="1:8" x14ac:dyDescent="0.2">
      <c r="A243" t="s">
        <v>32</v>
      </c>
      <c r="B243">
        <v>2019</v>
      </c>
      <c r="C243" t="s">
        <v>42</v>
      </c>
      <c r="D243">
        <v>1902.6000000000001</v>
      </c>
      <c r="E243">
        <v>422.20000000000005</v>
      </c>
      <c r="F243">
        <v>291.7</v>
      </c>
      <c r="G243">
        <v>250.4</v>
      </c>
      <c r="H243">
        <v>875.1</v>
      </c>
    </row>
    <row r="244" spans="1:8" x14ac:dyDescent="0.2">
      <c r="A244" t="s">
        <v>33</v>
      </c>
      <c r="B244">
        <v>2019</v>
      </c>
      <c r="C244" t="s">
        <v>42</v>
      </c>
      <c r="D244">
        <v>1885.5999999999997</v>
      </c>
      <c r="E244">
        <v>438.40000000000003</v>
      </c>
      <c r="F244">
        <v>298</v>
      </c>
      <c r="G244">
        <v>266.89999999999998</v>
      </c>
      <c r="H244">
        <v>894.6</v>
      </c>
    </row>
    <row r="245" spans="1:8" x14ac:dyDescent="0.2">
      <c r="A245" t="s">
        <v>30</v>
      </c>
      <c r="B245">
        <v>2019</v>
      </c>
      <c r="C245" t="s">
        <v>43</v>
      </c>
      <c r="D245">
        <v>1904.6000000000001</v>
      </c>
      <c r="E245">
        <v>450.8</v>
      </c>
      <c r="F245">
        <v>304.39999999999998</v>
      </c>
      <c r="G245">
        <v>280.5</v>
      </c>
      <c r="H245">
        <v>918.10000000000014</v>
      </c>
    </row>
    <row r="246" spans="1:8" x14ac:dyDescent="0.2">
      <c r="A246" t="s">
        <v>32</v>
      </c>
      <c r="B246">
        <v>2019</v>
      </c>
      <c r="C246" t="s">
        <v>43</v>
      </c>
      <c r="D246">
        <v>1923.9999999999998</v>
      </c>
      <c r="E246">
        <v>423.09999999999997</v>
      </c>
      <c r="F246">
        <v>292.60000000000002</v>
      </c>
      <c r="G246">
        <v>253.89999999999998</v>
      </c>
      <c r="H246">
        <v>877.3</v>
      </c>
    </row>
    <row r="247" spans="1:8" x14ac:dyDescent="0.2">
      <c r="A247" t="s">
        <v>33</v>
      </c>
      <c r="B247">
        <v>2019</v>
      </c>
      <c r="C247" t="s">
        <v>43</v>
      </c>
      <c r="D247">
        <v>1910.9</v>
      </c>
      <c r="E247">
        <v>439.5</v>
      </c>
      <c r="F247">
        <v>298.8</v>
      </c>
      <c r="G247">
        <v>268.89999999999998</v>
      </c>
      <c r="H247">
        <v>897</v>
      </c>
    </row>
    <row r="248" spans="1:8" x14ac:dyDescent="0.2">
      <c r="A248" t="s">
        <v>30</v>
      </c>
      <c r="B248">
        <v>2019</v>
      </c>
      <c r="C248" t="s">
        <v>44</v>
      </c>
      <c r="D248">
        <v>1940.9999999999995</v>
      </c>
      <c r="E248">
        <v>451.79999999999995</v>
      </c>
      <c r="F248">
        <v>304</v>
      </c>
      <c r="G248">
        <v>284.89999999999998</v>
      </c>
      <c r="H248">
        <v>920.90000000000009</v>
      </c>
    </row>
    <row r="249" spans="1:8" x14ac:dyDescent="0.2">
      <c r="A249" t="s">
        <v>32</v>
      </c>
      <c r="B249">
        <v>2019</v>
      </c>
      <c r="C249" t="s">
        <v>44</v>
      </c>
      <c r="D249">
        <v>1956.7</v>
      </c>
      <c r="E249">
        <v>424.20000000000005</v>
      </c>
      <c r="F249">
        <v>292.60000000000002</v>
      </c>
      <c r="G249">
        <v>258.8</v>
      </c>
      <c r="H249">
        <v>880.2</v>
      </c>
    </row>
    <row r="250" spans="1:8" x14ac:dyDescent="0.2">
      <c r="A250" t="s">
        <v>33</v>
      </c>
      <c r="B250">
        <v>2019</v>
      </c>
      <c r="C250" t="s">
        <v>44</v>
      </c>
      <c r="D250">
        <v>1946.1000000000001</v>
      </c>
      <c r="E250">
        <v>440.6</v>
      </c>
      <c r="F250">
        <v>298.60000000000002</v>
      </c>
      <c r="G250">
        <v>273.5</v>
      </c>
      <c r="H250">
        <v>899.8</v>
      </c>
    </row>
    <row r="251" spans="1:8" x14ac:dyDescent="0.2">
      <c r="A251" t="s">
        <v>30</v>
      </c>
      <c r="B251">
        <v>2020</v>
      </c>
      <c r="C251" t="s">
        <v>31</v>
      </c>
      <c r="D251">
        <v>1938.6</v>
      </c>
      <c r="E251">
        <v>452.30000000000007</v>
      </c>
      <c r="F251">
        <v>305.60000000000002</v>
      </c>
      <c r="G251">
        <v>286.70000000000005</v>
      </c>
      <c r="H251">
        <v>926.69999999999993</v>
      </c>
    </row>
    <row r="252" spans="1:8" x14ac:dyDescent="0.2">
      <c r="A252" t="s">
        <v>32</v>
      </c>
      <c r="B252">
        <v>2020</v>
      </c>
      <c r="C252" t="s">
        <v>31</v>
      </c>
      <c r="D252">
        <v>1945.3999999999999</v>
      </c>
      <c r="E252">
        <v>425.1</v>
      </c>
      <c r="F252">
        <v>294</v>
      </c>
      <c r="G252">
        <v>261.2</v>
      </c>
      <c r="H252">
        <v>884.4</v>
      </c>
    </row>
    <row r="253" spans="1:8" x14ac:dyDescent="0.2">
      <c r="A253" t="s">
        <v>33</v>
      </c>
      <c r="B253">
        <v>2020</v>
      </c>
      <c r="C253" t="s">
        <v>31</v>
      </c>
      <c r="D253">
        <v>1940.3999999999999</v>
      </c>
      <c r="E253">
        <v>441.2</v>
      </c>
      <c r="F253">
        <v>300.10000000000002</v>
      </c>
      <c r="G253">
        <v>275.5</v>
      </c>
      <c r="H253">
        <v>904.99999999999989</v>
      </c>
    </row>
    <row r="254" spans="1:8" x14ac:dyDescent="0.2">
      <c r="A254" t="s">
        <v>30</v>
      </c>
      <c r="B254">
        <v>2020</v>
      </c>
      <c r="C254" t="s">
        <v>34</v>
      </c>
      <c r="D254">
        <v>1909.7999999999997</v>
      </c>
      <c r="E254">
        <v>452.8</v>
      </c>
      <c r="F254">
        <v>306.60000000000002</v>
      </c>
      <c r="G254">
        <v>288.3</v>
      </c>
      <c r="H254">
        <v>929.69999999999993</v>
      </c>
    </row>
    <row r="255" spans="1:8" x14ac:dyDescent="0.2">
      <c r="A255" t="s">
        <v>32</v>
      </c>
      <c r="B255">
        <v>2020</v>
      </c>
      <c r="C255" t="s">
        <v>34</v>
      </c>
      <c r="D255">
        <v>1916.6</v>
      </c>
      <c r="E255">
        <v>426</v>
      </c>
      <c r="F255">
        <v>295.20000000000005</v>
      </c>
      <c r="G255">
        <v>264.10000000000002</v>
      </c>
      <c r="H255">
        <v>888.19999999999993</v>
      </c>
    </row>
    <row r="256" spans="1:8" x14ac:dyDescent="0.2">
      <c r="A256" t="s">
        <v>33</v>
      </c>
      <c r="B256">
        <v>2020</v>
      </c>
      <c r="C256" t="s">
        <v>34</v>
      </c>
      <c r="D256">
        <v>1911.6</v>
      </c>
      <c r="E256">
        <v>442</v>
      </c>
      <c r="F256">
        <v>301.20000000000005</v>
      </c>
      <c r="G256">
        <v>277.5</v>
      </c>
      <c r="H256">
        <v>908.19999999999993</v>
      </c>
    </row>
    <row r="257" spans="1:8" x14ac:dyDescent="0.2">
      <c r="A257" t="s">
        <v>30</v>
      </c>
      <c r="B257">
        <v>2020</v>
      </c>
      <c r="C257" t="s">
        <v>35</v>
      </c>
      <c r="D257">
        <v>1894.5999999999997</v>
      </c>
      <c r="E257">
        <v>453.5</v>
      </c>
      <c r="F257">
        <v>306</v>
      </c>
      <c r="G257">
        <v>289.20000000000005</v>
      </c>
      <c r="H257">
        <v>933.3</v>
      </c>
    </row>
    <row r="258" spans="1:8" x14ac:dyDescent="0.2">
      <c r="A258" t="s">
        <v>32</v>
      </c>
      <c r="B258">
        <v>2020</v>
      </c>
      <c r="C258" t="s">
        <v>35</v>
      </c>
      <c r="D258">
        <v>1898.5</v>
      </c>
      <c r="E258">
        <v>427.1</v>
      </c>
      <c r="F258">
        <v>295.3</v>
      </c>
      <c r="G258">
        <v>266</v>
      </c>
      <c r="H258">
        <v>892.7</v>
      </c>
    </row>
    <row r="259" spans="1:8" x14ac:dyDescent="0.2">
      <c r="A259" t="s">
        <v>33</v>
      </c>
      <c r="B259">
        <v>2020</v>
      </c>
      <c r="C259" t="s">
        <v>35</v>
      </c>
      <c r="D259">
        <v>1895.4</v>
      </c>
      <c r="E259">
        <v>442.90000000000003</v>
      </c>
      <c r="F259">
        <v>300.89999999999998</v>
      </c>
      <c r="G259">
        <v>278.8</v>
      </c>
      <c r="H259">
        <v>912.3</v>
      </c>
    </row>
    <row r="260" spans="1:8" x14ac:dyDescent="0.2">
      <c r="A260" t="s">
        <v>30</v>
      </c>
      <c r="B260">
        <v>2020</v>
      </c>
      <c r="C260" t="s">
        <v>36</v>
      </c>
      <c r="D260">
        <v>1955.3</v>
      </c>
      <c r="E260">
        <v>445.53750000000002</v>
      </c>
      <c r="F260">
        <v>302.51249999999999</v>
      </c>
      <c r="G260">
        <v>281.86250000000001</v>
      </c>
      <c r="H260">
        <v>930.0625</v>
      </c>
    </row>
    <row r="261" spans="1:8" x14ac:dyDescent="0.2">
      <c r="A261" t="s">
        <v>32</v>
      </c>
      <c r="B261">
        <v>2020</v>
      </c>
      <c r="C261" t="s">
        <v>36</v>
      </c>
      <c r="D261">
        <v>1979.7625</v>
      </c>
      <c r="E261">
        <v>442.7421875</v>
      </c>
      <c r="F261">
        <v>301.1640625</v>
      </c>
      <c r="G261">
        <v>269.4453125</v>
      </c>
      <c r="H261">
        <v>920.17031250000002</v>
      </c>
    </row>
    <row r="262" spans="1:8" x14ac:dyDescent="0.2">
      <c r="A262" t="s">
        <v>33</v>
      </c>
      <c r="B262">
        <v>2020</v>
      </c>
      <c r="C262" t="s">
        <v>36</v>
      </c>
      <c r="D262">
        <v>1967.2703125</v>
      </c>
      <c r="E262">
        <v>443.32246093749995</v>
      </c>
      <c r="F262">
        <v>301.17207031249995</v>
      </c>
      <c r="G262">
        <v>276.72597656250002</v>
      </c>
      <c r="H262">
        <v>927.02910156250005</v>
      </c>
    </row>
    <row r="263" spans="1:8" x14ac:dyDescent="0.2">
      <c r="A263" t="s">
        <v>30</v>
      </c>
      <c r="B263">
        <v>2020</v>
      </c>
      <c r="C263" t="s">
        <v>37</v>
      </c>
      <c r="D263">
        <v>1957.6916015624997</v>
      </c>
      <c r="E263">
        <v>446.66276855468755</v>
      </c>
      <c r="F263">
        <v>301.84357910156251</v>
      </c>
      <c r="G263">
        <v>277.84172363281255</v>
      </c>
      <c r="H263">
        <v>934.22023925781252</v>
      </c>
    </row>
    <row r="264" spans="1:8" x14ac:dyDescent="0.2">
      <c r="A264" t="s">
        <v>32</v>
      </c>
      <c r="B264">
        <v>2020</v>
      </c>
      <c r="C264" t="s">
        <v>37</v>
      </c>
      <c r="D264">
        <v>1970.9780517578126</v>
      </c>
      <c r="E264">
        <v>443.89561462402344</v>
      </c>
      <c r="F264">
        <v>300.54902648925781</v>
      </c>
      <c r="G264">
        <v>275.23443908691411</v>
      </c>
      <c r="H264">
        <v>932.89776916503911</v>
      </c>
    </row>
    <row r="265" spans="1:8" x14ac:dyDescent="0.2">
      <c r="A265" t="s">
        <v>33</v>
      </c>
      <c r="B265">
        <v>2020</v>
      </c>
      <c r="C265" t="s">
        <v>37</v>
      </c>
      <c r="D265">
        <v>1969.412808227539</v>
      </c>
      <c r="E265">
        <v>445.61537895202639</v>
      </c>
      <c r="F265">
        <v>301.05359230041506</v>
      </c>
      <c r="G265">
        <v>275.71843147277832</v>
      </c>
      <c r="H265">
        <v>935.15217781066895</v>
      </c>
    </row>
    <row r="266" spans="1:8" x14ac:dyDescent="0.2">
      <c r="A266" t="s">
        <v>30</v>
      </c>
      <c r="B266">
        <v>2020</v>
      </c>
      <c r="C266" t="s">
        <v>38</v>
      </c>
      <c r="D266">
        <v>1951</v>
      </c>
      <c r="E266">
        <v>458.79999999999995</v>
      </c>
      <c r="F266">
        <v>306.39999999999998</v>
      </c>
      <c r="G266">
        <v>286.3</v>
      </c>
      <c r="H266">
        <v>958.5</v>
      </c>
    </row>
    <row r="267" spans="1:8" x14ac:dyDescent="0.2">
      <c r="A267" t="s">
        <v>32</v>
      </c>
      <c r="B267">
        <v>2020</v>
      </c>
      <c r="C267" t="s">
        <v>38</v>
      </c>
      <c r="D267">
        <v>1994.9999999999998</v>
      </c>
      <c r="E267">
        <v>432.9</v>
      </c>
      <c r="F267">
        <v>295.10000000000002</v>
      </c>
      <c r="G267">
        <v>266.39999999999998</v>
      </c>
      <c r="H267">
        <v>926</v>
      </c>
    </row>
    <row r="268" spans="1:8" x14ac:dyDescent="0.2">
      <c r="A268" t="s">
        <v>33</v>
      </c>
      <c r="B268">
        <v>2020</v>
      </c>
      <c r="C268" t="s">
        <v>38</v>
      </c>
      <c r="D268">
        <v>1966.8000000000002</v>
      </c>
      <c r="E268">
        <v>448.29999999999995</v>
      </c>
      <c r="F268">
        <v>301.10000000000002</v>
      </c>
      <c r="G268">
        <v>276.89999999999998</v>
      </c>
      <c r="H268">
        <v>941.2</v>
      </c>
    </row>
    <row r="269" spans="1:8" x14ac:dyDescent="0.2">
      <c r="A269" t="s">
        <v>30</v>
      </c>
      <c r="B269">
        <v>2020</v>
      </c>
      <c r="C269" t="s">
        <v>39</v>
      </c>
      <c r="D269">
        <v>1951</v>
      </c>
      <c r="E269">
        <v>458.79999999999995</v>
      </c>
      <c r="F269">
        <v>306.39999999999998</v>
      </c>
      <c r="G269">
        <v>286.3</v>
      </c>
      <c r="H269">
        <v>958.5</v>
      </c>
    </row>
    <row r="270" spans="1:8" x14ac:dyDescent="0.2">
      <c r="A270" t="s">
        <v>32</v>
      </c>
      <c r="B270">
        <v>2020</v>
      </c>
      <c r="C270" t="s">
        <v>39</v>
      </c>
      <c r="D270">
        <v>1994.9999999999998</v>
      </c>
      <c r="E270">
        <v>432.9</v>
      </c>
      <c r="F270">
        <v>295.10000000000002</v>
      </c>
      <c r="G270">
        <v>266.39999999999998</v>
      </c>
      <c r="H270">
        <v>926</v>
      </c>
    </row>
    <row r="271" spans="1:8" x14ac:dyDescent="0.2">
      <c r="A271" t="s">
        <v>33</v>
      </c>
      <c r="B271">
        <v>2020</v>
      </c>
      <c r="C271" t="s">
        <v>39</v>
      </c>
      <c r="D271">
        <v>1966.8000000000002</v>
      </c>
      <c r="E271">
        <v>448.29999999999995</v>
      </c>
      <c r="F271">
        <v>301.10000000000002</v>
      </c>
      <c r="G271">
        <v>276.89999999999998</v>
      </c>
      <c r="H271">
        <v>941.2</v>
      </c>
    </row>
    <row r="272" spans="1:8" x14ac:dyDescent="0.2">
      <c r="A272" t="s">
        <v>30</v>
      </c>
      <c r="B272">
        <v>2020</v>
      </c>
      <c r="C272" t="s">
        <v>40</v>
      </c>
      <c r="D272">
        <v>1978.6</v>
      </c>
      <c r="E272">
        <v>458.7</v>
      </c>
      <c r="F272">
        <v>307.39999999999998</v>
      </c>
      <c r="G272">
        <v>289.39999999999998</v>
      </c>
      <c r="H272">
        <v>961.2</v>
      </c>
    </row>
    <row r="273" spans="1:8" x14ac:dyDescent="0.2">
      <c r="A273" t="s">
        <v>32</v>
      </c>
      <c r="B273">
        <v>2020</v>
      </c>
      <c r="C273" t="s">
        <v>40</v>
      </c>
      <c r="D273">
        <v>2024.8999999999999</v>
      </c>
      <c r="E273">
        <v>433</v>
      </c>
      <c r="F273">
        <v>300</v>
      </c>
      <c r="G273">
        <v>272.20000000000005</v>
      </c>
      <c r="H273">
        <v>932.59999999999991</v>
      </c>
    </row>
    <row r="274" spans="1:8" x14ac:dyDescent="0.2">
      <c r="A274" t="s">
        <v>33</v>
      </c>
      <c r="B274">
        <v>2020</v>
      </c>
      <c r="C274" t="s">
        <v>40</v>
      </c>
      <c r="D274">
        <v>1995.1999999999998</v>
      </c>
      <c r="E274">
        <v>448.2</v>
      </c>
      <c r="F274">
        <v>303.89999999999998</v>
      </c>
      <c r="G274">
        <v>281.5</v>
      </c>
      <c r="H274">
        <v>945.40000000000009</v>
      </c>
    </row>
    <row r="275" spans="1:8" x14ac:dyDescent="0.2">
      <c r="A275" t="s">
        <v>30</v>
      </c>
      <c r="B275">
        <v>2020</v>
      </c>
      <c r="C275" t="s">
        <v>41</v>
      </c>
      <c r="D275">
        <v>1987.3999999999999</v>
      </c>
      <c r="E275">
        <v>459.9</v>
      </c>
      <c r="F275">
        <v>307.89999999999998</v>
      </c>
      <c r="G275">
        <v>291</v>
      </c>
      <c r="H275">
        <v>967</v>
      </c>
    </row>
    <row r="276" spans="1:8" x14ac:dyDescent="0.2">
      <c r="A276" t="s">
        <v>32</v>
      </c>
      <c r="B276">
        <v>2020</v>
      </c>
      <c r="C276" t="s">
        <v>41</v>
      </c>
      <c r="D276">
        <v>2041.6000000000001</v>
      </c>
      <c r="E276">
        <v>434.6</v>
      </c>
      <c r="F276">
        <v>301.70000000000005</v>
      </c>
      <c r="G276">
        <v>272.29999999999995</v>
      </c>
      <c r="H276">
        <v>941.2</v>
      </c>
    </row>
    <row r="277" spans="1:8" x14ac:dyDescent="0.2">
      <c r="A277" t="s">
        <v>33</v>
      </c>
      <c r="B277">
        <v>2020</v>
      </c>
      <c r="C277" t="s">
        <v>41</v>
      </c>
      <c r="D277">
        <v>2007</v>
      </c>
      <c r="E277">
        <v>449.70000000000005</v>
      </c>
      <c r="F277">
        <v>305</v>
      </c>
      <c r="G277">
        <v>282.5</v>
      </c>
      <c r="H277">
        <v>952.5</v>
      </c>
    </row>
    <row r="278" spans="1:8" x14ac:dyDescent="0.2">
      <c r="A278" t="s">
        <v>30</v>
      </c>
      <c r="B278">
        <v>2020</v>
      </c>
      <c r="C278" t="s">
        <v>42</v>
      </c>
      <c r="D278">
        <v>2030.9</v>
      </c>
      <c r="E278">
        <v>461.29999999999995</v>
      </c>
      <c r="F278">
        <v>308.5</v>
      </c>
      <c r="G278">
        <v>293.20000000000005</v>
      </c>
      <c r="H278">
        <v>967.59999999999991</v>
      </c>
    </row>
    <row r="279" spans="1:8" x14ac:dyDescent="0.2">
      <c r="A279" t="s">
        <v>32</v>
      </c>
      <c r="B279">
        <v>2020</v>
      </c>
      <c r="C279" t="s">
        <v>42</v>
      </c>
      <c r="D279">
        <v>2080.1999999999998</v>
      </c>
      <c r="E279">
        <v>434.90000000000003</v>
      </c>
      <c r="F279">
        <v>301.60000000000002</v>
      </c>
      <c r="G279">
        <v>272.5</v>
      </c>
      <c r="H279">
        <v>941.7</v>
      </c>
    </row>
    <row r="280" spans="1:8" x14ac:dyDescent="0.2">
      <c r="A280" t="s">
        <v>33</v>
      </c>
      <c r="B280">
        <v>2020</v>
      </c>
      <c r="C280" t="s">
        <v>42</v>
      </c>
      <c r="D280">
        <v>2048.6000000000004</v>
      </c>
      <c r="E280">
        <v>450.59999999999997</v>
      </c>
      <c r="F280">
        <v>305.2</v>
      </c>
      <c r="G280">
        <v>283.7</v>
      </c>
      <c r="H280">
        <v>953</v>
      </c>
    </row>
    <row r="281" spans="1:8" x14ac:dyDescent="0.2">
      <c r="A281" t="s">
        <v>30</v>
      </c>
      <c r="B281">
        <v>2020</v>
      </c>
      <c r="C281" t="s">
        <v>43</v>
      </c>
      <c r="D281">
        <v>2082.4</v>
      </c>
      <c r="E281">
        <v>462.8</v>
      </c>
      <c r="F281">
        <v>310.8</v>
      </c>
      <c r="G281">
        <v>293.60000000000002</v>
      </c>
      <c r="H281">
        <v>969.7</v>
      </c>
    </row>
    <row r="282" spans="1:8" x14ac:dyDescent="0.2">
      <c r="A282" t="s">
        <v>32</v>
      </c>
      <c r="B282">
        <v>2020</v>
      </c>
      <c r="C282" t="s">
        <v>43</v>
      </c>
      <c r="D282">
        <v>2120.6999999999998</v>
      </c>
      <c r="E282">
        <v>436.3</v>
      </c>
      <c r="F282">
        <v>303.10000000000002</v>
      </c>
      <c r="G282">
        <v>272.5</v>
      </c>
      <c r="H282">
        <v>946.1</v>
      </c>
    </row>
    <row r="283" spans="1:8" x14ac:dyDescent="0.2">
      <c r="A283" t="s">
        <v>33</v>
      </c>
      <c r="B283">
        <v>2020</v>
      </c>
      <c r="C283" t="s">
        <v>43</v>
      </c>
      <c r="D283">
        <v>2095.6</v>
      </c>
      <c r="E283">
        <v>452.00000000000006</v>
      </c>
      <c r="F283">
        <v>307.2</v>
      </c>
      <c r="G283">
        <v>284</v>
      </c>
      <c r="H283">
        <v>956.59999999999991</v>
      </c>
    </row>
    <row r="284" spans="1:8" x14ac:dyDescent="0.2">
      <c r="A284" t="s">
        <v>30</v>
      </c>
      <c r="B284">
        <v>2020</v>
      </c>
      <c r="C284" t="s">
        <v>44</v>
      </c>
      <c r="D284">
        <v>2100.5</v>
      </c>
      <c r="E284">
        <v>464.90000000000003</v>
      </c>
      <c r="F284">
        <v>311.8</v>
      </c>
      <c r="G284">
        <v>295.10000000000002</v>
      </c>
      <c r="H284">
        <v>973.8</v>
      </c>
    </row>
    <row r="285" spans="1:8" x14ac:dyDescent="0.2">
      <c r="A285" t="s">
        <v>32</v>
      </c>
      <c r="B285">
        <v>2020</v>
      </c>
      <c r="C285" t="s">
        <v>44</v>
      </c>
      <c r="D285">
        <v>2125.4</v>
      </c>
      <c r="E285">
        <v>438.20000000000005</v>
      </c>
      <c r="F285">
        <v>303.89999999999998</v>
      </c>
      <c r="G285">
        <v>273.39999999999998</v>
      </c>
      <c r="H285">
        <v>949.1</v>
      </c>
    </row>
    <row r="286" spans="1:8" x14ac:dyDescent="0.2">
      <c r="A286" t="s">
        <v>33</v>
      </c>
      <c r="B286">
        <v>2020</v>
      </c>
      <c r="C286" t="s">
        <v>44</v>
      </c>
      <c r="D286">
        <v>2109.1</v>
      </c>
      <c r="E286">
        <v>454</v>
      </c>
      <c r="F286">
        <v>308.10000000000002</v>
      </c>
      <c r="G286">
        <v>285.29999999999995</v>
      </c>
      <c r="H286">
        <v>959.90000000000009</v>
      </c>
    </row>
    <row r="287" spans="1:8" x14ac:dyDescent="0.2">
      <c r="A287" t="s">
        <v>30</v>
      </c>
      <c r="B287">
        <v>2021</v>
      </c>
      <c r="C287" t="s">
        <v>31</v>
      </c>
      <c r="D287">
        <v>2065.6999999999998</v>
      </c>
      <c r="E287">
        <v>466.7</v>
      </c>
      <c r="F287">
        <v>311.60000000000002</v>
      </c>
      <c r="G287">
        <v>298.39999999999998</v>
      </c>
      <c r="H287">
        <v>977.80000000000007</v>
      </c>
    </row>
    <row r="288" spans="1:8" x14ac:dyDescent="0.2">
      <c r="A288" t="s">
        <v>32</v>
      </c>
      <c r="B288">
        <v>2021</v>
      </c>
      <c r="C288" t="s">
        <v>31</v>
      </c>
      <c r="D288">
        <v>2097</v>
      </c>
      <c r="E288">
        <v>440</v>
      </c>
      <c r="F288">
        <v>303.39999999999998</v>
      </c>
      <c r="G288">
        <v>279.8</v>
      </c>
      <c r="H288">
        <v>952.69999999999993</v>
      </c>
    </row>
    <row r="289" spans="1:8" x14ac:dyDescent="0.2">
      <c r="A289" t="s">
        <v>33</v>
      </c>
      <c r="B289">
        <v>2021</v>
      </c>
      <c r="C289" t="s">
        <v>31</v>
      </c>
      <c r="D289">
        <v>2076.5</v>
      </c>
      <c r="E289">
        <v>455.8</v>
      </c>
      <c r="F289">
        <v>307.7</v>
      </c>
      <c r="G289">
        <v>289.8</v>
      </c>
      <c r="H289">
        <v>963.29999999999984</v>
      </c>
    </row>
    <row r="290" spans="1:8" x14ac:dyDescent="0.2">
      <c r="A290" t="s">
        <v>30</v>
      </c>
      <c r="B290">
        <v>2021</v>
      </c>
      <c r="C290" t="s">
        <v>34</v>
      </c>
      <c r="D290">
        <v>2025.3</v>
      </c>
      <c r="E290">
        <v>471.4</v>
      </c>
      <c r="F290">
        <v>314.60000000000002</v>
      </c>
      <c r="G290">
        <v>304.60000000000002</v>
      </c>
      <c r="H290">
        <v>983.8</v>
      </c>
    </row>
    <row r="291" spans="1:8" x14ac:dyDescent="0.2">
      <c r="A291" t="s">
        <v>32</v>
      </c>
      <c r="B291">
        <v>2021</v>
      </c>
      <c r="C291" t="s">
        <v>34</v>
      </c>
      <c r="D291">
        <v>2066</v>
      </c>
      <c r="E291">
        <v>444.2</v>
      </c>
      <c r="F291">
        <v>306.3</v>
      </c>
      <c r="G291">
        <v>289.60000000000002</v>
      </c>
      <c r="H291">
        <v>959.5</v>
      </c>
    </row>
    <row r="292" spans="1:8" x14ac:dyDescent="0.2">
      <c r="A292" t="s">
        <v>33</v>
      </c>
      <c r="B292">
        <v>2021</v>
      </c>
      <c r="C292" t="s">
        <v>34</v>
      </c>
      <c r="D292">
        <v>2039.3000000000002</v>
      </c>
      <c r="E292">
        <v>460.40000000000003</v>
      </c>
      <c r="F292">
        <v>310.70000000000005</v>
      </c>
      <c r="G292">
        <v>297.5</v>
      </c>
      <c r="H292">
        <v>969.80000000000007</v>
      </c>
    </row>
    <row r="293" spans="1:8" x14ac:dyDescent="0.2">
      <c r="A293" t="s">
        <v>30</v>
      </c>
      <c r="B293">
        <v>2021</v>
      </c>
      <c r="C293" t="s">
        <v>35</v>
      </c>
      <c r="D293">
        <v>2025.7</v>
      </c>
      <c r="E293">
        <v>472.9</v>
      </c>
      <c r="F293">
        <v>314.70000000000005</v>
      </c>
      <c r="G293">
        <v>307.3</v>
      </c>
      <c r="H293">
        <v>982.7</v>
      </c>
    </row>
    <row r="294" spans="1:8" x14ac:dyDescent="0.2">
      <c r="A294" t="s">
        <v>32</v>
      </c>
      <c r="B294">
        <v>2021</v>
      </c>
      <c r="C294" t="s">
        <v>35</v>
      </c>
      <c r="D294">
        <v>2064.4999999999995</v>
      </c>
      <c r="E294">
        <v>446.4</v>
      </c>
      <c r="F294">
        <v>307.10000000000002</v>
      </c>
      <c r="G294">
        <v>296.5</v>
      </c>
      <c r="H294">
        <v>961.5</v>
      </c>
    </row>
    <row r="295" spans="1:8" x14ac:dyDescent="0.2">
      <c r="A295" t="s">
        <v>33</v>
      </c>
      <c r="B295">
        <v>2021</v>
      </c>
      <c r="C295" t="s">
        <v>35</v>
      </c>
      <c r="D295">
        <v>2039.3999999999999</v>
      </c>
      <c r="E295">
        <v>462.1</v>
      </c>
      <c r="F295">
        <v>311.10000000000002</v>
      </c>
      <c r="G295">
        <v>301.7</v>
      </c>
      <c r="H295">
        <v>970.19999999999982</v>
      </c>
    </row>
    <row r="296" spans="1:8" x14ac:dyDescent="0.2">
      <c r="A296" t="s">
        <v>30</v>
      </c>
      <c r="B296">
        <v>2021</v>
      </c>
      <c r="C296" t="s">
        <v>36</v>
      </c>
      <c r="D296">
        <v>2049.5</v>
      </c>
      <c r="E296">
        <v>475.69999999999993</v>
      </c>
      <c r="F296">
        <v>316.89999999999998</v>
      </c>
      <c r="G296">
        <v>307.7</v>
      </c>
      <c r="H296">
        <v>987.40000000000009</v>
      </c>
    </row>
    <row r="297" spans="1:8" x14ac:dyDescent="0.2">
      <c r="A297" t="s">
        <v>32</v>
      </c>
      <c r="B297">
        <v>2021</v>
      </c>
      <c r="C297" t="s">
        <v>36</v>
      </c>
      <c r="D297">
        <v>2089.6</v>
      </c>
      <c r="E297">
        <v>448.6</v>
      </c>
      <c r="F297">
        <v>309</v>
      </c>
      <c r="G297">
        <v>297</v>
      </c>
      <c r="H297">
        <v>965.7</v>
      </c>
    </row>
    <row r="298" spans="1:8" x14ac:dyDescent="0.2">
      <c r="A298" t="s">
        <v>33</v>
      </c>
      <c r="B298">
        <v>2021</v>
      </c>
      <c r="C298" t="s">
        <v>36</v>
      </c>
      <c r="D298">
        <v>2064.1</v>
      </c>
      <c r="E298">
        <v>464.6</v>
      </c>
      <c r="F298">
        <v>313.20000000000005</v>
      </c>
      <c r="G298">
        <v>302.2</v>
      </c>
      <c r="H298">
        <v>974.4</v>
      </c>
    </row>
    <row r="299" spans="1:8" x14ac:dyDescent="0.2">
      <c r="A299" t="s">
        <v>30</v>
      </c>
      <c r="B299">
        <v>2021</v>
      </c>
      <c r="C299" t="s">
        <v>37</v>
      </c>
      <c r="D299">
        <v>2095.2999999999997</v>
      </c>
      <c r="E299">
        <v>490.4</v>
      </c>
      <c r="F299">
        <v>320.39999999999998</v>
      </c>
      <c r="G299">
        <v>314.89999999999998</v>
      </c>
      <c r="H299">
        <v>1006.7000000000002</v>
      </c>
    </row>
    <row r="300" spans="1:8" x14ac:dyDescent="0.2">
      <c r="A300" t="s">
        <v>32</v>
      </c>
      <c r="B300">
        <v>2021</v>
      </c>
      <c r="C300" t="s">
        <v>37</v>
      </c>
      <c r="D300">
        <v>2124.7000000000003</v>
      </c>
      <c r="E300">
        <v>450.79999999999995</v>
      </c>
      <c r="F300">
        <v>311.7</v>
      </c>
      <c r="G300">
        <v>300.5</v>
      </c>
      <c r="H300">
        <v>977.60000000000014</v>
      </c>
    </row>
    <row r="301" spans="1:8" x14ac:dyDescent="0.2">
      <c r="A301" t="s">
        <v>33</v>
      </c>
      <c r="B301">
        <v>2021</v>
      </c>
      <c r="C301" t="s">
        <v>37</v>
      </c>
      <c r="D301">
        <v>2105.7000000000003</v>
      </c>
      <c r="E301">
        <v>474.29999999999995</v>
      </c>
      <c r="F301">
        <v>316.29999999999995</v>
      </c>
      <c r="G301">
        <v>308.3</v>
      </c>
      <c r="H301">
        <v>990.10000000000014</v>
      </c>
    </row>
    <row r="302" spans="1:8" x14ac:dyDescent="0.2">
      <c r="A302" t="s">
        <v>30</v>
      </c>
      <c r="B302">
        <v>2021</v>
      </c>
      <c r="C302" t="s">
        <v>38</v>
      </c>
      <c r="D302">
        <v>2122.6</v>
      </c>
      <c r="E302">
        <v>489.80000000000007</v>
      </c>
      <c r="F302">
        <v>319.7</v>
      </c>
      <c r="G302">
        <v>316.29999999999995</v>
      </c>
      <c r="H302">
        <v>1006.9</v>
      </c>
    </row>
    <row r="303" spans="1:8" x14ac:dyDescent="0.2">
      <c r="A303" t="s">
        <v>32</v>
      </c>
      <c r="B303">
        <v>2021</v>
      </c>
      <c r="C303" t="s">
        <v>38</v>
      </c>
      <c r="D303">
        <v>2154.1999999999998</v>
      </c>
      <c r="E303">
        <v>452.6</v>
      </c>
      <c r="F303">
        <v>310.3</v>
      </c>
      <c r="G303">
        <v>303.60000000000002</v>
      </c>
      <c r="H303">
        <v>976.59999999999991</v>
      </c>
    </row>
    <row r="304" spans="1:8" x14ac:dyDescent="0.2">
      <c r="A304" t="s">
        <v>33</v>
      </c>
      <c r="B304">
        <v>2021</v>
      </c>
      <c r="C304" t="s">
        <v>38</v>
      </c>
      <c r="D304">
        <v>2133.9</v>
      </c>
      <c r="E304">
        <v>474.7</v>
      </c>
      <c r="F304">
        <v>315.3</v>
      </c>
      <c r="G304">
        <v>310.5</v>
      </c>
      <c r="H304">
        <v>990.1</v>
      </c>
    </row>
    <row r="305" spans="1:8" x14ac:dyDescent="0.2">
      <c r="A305" t="s">
        <v>30</v>
      </c>
      <c r="B305">
        <v>2021</v>
      </c>
      <c r="C305" t="s">
        <v>39</v>
      </c>
      <c r="D305">
        <v>2132.4</v>
      </c>
      <c r="E305">
        <v>492.40000000000003</v>
      </c>
      <c r="F305">
        <v>321.8</v>
      </c>
      <c r="G305">
        <v>319.60000000000002</v>
      </c>
      <c r="H305">
        <v>1011.2</v>
      </c>
    </row>
    <row r="306" spans="1:8" x14ac:dyDescent="0.2">
      <c r="A306" t="s">
        <v>32</v>
      </c>
      <c r="B306">
        <v>2021</v>
      </c>
      <c r="C306" t="s">
        <v>39</v>
      </c>
      <c r="D306">
        <v>2171.8000000000002</v>
      </c>
      <c r="E306">
        <v>455.3</v>
      </c>
      <c r="F306">
        <v>312.2</v>
      </c>
      <c r="G306">
        <v>307.2</v>
      </c>
      <c r="H306">
        <v>983.1</v>
      </c>
    </row>
    <row r="307" spans="1:8" x14ac:dyDescent="0.2">
      <c r="A307" t="s">
        <v>33</v>
      </c>
      <c r="B307">
        <v>2021</v>
      </c>
      <c r="C307" t="s">
        <v>39</v>
      </c>
      <c r="D307">
        <v>2147</v>
      </c>
      <c r="E307">
        <v>477.29999999999995</v>
      </c>
      <c r="F307">
        <v>317.3</v>
      </c>
      <c r="G307">
        <v>313.79999999999995</v>
      </c>
      <c r="H307">
        <v>995.80000000000007</v>
      </c>
    </row>
    <row r="308" spans="1:8" x14ac:dyDescent="0.2">
      <c r="A308" t="s">
        <v>30</v>
      </c>
      <c r="B308">
        <v>2021</v>
      </c>
      <c r="C308" t="s">
        <v>40</v>
      </c>
      <c r="D308">
        <v>2130.8000000000002</v>
      </c>
      <c r="E308">
        <v>495.90000000000003</v>
      </c>
      <c r="F308">
        <v>323</v>
      </c>
      <c r="G308">
        <v>320.79999999999995</v>
      </c>
      <c r="H308">
        <v>1013.5</v>
      </c>
    </row>
    <row r="309" spans="1:8" x14ac:dyDescent="0.2">
      <c r="A309" t="s">
        <v>32</v>
      </c>
      <c r="B309">
        <v>2021</v>
      </c>
      <c r="C309" t="s">
        <v>40</v>
      </c>
      <c r="D309">
        <v>2157.9</v>
      </c>
      <c r="E309">
        <v>460.7</v>
      </c>
      <c r="F309">
        <v>315.29999999999995</v>
      </c>
      <c r="G309">
        <v>311.10000000000002</v>
      </c>
      <c r="H309">
        <v>989</v>
      </c>
    </row>
    <row r="310" spans="1:8" x14ac:dyDescent="0.2">
      <c r="A310" t="s">
        <v>33</v>
      </c>
      <c r="B310">
        <v>2021</v>
      </c>
      <c r="C310" t="s">
        <v>40</v>
      </c>
      <c r="D310">
        <v>2142</v>
      </c>
      <c r="E310">
        <v>483</v>
      </c>
      <c r="F310">
        <v>319.60000000000002</v>
      </c>
      <c r="G310">
        <v>316.60000000000002</v>
      </c>
      <c r="H310">
        <v>1001.9000000000001</v>
      </c>
    </row>
    <row r="311" spans="1:8" x14ac:dyDescent="0.2">
      <c r="A311" t="s">
        <v>30</v>
      </c>
      <c r="B311">
        <v>2021</v>
      </c>
      <c r="C311" t="s">
        <v>41</v>
      </c>
      <c r="D311">
        <v>2133.6</v>
      </c>
      <c r="E311">
        <v>498.4</v>
      </c>
      <c r="F311">
        <v>323.39999999999998</v>
      </c>
      <c r="G311">
        <v>321.5</v>
      </c>
      <c r="H311">
        <v>1017.5999999999999</v>
      </c>
    </row>
    <row r="312" spans="1:8" x14ac:dyDescent="0.2">
      <c r="A312" t="s">
        <v>32</v>
      </c>
      <c r="B312">
        <v>2021</v>
      </c>
      <c r="C312" t="s">
        <v>41</v>
      </c>
      <c r="D312">
        <v>2157.9</v>
      </c>
      <c r="E312">
        <v>460.79999999999995</v>
      </c>
      <c r="F312">
        <v>315.39999999999998</v>
      </c>
      <c r="G312">
        <v>311.3</v>
      </c>
      <c r="H312">
        <v>989.1</v>
      </c>
    </row>
    <row r="313" spans="1:8" x14ac:dyDescent="0.2">
      <c r="A313" t="s">
        <v>33</v>
      </c>
      <c r="B313">
        <v>2021</v>
      </c>
      <c r="C313" t="s">
        <v>41</v>
      </c>
      <c r="D313">
        <v>2142</v>
      </c>
      <c r="E313">
        <v>483.2</v>
      </c>
      <c r="F313">
        <v>319.60000000000002</v>
      </c>
      <c r="G313">
        <v>316.60000000000002</v>
      </c>
      <c r="H313">
        <v>1001.9000000000001</v>
      </c>
    </row>
    <row r="314" spans="1:8" x14ac:dyDescent="0.2">
      <c r="A314" t="s">
        <v>30</v>
      </c>
      <c r="B314">
        <v>2021</v>
      </c>
      <c r="C314" t="s">
        <v>42</v>
      </c>
      <c r="D314">
        <v>2164.1999999999998</v>
      </c>
      <c r="E314">
        <v>502.00000000000006</v>
      </c>
      <c r="F314">
        <v>325.60000000000002</v>
      </c>
      <c r="G314">
        <v>325</v>
      </c>
      <c r="H314">
        <v>1021.7</v>
      </c>
    </row>
    <row r="315" spans="1:8" x14ac:dyDescent="0.2">
      <c r="A315" t="s">
        <v>32</v>
      </c>
      <c r="B315">
        <v>2021</v>
      </c>
      <c r="C315" t="s">
        <v>42</v>
      </c>
      <c r="D315">
        <v>2198.4000000000005</v>
      </c>
      <c r="E315">
        <v>463.50000000000006</v>
      </c>
      <c r="F315">
        <v>317.89999999999998</v>
      </c>
      <c r="G315">
        <v>314.39999999999998</v>
      </c>
      <c r="H315">
        <v>993.2</v>
      </c>
    </row>
    <row r="316" spans="1:8" x14ac:dyDescent="0.2">
      <c r="A316" t="s">
        <v>33</v>
      </c>
      <c r="B316">
        <v>2021</v>
      </c>
      <c r="C316" t="s">
        <v>42</v>
      </c>
      <c r="D316">
        <v>2175.5</v>
      </c>
      <c r="E316">
        <v>486.3</v>
      </c>
      <c r="F316">
        <v>322</v>
      </c>
      <c r="G316">
        <v>319.89999999999998</v>
      </c>
      <c r="H316">
        <v>1006.0999999999999</v>
      </c>
    </row>
    <row r="317" spans="1:8" x14ac:dyDescent="0.2">
      <c r="A317" t="s">
        <v>30</v>
      </c>
      <c r="B317">
        <v>2021</v>
      </c>
      <c r="C317" t="s">
        <v>43</v>
      </c>
      <c r="D317">
        <v>2182</v>
      </c>
      <c r="E317">
        <v>506.2</v>
      </c>
      <c r="F317">
        <v>327.10000000000002</v>
      </c>
      <c r="G317">
        <v>324.20000000000005</v>
      </c>
      <c r="H317">
        <v>1025.5</v>
      </c>
    </row>
    <row r="318" spans="1:8" x14ac:dyDescent="0.2">
      <c r="A318" t="s">
        <v>32</v>
      </c>
      <c r="B318">
        <v>2021</v>
      </c>
      <c r="C318" t="s">
        <v>43</v>
      </c>
      <c r="D318">
        <v>2217.8999999999996</v>
      </c>
      <c r="E318">
        <v>467.3</v>
      </c>
      <c r="F318">
        <v>319.39999999999998</v>
      </c>
      <c r="G318">
        <v>312.79999999999995</v>
      </c>
      <c r="H318">
        <v>997.8</v>
      </c>
    </row>
    <row r="319" spans="1:8" x14ac:dyDescent="0.2">
      <c r="A319" t="s">
        <v>33</v>
      </c>
      <c r="B319">
        <v>2021</v>
      </c>
      <c r="C319" t="s">
        <v>43</v>
      </c>
      <c r="D319">
        <v>2194.1</v>
      </c>
      <c r="E319">
        <v>490.40000000000003</v>
      </c>
      <c r="F319">
        <v>323.5</v>
      </c>
      <c r="G319">
        <v>318.70000000000005</v>
      </c>
      <c r="H319">
        <v>1010.5000000000001</v>
      </c>
    </row>
    <row r="320" spans="1:8" x14ac:dyDescent="0.2">
      <c r="A320" t="s">
        <v>30</v>
      </c>
      <c r="B320">
        <v>2021</v>
      </c>
      <c r="C320" t="s">
        <v>44</v>
      </c>
      <c r="D320">
        <v>2168.1999999999998</v>
      </c>
      <c r="E320">
        <v>510.3</v>
      </c>
      <c r="F320">
        <v>327.3</v>
      </c>
      <c r="G320">
        <v>325.7</v>
      </c>
      <c r="H320">
        <v>1027.8</v>
      </c>
    </row>
    <row r="321" spans="1:8" x14ac:dyDescent="0.2">
      <c r="A321" t="s">
        <v>32</v>
      </c>
      <c r="B321">
        <v>2021</v>
      </c>
      <c r="C321" t="s">
        <v>44</v>
      </c>
      <c r="D321">
        <v>2206.3000000000002</v>
      </c>
      <c r="E321">
        <v>470.7</v>
      </c>
      <c r="F321">
        <v>319.39999999999998</v>
      </c>
      <c r="G321">
        <v>313.5</v>
      </c>
      <c r="H321">
        <v>1000.3</v>
      </c>
    </row>
    <row r="322" spans="1:8" x14ac:dyDescent="0.2">
      <c r="A322" t="s">
        <v>33</v>
      </c>
      <c r="B322">
        <v>2021</v>
      </c>
      <c r="C322" t="s">
        <v>44</v>
      </c>
      <c r="D322">
        <v>2180.9</v>
      </c>
      <c r="E322">
        <v>494.2</v>
      </c>
      <c r="F322">
        <v>323.60000000000002</v>
      </c>
      <c r="G322">
        <v>319.79999999999995</v>
      </c>
      <c r="H322">
        <v>1012.6</v>
      </c>
    </row>
    <row r="323" spans="1:8" x14ac:dyDescent="0.2">
      <c r="A323" t="s">
        <v>30</v>
      </c>
      <c r="B323">
        <v>2022</v>
      </c>
      <c r="C323" t="s">
        <v>31</v>
      </c>
      <c r="D323">
        <v>2153</v>
      </c>
      <c r="E323">
        <v>515.20000000000005</v>
      </c>
      <c r="F323">
        <v>329.4</v>
      </c>
      <c r="G323">
        <v>326.60000000000002</v>
      </c>
      <c r="H323">
        <v>1029.9999999999998</v>
      </c>
    </row>
    <row r="324" spans="1:8" x14ac:dyDescent="0.2">
      <c r="A324" t="s">
        <v>32</v>
      </c>
      <c r="B324">
        <v>2022</v>
      </c>
      <c r="C324" t="s">
        <v>31</v>
      </c>
      <c r="D324">
        <v>2186.6999999999998</v>
      </c>
      <c r="E324">
        <v>475.4</v>
      </c>
      <c r="F324">
        <v>321.3</v>
      </c>
      <c r="G324">
        <v>314.29999999999995</v>
      </c>
      <c r="H324">
        <v>1003.3000000000001</v>
      </c>
    </row>
    <row r="325" spans="1:8" x14ac:dyDescent="0.2">
      <c r="A325" t="s">
        <v>33</v>
      </c>
      <c r="B325">
        <v>2022</v>
      </c>
      <c r="C325" t="s">
        <v>31</v>
      </c>
      <c r="D325">
        <v>2164.1999999999998</v>
      </c>
      <c r="E325">
        <v>499.1</v>
      </c>
      <c r="F325">
        <v>325.60000000000002</v>
      </c>
      <c r="G325">
        <v>320.7</v>
      </c>
      <c r="H325">
        <v>1015.2</v>
      </c>
    </row>
    <row r="326" spans="1:8" x14ac:dyDescent="0.2">
      <c r="A326" t="s">
        <v>30</v>
      </c>
      <c r="B326">
        <v>2022</v>
      </c>
      <c r="C326" t="s">
        <v>34</v>
      </c>
      <c r="D326">
        <v>2150.4</v>
      </c>
      <c r="E326">
        <v>518.79999999999995</v>
      </c>
      <c r="F326">
        <v>331.2</v>
      </c>
      <c r="G326">
        <v>328.6</v>
      </c>
      <c r="H326">
        <v>1034.3999999999999</v>
      </c>
    </row>
    <row r="327" spans="1:8" x14ac:dyDescent="0.2">
      <c r="A327" t="s">
        <v>32</v>
      </c>
      <c r="B327">
        <v>2022</v>
      </c>
      <c r="C327" t="s">
        <v>34</v>
      </c>
      <c r="D327">
        <v>2183.5</v>
      </c>
      <c r="E327">
        <v>479.5</v>
      </c>
      <c r="F327">
        <v>322.89999999999998</v>
      </c>
      <c r="G327">
        <v>316.10000000000002</v>
      </c>
      <c r="H327">
        <v>1008.8000000000001</v>
      </c>
    </row>
    <row r="328" spans="1:8" x14ac:dyDescent="0.2">
      <c r="A328" t="s">
        <v>33</v>
      </c>
      <c r="B328">
        <v>2022</v>
      </c>
      <c r="C328" t="s">
        <v>34</v>
      </c>
      <c r="D328">
        <v>2161.2000000000003</v>
      </c>
      <c r="E328">
        <v>502.80000000000007</v>
      </c>
      <c r="F328">
        <v>327.3</v>
      </c>
      <c r="G328">
        <v>322.60000000000002</v>
      </c>
      <c r="H328">
        <v>1020.4</v>
      </c>
    </row>
    <row r="329" spans="1:8" x14ac:dyDescent="0.2">
      <c r="A329" t="s">
        <v>30</v>
      </c>
      <c r="B329">
        <v>2022</v>
      </c>
      <c r="C329" t="s">
        <v>35</v>
      </c>
      <c r="D329">
        <v>2179.1000000000004</v>
      </c>
      <c r="E329">
        <v>523.70000000000005</v>
      </c>
      <c r="F329">
        <v>331.8</v>
      </c>
      <c r="G329">
        <v>330.9</v>
      </c>
      <c r="H329">
        <v>1041.2</v>
      </c>
    </row>
    <row r="330" spans="1:8" x14ac:dyDescent="0.2">
      <c r="A330" t="s">
        <v>32</v>
      </c>
      <c r="B330">
        <v>2022</v>
      </c>
      <c r="C330" t="s">
        <v>35</v>
      </c>
      <c r="D330">
        <v>2196.3000000000002</v>
      </c>
      <c r="E330">
        <v>484.6</v>
      </c>
      <c r="F330">
        <v>323.89999999999998</v>
      </c>
      <c r="G330">
        <v>318.7</v>
      </c>
      <c r="H330">
        <v>1016.6</v>
      </c>
    </row>
    <row r="331" spans="1:8" x14ac:dyDescent="0.2">
      <c r="A331" t="s">
        <v>33</v>
      </c>
      <c r="B331">
        <v>2022</v>
      </c>
      <c r="C331" t="s">
        <v>35</v>
      </c>
      <c r="D331">
        <v>2184.2000000000003</v>
      </c>
      <c r="E331">
        <v>507.79999999999995</v>
      </c>
      <c r="F331">
        <v>328.1</v>
      </c>
      <c r="G331">
        <v>325.10000000000002</v>
      </c>
      <c r="H331">
        <v>1027.8</v>
      </c>
    </row>
    <row r="332" spans="1:8" x14ac:dyDescent="0.2">
      <c r="A332" t="s">
        <v>30</v>
      </c>
      <c r="B332">
        <v>2022</v>
      </c>
      <c r="C332" t="s">
        <v>36</v>
      </c>
      <c r="D332">
        <v>2206.6</v>
      </c>
      <c r="E332">
        <v>529.70000000000005</v>
      </c>
      <c r="F332">
        <v>334.7</v>
      </c>
      <c r="G332">
        <v>339.5</v>
      </c>
      <c r="H332">
        <v>1047.0999999999999</v>
      </c>
    </row>
    <row r="333" spans="1:8" x14ac:dyDescent="0.2">
      <c r="A333" t="s">
        <v>32</v>
      </c>
      <c r="B333">
        <v>2022</v>
      </c>
      <c r="C333" t="s">
        <v>36</v>
      </c>
      <c r="D333">
        <v>2230.4</v>
      </c>
      <c r="E333">
        <v>489.2</v>
      </c>
      <c r="F333">
        <v>326.8</v>
      </c>
      <c r="G333">
        <v>329.8</v>
      </c>
      <c r="H333">
        <v>1023.8</v>
      </c>
    </row>
    <row r="334" spans="1:8" x14ac:dyDescent="0.2">
      <c r="A334" t="s">
        <v>33</v>
      </c>
      <c r="B334">
        <v>2022</v>
      </c>
      <c r="C334" t="s">
        <v>36</v>
      </c>
      <c r="D334">
        <v>2214.3000000000002</v>
      </c>
      <c r="E334">
        <v>513.20000000000005</v>
      </c>
      <c r="F334">
        <v>331</v>
      </c>
      <c r="G334">
        <v>334.79999999999995</v>
      </c>
      <c r="H334">
        <v>1034.8</v>
      </c>
    </row>
    <row r="335" spans="1:8" x14ac:dyDescent="0.2">
      <c r="A335" t="s">
        <v>30</v>
      </c>
      <c r="B335">
        <v>2022</v>
      </c>
      <c r="C335" t="s">
        <v>37</v>
      </c>
      <c r="D335">
        <v>2226.8000000000002</v>
      </c>
      <c r="E335">
        <v>535.5</v>
      </c>
      <c r="F335">
        <v>336.4</v>
      </c>
      <c r="G335">
        <v>342.4</v>
      </c>
      <c r="H335">
        <v>1049.4000000000001</v>
      </c>
    </row>
    <row r="336" spans="1:8" x14ac:dyDescent="0.2">
      <c r="A336" t="s">
        <v>32</v>
      </c>
      <c r="B336">
        <v>2022</v>
      </c>
      <c r="C336" t="s">
        <v>37</v>
      </c>
      <c r="D336">
        <v>2262.2000000000003</v>
      </c>
      <c r="E336">
        <v>493.7</v>
      </c>
      <c r="F336">
        <v>328.6</v>
      </c>
      <c r="G336">
        <v>332.9</v>
      </c>
      <c r="H336">
        <v>1028</v>
      </c>
    </row>
    <row r="337" spans="1:8" x14ac:dyDescent="0.2">
      <c r="A337" t="s">
        <v>33</v>
      </c>
      <c r="B337">
        <v>2022</v>
      </c>
      <c r="C337" t="s">
        <v>37</v>
      </c>
      <c r="D337">
        <v>2238.9000000000005</v>
      </c>
      <c r="E337">
        <v>518.6</v>
      </c>
      <c r="F337">
        <v>332.7</v>
      </c>
      <c r="G337">
        <v>337.6</v>
      </c>
      <c r="H337">
        <v>1037.8</v>
      </c>
    </row>
    <row r="338" spans="1:8" x14ac:dyDescent="0.2">
      <c r="A338" t="s">
        <v>30</v>
      </c>
      <c r="B338">
        <v>2022</v>
      </c>
      <c r="C338" t="s">
        <v>38</v>
      </c>
      <c r="D338">
        <v>2248.3000000000002</v>
      </c>
      <c r="E338">
        <v>539.79999999999995</v>
      </c>
      <c r="F338">
        <v>337.1</v>
      </c>
      <c r="G338">
        <v>342.2</v>
      </c>
      <c r="H338">
        <v>1052.2</v>
      </c>
    </row>
    <row r="339" spans="1:8" x14ac:dyDescent="0.2">
      <c r="A339" t="s">
        <v>32</v>
      </c>
      <c r="B339">
        <v>2022</v>
      </c>
      <c r="C339" t="s">
        <v>38</v>
      </c>
      <c r="D339">
        <v>2287.5</v>
      </c>
      <c r="E339">
        <v>498.4</v>
      </c>
      <c r="F339">
        <v>328.9</v>
      </c>
      <c r="G339">
        <v>332.1</v>
      </c>
      <c r="H339">
        <v>1032.8</v>
      </c>
    </row>
    <row r="340" spans="1:8" x14ac:dyDescent="0.2">
      <c r="A340" t="s">
        <v>33</v>
      </c>
      <c r="B340">
        <v>2022</v>
      </c>
      <c r="C340" t="s">
        <v>38</v>
      </c>
      <c r="D340">
        <v>2261.9</v>
      </c>
      <c r="E340">
        <v>523</v>
      </c>
      <c r="F340">
        <v>333.20000000000005</v>
      </c>
      <c r="G340">
        <v>337.1</v>
      </c>
      <c r="H340">
        <v>1041.4000000000001</v>
      </c>
    </row>
    <row r="341" spans="1:8" x14ac:dyDescent="0.2">
      <c r="A341" t="s">
        <v>30</v>
      </c>
      <c r="B341">
        <v>2022</v>
      </c>
      <c r="C341" t="s">
        <v>39</v>
      </c>
      <c r="D341">
        <v>2252.5</v>
      </c>
      <c r="E341">
        <v>544</v>
      </c>
      <c r="F341">
        <v>339.1</v>
      </c>
      <c r="G341">
        <v>345.9</v>
      </c>
      <c r="H341">
        <v>1056.8</v>
      </c>
    </row>
    <row r="342" spans="1:8" x14ac:dyDescent="0.2">
      <c r="A342" t="s">
        <v>32</v>
      </c>
      <c r="B342">
        <v>2022</v>
      </c>
      <c r="C342" t="s">
        <v>39</v>
      </c>
      <c r="D342">
        <v>2291.6</v>
      </c>
      <c r="E342">
        <v>502</v>
      </c>
      <c r="F342">
        <v>330.9</v>
      </c>
      <c r="G342">
        <v>336.9</v>
      </c>
      <c r="H342">
        <v>1038.5</v>
      </c>
    </row>
    <row r="343" spans="1:8" x14ac:dyDescent="0.2">
      <c r="A343" t="s">
        <v>33</v>
      </c>
      <c r="B343">
        <v>2022</v>
      </c>
      <c r="C343" t="s">
        <v>39</v>
      </c>
      <c r="D343">
        <v>2266.3000000000002</v>
      </c>
      <c r="E343">
        <v>526.90000000000009</v>
      </c>
      <c r="F343">
        <v>335.20000000000005</v>
      </c>
      <c r="G343">
        <v>341.2</v>
      </c>
      <c r="H343">
        <v>1046.5</v>
      </c>
    </row>
    <row r="344" spans="1:8" x14ac:dyDescent="0.2">
      <c r="A344" t="s">
        <v>30</v>
      </c>
      <c r="B344">
        <v>2022</v>
      </c>
      <c r="C344" t="s">
        <v>40</v>
      </c>
      <c r="D344">
        <v>2255.7999999999997</v>
      </c>
      <c r="E344">
        <v>547.9</v>
      </c>
      <c r="F344">
        <v>341.3</v>
      </c>
      <c r="G344">
        <v>345.7</v>
      </c>
      <c r="H344">
        <v>1061.8000000000002</v>
      </c>
    </row>
    <row r="345" spans="1:8" x14ac:dyDescent="0.2">
      <c r="A345" t="s">
        <v>32</v>
      </c>
      <c r="B345">
        <v>2022</v>
      </c>
      <c r="C345" t="s">
        <v>40</v>
      </c>
      <c r="D345">
        <v>2293.6999999999998</v>
      </c>
      <c r="E345">
        <v>505.29999999999995</v>
      </c>
      <c r="F345">
        <v>333.2</v>
      </c>
      <c r="G345">
        <v>336.1</v>
      </c>
      <c r="H345">
        <v>1043.0999999999999</v>
      </c>
    </row>
    <row r="346" spans="1:8" x14ac:dyDescent="0.2">
      <c r="A346" t="s">
        <v>33</v>
      </c>
      <c r="B346">
        <v>2022</v>
      </c>
      <c r="C346" t="s">
        <v>40</v>
      </c>
      <c r="D346">
        <v>2269.2000000000003</v>
      </c>
      <c r="E346">
        <v>530.70000000000005</v>
      </c>
      <c r="F346">
        <v>337.5</v>
      </c>
      <c r="G346">
        <v>340.70000000000005</v>
      </c>
      <c r="H346">
        <v>1051.3</v>
      </c>
    </row>
    <row r="347" spans="1:8" x14ac:dyDescent="0.2">
      <c r="A347" t="s">
        <v>30</v>
      </c>
      <c r="B347">
        <v>2022</v>
      </c>
      <c r="C347" t="s">
        <v>41</v>
      </c>
      <c r="D347">
        <v>2267.8000000000002</v>
      </c>
      <c r="E347">
        <v>552.5</v>
      </c>
      <c r="F347">
        <v>343.1</v>
      </c>
      <c r="G347">
        <v>346.6</v>
      </c>
      <c r="H347">
        <v>1064.8</v>
      </c>
    </row>
    <row r="348" spans="1:8" x14ac:dyDescent="0.2">
      <c r="A348" t="s">
        <v>32</v>
      </c>
      <c r="B348">
        <v>2022</v>
      </c>
      <c r="C348" t="s">
        <v>41</v>
      </c>
      <c r="D348">
        <v>2306.4</v>
      </c>
      <c r="E348">
        <v>509.7</v>
      </c>
      <c r="F348">
        <v>334.5</v>
      </c>
      <c r="G348">
        <v>337.4</v>
      </c>
      <c r="H348">
        <v>1047.3999999999999</v>
      </c>
    </row>
    <row r="349" spans="1:8" x14ac:dyDescent="0.2">
      <c r="A349" t="s">
        <v>33</v>
      </c>
      <c r="B349">
        <v>2022</v>
      </c>
      <c r="C349" t="s">
        <v>41</v>
      </c>
      <c r="D349">
        <v>2280.9</v>
      </c>
      <c r="E349">
        <v>535.1</v>
      </c>
      <c r="F349">
        <v>339</v>
      </c>
      <c r="G349">
        <v>341.8</v>
      </c>
      <c r="H349">
        <v>1055</v>
      </c>
    </row>
    <row r="350" spans="1:8" x14ac:dyDescent="0.2">
      <c r="A350" t="s">
        <v>30</v>
      </c>
      <c r="B350">
        <v>2022</v>
      </c>
      <c r="C350" t="s">
        <v>42</v>
      </c>
      <c r="D350">
        <v>2284.5</v>
      </c>
      <c r="E350">
        <v>556.4</v>
      </c>
      <c r="F350">
        <v>345.6</v>
      </c>
      <c r="G350">
        <v>348.20000000000005</v>
      </c>
      <c r="H350">
        <v>1069.1000000000001</v>
      </c>
    </row>
    <row r="351" spans="1:8" x14ac:dyDescent="0.2">
      <c r="A351" t="s">
        <v>32</v>
      </c>
      <c r="B351">
        <v>2022</v>
      </c>
      <c r="C351" t="s">
        <v>42</v>
      </c>
      <c r="D351">
        <v>2322.3000000000002</v>
      </c>
      <c r="E351">
        <v>511.70000000000005</v>
      </c>
      <c r="F351">
        <v>337.2</v>
      </c>
      <c r="G351">
        <v>338.8</v>
      </c>
      <c r="H351">
        <v>1051.3999999999999</v>
      </c>
    </row>
    <row r="352" spans="1:8" x14ac:dyDescent="0.2">
      <c r="A352" t="s">
        <v>33</v>
      </c>
      <c r="B352">
        <v>2022</v>
      </c>
      <c r="C352" t="s">
        <v>42</v>
      </c>
      <c r="D352">
        <v>2297.3000000000002</v>
      </c>
      <c r="E352">
        <v>538.20000000000005</v>
      </c>
      <c r="F352">
        <v>341.6</v>
      </c>
      <c r="G352">
        <v>343.4</v>
      </c>
      <c r="H352">
        <v>1059.2</v>
      </c>
    </row>
    <row r="353" spans="1:8" x14ac:dyDescent="0.2">
      <c r="A353" t="s">
        <v>30</v>
      </c>
      <c r="B353">
        <v>2022</v>
      </c>
      <c r="C353" t="s">
        <v>43</v>
      </c>
      <c r="D353">
        <v>2287.6999999999998</v>
      </c>
      <c r="E353">
        <v>559.29999999999995</v>
      </c>
      <c r="F353">
        <v>347.3</v>
      </c>
      <c r="G353">
        <v>349.4</v>
      </c>
      <c r="H353">
        <v>1073.5</v>
      </c>
    </row>
    <row r="354" spans="1:8" x14ac:dyDescent="0.2">
      <c r="A354" t="s">
        <v>32</v>
      </c>
      <c r="B354">
        <v>2022</v>
      </c>
      <c r="C354" t="s">
        <v>43</v>
      </c>
      <c r="D354">
        <v>2314.4</v>
      </c>
      <c r="E354">
        <v>514.9</v>
      </c>
      <c r="F354">
        <v>338.70000000000005</v>
      </c>
      <c r="G354">
        <v>339.20000000000005</v>
      </c>
      <c r="H354">
        <v>1055.8</v>
      </c>
    </row>
    <row r="355" spans="1:8" x14ac:dyDescent="0.2">
      <c r="A355" t="s">
        <v>33</v>
      </c>
      <c r="B355">
        <v>2022</v>
      </c>
      <c r="C355" t="s">
        <v>43</v>
      </c>
      <c r="D355">
        <v>2296.8000000000002</v>
      </c>
      <c r="E355">
        <v>541.4</v>
      </c>
      <c r="F355">
        <v>343.20000000000005</v>
      </c>
      <c r="G355">
        <v>344.3</v>
      </c>
      <c r="H355">
        <v>1063.6000000000001</v>
      </c>
    </row>
    <row r="356" spans="1:8" x14ac:dyDescent="0.2">
      <c r="A356" t="s">
        <v>30</v>
      </c>
      <c r="B356">
        <v>2022</v>
      </c>
      <c r="C356" t="s">
        <v>44</v>
      </c>
      <c r="D356">
        <v>2277.1</v>
      </c>
      <c r="E356">
        <v>561.79999999999995</v>
      </c>
      <c r="F356">
        <v>347.1</v>
      </c>
      <c r="G356">
        <v>350.6</v>
      </c>
      <c r="H356">
        <v>1079.0999999999999</v>
      </c>
    </row>
    <row r="357" spans="1:8" x14ac:dyDescent="0.2">
      <c r="A357" t="s">
        <v>32</v>
      </c>
      <c r="B357">
        <v>2022</v>
      </c>
      <c r="C357" t="s">
        <v>44</v>
      </c>
      <c r="D357">
        <v>2295.7999999999997</v>
      </c>
      <c r="E357">
        <v>517.9</v>
      </c>
      <c r="F357">
        <v>338</v>
      </c>
      <c r="G357">
        <v>340</v>
      </c>
      <c r="H357">
        <v>1061.4000000000001</v>
      </c>
    </row>
    <row r="358" spans="1:8" x14ac:dyDescent="0.2">
      <c r="A358" t="s">
        <v>33</v>
      </c>
      <c r="B358">
        <v>2022</v>
      </c>
      <c r="C358" t="s">
        <v>44</v>
      </c>
      <c r="D358">
        <v>2283.4</v>
      </c>
      <c r="E358">
        <v>544</v>
      </c>
      <c r="F358">
        <v>342.79999999999995</v>
      </c>
      <c r="G358">
        <v>345.4</v>
      </c>
      <c r="H358">
        <v>1069.2</v>
      </c>
    </row>
    <row r="359" spans="1:8" x14ac:dyDescent="0.2">
      <c r="A359" t="s">
        <v>30</v>
      </c>
      <c r="B359">
        <v>2023</v>
      </c>
      <c r="C359" t="s">
        <v>31</v>
      </c>
      <c r="D359">
        <v>2283.2000000000003</v>
      </c>
      <c r="E359">
        <v>563.9</v>
      </c>
      <c r="F359">
        <v>349.29999999999995</v>
      </c>
      <c r="G359">
        <v>351.4</v>
      </c>
      <c r="H359">
        <v>1086.0999999999999</v>
      </c>
    </row>
    <row r="360" spans="1:8" x14ac:dyDescent="0.2">
      <c r="A360" t="s">
        <v>32</v>
      </c>
      <c r="B360">
        <v>2023</v>
      </c>
      <c r="C360" t="s">
        <v>31</v>
      </c>
      <c r="D360">
        <v>2310.2000000000003</v>
      </c>
      <c r="E360">
        <v>520.6</v>
      </c>
      <c r="F360">
        <v>340.1</v>
      </c>
      <c r="G360">
        <v>339.6</v>
      </c>
      <c r="H360">
        <v>1067.4000000000001</v>
      </c>
    </row>
    <row r="361" spans="1:8" x14ac:dyDescent="0.2">
      <c r="A361" t="s">
        <v>33</v>
      </c>
      <c r="B361">
        <v>2023</v>
      </c>
      <c r="C361" t="s">
        <v>31</v>
      </c>
      <c r="D361">
        <v>2292.6999999999998</v>
      </c>
      <c r="E361">
        <v>546.29999999999995</v>
      </c>
      <c r="F361">
        <v>345</v>
      </c>
      <c r="G361">
        <v>345.6</v>
      </c>
      <c r="H361">
        <v>1075.7</v>
      </c>
    </row>
    <row r="362" spans="1:8" x14ac:dyDescent="0.2">
      <c r="A362" t="s">
        <v>30</v>
      </c>
      <c r="B362">
        <v>2023</v>
      </c>
      <c r="C362" t="s">
        <v>34</v>
      </c>
      <c r="D362">
        <v>2265.6999999999998</v>
      </c>
      <c r="E362">
        <v>566.6</v>
      </c>
      <c r="F362">
        <v>352.1</v>
      </c>
      <c r="G362">
        <v>350.6</v>
      </c>
      <c r="H362">
        <v>1094.8000000000002</v>
      </c>
    </row>
    <row r="363" spans="1:8" x14ac:dyDescent="0.2">
      <c r="A363" t="s">
        <v>32</v>
      </c>
      <c r="B363">
        <v>2023</v>
      </c>
      <c r="C363" t="s">
        <v>34</v>
      </c>
      <c r="D363">
        <v>2303.1999999999998</v>
      </c>
      <c r="E363">
        <v>525.5</v>
      </c>
      <c r="F363">
        <v>342.7</v>
      </c>
      <c r="G363">
        <v>342.6</v>
      </c>
      <c r="H363">
        <v>1075.8</v>
      </c>
    </row>
    <row r="364" spans="1:8" x14ac:dyDescent="0.2">
      <c r="A364" t="s">
        <v>33</v>
      </c>
      <c r="B364">
        <v>2023</v>
      </c>
      <c r="C364" t="s">
        <v>34</v>
      </c>
      <c r="D364">
        <v>2279.1</v>
      </c>
      <c r="E364">
        <v>550</v>
      </c>
      <c r="F364">
        <v>347.7</v>
      </c>
      <c r="G364">
        <v>346.29999999999995</v>
      </c>
      <c r="H364">
        <v>1084.3</v>
      </c>
    </row>
    <row r="365" spans="1:8" x14ac:dyDescent="0.2">
      <c r="A365" t="s">
        <v>30</v>
      </c>
      <c r="B365">
        <v>2023</v>
      </c>
      <c r="C365" t="s">
        <v>35</v>
      </c>
      <c r="D365">
        <v>2265.8000000000002</v>
      </c>
      <c r="E365">
        <v>566.6</v>
      </c>
      <c r="F365">
        <v>352.1</v>
      </c>
      <c r="G365">
        <v>350.4</v>
      </c>
      <c r="H365">
        <v>1094.9000000000001</v>
      </c>
    </row>
    <row r="366" spans="1:8" x14ac:dyDescent="0.2">
      <c r="A366" t="s">
        <v>32</v>
      </c>
      <c r="B366">
        <v>2023</v>
      </c>
      <c r="C366" t="s">
        <v>35</v>
      </c>
      <c r="D366">
        <v>2303.4</v>
      </c>
      <c r="E366">
        <v>525.4</v>
      </c>
      <c r="F366">
        <v>342.7</v>
      </c>
      <c r="G366">
        <v>342.4</v>
      </c>
      <c r="H366">
        <v>1075.9000000000001</v>
      </c>
    </row>
    <row r="367" spans="1:8" x14ac:dyDescent="0.2">
      <c r="A367" t="s">
        <v>33</v>
      </c>
      <c r="B367">
        <v>2023</v>
      </c>
      <c r="C367" t="s">
        <v>35</v>
      </c>
      <c r="D367">
        <v>2279.1999999999998</v>
      </c>
      <c r="E367">
        <v>549.9</v>
      </c>
      <c r="F367">
        <v>347.7</v>
      </c>
      <c r="G367">
        <v>346.1</v>
      </c>
      <c r="H367">
        <v>1084.3</v>
      </c>
    </row>
    <row r="368" spans="1:8" x14ac:dyDescent="0.2">
      <c r="A368" t="s">
        <v>30</v>
      </c>
      <c r="B368">
        <v>2023</v>
      </c>
      <c r="C368" t="s">
        <v>36</v>
      </c>
      <c r="D368">
        <v>2274.1999999999998</v>
      </c>
      <c r="E368">
        <v>568.20000000000005</v>
      </c>
      <c r="F368">
        <v>354.29999999999995</v>
      </c>
      <c r="G368">
        <v>350.9</v>
      </c>
      <c r="H368">
        <v>1102</v>
      </c>
    </row>
    <row r="369" spans="1:8" x14ac:dyDescent="0.2">
      <c r="A369" t="s">
        <v>32</v>
      </c>
      <c r="B369">
        <v>2023</v>
      </c>
      <c r="C369" t="s">
        <v>36</v>
      </c>
      <c r="D369">
        <v>2317.7000000000003</v>
      </c>
      <c r="E369">
        <v>527.6</v>
      </c>
      <c r="F369">
        <v>344.79999999999995</v>
      </c>
      <c r="G369">
        <v>342.2</v>
      </c>
      <c r="H369">
        <v>1083.3</v>
      </c>
    </row>
    <row r="370" spans="1:8" x14ac:dyDescent="0.2">
      <c r="A370" t="s">
        <v>33</v>
      </c>
      <c r="B370">
        <v>2023</v>
      </c>
      <c r="C370" t="s">
        <v>36</v>
      </c>
      <c r="D370">
        <v>2289.6000000000004</v>
      </c>
      <c r="E370">
        <v>551.79999999999995</v>
      </c>
      <c r="F370">
        <v>349.79999999999995</v>
      </c>
      <c r="G370">
        <v>346.2</v>
      </c>
      <c r="H370">
        <v>1091.6999999999998</v>
      </c>
    </row>
    <row r="371" spans="1:8" x14ac:dyDescent="0.2">
      <c r="A371" t="s">
        <v>30</v>
      </c>
      <c r="B371">
        <v>2023</v>
      </c>
      <c r="C371" t="s">
        <v>37</v>
      </c>
      <c r="D371">
        <v>2290.7000000000007</v>
      </c>
      <c r="E371">
        <v>569.90000000000009</v>
      </c>
      <c r="F371">
        <v>355.4</v>
      </c>
      <c r="G371">
        <v>352.2</v>
      </c>
      <c r="H371">
        <v>1106.1999999999998</v>
      </c>
    </row>
    <row r="372" spans="1:8" x14ac:dyDescent="0.2">
      <c r="A372" t="s">
        <v>32</v>
      </c>
      <c r="B372">
        <v>2023</v>
      </c>
      <c r="C372" t="s">
        <v>37</v>
      </c>
      <c r="D372">
        <v>2335.1</v>
      </c>
      <c r="E372">
        <v>528.70000000000005</v>
      </c>
      <c r="F372">
        <v>345.7</v>
      </c>
      <c r="G372">
        <v>343.8</v>
      </c>
      <c r="H372">
        <v>1087.5999999999999</v>
      </c>
    </row>
    <row r="373" spans="1:8" x14ac:dyDescent="0.2">
      <c r="A373" t="s">
        <v>33</v>
      </c>
      <c r="B373">
        <v>2023</v>
      </c>
      <c r="C373" t="s">
        <v>37</v>
      </c>
      <c r="D373">
        <v>2306.9</v>
      </c>
      <c r="E373">
        <v>553.20000000000005</v>
      </c>
      <c r="F373">
        <v>350.79999999999995</v>
      </c>
      <c r="G373">
        <v>347.6</v>
      </c>
      <c r="H373">
        <v>1095.9000000000001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92CC5-7EA4-4B03-B1E7-AA3BA2F19C5A}">
  <dimension ref="A1:AA373"/>
  <sheetViews>
    <sheetView workbookViewId="0">
      <selection activeCell="U21" sqref="U21"/>
    </sheetView>
  </sheetViews>
  <sheetFormatPr defaultRowHeight="12.75" x14ac:dyDescent="0.2"/>
  <cols>
    <col min="1" max="1" width="12.7109375" customWidth="1"/>
    <col min="2" max="3" width="10.7109375" customWidth="1"/>
    <col min="4" max="4" width="17.85546875" style="3" customWidth="1"/>
    <col min="5" max="5" width="19" style="3" customWidth="1"/>
    <col min="6" max="6" width="11.140625" style="3" customWidth="1"/>
    <col min="7" max="7" width="16.7109375" style="3" customWidth="1"/>
    <col min="8" max="8" width="13.5703125" style="3" customWidth="1"/>
    <col min="12" max="12" width="22" customWidth="1"/>
    <col min="15" max="15" width="20.7109375" customWidth="1"/>
    <col min="16" max="16" width="14.85546875" customWidth="1"/>
    <col min="17" max="17" width="9.85546875" customWidth="1"/>
    <col min="18" max="18" width="17.85546875" customWidth="1"/>
    <col min="19" max="19" width="15" customWidth="1"/>
    <col min="21" max="21" width="12.42578125" customWidth="1"/>
    <col min="22" max="22" width="20.140625" customWidth="1"/>
    <col min="23" max="23" width="23.42578125" customWidth="1"/>
    <col min="25" max="25" width="23.140625" customWidth="1"/>
    <col min="26" max="26" width="34" customWidth="1"/>
    <col min="27" max="27" width="19.7109375" customWidth="1"/>
  </cols>
  <sheetData>
    <row r="1" spans="1:27" x14ac:dyDescent="0.2">
      <c r="A1" s="1" t="s">
        <v>0</v>
      </c>
      <c r="B1" s="1" t="s">
        <v>1</v>
      </c>
      <c r="C1" s="1" t="s">
        <v>2</v>
      </c>
      <c r="D1" s="3" t="s">
        <v>45</v>
      </c>
      <c r="E1" s="3" t="s">
        <v>19</v>
      </c>
      <c r="F1" s="3" t="s">
        <v>20</v>
      </c>
      <c r="G1" s="3" t="s">
        <v>60</v>
      </c>
      <c r="H1" s="3" t="s">
        <v>28</v>
      </c>
      <c r="I1" s="3" t="s">
        <v>58</v>
      </c>
      <c r="L1" s="1" t="s">
        <v>0</v>
      </c>
      <c r="M1" s="1" t="s">
        <v>1</v>
      </c>
      <c r="N1" s="1" t="s">
        <v>2</v>
      </c>
      <c r="O1" s="3" t="s">
        <v>45</v>
      </c>
      <c r="P1" s="3" t="s">
        <v>19</v>
      </c>
      <c r="Q1" s="3" t="s">
        <v>20</v>
      </c>
      <c r="R1" s="3" t="s">
        <v>60</v>
      </c>
      <c r="S1" s="3" t="s">
        <v>28</v>
      </c>
    </row>
    <row r="2" spans="1:27" x14ac:dyDescent="0.2">
      <c r="A2" s="1" t="s">
        <v>30</v>
      </c>
      <c r="B2" s="1">
        <v>2013</v>
      </c>
      <c r="C2" s="1" t="s">
        <v>31</v>
      </c>
      <c r="D2" s="3">
        <v>1371.6999999999998</v>
      </c>
      <c r="E2" s="3">
        <v>318.70000000000005</v>
      </c>
      <c r="F2" s="3">
        <v>205.1</v>
      </c>
      <c r="G2" s="3">
        <v>208.8</v>
      </c>
      <c r="H2" s="3">
        <v>625</v>
      </c>
      <c r="I2" s="3">
        <f>SUM(D2:H2)</f>
        <v>2729.2999999999997</v>
      </c>
      <c r="L2" s="1" t="s">
        <v>30</v>
      </c>
      <c r="M2" s="1">
        <v>2023</v>
      </c>
      <c r="N2" s="1" t="s">
        <v>37</v>
      </c>
      <c r="O2" s="3">
        <v>2290.7000000000007</v>
      </c>
      <c r="P2" s="3">
        <v>569.90000000000009</v>
      </c>
      <c r="Q2" s="3">
        <v>355.4</v>
      </c>
      <c r="R2" s="3">
        <v>352.2</v>
      </c>
      <c r="S2" s="3">
        <v>1106.1999999999998</v>
      </c>
    </row>
    <row r="3" spans="1:27" x14ac:dyDescent="0.2">
      <c r="A3" s="1" t="s">
        <v>32</v>
      </c>
      <c r="B3" s="1">
        <v>2013</v>
      </c>
      <c r="C3" s="1" t="s">
        <v>31</v>
      </c>
      <c r="D3" s="3">
        <v>1376.4</v>
      </c>
      <c r="E3" s="3">
        <v>316.7</v>
      </c>
      <c r="F3" s="3">
        <v>205.1</v>
      </c>
      <c r="G3" s="3">
        <v>208.60000000000002</v>
      </c>
      <c r="H3" s="3">
        <v>623.70000000000005</v>
      </c>
      <c r="I3" s="3">
        <f t="shared" ref="I3:I66" si="0">SUM(D3:H3)</f>
        <v>2730.5</v>
      </c>
      <c r="L3" s="1" t="s">
        <v>32</v>
      </c>
      <c r="M3" s="1">
        <v>2023</v>
      </c>
      <c r="N3" s="1" t="s">
        <v>37</v>
      </c>
      <c r="O3" s="3">
        <v>2335.1</v>
      </c>
      <c r="P3" s="3">
        <v>528.70000000000005</v>
      </c>
      <c r="Q3" s="3">
        <v>345.7</v>
      </c>
      <c r="R3" s="3">
        <v>343.8</v>
      </c>
      <c r="S3" s="3">
        <v>1087.5999999999999</v>
      </c>
    </row>
    <row r="4" spans="1:27" x14ac:dyDescent="0.2">
      <c r="A4" s="1" t="s">
        <v>33</v>
      </c>
      <c r="B4" s="1">
        <v>2013</v>
      </c>
      <c r="C4" s="1" t="s">
        <v>31</v>
      </c>
      <c r="D4" s="3">
        <v>1373.3000000000002</v>
      </c>
      <c r="E4" s="3">
        <v>318</v>
      </c>
      <c r="F4" s="3">
        <v>205.1</v>
      </c>
      <c r="G4" s="3">
        <v>208.7</v>
      </c>
      <c r="H4" s="3">
        <v>624.19999999999993</v>
      </c>
      <c r="I4" s="3">
        <f t="shared" si="0"/>
        <v>2729.2999999999997</v>
      </c>
      <c r="L4" s="1" t="s">
        <v>33</v>
      </c>
      <c r="M4" s="1">
        <v>2023</v>
      </c>
      <c r="N4" s="1" t="s">
        <v>37</v>
      </c>
      <c r="O4" s="3">
        <v>2306.9</v>
      </c>
      <c r="P4" s="3">
        <v>553.20000000000005</v>
      </c>
      <c r="Q4" s="3">
        <v>350.79999999999995</v>
      </c>
      <c r="R4" s="3">
        <v>347.6</v>
      </c>
      <c r="S4" s="3">
        <v>1095.9000000000001</v>
      </c>
    </row>
    <row r="5" spans="1:27" x14ac:dyDescent="0.2">
      <c r="A5" s="1" t="s">
        <v>30</v>
      </c>
      <c r="B5" s="1">
        <v>2013</v>
      </c>
      <c r="C5" s="1" t="s">
        <v>34</v>
      </c>
      <c r="D5" s="3">
        <v>1380.3999999999999</v>
      </c>
      <c r="E5" s="3">
        <v>320.39999999999998</v>
      </c>
      <c r="F5" s="3">
        <v>205.60000000000002</v>
      </c>
      <c r="G5" s="3">
        <v>210.10000000000002</v>
      </c>
      <c r="H5" s="3">
        <v>627.1</v>
      </c>
      <c r="I5" s="3">
        <f t="shared" si="0"/>
        <v>2743.5999999999995</v>
      </c>
    </row>
    <row r="6" spans="1:27" x14ac:dyDescent="0.2">
      <c r="A6" s="1" t="s">
        <v>32</v>
      </c>
      <c r="B6" s="1">
        <v>2013</v>
      </c>
      <c r="C6" s="1" t="s">
        <v>34</v>
      </c>
      <c r="D6" s="3">
        <v>1390.6000000000001</v>
      </c>
      <c r="E6" s="3">
        <v>318.5</v>
      </c>
      <c r="F6" s="3">
        <v>205.60000000000002</v>
      </c>
      <c r="G6" s="3">
        <v>210.10000000000002</v>
      </c>
      <c r="H6" s="3">
        <v>626.29999999999995</v>
      </c>
      <c r="I6" s="3">
        <f t="shared" si="0"/>
        <v>2751.1000000000004</v>
      </c>
    </row>
    <row r="7" spans="1:27" x14ac:dyDescent="0.2">
      <c r="A7" s="1" t="s">
        <v>33</v>
      </c>
      <c r="B7" s="1">
        <v>2013</v>
      </c>
      <c r="C7" s="1" t="s">
        <v>34</v>
      </c>
      <c r="D7" s="3">
        <v>1384.2</v>
      </c>
      <c r="E7" s="3">
        <v>319.7</v>
      </c>
      <c r="F7" s="3">
        <v>205.60000000000002</v>
      </c>
      <c r="G7" s="3">
        <v>210.2</v>
      </c>
      <c r="H7" s="3">
        <v>626.59999999999991</v>
      </c>
      <c r="I7" s="3">
        <f t="shared" si="0"/>
        <v>2746.2999999999997</v>
      </c>
    </row>
    <row r="8" spans="1:27" x14ac:dyDescent="0.2">
      <c r="A8" s="1" t="s">
        <v>30</v>
      </c>
      <c r="B8" s="1">
        <v>2013</v>
      </c>
      <c r="C8" s="1" t="s">
        <v>35</v>
      </c>
      <c r="D8" s="3">
        <v>1382.2</v>
      </c>
      <c r="E8" s="3">
        <v>321.89999999999998</v>
      </c>
      <c r="F8" s="3">
        <v>206</v>
      </c>
      <c r="G8" s="3">
        <v>210.7</v>
      </c>
      <c r="H8" s="3">
        <v>628.4</v>
      </c>
      <c r="I8" s="3">
        <f t="shared" si="0"/>
        <v>2749.2</v>
      </c>
      <c r="L8" s="1" t="s">
        <v>0</v>
      </c>
      <c r="M8" s="1" t="s">
        <v>1</v>
      </c>
      <c r="N8" s="1" t="s">
        <v>2</v>
      </c>
      <c r="O8" s="2" t="s">
        <v>3</v>
      </c>
      <c r="P8" s="2" t="s">
        <v>4</v>
      </c>
      <c r="Q8" s="2" t="s">
        <v>5</v>
      </c>
      <c r="R8" s="2" t="s">
        <v>6</v>
      </c>
      <c r="S8" s="2" t="s">
        <v>7</v>
      </c>
      <c r="T8" s="2" t="s">
        <v>8</v>
      </c>
      <c r="U8" s="2" t="s">
        <v>9</v>
      </c>
      <c r="V8" s="2" t="s">
        <v>10</v>
      </c>
      <c r="W8" s="2" t="s">
        <v>11</v>
      </c>
      <c r="X8" s="2" t="s">
        <v>12</v>
      </c>
      <c r="Y8" s="2" t="s">
        <v>13</v>
      </c>
      <c r="Z8" s="2" t="s">
        <v>14</v>
      </c>
      <c r="AA8" s="2" t="s">
        <v>15</v>
      </c>
    </row>
    <row r="9" spans="1:27" x14ac:dyDescent="0.2">
      <c r="A9" s="1" t="s">
        <v>32</v>
      </c>
      <c r="B9" s="1">
        <v>2013</v>
      </c>
      <c r="C9" s="1" t="s">
        <v>35</v>
      </c>
      <c r="D9" s="3">
        <v>1386.8</v>
      </c>
      <c r="E9" s="3">
        <v>320.2</v>
      </c>
      <c r="F9" s="3">
        <v>206.10000000000002</v>
      </c>
      <c r="G9" s="3">
        <v>211.5</v>
      </c>
      <c r="H9" s="3">
        <v>628.4</v>
      </c>
      <c r="I9" s="3">
        <f t="shared" si="0"/>
        <v>2753</v>
      </c>
      <c r="L9" s="1" t="s">
        <v>30</v>
      </c>
      <c r="M9" s="1">
        <v>2023</v>
      </c>
      <c r="N9" s="1" t="s">
        <v>37</v>
      </c>
      <c r="O9" s="2">
        <v>173.2</v>
      </c>
      <c r="P9" s="2">
        <v>211.5</v>
      </c>
      <c r="Q9" s="2">
        <v>171</v>
      </c>
      <c r="R9" s="2">
        <v>179.6</v>
      </c>
      <c r="S9" s="2">
        <v>173.3</v>
      </c>
      <c r="T9" s="2">
        <v>169</v>
      </c>
      <c r="U9" s="2">
        <v>148.69999999999999</v>
      </c>
      <c r="V9" s="2">
        <v>174.9</v>
      </c>
      <c r="W9" s="2">
        <v>121.9</v>
      </c>
      <c r="X9" s="2">
        <v>221</v>
      </c>
      <c r="Y9" s="2">
        <v>178.7</v>
      </c>
      <c r="Z9" s="2">
        <v>191.1</v>
      </c>
      <c r="AA9" s="2">
        <v>176.8</v>
      </c>
    </row>
    <row r="10" spans="1:27" x14ac:dyDescent="0.2">
      <c r="A10" s="1" t="s">
        <v>33</v>
      </c>
      <c r="B10" s="1">
        <v>2013</v>
      </c>
      <c r="C10" s="1" t="s">
        <v>35</v>
      </c>
      <c r="D10" s="3">
        <v>1384.0000000000002</v>
      </c>
      <c r="E10" s="3">
        <v>321.2</v>
      </c>
      <c r="F10" s="3">
        <v>206</v>
      </c>
      <c r="G10" s="3">
        <v>211.2</v>
      </c>
      <c r="H10" s="3">
        <v>628.20000000000005</v>
      </c>
      <c r="I10" s="3">
        <f t="shared" si="0"/>
        <v>2750.6000000000004</v>
      </c>
      <c r="L10" s="1" t="s">
        <v>32</v>
      </c>
      <c r="M10" s="1">
        <v>2023</v>
      </c>
      <c r="N10" s="1" t="s">
        <v>37</v>
      </c>
      <c r="O10" s="2">
        <v>174.7</v>
      </c>
      <c r="P10" s="2">
        <v>219.4</v>
      </c>
      <c r="Q10" s="2">
        <v>176.7</v>
      </c>
      <c r="R10" s="2">
        <v>179.4</v>
      </c>
      <c r="S10" s="2">
        <v>164.4</v>
      </c>
      <c r="T10" s="2">
        <v>175.8</v>
      </c>
      <c r="U10" s="2">
        <v>185</v>
      </c>
      <c r="V10" s="2">
        <v>176.9</v>
      </c>
      <c r="W10" s="2">
        <v>124.2</v>
      </c>
      <c r="X10" s="2">
        <v>211.9</v>
      </c>
      <c r="Y10" s="2">
        <v>165.9</v>
      </c>
      <c r="Z10" s="2">
        <v>197.7</v>
      </c>
      <c r="AA10" s="2">
        <v>183.1</v>
      </c>
    </row>
    <row r="11" spans="1:27" x14ac:dyDescent="0.2">
      <c r="A11" s="1" t="s">
        <v>30</v>
      </c>
      <c r="B11" s="1">
        <v>2013</v>
      </c>
      <c r="C11" s="1" t="s">
        <v>36</v>
      </c>
      <c r="D11" s="3">
        <v>1385.8</v>
      </c>
      <c r="E11" s="3">
        <v>323.5</v>
      </c>
      <c r="F11" s="3">
        <v>206.6</v>
      </c>
      <c r="G11" s="3">
        <v>210.9</v>
      </c>
      <c r="H11" s="3">
        <v>628.80000000000007</v>
      </c>
      <c r="I11" s="3">
        <f t="shared" si="0"/>
        <v>2755.6</v>
      </c>
      <c r="L11" s="1" t="s">
        <v>33</v>
      </c>
      <c r="M11" s="1">
        <v>2023</v>
      </c>
      <c r="N11" s="1" t="s">
        <v>37</v>
      </c>
      <c r="O11" s="2">
        <v>173.7</v>
      </c>
      <c r="P11" s="2">
        <v>214.3</v>
      </c>
      <c r="Q11" s="2">
        <v>173.2</v>
      </c>
      <c r="R11" s="2">
        <v>179.5</v>
      </c>
      <c r="S11" s="2">
        <v>170</v>
      </c>
      <c r="T11" s="2">
        <v>172.2</v>
      </c>
      <c r="U11" s="2">
        <v>161</v>
      </c>
      <c r="V11" s="2">
        <v>175.6</v>
      </c>
      <c r="W11" s="2">
        <v>122.7</v>
      </c>
      <c r="X11" s="2">
        <v>218</v>
      </c>
      <c r="Y11" s="2">
        <v>173.4</v>
      </c>
      <c r="Z11" s="2">
        <v>194.2</v>
      </c>
      <c r="AA11" s="2">
        <v>179.1</v>
      </c>
    </row>
    <row r="12" spans="1:27" x14ac:dyDescent="0.2">
      <c r="A12" s="1" t="s">
        <v>32</v>
      </c>
      <c r="B12" s="1">
        <v>2013</v>
      </c>
      <c r="C12" s="1" t="s">
        <v>36</v>
      </c>
      <c r="D12" s="3">
        <v>1397.6999999999998</v>
      </c>
      <c r="E12" s="3">
        <v>322</v>
      </c>
      <c r="F12" s="3">
        <v>207</v>
      </c>
      <c r="G12" s="3">
        <v>211.4</v>
      </c>
      <c r="H12" s="3">
        <v>631.70000000000005</v>
      </c>
      <c r="I12" s="3">
        <f t="shared" si="0"/>
        <v>2769.8</v>
      </c>
    </row>
    <row r="13" spans="1:27" x14ac:dyDescent="0.2">
      <c r="A13" s="1" t="s">
        <v>33</v>
      </c>
      <c r="B13" s="1">
        <v>2013</v>
      </c>
      <c r="C13" s="1" t="s">
        <v>36</v>
      </c>
      <c r="D13" s="3">
        <v>1390.2</v>
      </c>
      <c r="E13" s="3">
        <v>322.89999999999998</v>
      </c>
      <c r="F13" s="3">
        <v>206.8</v>
      </c>
      <c r="G13" s="3">
        <v>211.2</v>
      </c>
      <c r="H13" s="3">
        <v>629.69999999999993</v>
      </c>
      <c r="I13" s="3">
        <f t="shared" si="0"/>
        <v>2760.7999999999997</v>
      </c>
    </row>
    <row r="14" spans="1:27" x14ac:dyDescent="0.2">
      <c r="A14" s="1" t="s">
        <v>30</v>
      </c>
      <c r="B14" s="1">
        <v>2013</v>
      </c>
      <c r="C14" s="1" t="s">
        <v>37</v>
      </c>
      <c r="D14" s="3">
        <v>1394</v>
      </c>
      <c r="E14" s="3">
        <v>325.29999999999995</v>
      </c>
      <c r="F14" s="3">
        <v>207.3</v>
      </c>
      <c r="G14" s="3">
        <v>211.6</v>
      </c>
      <c r="H14" s="3">
        <v>631.19999999999993</v>
      </c>
      <c r="I14" s="3">
        <f t="shared" si="0"/>
        <v>2769.3999999999996</v>
      </c>
      <c r="L14" s="6" t="s">
        <v>0</v>
      </c>
      <c r="M14" s="6" t="s">
        <v>30</v>
      </c>
      <c r="N14" s="6" t="s">
        <v>32</v>
      </c>
      <c r="O14" s="6" t="s">
        <v>33</v>
      </c>
    </row>
    <row r="15" spans="1:27" x14ac:dyDescent="0.2">
      <c r="A15" s="1" t="s">
        <v>32</v>
      </c>
      <c r="B15" s="1">
        <v>2013</v>
      </c>
      <c r="C15" s="1" t="s">
        <v>37</v>
      </c>
      <c r="D15" s="3">
        <v>1417.1999999999998</v>
      </c>
      <c r="E15" s="3">
        <v>323.5</v>
      </c>
      <c r="F15" s="3">
        <v>207.6</v>
      </c>
      <c r="G15" s="3">
        <v>211.10000000000002</v>
      </c>
      <c r="H15" s="3">
        <v>633.79999999999995</v>
      </c>
      <c r="I15" s="3">
        <f t="shared" si="0"/>
        <v>2793.2</v>
      </c>
      <c r="L15" s="6" t="s">
        <v>2</v>
      </c>
      <c r="M15" s="6" t="s">
        <v>37</v>
      </c>
      <c r="N15" s="6" t="s">
        <v>37</v>
      </c>
      <c r="O15" s="6" t="s">
        <v>37</v>
      </c>
    </row>
    <row r="16" spans="1:27" x14ac:dyDescent="0.2">
      <c r="A16" s="1" t="s">
        <v>33</v>
      </c>
      <c r="B16" s="1">
        <v>2013</v>
      </c>
      <c r="C16" s="1" t="s">
        <v>37</v>
      </c>
      <c r="D16" s="3">
        <v>1402.1999999999998</v>
      </c>
      <c r="E16" s="3">
        <v>324.60000000000002</v>
      </c>
      <c r="F16" s="3">
        <v>207.4</v>
      </c>
      <c r="G16" s="3">
        <v>211.4</v>
      </c>
      <c r="H16" s="3">
        <v>631.99999999999989</v>
      </c>
      <c r="I16" s="3">
        <f t="shared" si="0"/>
        <v>2777.6</v>
      </c>
      <c r="L16" s="6" t="s">
        <v>1</v>
      </c>
      <c r="M16" s="6">
        <v>2023</v>
      </c>
      <c r="N16" s="6">
        <v>2023</v>
      </c>
      <c r="O16" s="6">
        <v>2023</v>
      </c>
    </row>
    <row r="17" spans="1:15" x14ac:dyDescent="0.2">
      <c r="A17" s="1" t="s">
        <v>30</v>
      </c>
      <c r="B17" s="1">
        <v>2013</v>
      </c>
      <c r="C17" s="1" t="s">
        <v>38</v>
      </c>
      <c r="D17" s="3">
        <v>1420</v>
      </c>
      <c r="E17" s="3">
        <v>328</v>
      </c>
      <c r="F17" s="3">
        <v>214.1</v>
      </c>
      <c r="G17" s="3">
        <v>213.5</v>
      </c>
      <c r="H17" s="3">
        <v>635.4</v>
      </c>
      <c r="I17" s="3">
        <f t="shared" si="0"/>
        <v>2811</v>
      </c>
      <c r="L17" s="2" t="s">
        <v>12</v>
      </c>
      <c r="M17" s="2">
        <v>221</v>
      </c>
      <c r="N17" s="2">
        <v>211.9</v>
      </c>
      <c r="O17" s="2">
        <v>218</v>
      </c>
    </row>
    <row r="18" spans="1:15" x14ac:dyDescent="0.2">
      <c r="A18" s="1" t="s">
        <v>32</v>
      </c>
      <c r="B18" s="1">
        <v>2013</v>
      </c>
      <c r="C18" s="1" t="s">
        <v>38</v>
      </c>
      <c r="D18" s="3">
        <v>1464.6000000000001</v>
      </c>
      <c r="E18" s="3">
        <v>325.3</v>
      </c>
      <c r="F18" s="3">
        <v>214.3</v>
      </c>
      <c r="G18" s="3">
        <v>213.2</v>
      </c>
      <c r="H18" s="3">
        <v>640.1</v>
      </c>
      <c r="I18" s="3">
        <f t="shared" si="0"/>
        <v>2857.5</v>
      </c>
      <c r="L18" s="2" t="s">
        <v>4</v>
      </c>
      <c r="M18" s="2">
        <v>211.5</v>
      </c>
      <c r="N18" s="2">
        <v>219.4</v>
      </c>
      <c r="O18" s="2">
        <v>214.3</v>
      </c>
    </row>
    <row r="19" spans="1:15" x14ac:dyDescent="0.2">
      <c r="A19" s="1" t="s">
        <v>33</v>
      </c>
      <c r="B19" s="1">
        <v>2013</v>
      </c>
      <c r="C19" s="1" t="s">
        <v>38</v>
      </c>
      <c r="D19" s="3">
        <v>1436</v>
      </c>
      <c r="E19" s="3">
        <v>326.89999999999998</v>
      </c>
      <c r="F19" s="3">
        <v>214.2</v>
      </c>
      <c r="G19" s="3">
        <v>213.39999999999998</v>
      </c>
      <c r="H19" s="3">
        <v>637.29999999999995</v>
      </c>
      <c r="I19" s="3">
        <f t="shared" si="0"/>
        <v>2827.8</v>
      </c>
      <c r="L19" s="2" t="s">
        <v>14</v>
      </c>
      <c r="M19" s="2">
        <v>191.1</v>
      </c>
      <c r="N19" s="2">
        <v>197.7</v>
      </c>
      <c r="O19" s="2">
        <v>194.2</v>
      </c>
    </row>
    <row r="20" spans="1:15" x14ac:dyDescent="0.2">
      <c r="A20" s="1" t="s">
        <v>30</v>
      </c>
      <c r="B20" s="1">
        <v>2013</v>
      </c>
      <c r="C20" s="1" t="s">
        <v>39</v>
      </c>
      <c r="D20" s="3">
        <v>1445.8999999999996</v>
      </c>
      <c r="E20" s="3">
        <v>330.3</v>
      </c>
      <c r="F20" s="3">
        <v>216</v>
      </c>
      <c r="G20" s="3">
        <v>216.3</v>
      </c>
      <c r="H20" s="3">
        <v>639.90000000000009</v>
      </c>
      <c r="I20" s="3">
        <f t="shared" si="0"/>
        <v>2848.3999999999996</v>
      </c>
      <c r="L20" s="2" t="s">
        <v>6</v>
      </c>
      <c r="M20" s="2">
        <v>179.6</v>
      </c>
      <c r="N20" s="2">
        <v>179.4</v>
      </c>
      <c r="O20" s="2">
        <v>179.5</v>
      </c>
    </row>
    <row r="21" spans="1:15" x14ac:dyDescent="0.2">
      <c r="A21" s="1" t="s">
        <v>32</v>
      </c>
      <c r="B21" s="1">
        <v>2013</v>
      </c>
      <c r="C21" s="1" t="s">
        <v>39</v>
      </c>
      <c r="D21" s="3">
        <v>1489.4</v>
      </c>
      <c r="E21" s="3">
        <v>327.10000000000002</v>
      </c>
      <c r="F21" s="3">
        <v>215.8</v>
      </c>
      <c r="G21" s="3">
        <v>215.89999999999998</v>
      </c>
      <c r="H21" s="3">
        <v>645.30000000000007</v>
      </c>
      <c r="I21" s="3">
        <f t="shared" si="0"/>
        <v>2893.5</v>
      </c>
      <c r="L21" s="2" t="s">
        <v>15</v>
      </c>
      <c r="M21" s="2">
        <v>176.8</v>
      </c>
      <c r="N21" s="2">
        <v>183.1</v>
      </c>
      <c r="O21" s="2">
        <v>179.1</v>
      </c>
    </row>
    <row r="22" spans="1:15" x14ac:dyDescent="0.2">
      <c r="A22" s="1" t="s">
        <v>33</v>
      </c>
      <c r="B22" s="1">
        <v>2013</v>
      </c>
      <c r="C22" s="1" t="s">
        <v>39</v>
      </c>
      <c r="D22" s="3">
        <v>1461.3999999999999</v>
      </c>
      <c r="E22" s="3">
        <v>329</v>
      </c>
      <c r="F22" s="3">
        <v>215.9</v>
      </c>
      <c r="G22" s="3">
        <v>216.3</v>
      </c>
      <c r="H22" s="3">
        <v>642.19999999999993</v>
      </c>
      <c r="I22" s="3">
        <f t="shared" si="0"/>
        <v>2864.7999999999997</v>
      </c>
      <c r="L22" s="2" t="s">
        <v>10</v>
      </c>
      <c r="M22" s="2">
        <v>174.9</v>
      </c>
      <c r="N22" s="2">
        <v>176.9</v>
      </c>
      <c r="O22" s="2">
        <v>175.6</v>
      </c>
    </row>
    <row r="23" spans="1:15" x14ac:dyDescent="0.2">
      <c r="A23" s="1" t="s">
        <v>30</v>
      </c>
      <c r="B23" s="1">
        <v>2013</v>
      </c>
      <c r="C23" s="1" t="s">
        <v>40</v>
      </c>
      <c r="D23" s="3">
        <v>1462.5</v>
      </c>
      <c r="E23" s="3">
        <v>332.6</v>
      </c>
      <c r="F23" s="3">
        <v>217.60000000000002</v>
      </c>
      <c r="G23" s="3">
        <v>217.7</v>
      </c>
      <c r="H23" s="3">
        <v>646.20000000000005</v>
      </c>
      <c r="I23" s="3">
        <f t="shared" si="0"/>
        <v>2876.5999999999995</v>
      </c>
      <c r="L23" s="2" t="s">
        <v>3</v>
      </c>
      <c r="M23" s="2">
        <v>173.2</v>
      </c>
      <c r="N23" s="2">
        <v>174.7</v>
      </c>
      <c r="O23" s="2">
        <v>173.7</v>
      </c>
    </row>
    <row r="24" spans="1:15" x14ac:dyDescent="0.2">
      <c r="A24" s="1" t="s">
        <v>32</v>
      </c>
      <c r="B24" s="1">
        <v>2013</v>
      </c>
      <c r="C24" s="1" t="s">
        <v>40</v>
      </c>
      <c r="D24" s="3">
        <v>1506.1000000000001</v>
      </c>
      <c r="E24" s="3">
        <v>329.09999999999997</v>
      </c>
      <c r="F24" s="3">
        <v>217.60000000000002</v>
      </c>
      <c r="G24" s="3">
        <v>217.39999999999998</v>
      </c>
      <c r="H24" s="3">
        <v>651.59999999999991</v>
      </c>
      <c r="I24" s="3">
        <f t="shared" si="0"/>
        <v>2921.8</v>
      </c>
      <c r="L24" s="2" t="s">
        <v>13</v>
      </c>
      <c r="M24" s="2">
        <v>178.7</v>
      </c>
      <c r="N24" s="2">
        <v>165.9</v>
      </c>
      <c r="O24" s="2">
        <v>173.4</v>
      </c>
    </row>
    <row r="25" spans="1:15" x14ac:dyDescent="0.2">
      <c r="A25" s="1" t="s">
        <v>33</v>
      </c>
      <c r="B25" s="1">
        <v>2013</v>
      </c>
      <c r="C25" s="1" t="s">
        <v>40</v>
      </c>
      <c r="D25" s="3">
        <v>1477.4</v>
      </c>
      <c r="E25" s="3">
        <v>331.1</v>
      </c>
      <c r="F25" s="3">
        <v>217.60000000000002</v>
      </c>
      <c r="G25" s="3">
        <v>217.7</v>
      </c>
      <c r="H25" s="3">
        <v>648.49999999999989</v>
      </c>
      <c r="I25" s="3">
        <f t="shared" si="0"/>
        <v>2892.2999999999997</v>
      </c>
      <c r="L25" s="2" t="s">
        <v>5</v>
      </c>
      <c r="M25" s="2">
        <v>171</v>
      </c>
      <c r="N25" s="2">
        <v>176.7</v>
      </c>
      <c r="O25" s="2">
        <v>173.2</v>
      </c>
    </row>
    <row r="26" spans="1:15" x14ac:dyDescent="0.2">
      <c r="A26" s="1" t="s">
        <v>30</v>
      </c>
      <c r="B26" s="1">
        <v>2013</v>
      </c>
      <c r="C26" s="1" t="s">
        <v>41</v>
      </c>
      <c r="D26" s="3">
        <v>1488.5000000000002</v>
      </c>
      <c r="E26" s="3">
        <v>336.6</v>
      </c>
      <c r="F26" s="3">
        <v>219.3</v>
      </c>
      <c r="G26" s="3">
        <v>220.39999999999998</v>
      </c>
      <c r="H26" s="3">
        <v>652.90000000000009</v>
      </c>
      <c r="I26" s="3">
        <f t="shared" si="0"/>
        <v>2917.7000000000003</v>
      </c>
      <c r="L26" s="2" t="s">
        <v>8</v>
      </c>
      <c r="M26" s="2">
        <v>169</v>
      </c>
      <c r="N26" s="2">
        <v>175.8</v>
      </c>
      <c r="O26" s="2">
        <v>172.2</v>
      </c>
    </row>
    <row r="27" spans="1:15" x14ac:dyDescent="0.2">
      <c r="A27" s="1" t="s">
        <v>32</v>
      </c>
      <c r="B27" s="1">
        <v>2013</v>
      </c>
      <c r="C27" s="1" t="s">
        <v>41</v>
      </c>
      <c r="D27" s="3">
        <v>1500.4</v>
      </c>
      <c r="E27" s="3">
        <v>331.5</v>
      </c>
      <c r="F27" s="3">
        <v>219.3</v>
      </c>
      <c r="G27" s="3">
        <v>219.9</v>
      </c>
      <c r="H27" s="3">
        <v>655.7</v>
      </c>
      <c r="I27" s="3">
        <f t="shared" si="0"/>
        <v>2926.8</v>
      </c>
      <c r="L27" s="2" t="s">
        <v>7</v>
      </c>
      <c r="M27" s="2">
        <v>173.3</v>
      </c>
      <c r="N27" s="2">
        <v>164.4</v>
      </c>
      <c r="O27" s="2">
        <v>170</v>
      </c>
    </row>
    <row r="28" spans="1:15" x14ac:dyDescent="0.2">
      <c r="A28" s="1" t="s">
        <v>33</v>
      </c>
      <c r="B28" s="1">
        <v>2013</v>
      </c>
      <c r="C28" s="1" t="s">
        <v>41</v>
      </c>
      <c r="D28" s="3">
        <v>1491.6999999999998</v>
      </c>
      <c r="E28" s="3">
        <v>334.5</v>
      </c>
      <c r="F28" s="3">
        <v>219.3</v>
      </c>
      <c r="G28" s="3">
        <v>220.4</v>
      </c>
      <c r="H28" s="3">
        <v>654</v>
      </c>
      <c r="I28" s="3">
        <f t="shared" si="0"/>
        <v>2919.8999999999996</v>
      </c>
      <c r="L28" s="2" t="s">
        <v>9</v>
      </c>
      <c r="M28" s="2">
        <v>148.69999999999999</v>
      </c>
      <c r="N28" s="2">
        <v>185</v>
      </c>
      <c r="O28" s="2">
        <v>161</v>
      </c>
    </row>
    <row r="29" spans="1:15" x14ac:dyDescent="0.2">
      <c r="A29" s="1" t="s">
        <v>30</v>
      </c>
      <c r="B29" s="1">
        <v>2013</v>
      </c>
      <c r="C29" s="1" t="s">
        <v>42</v>
      </c>
      <c r="D29" s="3">
        <v>1508</v>
      </c>
      <c r="E29" s="3">
        <v>339.29999999999995</v>
      </c>
      <c r="F29" s="3">
        <v>220.9</v>
      </c>
      <c r="G29" s="3">
        <v>220.89999999999998</v>
      </c>
      <c r="H29" s="3">
        <v>656.2</v>
      </c>
      <c r="I29" s="3">
        <f t="shared" si="0"/>
        <v>2945.3</v>
      </c>
      <c r="L29" s="2" t="s">
        <v>11</v>
      </c>
      <c r="M29" s="2">
        <v>121.9</v>
      </c>
      <c r="N29" s="2">
        <v>124.2</v>
      </c>
      <c r="O29" s="2">
        <v>122.7</v>
      </c>
    </row>
    <row r="30" spans="1:15" x14ac:dyDescent="0.2">
      <c r="A30" s="1" t="s">
        <v>32</v>
      </c>
      <c r="B30" s="1">
        <v>2013</v>
      </c>
      <c r="C30" s="1" t="s">
        <v>42</v>
      </c>
      <c r="D30" s="3">
        <v>1517.1999999999998</v>
      </c>
      <c r="E30" s="3">
        <v>334.2</v>
      </c>
      <c r="F30" s="3">
        <v>220.7</v>
      </c>
      <c r="G30" s="3">
        <v>219.4</v>
      </c>
      <c r="H30" s="3">
        <v>657.69999999999993</v>
      </c>
      <c r="I30" s="3">
        <f t="shared" si="0"/>
        <v>2949.2</v>
      </c>
    </row>
    <row r="31" spans="1:15" x14ac:dyDescent="0.2">
      <c r="A31" s="1" t="s">
        <v>33</v>
      </c>
      <c r="B31" s="1">
        <v>2013</v>
      </c>
      <c r="C31" s="1" t="s">
        <v>42</v>
      </c>
      <c r="D31" s="3">
        <v>1510.2000000000003</v>
      </c>
      <c r="E31" s="3">
        <v>337.2</v>
      </c>
      <c r="F31" s="3">
        <v>220.8</v>
      </c>
      <c r="G31" s="3">
        <v>220.4</v>
      </c>
      <c r="H31" s="3">
        <v>656.6</v>
      </c>
      <c r="I31" s="3">
        <f t="shared" si="0"/>
        <v>2945.2000000000003</v>
      </c>
    </row>
    <row r="32" spans="1:15" x14ac:dyDescent="0.2">
      <c r="A32" s="1" t="s">
        <v>30</v>
      </c>
      <c r="B32" s="1">
        <v>2013</v>
      </c>
      <c r="C32" s="1" t="s">
        <v>43</v>
      </c>
      <c r="D32" s="3">
        <v>1536.8</v>
      </c>
      <c r="E32" s="3">
        <v>342.1</v>
      </c>
      <c r="F32" s="3">
        <v>222.39999999999998</v>
      </c>
      <c r="G32" s="3">
        <v>222.2</v>
      </c>
      <c r="H32" s="3">
        <v>660.19999999999993</v>
      </c>
      <c r="I32" s="3">
        <f t="shared" si="0"/>
        <v>2983.7</v>
      </c>
    </row>
    <row r="33" spans="1:9" x14ac:dyDescent="0.2">
      <c r="A33" s="1" t="s">
        <v>32</v>
      </c>
      <c r="B33" s="1">
        <v>2013</v>
      </c>
      <c r="C33" s="1" t="s">
        <v>43</v>
      </c>
      <c r="D33" s="3">
        <v>1544.6</v>
      </c>
      <c r="E33" s="3">
        <v>336.8</v>
      </c>
      <c r="F33" s="3">
        <v>222</v>
      </c>
      <c r="G33" s="3">
        <v>219.5</v>
      </c>
      <c r="H33" s="3">
        <v>660</v>
      </c>
      <c r="I33" s="3">
        <f t="shared" si="0"/>
        <v>2982.8999999999996</v>
      </c>
    </row>
    <row r="34" spans="1:9" x14ac:dyDescent="0.2">
      <c r="A34" s="1" t="s">
        <v>33</v>
      </c>
      <c r="B34" s="1">
        <v>2013</v>
      </c>
      <c r="C34" s="1" t="s">
        <v>43</v>
      </c>
      <c r="D34" s="3">
        <v>1538.8</v>
      </c>
      <c r="E34" s="3">
        <v>339.90000000000003</v>
      </c>
      <c r="F34" s="3">
        <v>222.2</v>
      </c>
      <c r="G34" s="3">
        <v>221.1</v>
      </c>
      <c r="H34" s="3">
        <v>660</v>
      </c>
      <c r="I34" s="3">
        <f t="shared" si="0"/>
        <v>2982</v>
      </c>
    </row>
    <row r="35" spans="1:9" x14ac:dyDescent="0.2">
      <c r="A35" s="1" t="s">
        <v>30</v>
      </c>
      <c r="B35" s="1">
        <v>2013</v>
      </c>
      <c r="C35" s="1" t="s">
        <v>44</v>
      </c>
      <c r="D35" s="3">
        <v>1509</v>
      </c>
      <c r="E35" s="3">
        <v>345.3</v>
      </c>
      <c r="F35" s="3">
        <v>222.8</v>
      </c>
      <c r="G35" s="3">
        <v>222.7</v>
      </c>
      <c r="H35" s="3">
        <v>662.7</v>
      </c>
      <c r="I35" s="3">
        <f t="shared" si="0"/>
        <v>2962.5</v>
      </c>
    </row>
    <row r="36" spans="1:9" x14ac:dyDescent="0.2">
      <c r="A36" s="1" t="s">
        <v>32</v>
      </c>
      <c r="B36" s="1">
        <v>2013</v>
      </c>
      <c r="C36" s="1" t="s">
        <v>44</v>
      </c>
      <c r="D36" s="3">
        <v>1504.4</v>
      </c>
      <c r="E36" s="3">
        <v>338.8</v>
      </c>
      <c r="F36" s="3">
        <v>222</v>
      </c>
      <c r="G36" s="3">
        <v>220.10000000000002</v>
      </c>
      <c r="H36" s="3">
        <v>661.8</v>
      </c>
      <c r="I36" s="3">
        <f t="shared" si="0"/>
        <v>2947.0999999999995</v>
      </c>
    </row>
    <row r="37" spans="1:9" x14ac:dyDescent="0.2">
      <c r="A37" s="1" t="s">
        <v>33</v>
      </c>
      <c r="B37" s="1">
        <v>2013</v>
      </c>
      <c r="C37" s="1" t="s">
        <v>44</v>
      </c>
      <c r="D37" s="3">
        <v>1507.3000000000002</v>
      </c>
      <c r="E37" s="3">
        <v>342.7</v>
      </c>
      <c r="F37" s="3">
        <v>222.4</v>
      </c>
      <c r="G37" s="3">
        <v>221.7</v>
      </c>
      <c r="H37" s="3">
        <v>662.1</v>
      </c>
      <c r="I37" s="3">
        <f t="shared" si="0"/>
        <v>2956.2</v>
      </c>
    </row>
    <row r="38" spans="1:9" x14ac:dyDescent="0.2">
      <c r="A38" s="1" t="s">
        <v>30</v>
      </c>
      <c r="B38" s="1">
        <v>2014</v>
      </c>
      <c r="C38" s="1" t="s">
        <v>31</v>
      </c>
      <c r="D38" s="3">
        <v>1486.6000000000001</v>
      </c>
      <c r="E38" s="3">
        <v>347.2</v>
      </c>
      <c r="F38" s="3">
        <v>224.2</v>
      </c>
      <c r="G38" s="3">
        <v>223.5</v>
      </c>
      <c r="H38" s="3">
        <v>664.9</v>
      </c>
      <c r="I38" s="3">
        <f t="shared" si="0"/>
        <v>2946.4</v>
      </c>
    </row>
    <row r="39" spans="1:9" x14ac:dyDescent="0.2">
      <c r="A39" s="1" t="s">
        <v>32</v>
      </c>
      <c r="B39" s="1">
        <v>2014</v>
      </c>
      <c r="C39" s="1" t="s">
        <v>31</v>
      </c>
      <c r="D39" s="3">
        <v>1484.3</v>
      </c>
      <c r="E39" s="3">
        <v>340.4</v>
      </c>
      <c r="F39" s="3">
        <v>223.5</v>
      </c>
      <c r="G39" s="3">
        <v>221.8</v>
      </c>
      <c r="H39" s="3">
        <v>665.2</v>
      </c>
      <c r="I39" s="3">
        <f t="shared" si="0"/>
        <v>2935.2</v>
      </c>
    </row>
    <row r="40" spans="1:9" x14ac:dyDescent="0.2">
      <c r="A40" s="1" t="s">
        <v>33</v>
      </c>
      <c r="B40" s="1">
        <v>2014</v>
      </c>
      <c r="C40" s="1" t="s">
        <v>31</v>
      </c>
      <c r="D40" s="3">
        <v>1485.7999999999997</v>
      </c>
      <c r="E40" s="3">
        <v>344.4</v>
      </c>
      <c r="F40" s="3">
        <v>223.89999999999998</v>
      </c>
      <c r="G40" s="3">
        <v>222.9</v>
      </c>
      <c r="H40" s="3">
        <v>664.90000000000009</v>
      </c>
      <c r="I40" s="3">
        <f t="shared" si="0"/>
        <v>2941.9</v>
      </c>
    </row>
    <row r="41" spans="1:9" x14ac:dyDescent="0.2">
      <c r="A41" s="1" t="s">
        <v>30</v>
      </c>
      <c r="B41" s="1">
        <v>2014</v>
      </c>
      <c r="C41" s="1" t="s">
        <v>34</v>
      </c>
      <c r="D41" s="3">
        <v>1482.2</v>
      </c>
      <c r="E41" s="3">
        <v>348.3</v>
      </c>
      <c r="F41" s="3">
        <v>225.4</v>
      </c>
      <c r="G41" s="3">
        <v>224</v>
      </c>
      <c r="H41" s="3">
        <v>666.6</v>
      </c>
      <c r="I41" s="3">
        <f t="shared" si="0"/>
        <v>2946.5</v>
      </c>
    </row>
    <row r="42" spans="1:9" x14ac:dyDescent="0.2">
      <c r="A42" s="1" t="s">
        <v>32</v>
      </c>
      <c r="B42" s="1">
        <v>2014</v>
      </c>
      <c r="C42" s="1" t="s">
        <v>34</v>
      </c>
      <c r="D42" s="3">
        <v>1476</v>
      </c>
      <c r="E42" s="3">
        <v>341.7</v>
      </c>
      <c r="F42" s="3">
        <v>225.1</v>
      </c>
      <c r="G42" s="3">
        <v>222.39999999999998</v>
      </c>
      <c r="H42" s="3">
        <v>668.2</v>
      </c>
      <c r="I42" s="3">
        <f t="shared" si="0"/>
        <v>2933.3999999999996</v>
      </c>
    </row>
    <row r="43" spans="1:9" x14ac:dyDescent="0.2">
      <c r="A43" s="1" t="s">
        <v>33</v>
      </c>
      <c r="B43" s="1">
        <v>2014</v>
      </c>
      <c r="C43" s="1" t="s">
        <v>34</v>
      </c>
      <c r="D43" s="3">
        <v>1480.1</v>
      </c>
      <c r="E43" s="3">
        <v>345.6</v>
      </c>
      <c r="F43" s="3">
        <v>225.3</v>
      </c>
      <c r="G43" s="3">
        <v>223.5</v>
      </c>
      <c r="H43" s="3">
        <v>666.9</v>
      </c>
      <c r="I43" s="3">
        <f t="shared" si="0"/>
        <v>2941.4</v>
      </c>
    </row>
    <row r="44" spans="1:9" x14ac:dyDescent="0.2">
      <c r="A44" s="1" t="s">
        <v>30</v>
      </c>
      <c r="B44" s="1">
        <v>2014</v>
      </c>
      <c r="C44" s="1" t="s">
        <v>35</v>
      </c>
      <c r="D44" s="3">
        <v>1491.4</v>
      </c>
      <c r="E44" s="3">
        <v>349.6</v>
      </c>
      <c r="F44" s="3">
        <v>226.60000000000002</v>
      </c>
      <c r="G44" s="3">
        <v>224.60000000000002</v>
      </c>
      <c r="H44" s="3">
        <v>668.8</v>
      </c>
      <c r="I44" s="3">
        <f t="shared" si="0"/>
        <v>2961</v>
      </c>
    </row>
    <row r="45" spans="1:9" x14ac:dyDescent="0.2">
      <c r="A45" s="1" t="s">
        <v>32</v>
      </c>
      <c r="B45" s="1">
        <v>2014</v>
      </c>
      <c r="C45" s="1" t="s">
        <v>35</v>
      </c>
      <c r="D45" s="3">
        <v>1483</v>
      </c>
      <c r="E45" s="3">
        <v>343.09999999999997</v>
      </c>
      <c r="F45" s="3">
        <v>226.2</v>
      </c>
      <c r="G45" s="3">
        <v>222.5</v>
      </c>
      <c r="H45" s="3">
        <v>670.8</v>
      </c>
      <c r="I45" s="3">
        <f t="shared" si="0"/>
        <v>2945.5999999999995</v>
      </c>
    </row>
    <row r="46" spans="1:9" x14ac:dyDescent="0.2">
      <c r="A46" s="1" t="s">
        <v>33</v>
      </c>
      <c r="B46" s="1">
        <v>2014</v>
      </c>
      <c r="C46" s="1" t="s">
        <v>35</v>
      </c>
      <c r="D46" s="3">
        <v>1488.2999999999997</v>
      </c>
      <c r="E46" s="3">
        <v>346.9</v>
      </c>
      <c r="F46" s="3">
        <v>226.4</v>
      </c>
      <c r="G46" s="3">
        <v>223.9</v>
      </c>
      <c r="H46" s="3">
        <v>669.3</v>
      </c>
      <c r="I46" s="3">
        <f t="shared" si="0"/>
        <v>2954.8</v>
      </c>
    </row>
    <row r="47" spans="1:9" x14ac:dyDescent="0.2">
      <c r="A47" s="1" t="s">
        <v>30</v>
      </c>
      <c r="B47" s="1">
        <v>2014</v>
      </c>
      <c r="C47" s="1" t="s">
        <v>36</v>
      </c>
      <c r="D47" s="3">
        <v>1504.1000000000001</v>
      </c>
      <c r="E47" s="3">
        <v>352</v>
      </c>
      <c r="F47" s="3">
        <v>227.60000000000002</v>
      </c>
      <c r="G47" s="3">
        <v>224.60000000000002</v>
      </c>
      <c r="H47" s="3">
        <v>671.1</v>
      </c>
      <c r="I47" s="3">
        <f t="shared" si="0"/>
        <v>2979.4</v>
      </c>
    </row>
    <row r="48" spans="1:9" x14ac:dyDescent="0.2">
      <c r="A48" s="1" t="s">
        <v>32</v>
      </c>
      <c r="B48" s="1">
        <v>2014</v>
      </c>
      <c r="C48" s="1" t="s">
        <v>36</v>
      </c>
      <c r="D48" s="3">
        <v>1504.0000000000002</v>
      </c>
      <c r="E48" s="3">
        <v>344.5</v>
      </c>
      <c r="F48" s="3">
        <v>227.3</v>
      </c>
      <c r="G48" s="3">
        <v>222.10000000000002</v>
      </c>
      <c r="H48" s="3">
        <v>672.8</v>
      </c>
      <c r="I48" s="3">
        <f t="shared" si="0"/>
        <v>2970.7</v>
      </c>
    </row>
    <row r="49" spans="1:9" x14ac:dyDescent="0.2">
      <c r="A49" s="1" t="s">
        <v>33</v>
      </c>
      <c r="B49" s="1">
        <v>2014</v>
      </c>
      <c r="C49" s="1" t="s">
        <v>36</v>
      </c>
      <c r="D49" s="3">
        <v>1504.1</v>
      </c>
      <c r="E49" s="3">
        <v>349</v>
      </c>
      <c r="F49" s="3">
        <v>227.5</v>
      </c>
      <c r="G49" s="3">
        <v>223.7</v>
      </c>
      <c r="H49" s="3">
        <v>671.59999999999991</v>
      </c>
      <c r="I49" s="3">
        <f t="shared" si="0"/>
        <v>2975.8999999999996</v>
      </c>
    </row>
    <row r="50" spans="1:9" x14ac:dyDescent="0.2">
      <c r="A50" s="1" t="s">
        <v>30</v>
      </c>
      <c r="B50" s="1">
        <v>2014</v>
      </c>
      <c r="C50" s="1" t="s">
        <v>37</v>
      </c>
      <c r="D50" s="3">
        <v>1513.8999999999999</v>
      </c>
      <c r="E50" s="3">
        <v>354</v>
      </c>
      <c r="F50" s="3">
        <v>228.39999999999998</v>
      </c>
      <c r="G50" s="3">
        <v>224.8</v>
      </c>
      <c r="H50" s="3">
        <v>673.09999999999991</v>
      </c>
      <c r="I50" s="3">
        <f t="shared" si="0"/>
        <v>2994.2</v>
      </c>
    </row>
    <row r="51" spans="1:9" x14ac:dyDescent="0.2">
      <c r="A51" s="1" t="s">
        <v>32</v>
      </c>
      <c r="B51" s="1">
        <v>2014</v>
      </c>
      <c r="C51" s="1" t="s">
        <v>37</v>
      </c>
      <c r="D51" s="3">
        <v>1525.3000000000002</v>
      </c>
      <c r="E51" s="3">
        <v>345.9</v>
      </c>
      <c r="F51" s="3">
        <v>228.39999999999998</v>
      </c>
      <c r="G51" s="3">
        <v>222.39999999999998</v>
      </c>
      <c r="H51" s="3">
        <v>674.9</v>
      </c>
      <c r="I51" s="3">
        <f t="shared" si="0"/>
        <v>2996.9000000000005</v>
      </c>
    </row>
    <row r="52" spans="1:9" x14ac:dyDescent="0.2">
      <c r="A52" s="1" t="s">
        <v>33</v>
      </c>
      <c r="B52" s="1">
        <v>2014</v>
      </c>
      <c r="C52" s="1" t="s">
        <v>37</v>
      </c>
      <c r="D52" s="3">
        <v>1518.5000000000005</v>
      </c>
      <c r="E52" s="3">
        <v>350.79999999999995</v>
      </c>
      <c r="F52" s="3">
        <v>228.39999999999998</v>
      </c>
      <c r="G52" s="3">
        <v>223.8</v>
      </c>
      <c r="H52" s="3">
        <v>673.69999999999993</v>
      </c>
      <c r="I52" s="3">
        <f t="shared" si="0"/>
        <v>2995.2000000000003</v>
      </c>
    </row>
    <row r="53" spans="1:9" x14ac:dyDescent="0.2">
      <c r="A53" s="1" t="s">
        <v>30</v>
      </c>
      <c r="B53" s="1">
        <v>2014</v>
      </c>
      <c r="C53" s="1" t="s">
        <v>38</v>
      </c>
      <c r="D53" s="3">
        <v>1525.6999999999998</v>
      </c>
      <c r="E53" s="3">
        <v>356.3</v>
      </c>
      <c r="F53" s="3">
        <v>228.8</v>
      </c>
      <c r="G53" s="3">
        <v>226.60000000000002</v>
      </c>
      <c r="H53" s="3">
        <v>676.09999999999991</v>
      </c>
      <c r="I53" s="3">
        <f t="shared" si="0"/>
        <v>3013.4999999999995</v>
      </c>
    </row>
    <row r="54" spans="1:9" x14ac:dyDescent="0.2">
      <c r="A54" s="1" t="s">
        <v>32</v>
      </c>
      <c r="B54" s="1">
        <v>2014</v>
      </c>
      <c r="C54" s="1" t="s">
        <v>38</v>
      </c>
      <c r="D54" s="3">
        <v>1547</v>
      </c>
      <c r="E54" s="3">
        <v>347.3</v>
      </c>
      <c r="F54" s="3">
        <v>228.2</v>
      </c>
      <c r="G54" s="3">
        <v>222.7</v>
      </c>
      <c r="H54" s="3">
        <v>678.2</v>
      </c>
      <c r="I54" s="3">
        <f t="shared" si="0"/>
        <v>3023.3999999999996</v>
      </c>
    </row>
    <row r="55" spans="1:9" x14ac:dyDescent="0.2">
      <c r="A55" s="1" t="s">
        <v>33</v>
      </c>
      <c r="B55" s="1">
        <v>2014</v>
      </c>
      <c r="C55" s="1" t="s">
        <v>38</v>
      </c>
      <c r="D55" s="3">
        <v>1533.7000000000003</v>
      </c>
      <c r="E55" s="3">
        <v>352.7</v>
      </c>
      <c r="F55" s="3">
        <v>228.5</v>
      </c>
      <c r="G55" s="3">
        <v>225</v>
      </c>
      <c r="H55" s="3">
        <v>677.09999999999991</v>
      </c>
      <c r="I55" s="3">
        <f t="shared" si="0"/>
        <v>3017.0000000000005</v>
      </c>
    </row>
    <row r="56" spans="1:9" x14ac:dyDescent="0.2">
      <c r="A56" s="1" t="s">
        <v>30</v>
      </c>
      <c r="B56" s="1">
        <v>2014</v>
      </c>
      <c r="C56" s="1" t="s">
        <v>39</v>
      </c>
      <c r="D56" s="3">
        <v>1563.2</v>
      </c>
      <c r="E56" s="3">
        <v>359.3</v>
      </c>
      <c r="F56" s="3">
        <v>230.2</v>
      </c>
      <c r="G56" s="3">
        <v>228.5</v>
      </c>
      <c r="H56" s="3">
        <v>680.6</v>
      </c>
      <c r="I56" s="3">
        <f t="shared" si="0"/>
        <v>3061.7999999999997</v>
      </c>
    </row>
    <row r="57" spans="1:9" x14ac:dyDescent="0.2">
      <c r="A57" s="1" t="s">
        <v>32</v>
      </c>
      <c r="B57" s="1">
        <v>2014</v>
      </c>
      <c r="C57" s="1" t="s">
        <v>39</v>
      </c>
      <c r="D57" s="3">
        <v>1599.5</v>
      </c>
      <c r="E57" s="3">
        <v>349</v>
      </c>
      <c r="F57" s="3">
        <v>229.7</v>
      </c>
      <c r="G57" s="3">
        <v>224.6</v>
      </c>
      <c r="H57" s="3">
        <v>685.9</v>
      </c>
      <c r="I57" s="3">
        <f t="shared" si="0"/>
        <v>3088.7</v>
      </c>
    </row>
    <row r="58" spans="1:9" x14ac:dyDescent="0.2">
      <c r="A58" s="1" t="s">
        <v>33</v>
      </c>
      <c r="B58" s="1">
        <v>2014</v>
      </c>
      <c r="C58" s="1" t="s">
        <v>39</v>
      </c>
      <c r="D58" s="3">
        <v>1576.3</v>
      </c>
      <c r="E58" s="3">
        <v>355</v>
      </c>
      <c r="F58" s="3">
        <v>230</v>
      </c>
      <c r="G58" s="3">
        <v>227</v>
      </c>
      <c r="H58" s="3">
        <v>682.9</v>
      </c>
      <c r="I58" s="3">
        <f t="shared" si="0"/>
        <v>3071.2000000000003</v>
      </c>
    </row>
    <row r="59" spans="1:9" x14ac:dyDescent="0.2">
      <c r="A59" s="1" t="s">
        <v>30</v>
      </c>
      <c r="B59" s="1">
        <v>2014</v>
      </c>
      <c r="C59" s="1" t="s">
        <v>40</v>
      </c>
      <c r="D59" s="3">
        <v>1582.2999999999997</v>
      </c>
      <c r="E59" s="3">
        <v>360.4</v>
      </c>
      <c r="F59" s="3">
        <v>231.4</v>
      </c>
      <c r="G59" s="3">
        <v>228.60000000000002</v>
      </c>
      <c r="H59" s="3">
        <v>684.1</v>
      </c>
      <c r="I59" s="3">
        <f t="shared" si="0"/>
        <v>3086.7999999999997</v>
      </c>
    </row>
    <row r="60" spans="1:9" x14ac:dyDescent="0.2">
      <c r="A60" s="1" t="s">
        <v>32</v>
      </c>
      <c r="B60" s="1">
        <v>2014</v>
      </c>
      <c r="C60" s="1" t="s">
        <v>40</v>
      </c>
      <c r="D60" s="3">
        <v>1617</v>
      </c>
      <c r="E60" s="3">
        <v>350.6</v>
      </c>
      <c r="F60" s="3">
        <v>230.8</v>
      </c>
      <c r="G60" s="3">
        <v>224.3</v>
      </c>
      <c r="H60" s="3">
        <v>691.69999999999993</v>
      </c>
      <c r="I60" s="3">
        <f t="shared" si="0"/>
        <v>3114.4</v>
      </c>
    </row>
    <row r="61" spans="1:9" x14ac:dyDescent="0.2">
      <c r="A61" s="1" t="s">
        <v>33</v>
      </c>
      <c r="B61" s="1">
        <v>2014</v>
      </c>
      <c r="C61" s="1" t="s">
        <v>40</v>
      </c>
      <c r="D61" s="3">
        <v>1594.4999999999998</v>
      </c>
      <c r="E61" s="3">
        <v>356.4</v>
      </c>
      <c r="F61" s="3">
        <v>231.1</v>
      </c>
      <c r="G61" s="3">
        <v>226.8</v>
      </c>
      <c r="H61" s="3">
        <v>687.4</v>
      </c>
      <c r="I61" s="3">
        <f t="shared" si="0"/>
        <v>3096.2</v>
      </c>
    </row>
    <row r="62" spans="1:9" x14ac:dyDescent="0.2">
      <c r="A62" s="1" t="s">
        <v>30</v>
      </c>
      <c r="B62" s="1">
        <v>2014</v>
      </c>
      <c r="C62" s="1" t="s">
        <v>41</v>
      </c>
      <c r="D62" s="3">
        <v>1583.2</v>
      </c>
      <c r="E62" s="3">
        <v>362.2</v>
      </c>
      <c r="F62" s="3">
        <v>232.8</v>
      </c>
      <c r="G62" s="3">
        <v>228.6</v>
      </c>
      <c r="H62" s="3">
        <v>686.00000000000011</v>
      </c>
      <c r="I62" s="3">
        <f t="shared" si="0"/>
        <v>3092.8</v>
      </c>
    </row>
    <row r="63" spans="1:9" x14ac:dyDescent="0.2">
      <c r="A63" s="1" t="s">
        <v>32</v>
      </c>
      <c r="B63" s="1">
        <v>2014</v>
      </c>
      <c r="C63" s="1" t="s">
        <v>41</v>
      </c>
      <c r="D63" s="3">
        <v>1593.7000000000003</v>
      </c>
      <c r="E63" s="3">
        <v>352.1</v>
      </c>
      <c r="F63" s="3">
        <v>231.6</v>
      </c>
      <c r="G63" s="3">
        <v>223</v>
      </c>
      <c r="H63" s="3">
        <v>693.6</v>
      </c>
      <c r="I63" s="3">
        <f t="shared" si="0"/>
        <v>3094</v>
      </c>
    </row>
    <row r="64" spans="1:9" x14ac:dyDescent="0.2">
      <c r="A64" s="1" t="s">
        <v>33</v>
      </c>
      <c r="B64" s="1">
        <v>2014</v>
      </c>
      <c r="C64" s="1" t="s">
        <v>41</v>
      </c>
      <c r="D64" s="3">
        <v>1586.0999999999997</v>
      </c>
      <c r="E64" s="3">
        <v>358</v>
      </c>
      <c r="F64" s="3">
        <v>232.2</v>
      </c>
      <c r="G64" s="3">
        <v>226.3</v>
      </c>
      <c r="H64" s="3">
        <v>689.40000000000009</v>
      </c>
      <c r="I64" s="3">
        <f t="shared" si="0"/>
        <v>3092</v>
      </c>
    </row>
    <row r="65" spans="1:9" x14ac:dyDescent="0.2">
      <c r="A65" s="1" t="s">
        <v>30</v>
      </c>
      <c r="B65" s="1">
        <v>2014</v>
      </c>
      <c r="C65" s="1" t="s">
        <v>42</v>
      </c>
      <c r="D65" s="3">
        <v>1581.1999999999998</v>
      </c>
      <c r="E65" s="3">
        <v>365.3</v>
      </c>
      <c r="F65" s="3">
        <v>234.2</v>
      </c>
      <c r="G65" s="3">
        <v>229</v>
      </c>
      <c r="H65" s="3">
        <v>688.5</v>
      </c>
      <c r="I65" s="3">
        <f t="shared" si="0"/>
        <v>3098.2</v>
      </c>
    </row>
    <row r="66" spans="1:9" x14ac:dyDescent="0.2">
      <c r="A66" s="1" t="s">
        <v>32</v>
      </c>
      <c r="B66" s="1">
        <v>2014</v>
      </c>
      <c r="C66" s="1" t="s">
        <v>42</v>
      </c>
      <c r="D66" s="3">
        <v>1587.5</v>
      </c>
      <c r="E66" s="3">
        <v>353.4</v>
      </c>
      <c r="F66" s="3">
        <v>232.5</v>
      </c>
      <c r="G66" s="3">
        <v>223</v>
      </c>
      <c r="H66" s="3">
        <v>694.5</v>
      </c>
      <c r="I66" s="3">
        <f t="shared" si="0"/>
        <v>3090.9</v>
      </c>
    </row>
    <row r="67" spans="1:9" x14ac:dyDescent="0.2">
      <c r="A67" s="1" t="s">
        <v>33</v>
      </c>
      <c r="B67" s="1">
        <v>2014</v>
      </c>
      <c r="C67" s="1" t="s">
        <v>42</v>
      </c>
      <c r="D67" s="3">
        <v>1582.7</v>
      </c>
      <c r="E67" s="3">
        <v>360.6</v>
      </c>
      <c r="F67" s="3">
        <v>233.4</v>
      </c>
      <c r="G67" s="3">
        <v>226.5</v>
      </c>
      <c r="H67" s="3">
        <v>691</v>
      </c>
      <c r="I67" s="3">
        <f t="shared" ref="I67:I130" si="1">SUM(D67:H67)</f>
        <v>3094.2000000000003</v>
      </c>
    </row>
    <row r="68" spans="1:9" x14ac:dyDescent="0.2">
      <c r="A68" s="1" t="s">
        <v>30</v>
      </c>
      <c r="B68" s="1">
        <v>2014</v>
      </c>
      <c r="C68" s="1" t="s">
        <v>43</v>
      </c>
      <c r="D68" s="3">
        <v>1582</v>
      </c>
      <c r="E68" s="3">
        <v>366.70000000000005</v>
      </c>
      <c r="F68" s="3">
        <v>235.2</v>
      </c>
      <c r="G68" s="3">
        <v>229.3</v>
      </c>
      <c r="H68" s="3">
        <v>690.1</v>
      </c>
      <c r="I68" s="3">
        <f t="shared" si="1"/>
        <v>3103.3</v>
      </c>
    </row>
    <row r="69" spans="1:9" x14ac:dyDescent="0.2">
      <c r="A69" s="1" t="s">
        <v>32</v>
      </c>
      <c r="B69" s="1">
        <v>2014</v>
      </c>
      <c r="C69" s="1" t="s">
        <v>43</v>
      </c>
      <c r="D69" s="3">
        <v>1587.8</v>
      </c>
      <c r="E69" s="3">
        <v>355.2</v>
      </c>
      <c r="F69" s="3">
        <v>233.5</v>
      </c>
      <c r="G69" s="3">
        <v>222.3</v>
      </c>
      <c r="H69" s="3">
        <v>696.1</v>
      </c>
      <c r="I69" s="3">
        <f t="shared" si="1"/>
        <v>3094.9</v>
      </c>
    </row>
    <row r="70" spans="1:9" x14ac:dyDescent="0.2">
      <c r="A70" s="1" t="s">
        <v>33</v>
      </c>
      <c r="B70" s="1">
        <v>2014</v>
      </c>
      <c r="C70" s="1" t="s">
        <v>43</v>
      </c>
      <c r="D70" s="3">
        <v>1583.2</v>
      </c>
      <c r="E70" s="3">
        <v>362.1</v>
      </c>
      <c r="F70" s="3">
        <v>234.39999999999998</v>
      </c>
      <c r="G70" s="3">
        <v>226.3</v>
      </c>
      <c r="H70" s="3">
        <v>692.49999999999989</v>
      </c>
      <c r="I70" s="3">
        <f t="shared" si="1"/>
        <v>3098.5000000000005</v>
      </c>
    </row>
    <row r="71" spans="1:9" x14ac:dyDescent="0.2">
      <c r="A71" s="1" t="s">
        <v>30</v>
      </c>
      <c r="B71" s="1">
        <v>2014</v>
      </c>
      <c r="C71" s="1" t="s">
        <v>44</v>
      </c>
      <c r="D71" s="3">
        <v>1569.6</v>
      </c>
      <c r="E71" s="3">
        <v>367.7</v>
      </c>
      <c r="F71" s="3">
        <v>234.7</v>
      </c>
      <c r="G71" s="3">
        <v>228.9</v>
      </c>
      <c r="H71" s="3">
        <v>692.5</v>
      </c>
      <c r="I71" s="3">
        <f t="shared" si="1"/>
        <v>3093.4</v>
      </c>
    </row>
    <row r="72" spans="1:9" x14ac:dyDescent="0.2">
      <c r="A72" s="1" t="s">
        <v>32</v>
      </c>
      <c r="B72" s="1">
        <v>2014</v>
      </c>
      <c r="C72" s="1" t="s">
        <v>44</v>
      </c>
      <c r="D72" s="3">
        <v>1577.1999999999998</v>
      </c>
      <c r="E72" s="3">
        <v>356.5</v>
      </c>
      <c r="F72" s="3">
        <v>233.3</v>
      </c>
      <c r="G72" s="3">
        <v>221.8</v>
      </c>
      <c r="H72" s="3">
        <v>698.4</v>
      </c>
      <c r="I72" s="3">
        <f t="shared" si="1"/>
        <v>3087.2000000000003</v>
      </c>
    </row>
    <row r="73" spans="1:9" x14ac:dyDescent="0.2">
      <c r="A73" s="1" t="s">
        <v>33</v>
      </c>
      <c r="B73" s="1">
        <v>2014</v>
      </c>
      <c r="C73" s="1" t="s">
        <v>44</v>
      </c>
      <c r="D73" s="3">
        <v>1571.6999999999998</v>
      </c>
      <c r="E73" s="3">
        <v>363.2</v>
      </c>
      <c r="F73" s="3">
        <v>234</v>
      </c>
      <c r="G73" s="3">
        <v>225.8</v>
      </c>
      <c r="H73" s="3">
        <v>695.09999999999991</v>
      </c>
      <c r="I73" s="3">
        <f t="shared" si="1"/>
        <v>3089.7999999999997</v>
      </c>
    </row>
    <row r="74" spans="1:9" x14ac:dyDescent="0.2">
      <c r="A74" s="1" t="s">
        <v>30</v>
      </c>
      <c r="B74" s="1">
        <v>2015</v>
      </c>
      <c r="C74" s="1" t="s">
        <v>31</v>
      </c>
      <c r="D74" s="3">
        <v>1568.1</v>
      </c>
      <c r="E74" s="3">
        <v>370</v>
      </c>
      <c r="F74" s="3">
        <v>236.2</v>
      </c>
      <c r="G74" s="3">
        <v>229.4</v>
      </c>
      <c r="H74" s="3">
        <v>696.2</v>
      </c>
      <c r="I74" s="3">
        <f t="shared" si="1"/>
        <v>3099.8999999999996</v>
      </c>
    </row>
    <row r="75" spans="1:9" x14ac:dyDescent="0.2">
      <c r="A75" s="1" t="s">
        <v>32</v>
      </c>
      <c r="B75" s="1">
        <v>2015</v>
      </c>
      <c r="C75" s="1" t="s">
        <v>31</v>
      </c>
      <c r="D75" s="3">
        <v>1574.8999999999999</v>
      </c>
      <c r="E75" s="3">
        <v>357.3</v>
      </c>
      <c r="F75" s="3">
        <v>234.5</v>
      </c>
      <c r="G75" s="3">
        <v>221.3</v>
      </c>
      <c r="H75" s="3">
        <v>701.30000000000007</v>
      </c>
      <c r="I75" s="3">
        <f t="shared" si="1"/>
        <v>3089.3</v>
      </c>
    </row>
    <row r="76" spans="1:9" x14ac:dyDescent="0.2">
      <c r="A76" s="1" t="s">
        <v>33</v>
      </c>
      <c r="B76" s="1">
        <v>2015</v>
      </c>
      <c r="C76" s="1" t="s">
        <v>31</v>
      </c>
      <c r="D76" s="3">
        <v>1569.3</v>
      </c>
      <c r="E76" s="3">
        <v>364.9</v>
      </c>
      <c r="F76" s="3">
        <v>235.39999999999998</v>
      </c>
      <c r="G76" s="3">
        <v>225.9</v>
      </c>
      <c r="H76" s="3">
        <v>698.2</v>
      </c>
      <c r="I76" s="3">
        <f t="shared" si="1"/>
        <v>3093.7</v>
      </c>
    </row>
    <row r="77" spans="1:9" x14ac:dyDescent="0.2">
      <c r="A77" s="1" t="s">
        <v>30</v>
      </c>
      <c r="B77" s="1">
        <v>2015</v>
      </c>
      <c r="C77" s="1" t="s">
        <v>34</v>
      </c>
      <c r="D77" s="3">
        <v>1570.5999999999997</v>
      </c>
      <c r="E77" s="3">
        <v>373.1</v>
      </c>
      <c r="F77" s="3">
        <v>237.7</v>
      </c>
      <c r="G77" s="3">
        <v>230.9</v>
      </c>
      <c r="H77" s="3">
        <v>701.19999999999993</v>
      </c>
      <c r="I77" s="3">
        <f t="shared" si="1"/>
        <v>3113.4999999999995</v>
      </c>
    </row>
    <row r="78" spans="1:9" x14ac:dyDescent="0.2">
      <c r="A78" s="1" t="s">
        <v>32</v>
      </c>
      <c r="B78" s="1">
        <v>2015</v>
      </c>
      <c r="C78" s="1" t="s">
        <v>34</v>
      </c>
      <c r="D78" s="3">
        <v>1571.1000000000001</v>
      </c>
      <c r="E78" s="3">
        <v>358.4</v>
      </c>
      <c r="F78" s="3">
        <v>235.8</v>
      </c>
      <c r="G78" s="3">
        <v>220.8</v>
      </c>
      <c r="H78" s="3">
        <v>702.40000000000009</v>
      </c>
      <c r="I78" s="3">
        <f t="shared" si="1"/>
        <v>3088.5000000000005</v>
      </c>
    </row>
    <row r="79" spans="1:9" x14ac:dyDescent="0.2">
      <c r="A79" s="1" t="s">
        <v>33</v>
      </c>
      <c r="B79" s="1">
        <v>2015</v>
      </c>
      <c r="C79" s="1" t="s">
        <v>34</v>
      </c>
      <c r="D79" s="3">
        <v>1569.3999999999996</v>
      </c>
      <c r="E79" s="3">
        <v>367.2</v>
      </c>
      <c r="F79" s="3">
        <v>236.8</v>
      </c>
      <c r="G79" s="3">
        <v>226.4</v>
      </c>
      <c r="H79" s="3">
        <v>701.4</v>
      </c>
      <c r="I79" s="3">
        <f t="shared" si="1"/>
        <v>3101.2</v>
      </c>
    </row>
    <row r="80" spans="1:9" x14ac:dyDescent="0.2">
      <c r="A80" s="1" t="s">
        <v>30</v>
      </c>
      <c r="B80" s="1">
        <v>2015</v>
      </c>
      <c r="C80" s="1" t="s">
        <v>35</v>
      </c>
      <c r="D80" s="3">
        <v>1571.5</v>
      </c>
      <c r="E80" s="3">
        <v>374.4</v>
      </c>
      <c r="F80" s="3">
        <v>238.8</v>
      </c>
      <c r="G80" s="3">
        <v>232.2</v>
      </c>
      <c r="H80" s="3">
        <v>704.09999999999991</v>
      </c>
      <c r="I80" s="3">
        <f t="shared" si="1"/>
        <v>3121</v>
      </c>
    </row>
    <row r="81" spans="1:9" x14ac:dyDescent="0.2">
      <c r="A81" s="1" t="s">
        <v>32</v>
      </c>
      <c r="B81" s="1">
        <v>2015</v>
      </c>
      <c r="C81" s="1" t="s">
        <v>35</v>
      </c>
      <c r="D81" s="3">
        <v>1568.0000000000002</v>
      </c>
      <c r="E81" s="3">
        <v>359.5</v>
      </c>
      <c r="F81" s="3">
        <v>236.6</v>
      </c>
      <c r="G81" s="3">
        <v>222.8</v>
      </c>
      <c r="H81" s="3">
        <v>704.19999999999993</v>
      </c>
      <c r="I81" s="3">
        <f t="shared" si="1"/>
        <v>3091.1000000000004</v>
      </c>
    </row>
    <row r="82" spans="1:9" x14ac:dyDescent="0.2">
      <c r="A82" s="1" t="s">
        <v>33</v>
      </c>
      <c r="B82" s="1">
        <v>2015</v>
      </c>
      <c r="C82" s="1" t="s">
        <v>35</v>
      </c>
      <c r="D82" s="3">
        <v>1569.1</v>
      </c>
      <c r="E82" s="3">
        <v>368.4</v>
      </c>
      <c r="F82" s="3">
        <v>237.8</v>
      </c>
      <c r="G82" s="3">
        <v>228.2</v>
      </c>
      <c r="H82" s="3">
        <v>703.7</v>
      </c>
      <c r="I82" s="3">
        <f t="shared" si="1"/>
        <v>3107.2</v>
      </c>
    </row>
    <row r="83" spans="1:9" x14ac:dyDescent="0.2">
      <c r="A83" s="1" t="s">
        <v>30</v>
      </c>
      <c r="B83" s="1">
        <v>2015</v>
      </c>
      <c r="C83" s="1" t="s">
        <v>36</v>
      </c>
      <c r="D83" s="3">
        <v>1577.2</v>
      </c>
      <c r="E83" s="3">
        <v>375.7</v>
      </c>
      <c r="F83" s="3">
        <v>240.10000000000002</v>
      </c>
      <c r="G83" s="3">
        <v>233.10000000000002</v>
      </c>
      <c r="H83" s="3">
        <v>708</v>
      </c>
      <c r="I83" s="3">
        <f t="shared" si="1"/>
        <v>3134.1</v>
      </c>
    </row>
    <row r="84" spans="1:9" x14ac:dyDescent="0.2">
      <c r="A84" s="1" t="s">
        <v>32</v>
      </c>
      <c r="B84" s="1">
        <v>2015</v>
      </c>
      <c r="C84" s="1" t="s">
        <v>36</v>
      </c>
      <c r="D84" s="3">
        <v>1576.1</v>
      </c>
      <c r="E84" s="3">
        <v>360.6</v>
      </c>
      <c r="F84" s="3">
        <v>237.60000000000002</v>
      </c>
      <c r="G84" s="3">
        <v>223.10000000000002</v>
      </c>
      <c r="H84" s="3">
        <v>708</v>
      </c>
      <c r="I84" s="3">
        <f t="shared" si="1"/>
        <v>3105.3999999999996</v>
      </c>
    </row>
    <row r="85" spans="1:9" x14ac:dyDescent="0.2">
      <c r="A85" s="1" t="s">
        <v>33</v>
      </c>
      <c r="B85" s="1">
        <v>2015</v>
      </c>
      <c r="C85" s="1" t="s">
        <v>36</v>
      </c>
      <c r="D85" s="3">
        <v>1575.7</v>
      </c>
      <c r="E85" s="3">
        <v>369.6</v>
      </c>
      <c r="F85" s="3">
        <v>238.9</v>
      </c>
      <c r="G85" s="3">
        <v>228.8</v>
      </c>
      <c r="H85" s="3">
        <v>707.7</v>
      </c>
      <c r="I85" s="3">
        <f t="shared" si="1"/>
        <v>3120.7000000000007</v>
      </c>
    </row>
    <row r="86" spans="1:9" x14ac:dyDescent="0.2">
      <c r="A86" s="1" t="s">
        <v>30</v>
      </c>
      <c r="B86" s="1">
        <v>2015</v>
      </c>
      <c r="C86" s="1" t="s">
        <v>37</v>
      </c>
      <c r="D86" s="3">
        <v>1587.7</v>
      </c>
      <c r="E86" s="3">
        <v>378.2</v>
      </c>
      <c r="F86" s="3">
        <v>241.1</v>
      </c>
      <c r="G86" s="3">
        <v>235.2</v>
      </c>
      <c r="H86" s="3">
        <v>712.5</v>
      </c>
      <c r="I86" s="3">
        <f t="shared" si="1"/>
        <v>3154.7</v>
      </c>
    </row>
    <row r="87" spans="1:9" x14ac:dyDescent="0.2">
      <c r="A87" s="1" t="s">
        <v>32</v>
      </c>
      <c r="B87" s="1">
        <v>2015</v>
      </c>
      <c r="C87" s="1" t="s">
        <v>37</v>
      </c>
      <c r="D87" s="3">
        <v>1598.9</v>
      </c>
      <c r="E87" s="3">
        <v>361.4</v>
      </c>
      <c r="F87" s="3">
        <v>238.3</v>
      </c>
      <c r="G87" s="3">
        <v>225.7</v>
      </c>
      <c r="H87" s="3">
        <v>711.80000000000007</v>
      </c>
      <c r="I87" s="3">
        <f t="shared" si="1"/>
        <v>3136.1000000000004</v>
      </c>
    </row>
    <row r="88" spans="1:9" x14ac:dyDescent="0.2">
      <c r="A88" s="1" t="s">
        <v>33</v>
      </c>
      <c r="B88" s="1">
        <v>2015</v>
      </c>
      <c r="C88" s="1" t="s">
        <v>37</v>
      </c>
      <c r="D88" s="3">
        <v>1590.4</v>
      </c>
      <c r="E88" s="3">
        <v>371.4</v>
      </c>
      <c r="F88" s="3">
        <v>239.8</v>
      </c>
      <c r="G88" s="3">
        <v>231.2</v>
      </c>
      <c r="H88" s="3">
        <v>711.7</v>
      </c>
      <c r="I88" s="3">
        <f t="shared" si="1"/>
        <v>3144.5</v>
      </c>
    </row>
    <row r="89" spans="1:9" x14ac:dyDescent="0.2">
      <c r="A89" s="1" t="s">
        <v>30</v>
      </c>
      <c r="B89" s="1">
        <v>2015</v>
      </c>
      <c r="C89" s="1" t="s">
        <v>38</v>
      </c>
      <c r="D89" s="3">
        <v>1617.8999999999999</v>
      </c>
      <c r="E89" s="3">
        <v>381.5</v>
      </c>
      <c r="F89" s="3">
        <v>241.8</v>
      </c>
      <c r="G89" s="3">
        <v>236.8</v>
      </c>
      <c r="H89" s="3">
        <v>719.4</v>
      </c>
      <c r="I89" s="3">
        <f t="shared" si="1"/>
        <v>3197.4</v>
      </c>
    </row>
    <row r="90" spans="1:9" x14ac:dyDescent="0.2">
      <c r="A90" s="1" t="s">
        <v>32</v>
      </c>
      <c r="B90" s="1">
        <v>2015</v>
      </c>
      <c r="C90" s="1" t="s">
        <v>38</v>
      </c>
      <c r="D90" s="3">
        <v>1636.6</v>
      </c>
      <c r="E90" s="3">
        <v>363.1</v>
      </c>
      <c r="F90" s="3">
        <v>238.2</v>
      </c>
      <c r="G90" s="3">
        <v>226.8</v>
      </c>
      <c r="H90" s="3">
        <v>716</v>
      </c>
      <c r="I90" s="3">
        <f t="shared" si="1"/>
        <v>3180.7</v>
      </c>
    </row>
    <row r="91" spans="1:9" x14ac:dyDescent="0.2">
      <c r="A91" s="1" t="s">
        <v>33</v>
      </c>
      <c r="B91" s="1">
        <v>2015</v>
      </c>
      <c r="C91" s="1" t="s">
        <v>38</v>
      </c>
      <c r="D91" s="3">
        <v>1623.5</v>
      </c>
      <c r="E91" s="3">
        <v>374.1</v>
      </c>
      <c r="F91" s="3">
        <v>240.1</v>
      </c>
      <c r="G91" s="3">
        <v>232.7</v>
      </c>
      <c r="H91" s="3">
        <v>717.5</v>
      </c>
      <c r="I91" s="3">
        <f t="shared" si="1"/>
        <v>3187.8999999999996</v>
      </c>
    </row>
    <row r="92" spans="1:9" x14ac:dyDescent="0.2">
      <c r="A92" s="1" t="s">
        <v>30</v>
      </c>
      <c r="B92" s="1">
        <v>2015</v>
      </c>
      <c r="C92" s="1" t="s">
        <v>39</v>
      </c>
      <c r="D92" s="3">
        <v>1625.3</v>
      </c>
      <c r="E92" s="3">
        <v>382.6</v>
      </c>
      <c r="F92" s="3">
        <v>242.9</v>
      </c>
      <c r="G92" s="3">
        <v>237.1</v>
      </c>
      <c r="H92" s="3">
        <v>721.90000000000009</v>
      </c>
      <c r="I92" s="3">
        <f t="shared" si="1"/>
        <v>3209.8</v>
      </c>
    </row>
    <row r="93" spans="1:9" x14ac:dyDescent="0.2">
      <c r="A93" s="1" t="s">
        <v>32</v>
      </c>
      <c r="B93" s="1">
        <v>2015</v>
      </c>
      <c r="C93" s="1" t="s">
        <v>39</v>
      </c>
      <c r="D93" s="3">
        <v>1642.8999999999999</v>
      </c>
      <c r="E93" s="3">
        <v>364.1</v>
      </c>
      <c r="F93" s="3">
        <v>239.4</v>
      </c>
      <c r="G93" s="3">
        <v>226.8</v>
      </c>
      <c r="H93" s="3">
        <v>719.1</v>
      </c>
      <c r="I93" s="3">
        <f t="shared" si="1"/>
        <v>3192.3</v>
      </c>
    </row>
    <row r="94" spans="1:9" x14ac:dyDescent="0.2">
      <c r="A94" s="1" t="s">
        <v>33</v>
      </c>
      <c r="B94" s="1">
        <v>2015</v>
      </c>
      <c r="C94" s="1" t="s">
        <v>39</v>
      </c>
      <c r="D94" s="3">
        <v>1630.6000000000001</v>
      </c>
      <c r="E94" s="3">
        <v>375.1</v>
      </c>
      <c r="F94" s="3">
        <v>241.2</v>
      </c>
      <c r="G94" s="3">
        <v>232.8</v>
      </c>
      <c r="H94" s="3">
        <v>720.5</v>
      </c>
      <c r="I94" s="3">
        <f t="shared" si="1"/>
        <v>3200.2000000000003</v>
      </c>
    </row>
    <row r="95" spans="1:9" x14ac:dyDescent="0.2">
      <c r="A95" s="1" t="s">
        <v>30</v>
      </c>
      <c r="B95" s="1">
        <v>2015</v>
      </c>
      <c r="C95" s="1" t="s">
        <v>40</v>
      </c>
      <c r="D95" s="3">
        <v>1646.6</v>
      </c>
      <c r="E95" s="3">
        <v>384.8</v>
      </c>
      <c r="F95" s="3">
        <v>244.60000000000002</v>
      </c>
      <c r="G95" s="3">
        <v>237.39999999999998</v>
      </c>
      <c r="H95" s="3">
        <v>724</v>
      </c>
      <c r="I95" s="3">
        <f t="shared" si="1"/>
        <v>3237.4</v>
      </c>
    </row>
    <row r="96" spans="1:9" x14ac:dyDescent="0.2">
      <c r="A96" s="1" t="s">
        <v>32</v>
      </c>
      <c r="B96" s="1">
        <v>2015</v>
      </c>
      <c r="C96" s="1" t="s">
        <v>40</v>
      </c>
      <c r="D96" s="3">
        <v>1658.8999999999999</v>
      </c>
      <c r="E96" s="3">
        <v>364.8</v>
      </c>
      <c r="F96" s="3">
        <v>240.9</v>
      </c>
      <c r="G96" s="3">
        <v>225.2</v>
      </c>
      <c r="H96" s="3">
        <v>722.40000000000009</v>
      </c>
      <c r="I96" s="3">
        <f t="shared" si="1"/>
        <v>3212.2</v>
      </c>
    </row>
    <row r="97" spans="1:9" x14ac:dyDescent="0.2">
      <c r="A97" s="1" t="s">
        <v>33</v>
      </c>
      <c r="B97" s="1">
        <v>2015</v>
      </c>
      <c r="C97" s="1" t="s">
        <v>40</v>
      </c>
      <c r="D97" s="3">
        <v>1649.6</v>
      </c>
      <c r="E97" s="3">
        <v>376.70000000000005</v>
      </c>
      <c r="F97" s="3">
        <v>242.9</v>
      </c>
      <c r="G97" s="3">
        <v>232.3</v>
      </c>
      <c r="H97" s="3">
        <v>723</v>
      </c>
      <c r="I97" s="3">
        <f t="shared" si="1"/>
        <v>3224.5</v>
      </c>
    </row>
    <row r="98" spans="1:9" x14ac:dyDescent="0.2">
      <c r="A98" s="1" t="s">
        <v>30</v>
      </c>
      <c r="B98" s="1">
        <v>2015</v>
      </c>
      <c r="C98" s="1" t="s">
        <v>41</v>
      </c>
      <c r="D98" s="3">
        <v>1657.6000000000001</v>
      </c>
      <c r="E98" s="3">
        <v>387.1</v>
      </c>
      <c r="F98" s="3">
        <v>246.1</v>
      </c>
      <c r="G98" s="3">
        <v>237.5</v>
      </c>
      <c r="H98" s="3">
        <v>729</v>
      </c>
      <c r="I98" s="3">
        <f t="shared" si="1"/>
        <v>3257.3</v>
      </c>
    </row>
    <row r="99" spans="1:9" x14ac:dyDescent="0.2">
      <c r="A99" s="1" t="s">
        <v>32</v>
      </c>
      <c r="B99" s="1">
        <v>2015</v>
      </c>
      <c r="C99" s="1" t="s">
        <v>41</v>
      </c>
      <c r="D99" s="3">
        <v>1664.8</v>
      </c>
      <c r="E99" s="3">
        <v>365.8</v>
      </c>
      <c r="F99" s="3">
        <v>242</v>
      </c>
      <c r="G99" s="3">
        <v>224.2</v>
      </c>
      <c r="H99" s="3">
        <v>724.7</v>
      </c>
      <c r="I99" s="3">
        <f t="shared" si="1"/>
        <v>3221.5</v>
      </c>
    </row>
    <row r="100" spans="1:9" x14ac:dyDescent="0.2">
      <c r="A100" s="1" t="s">
        <v>33</v>
      </c>
      <c r="B100" s="1">
        <v>2015</v>
      </c>
      <c r="C100" s="1" t="s">
        <v>41</v>
      </c>
      <c r="D100" s="3">
        <v>1658.3000000000002</v>
      </c>
      <c r="E100" s="3">
        <v>378.5</v>
      </c>
      <c r="F100" s="3">
        <v>244.2</v>
      </c>
      <c r="G100" s="3">
        <v>231.7</v>
      </c>
      <c r="H100" s="3">
        <v>726.7</v>
      </c>
      <c r="I100" s="3">
        <f t="shared" si="1"/>
        <v>3239.3999999999996</v>
      </c>
    </row>
    <row r="101" spans="1:9" x14ac:dyDescent="0.2">
      <c r="A101" s="1" t="s">
        <v>30</v>
      </c>
      <c r="B101" s="1">
        <v>2015</v>
      </c>
      <c r="C101" s="1" t="s">
        <v>42</v>
      </c>
      <c r="D101" s="3">
        <v>1674.6</v>
      </c>
      <c r="E101" s="3">
        <v>389</v>
      </c>
      <c r="F101" s="3">
        <v>247.5</v>
      </c>
      <c r="G101" s="3">
        <v>238.2</v>
      </c>
      <c r="H101" s="3">
        <v>732.10000000000014</v>
      </c>
      <c r="I101" s="3">
        <f t="shared" si="1"/>
        <v>3281.3999999999996</v>
      </c>
    </row>
    <row r="102" spans="1:9" x14ac:dyDescent="0.2">
      <c r="A102" s="1" t="s">
        <v>32</v>
      </c>
      <c r="B102" s="1">
        <v>2015</v>
      </c>
      <c r="C102" s="1" t="s">
        <v>42</v>
      </c>
      <c r="D102" s="3">
        <v>1692.8000000000002</v>
      </c>
      <c r="E102" s="3">
        <v>366.79999999999995</v>
      </c>
      <c r="F102" s="3">
        <v>243.10000000000002</v>
      </c>
      <c r="G102" s="3">
        <v>224.2</v>
      </c>
      <c r="H102" s="3">
        <v>727.2</v>
      </c>
      <c r="I102" s="3">
        <f t="shared" si="1"/>
        <v>3254.1000000000004</v>
      </c>
    </row>
    <row r="103" spans="1:9" x14ac:dyDescent="0.2">
      <c r="A103" s="1" t="s">
        <v>33</v>
      </c>
      <c r="B103" s="1">
        <v>2015</v>
      </c>
      <c r="C103" s="1" t="s">
        <v>42</v>
      </c>
      <c r="D103" s="3">
        <v>1678.9999999999998</v>
      </c>
      <c r="E103" s="3">
        <v>380.1</v>
      </c>
      <c r="F103" s="3">
        <v>245.4</v>
      </c>
      <c r="G103" s="3">
        <v>232.2</v>
      </c>
      <c r="H103" s="3">
        <v>729.3</v>
      </c>
      <c r="I103" s="3">
        <f t="shared" si="1"/>
        <v>3266</v>
      </c>
    </row>
    <row r="104" spans="1:9" x14ac:dyDescent="0.2">
      <c r="A104" s="1" t="s">
        <v>30</v>
      </c>
      <c r="B104" s="1">
        <v>2015</v>
      </c>
      <c r="C104" s="1" t="s">
        <v>43</v>
      </c>
      <c r="D104" s="3">
        <v>1686.3</v>
      </c>
      <c r="E104" s="3">
        <v>391.79999999999995</v>
      </c>
      <c r="F104" s="3">
        <v>248.5</v>
      </c>
      <c r="G104" s="3">
        <v>239.6</v>
      </c>
      <c r="H104" s="3">
        <v>735.30000000000007</v>
      </c>
      <c r="I104" s="3">
        <f t="shared" si="1"/>
        <v>3301.5</v>
      </c>
    </row>
    <row r="105" spans="1:9" x14ac:dyDescent="0.2">
      <c r="A105" s="1" t="s">
        <v>32</v>
      </c>
      <c r="B105" s="1">
        <v>2015</v>
      </c>
      <c r="C105" s="1" t="s">
        <v>43</v>
      </c>
      <c r="D105" s="3">
        <v>1708.4999999999998</v>
      </c>
      <c r="E105" s="3">
        <v>368.5</v>
      </c>
      <c r="F105" s="3">
        <v>243.9</v>
      </c>
      <c r="G105" s="3">
        <v>224.39999999999998</v>
      </c>
      <c r="H105" s="3">
        <v>730.1</v>
      </c>
      <c r="I105" s="3">
        <f t="shared" si="1"/>
        <v>3275.4</v>
      </c>
    </row>
    <row r="106" spans="1:9" x14ac:dyDescent="0.2">
      <c r="A106" s="1" t="s">
        <v>33</v>
      </c>
      <c r="B106" s="1">
        <v>2015</v>
      </c>
      <c r="C106" s="1" t="s">
        <v>43</v>
      </c>
      <c r="D106" s="3">
        <v>1692.1</v>
      </c>
      <c r="E106" s="3">
        <v>382.4</v>
      </c>
      <c r="F106" s="3">
        <v>246.3</v>
      </c>
      <c r="G106" s="3">
        <v>233.1</v>
      </c>
      <c r="H106" s="3">
        <v>731.9</v>
      </c>
      <c r="I106" s="3">
        <f t="shared" si="1"/>
        <v>3285.8</v>
      </c>
    </row>
    <row r="107" spans="1:9" x14ac:dyDescent="0.2">
      <c r="A107" s="1" t="s">
        <v>30</v>
      </c>
      <c r="B107" s="1">
        <v>2015</v>
      </c>
      <c r="C107" s="1" t="s">
        <v>44</v>
      </c>
      <c r="D107" s="3">
        <v>1682.3000000000002</v>
      </c>
      <c r="E107" s="3">
        <v>392.9</v>
      </c>
      <c r="F107" s="3">
        <v>248.4</v>
      </c>
      <c r="G107" s="3">
        <v>239.7</v>
      </c>
      <c r="H107" s="3">
        <v>737.3</v>
      </c>
      <c r="I107" s="3">
        <f t="shared" si="1"/>
        <v>3300.6000000000004</v>
      </c>
    </row>
    <row r="108" spans="1:9" x14ac:dyDescent="0.2">
      <c r="A108" s="1" t="s">
        <v>32</v>
      </c>
      <c r="B108" s="1">
        <v>2015</v>
      </c>
      <c r="C108" s="1" t="s">
        <v>44</v>
      </c>
      <c r="D108" s="3">
        <v>1698.8</v>
      </c>
      <c r="E108" s="3">
        <v>369.4</v>
      </c>
      <c r="F108" s="3">
        <v>243.4</v>
      </c>
      <c r="G108" s="3">
        <v>225.3</v>
      </c>
      <c r="H108" s="3">
        <v>731.40000000000009</v>
      </c>
      <c r="I108" s="3">
        <f t="shared" si="1"/>
        <v>3268.3</v>
      </c>
    </row>
    <row r="109" spans="1:9" x14ac:dyDescent="0.2">
      <c r="A109" s="1" t="s">
        <v>33</v>
      </c>
      <c r="B109" s="1">
        <v>2015</v>
      </c>
      <c r="C109" s="1" t="s">
        <v>44</v>
      </c>
      <c r="D109" s="3">
        <v>1686.1000000000001</v>
      </c>
      <c r="E109" s="3">
        <v>383.5</v>
      </c>
      <c r="F109" s="3">
        <v>246</v>
      </c>
      <c r="G109" s="3">
        <v>233.5</v>
      </c>
      <c r="H109" s="3">
        <v>733.69999999999993</v>
      </c>
      <c r="I109" s="3">
        <f t="shared" si="1"/>
        <v>3282.8</v>
      </c>
    </row>
    <row r="110" spans="1:9" x14ac:dyDescent="0.2">
      <c r="A110" s="1" t="s">
        <v>30</v>
      </c>
      <c r="B110" s="1">
        <v>2016</v>
      </c>
      <c r="C110" s="1" t="s">
        <v>31</v>
      </c>
      <c r="D110" s="3">
        <v>1690.1000000000001</v>
      </c>
      <c r="E110" s="3">
        <v>394.70000000000005</v>
      </c>
      <c r="F110" s="3">
        <v>250</v>
      </c>
      <c r="G110" s="3">
        <v>239.8</v>
      </c>
      <c r="H110" s="3">
        <v>739.90000000000009</v>
      </c>
      <c r="I110" s="3">
        <f t="shared" si="1"/>
        <v>3314.5000000000005</v>
      </c>
    </row>
    <row r="111" spans="1:9" x14ac:dyDescent="0.2">
      <c r="A111" s="1" t="s">
        <v>32</v>
      </c>
      <c r="B111" s="1">
        <v>2016</v>
      </c>
      <c r="C111" s="1" t="s">
        <v>31</v>
      </c>
      <c r="D111" s="3">
        <v>1701.4</v>
      </c>
      <c r="E111" s="3">
        <v>370.5</v>
      </c>
      <c r="F111" s="3">
        <v>245</v>
      </c>
      <c r="G111" s="3">
        <v>225.8</v>
      </c>
      <c r="H111" s="3">
        <v>734.3</v>
      </c>
      <c r="I111" s="3">
        <f t="shared" si="1"/>
        <v>3277</v>
      </c>
    </row>
    <row r="112" spans="1:9" x14ac:dyDescent="0.2">
      <c r="A112" s="1" t="s">
        <v>33</v>
      </c>
      <c r="B112" s="1">
        <v>2016</v>
      </c>
      <c r="C112" s="1" t="s">
        <v>31</v>
      </c>
      <c r="D112" s="3">
        <v>1691.7</v>
      </c>
      <c r="E112" s="3">
        <v>384.9</v>
      </c>
      <c r="F112" s="3">
        <v>247.60000000000002</v>
      </c>
      <c r="G112" s="3">
        <v>233.8</v>
      </c>
      <c r="H112" s="3">
        <v>736.3</v>
      </c>
      <c r="I112" s="3">
        <f t="shared" si="1"/>
        <v>3294.3</v>
      </c>
    </row>
    <row r="113" spans="1:9" x14ac:dyDescent="0.2">
      <c r="A113" s="1" t="s">
        <v>30</v>
      </c>
      <c r="B113" s="1">
        <v>2016</v>
      </c>
      <c r="C113" s="1" t="s">
        <v>34</v>
      </c>
      <c r="D113" s="3">
        <v>1682.6</v>
      </c>
      <c r="E113" s="3">
        <v>397.1</v>
      </c>
      <c r="F113" s="3">
        <v>251.5</v>
      </c>
      <c r="G113" s="3">
        <v>241.4</v>
      </c>
      <c r="H113" s="3">
        <v>745.8</v>
      </c>
      <c r="I113" s="3">
        <f t="shared" si="1"/>
        <v>3318.3999999999996</v>
      </c>
    </row>
    <row r="114" spans="1:9" x14ac:dyDescent="0.2">
      <c r="A114" s="1" t="s">
        <v>32</v>
      </c>
      <c r="B114" s="1">
        <v>2016</v>
      </c>
      <c r="C114" s="1" t="s">
        <v>34</v>
      </c>
      <c r="D114" s="3">
        <v>1676.1</v>
      </c>
      <c r="E114" s="3">
        <v>371.6</v>
      </c>
      <c r="F114" s="3">
        <v>246.2</v>
      </c>
      <c r="G114" s="3">
        <v>225.1</v>
      </c>
      <c r="H114" s="3">
        <v>738.00000000000011</v>
      </c>
      <c r="I114" s="3">
        <f t="shared" si="1"/>
        <v>3256.9999999999995</v>
      </c>
    </row>
    <row r="115" spans="1:9" x14ac:dyDescent="0.2">
      <c r="A115" s="1" t="s">
        <v>33</v>
      </c>
      <c r="B115" s="1">
        <v>2016</v>
      </c>
      <c r="C115" s="1" t="s">
        <v>34</v>
      </c>
      <c r="D115" s="3">
        <v>1678.1</v>
      </c>
      <c r="E115" s="3">
        <v>386.9</v>
      </c>
      <c r="F115" s="3">
        <v>249</v>
      </c>
      <c r="G115" s="3">
        <v>234.5</v>
      </c>
      <c r="H115" s="3">
        <v>741</v>
      </c>
      <c r="I115" s="3">
        <f t="shared" si="1"/>
        <v>3289.5</v>
      </c>
    </row>
    <row r="116" spans="1:9" x14ac:dyDescent="0.2">
      <c r="A116" s="1" t="s">
        <v>30</v>
      </c>
      <c r="B116" s="1">
        <v>2016</v>
      </c>
      <c r="C116" s="1" t="s">
        <v>35</v>
      </c>
      <c r="D116" s="3">
        <v>1682.7000000000003</v>
      </c>
      <c r="E116" s="3">
        <v>398.40000000000003</v>
      </c>
      <c r="F116" s="3">
        <v>252.60000000000002</v>
      </c>
      <c r="G116" s="3">
        <v>240.6</v>
      </c>
      <c r="H116" s="3">
        <v>748.30000000000007</v>
      </c>
      <c r="I116" s="3">
        <f t="shared" si="1"/>
        <v>3322.6000000000004</v>
      </c>
    </row>
    <row r="117" spans="1:9" x14ac:dyDescent="0.2">
      <c r="A117" s="1" t="s">
        <v>32</v>
      </c>
      <c r="B117" s="1">
        <v>2016</v>
      </c>
      <c r="C117" s="1" t="s">
        <v>35</v>
      </c>
      <c r="D117" s="3">
        <v>1667.6000000000001</v>
      </c>
      <c r="E117" s="3">
        <v>372.2</v>
      </c>
      <c r="F117" s="3">
        <v>247.2</v>
      </c>
      <c r="G117" s="3">
        <v>223.3</v>
      </c>
      <c r="H117" s="3">
        <v>740.19999999999993</v>
      </c>
      <c r="I117" s="3">
        <f t="shared" si="1"/>
        <v>3250.5</v>
      </c>
    </row>
    <row r="118" spans="1:9" x14ac:dyDescent="0.2">
      <c r="A118" s="1" t="s">
        <v>33</v>
      </c>
      <c r="B118" s="1">
        <v>2016</v>
      </c>
      <c r="C118" s="1" t="s">
        <v>35</v>
      </c>
      <c r="D118" s="3">
        <v>1675.2</v>
      </c>
      <c r="E118" s="3">
        <v>387.9</v>
      </c>
      <c r="F118" s="3">
        <v>250</v>
      </c>
      <c r="G118" s="3">
        <v>233.3</v>
      </c>
      <c r="H118" s="3">
        <v>743.49999999999989</v>
      </c>
      <c r="I118" s="3">
        <f t="shared" si="1"/>
        <v>3289.9</v>
      </c>
    </row>
    <row r="119" spans="1:9" x14ac:dyDescent="0.2">
      <c r="A119" s="1" t="s">
        <v>30</v>
      </c>
      <c r="B119" s="1">
        <v>2016</v>
      </c>
      <c r="C119" s="1" t="s">
        <v>36</v>
      </c>
      <c r="D119" s="3">
        <v>1701.6000000000004</v>
      </c>
      <c r="E119" s="3">
        <v>400</v>
      </c>
      <c r="F119" s="3">
        <v>253.6</v>
      </c>
      <c r="G119" s="3">
        <v>241.4</v>
      </c>
      <c r="H119" s="3">
        <v>751.9</v>
      </c>
      <c r="I119" s="3">
        <f t="shared" si="1"/>
        <v>3348.5000000000005</v>
      </c>
    </row>
    <row r="120" spans="1:9" x14ac:dyDescent="0.2">
      <c r="A120" s="1" t="s">
        <v>32</v>
      </c>
      <c r="B120" s="1">
        <v>2016</v>
      </c>
      <c r="C120" s="1" t="s">
        <v>36</v>
      </c>
      <c r="D120" s="3">
        <v>1706.3</v>
      </c>
      <c r="E120" s="3">
        <v>373.1</v>
      </c>
      <c r="F120" s="3">
        <v>248.39999999999998</v>
      </c>
      <c r="G120" s="3">
        <v>224.6</v>
      </c>
      <c r="H120" s="3">
        <v>744.40000000000009</v>
      </c>
      <c r="I120" s="3">
        <f t="shared" si="1"/>
        <v>3296.8</v>
      </c>
    </row>
    <row r="121" spans="1:9" x14ac:dyDescent="0.2">
      <c r="A121" s="1" t="s">
        <v>33</v>
      </c>
      <c r="B121" s="1">
        <v>2016</v>
      </c>
      <c r="C121" s="1" t="s">
        <v>36</v>
      </c>
      <c r="D121" s="3">
        <v>1701.3</v>
      </c>
      <c r="E121" s="3">
        <v>389.20000000000005</v>
      </c>
      <c r="F121" s="3">
        <v>251.1</v>
      </c>
      <c r="G121" s="3">
        <v>234.39999999999998</v>
      </c>
      <c r="H121" s="3">
        <v>747.19999999999993</v>
      </c>
      <c r="I121" s="3">
        <f t="shared" si="1"/>
        <v>3323.2</v>
      </c>
    </row>
    <row r="122" spans="1:9" x14ac:dyDescent="0.2">
      <c r="A122" s="1" t="s">
        <v>30</v>
      </c>
      <c r="B122" s="1">
        <v>2016</v>
      </c>
      <c r="C122" s="1" t="s">
        <v>37</v>
      </c>
      <c r="D122" s="3">
        <v>1723.6999999999998</v>
      </c>
      <c r="E122" s="3">
        <v>401.3</v>
      </c>
      <c r="F122" s="3">
        <v>254.5</v>
      </c>
      <c r="G122" s="3">
        <v>242.5</v>
      </c>
      <c r="H122" s="3">
        <v>756.7</v>
      </c>
      <c r="I122" s="3">
        <f t="shared" si="1"/>
        <v>3378.7</v>
      </c>
    </row>
    <row r="123" spans="1:9" x14ac:dyDescent="0.2">
      <c r="A123" s="1" t="s">
        <v>32</v>
      </c>
      <c r="B123" s="1">
        <v>2016</v>
      </c>
      <c r="C123" s="1" t="s">
        <v>37</v>
      </c>
      <c r="D123" s="3">
        <v>1746.7999999999997</v>
      </c>
      <c r="E123" s="3">
        <v>374.1</v>
      </c>
      <c r="F123" s="3">
        <v>249.2</v>
      </c>
      <c r="G123" s="3">
        <v>225.7</v>
      </c>
      <c r="H123" s="3">
        <v>747.5</v>
      </c>
      <c r="I123" s="3">
        <f t="shared" si="1"/>
        <v>3343.2999999999993</v>
      </c>
    </row>
    <row r="124" spans="1:9" x14ac:dyDescent="0.2">
      <c r="A124" s="1" t="s">
        <v>33</v>
      </c>
      <c r="B124" s="1">
        <v>2016</v>
      </c>
      <c r="C124" s="1" t="s">
        <v>37</v>
      </c>
      <c r="D124" s="3">
        <v>1730.4</v>
      </c>
      <c r="E124" s="3">
        <v>390.4</v>
      </c>
      <c r="F124" s="3">
        <v>252</v>
      </c>
      <c r="G124" s="3">
        <v>235.5</v>
      </c>
      <c r="H124" s="3">
        <v>751.30000000000007</v>
      </c>
      <c r="I124" s="3">
        <f t="shared" si="1"/>
        <v>3359.6000000000004</v>
      </c>
    </row>
    <row r="125" spans="1:9" x14ac:dyDescent="0.2">
      <c r="A125" s="1" t="s">
        <v>30</v>
      </c>
      <c r="B125" s="1">
        <v>2016</v>
      </c>
      <c r="C125" s="1" t="s">
        <v>38</v>
      </c>
      <c r="D125" s="3">
        <v>1748.6</v>
      </c>
      <c r="E125" s="3">
        <v>403.5</v>
      </c>
      <c r="F125" s="3">
        <v>254.8</v>
      </c>
      <c r="G125" s="3">
        <v>244.3</v>
      </c>
      <c r="H125" s="3">
        <v>760.9</v>
      </c>
      <c r="I125" s="3">
        <f t="shared" si="1"/>
        <v>3412.1000000000004</v>
      </c>
    </row>
    <row r="126" spans="1:9" x14ac:dyDescent="0.2">
      <c r="A126" s="1" t="s">
        <v>32</v>
      </c>
      <c r="B126" s="1">
        <v>2016</v>
      </c>
      <c r="C126" s="1" t="s">
        <v>38</v>
      </c>
      <c r="D126" s="3">
        <v>1787.0000000000002</v>
      </c>
      <c r="E126" s="3">
        <v>375.29999999999995</v>
      </c>
      <c r="F126" s="3">
        <v>248.7</v>
      </c>
      <c r="G126" s="3">
        <v>227.8</v>
      </c>
      <c r="H126" s="3">
        <v>750.9</v>
      </c>
      <c r="I126" s="3">
        <f t="shared" si="1"/>
        <v>3389.7000000000003</v>
      </c>
    </row>
    <row r="127" spans="1:9" x14ac:dyDescent="0.2">
      <c r="A127" s="1" t="s">
        <v>33</v>
      </c>
      <c r="B127" s="1">
        <v>2016</v>
      </c>
      <c r="C127" s="1" t="s">
        <v>38</v>
      </c>
      <c r="D127" s="3">
        <v>1760.6</v>
      </c>
      <c r="E127" s="3">
        <v>392.1</v>
      </c>
      <c r="F127" s="3">
        <v>251.9</v>
      </c>
      <c r="G127" s="3">
        <v>237.5</v>
      </c>
      <c r="H127" s="3">
        <v>755.09999999999991</v>
      </c>
      <c r="I127" s="3">
        <f t="shared" si="1"/>
        <v>3397.2</v>
      </c>
    </row>
    <row r="128" spans="1:9" x14ac:dyDescent="0.2">
      <c r="A128" s="1" t="s">
        <v>30</v>
      </c>
      <c r="B128" s="1">
        <v>2016</v>
      </c>
      <c r="C128" s="1" t="s">
        <v>39</v>
      </c>
      <c r="D128" s="3">
        <v>1770.2999999999997</v>
      </c>
      <c r="E128" s="3">
        <v>405.9</v>
      </c>
      <c r="F128" s="3">
        <v>256.39999999999998</v>
      </c>
      <c r="G128" s="3">
        <v>244.6</v>
      </c>
      <c r="H128" s="3">
        <v>765.4</v>
      </c>
      <c r="I128" s="3">
        <f t="shared" si="1"/>
        <v>3442.6</v>
      </c>
    </row>
    <row r="129" spans="1:9" x14ac:dyDescent="0.2">
      <c r="A129" s="1" t="s">
        <v>32</v>
      </c>
      <c r="B129" s="1">
        <v>2016</v>
      </c>
      <c r="C129" s="1" t="s">
        <v>39</v>
      </c>
      <c r="D129" s="3">
        <v>1811.5000000000002</v>
      </c>
      <c r="E129" s="3">
        <v>375.9</v>
      </c>
      <c r="F129" s="3">
        <v>249.9</v>
      </c>
      <c r="G129" s="3">
        <v>227.2</v>
      </c>
      <c r="H129" s="3">
        <v>754.80000000000007</v>
      </c>
      <c r="I129" s="3">
        <f t="shared" si="1"/>
        <v>3419.3</v>
      </c>
    </row>
    <row r="130" spans="1:9" x14ac:dyDescent="0.2">
      <c r="A130" s="1" t="s">
        <v>33</v>
      </c>
      <c r="B130" s="1">
        <v>2016</v>
      </c>
      <c r="C130" s="1" t="s">
        <v>39</v>
      </c>
      <c r="D130" s="3">
        <v>1783.5</v>
      </c>
      <c r="E130" s="3">
        <v>393.8</v>
      </c>
      <c r="F130" s="3">
        <v>253.3</v>
      </c>
      <c r="G130" s="3">
        <v>237.3</v>
      </c>
      <c r="H130" s="3">
        <v>759.4</v>
      </c>
      <c r="I130" s="3">
        <f t="shared" si="1"/>
        <v>3427.3000000000006</v>
      </c>
    </row>
    <row r="131" spans="1:9" x14ac:dyDescent="0.2">
      <c r="A131" s="1" t="s">
        <v>30</v>
      </c>
      <c r="B131" s="1">
        <v>2016</v>
      </c>
      <c r="C131" s="1" t="s">
        <v>40</v>
      </c>
      <c r="D131" s="3">
        <v>1777.4999999999998</v>
      </c>
      <c r="E131" s="3">
        <v>407.9</v>
      </c>
      <c r="F131" s="3">
        <v>257.89999999999998</v>
      </c>
      <c r="G131" s="3">
        <v>245.1</v>
      </c>
      <c r="H131" s="3">
        <v>769.5</v>
      </c>
      <c r="I131" s="3">
        <f t="shared" ref="I131:I194" si="2">SUM(D131:H131)</f>
        <v>3457.8999999999996</v>
      </c>
    </row>
    <row r="132" spans="1:9" x14ac:dyDescent="0.2">
      <c r="A132" s="1" t="s">
        <v>32</v>
      </c>
      <c r="B132" s="1">
        <v>2016</v>
      </c>
      <c r="C132" s="1" t="s">
        <v>40</v>
      </c>
      <c r="D132" s="3">
        <v>1783.9999999999995</v>
      </c>
      <c r="E132" s="3">
        <v>377</v>
      </c>
      <c r="F132" s="3">
        <v>251.2</v>
      </c>
      <c r="G132" s="3">
        <v>225.10000000000002</v>
      </c>
      <c r="H132" s="3">
        <v>757.69999999999993</v>
      </c>
      <c r="I132" s="3">
        <f t="shared" si="2"/>
        <v>3394.9999999999991</v>
      </c>
    </row>
    <row r="133" spans="1:9" x14ac:dyDescent="0.2">
      <c r="A133" s="1" t="s">
        <v>33</v>
      </c>
      <c r="B133" s="1">
        <v>2016</v>
      </c>
      <c r="C133" s="1" t="s">
        <v>40</v>
      </c>
      <c r="D133" s="3">
        <v>1777.9</v>
      </c>
      <c r="E133" s="3">
        <v>395.49999999999994</v>
      </c>
      <c r="F133" s="3">
        <v>254.7</v>
      </c>
      <c r="G133" s="3">
        <v>236.7</v>
      </c>
      <c r="H133" s="3">
        <v>763</v>
      </c>
      <c r="I133" s="3">
        <f t="shared" si="2"/>
        <v>3427.7999999999997</v>
      </c>
    </row>
    <row r="134" spans="1:9" x14ac:dyDescent="0.2">
      <c r="A134" s="1" t="s">
        <v>30</v>
      </c>
      <c r="B134" s="1">
        <v>2016</v>
      </c>
      <c r="C134" s="1" t="s">
        <v>41</v>
      </c>
      <c r="D134" s="3">
        <v>1770.7</v>
      </c>
      <c r="E134" s="3">
        <v>409.8</v>
      </c>
      <c r="F134" s="3">
        <v>259</v>
      </c>
      <c r="G134" s="3">
        <v>246.7</v>
      </c>
      <c r="H134" s="3">
        <v>773.29999999999984</v>
      </c>
      <c r="I134" s="3">
        <f t="shared" si="2"/>
        <v>3459.4999999999995</v>
      </c>
    </row>
    <row r="135" spans="1:9" x14ac:dyDescent="0.2">
      <c r="A135" s="1" t="s">
        <v>32</v>
      </c>
      <c r="B135" s="1">
        <v>2016</v>
      </c>
      <c r="C135" s="1" t="s">
        <v>41</v>
      </c>
      <c r="D135" s="3">
        <v>1756.3999999999996</v>
      </c>
      <c r="E135" s="3">
        <v>378</v>
      </c>
      <c r="F135" s="3">
        <v>252.2</v>
      </c>
      <c r="G135" s="3">
        <v>226.6</v>
      </c>
      <c r="H135" s="3">
        <v>759.40000000000009</v>
      </c>
      <c r="I135" s="3">
        <f t="shared" si="2"/>
        <v>3372.5999999999995</v>
      </c>
    </row>
    <row r="136" spans="1:9" x14ac:dyDescent="0.2">
      <c r="A136" s="1" t="s">
        <v>33</v>
      </c>
      <c r="B136" s="1">
        <v>2016</v>
      </c>
      <c r="C136" s="1" t="s">
        <v>41</v>
      </c>
      <c r="D136" s="3">
        <v>1763.6999999999998</v>
      </c>
      <c r="E136" s="3">
        <v>397</v>
      </c>
      <c r="F136" s="3">
        <v>255.8</v>
      </c>
      <c r="G136" s="3">
        <v>238.39999999999998</v>
      </c>
      <c r="H136" s="3">
        <v>765.99999999999989</v>
      </c>
      <c r="I136" s="3">
        <f t="shared" si="2"/>
        <v>3420.9</v>
      </c>
    </row>
    <row r="137" spans="1:9" x14ac:dyDescent="0.2">
      <c r="A137" s="1" t="s">
        <v>30</v>
      </c>
      <c r="B137" s="1">
        <v>2016</v>
      </c>
      <c r="C137" s="1" t="s">
        <v>42</v>
      </c>
      <c r="D137" s="3">
        <v>1771.8000000000002</v>
      </c>
      <c r="E137" s="3">
        <v>412.7</v>
      </c>
      <c r="F137" s="3">
        <v>260.5</v>
      </c>
      <c r="G137" s="3">
        <v>247.60000000000002</v>
      </c>
      <c r="H137" s="3">
        <v>777.80000000000007</v>
      </c>
      <c r="I137" s="3">
        <f t="shared" si="2"/>
        <v>3470.4</v>
      </c>
    </row>
    <row r="138" spans="1:9" x14ac:dyDescent="0.2">
      <c r="A138" s="1" t="s">
        <v>32</v>
      </c>
      <c r="B138" s="1">
        <v>2016</v>
      </c>
      <c r="C138" s="1" t="s">
        <v>42</v>
      </c>
      <c r="D138" s="3">
        <v>1762.8999999999999</v>
      </c>
      <c r="E138" s="3">
        <v>379</v>
      </c>
      <c r="F138" s="3">
        <v>253.2</v>
      </c>
      <c r="G138" s="3">
        <v>228</v>
      </c>
      <c r="H138" s="3">
        <v>760.9</v>
      </c>
      <c r="I138" s="3">
        <f t="shared" si="2"/>
        <v>3383.9999999999995</v>
      </c>
    </row>
    <row r="139" spans="1:9" x14ac:dyDescent="0.2">
      <c r="A139" s="1" t="s">
        <v>33</v>
      </c>
      <c r="B139" s="1">
        <v>2016</v>
      </c>
      <c r="C139" s="1" t="s">
        <v>42</v>
      </c>
      <c r="D139" s="3">
        <v>1766.7999999999995</v>
      </c>
      <c r="E139" s="3">
        <v>399.1</v>
      </c>
      <c r="F139" s="3">
        <v>257.10000000000002</v>
      </c>
      <c r="G139" s="3">
        <v>239.5</v>
      </c>
      <c r="H139" s="3">
        <v>769.3</v>
      </c>
      <c r="I139" s="3">
        <f t="shared" si="2"/>
        <v>3431.7999999999993</v>
      </c>
    </row>
    <row r="140" spans="1:9" x14ac:dyDescent="0.2">
      <c r="A140" s="1" t="s">
        <v>30</v>
      </c>
      <c r="B140" s="1">
        <v>2016</v>
      </c>
      <c r="C140" s="1" t="s">
        <v>43</v>
      </c>
      <c r="D140" s="3">
        <v>1764.6</v>
      </c>
      <c r="E140" s="3">
        <v>413.59999999999997</v>
      </c>
      <c r="F140" s="3">
        <v>261.2</v>
      </c>
      <c r="G140" s="3">
        <v>248.5</v>
      </c>
      <c r="H140" s="3">
        <v>780.49999999999989</v>
      </c>
      <c r="I140" s="3">
        <f t="shared" si="2"/>
        <v>3468.3999999999996</v>
      </c>
    </row>
    <row r="141" spans="1:9" x14ac:dyDescent="0.2">
      <c r="A141" s="1" t="s">
        <v>32</v>
      </c>
      <c r="B141" s="1">
        <v>2016</v>
      </c>
      <c r="C141" s="1" t="s">
        <v>43</v>
      </c>
      <c r="D141" s="3">
        <v>1755.2</v>
      </c>
      <c r="E141" s="3">
        <v>380.2</v>
      </c>
      <c r="F141" s="3">
        <v>253.8</v>
      </c>
      <c r="G141" s="3">
        <v>229.60000000000002</v>
      </c>
      <c r="H141" s="3">
        <v>762.79999999999984</v>
      </c>
      <c r="I141" s="3">
        <f t="shared" si="2"/>
        <v>3381.6</v>
      </c>
    </row>
    <row r="142" spans="1:9" x14ac:dyDescent="0.2">
      <c r="A142" s="1" t="s">
        <v>33</v>
      </c>
      <c r="B142" s="1">
        <v>2016</v>
      </c>
      <c r="C142" s="1" t="s">
        <v>43</v>
      </c>
      <c r="D142" s="3">
        <v>1759.8</v>
      </c>
      <c r="E142" s="3">
        <v>400.1</v>
      </c>
      <c r="F142" s="3">
        <v>257.7</v>
      </c>
      <c r="G142" s="3">
        <v>240.7</v>
      </c>
      <c r="H142" s="3">
        <v>771.6</v>
      </c>
      <c r="I142" s="3">
        <f t="shared" si="2"/>
        <v>3429.8999999999996</v>
      </c>
    </row>
    <row r="143" spans="1:9" x14ac:dyDescent="0.2">
      <c r="A143" s="1" t="s">
        <v>30</v>
      </c>
      <c r="B143" s="1">
        <v>2016</v>
      </c>
      <c r="C143" s="1" t="s">
        <v>44</v>
      </c>
      <c r="D143" s="3">
        <v>1749.1</v>
      </c>
      <c r="E143" s="3">
        <v>415.3</v>
      </c>
      <c r="F143" s="3">
        <v>261.39999999999998</v>
      </c>
      <c r="G143" s="3">
        <v>250.6</v>
      </c>
      <c r="H143" s="3">
        <v>781.8</v>
      </c>
      <c r="I143" s="3">
        <f t="shared" si="2"/>
        <v>3458.2</v>
      </c>
    </row>
    <row r="144" spans="1:9" x14ac:dyDescent="0.2">
      <c r="A144" s="1" t="s">
        <v>32</v>
      </c>
      <c r="B144" s="1">
        <v>2016</v>
      </c>
      <c r="C144" s="1" t="s">
        <v>44</v>
      </c>
      <c r="D144" s="3">
        <v>1729.8</v>
      </c>
      <c r="E144" s="3">
        <v>381</v>
      </c>
      <c r="F144" s="3">
        <v>253.5</v>
      </c>
      <c r="G144" s="3">
        <v>231.5</v>
      </c>
      <c r="H144" s="3">
        <v>762.7</v>
      </c>
      <c r="I144" s="3">
        <f t="shared" si="2"/>
        <v>3358.5</v>
      </c>
    </row>
    <row r="145" spans="1:9" x14ac:dyDescent="0.2">
      <c r="A145" s="1" t="s">
        <v>33</v>
      </c>
      <c r="B145" s="1">
        <v>2016</v>
      </c>
      <c r="C145" s="1" t="s">
        <v>44</v>
      </c>
      <c r="D145" s="3">
        <v>1740.7</v>
      </c>
      <c r="E145" s="3">
        <v>401.5</v>
      </c>
      <c r="F145" s="3">
        <v>257.7</v>
      </c>
      <c r="G145" s="3">
        <v>242.6</v>
      </c>
      <c r="H145" s="3">
        <v>772.3</v>
      </c>
      <c r="I145" s="3">
        <f t="shared" si="2"/>
        <v>3414.7999999999993</v>
      </c>
    </row>
    <row r="146" spans="1:9" x14ac:dyDescent="0.2">
      <c r="A146" s="1" t="s">
        <v>30</v>
      </c>
      <c r="B146" s="1">
        <v>2017</v>
      </c>
      <c r="C146" s="1" t="s">
        <v>31</v>
      </c>
      <c r="D146" s="3">
        <v>1737.3000000000002</v>
      </c>
      <c r="E146" s="3">
        <v>416.5</v>
      </c>
      <c r="F146" s="3">
        <v>262.79999999999995</v>
      </c>
      <c r="G146" s="3">
        <v>251.2</v>
      </c>
      <c r="H146" s="3">
        <v>783.5</v>
      </c>
      <c r="I146" s="3">
        <f t="shared" si="2"/>
        <v>3451.3</v>
      </c>
    </row>
    <row r="147" spans="1:9" x14ac:dyDescent="0.2">
      <c r="A147" s="1" t="s">
        <v>32</v>
      </c>
      <c r="B147" s="1">
        <v>2017</v>
      </c>
      <c r="C147" s="1" t="s">
        <v>31</v>
      </c>
      <c r="D147" s="3">
        <v>1713.2</v>
      </c>
      <c r="E147" s="3">
        <v>381.5</v>
      </c>
      <c r="F147" s="3">
        <v>254.7</v>
      </c>
      <c r="G147" s="3">
        <v>233.2</v>
      </c>
      <c r="H147" s="3">
        <v>765.6</v>
      </c>
      <c r="I147" s="3">
        <f t="shared" si="2"/>
        <v>3348.1999999999994</v>
      </c>
    </row>
    <row r="148" spans="1:9" x14ac:dyDescent="0.2">
      <c r="A148" s="1" t="s">
        <v>33</v>
      </c>
      <c r="B148" s="1">
        <v>2017</v>
      </c>
      <c r="C148" s="1" t="s">
        <v>31</v>
      </c>
      <c r="D148" s="3">
        <v>1727.2999999999995</v>
      </c>
      <c r="E148" s="3">
        <v>402.4</v>
      </c>
      <c r="F148" s="3">
        <v>259</v>
      </c>
      <c r="G148" s="3">
        <v>243.8</v>
      </c>
      <c r="H148" s="3">
        <v>774.5</v>
      </c>
      <c r="I148" s="3">
        <f t="shared" si="2"/>
        <v>3406.9999999999995</v>
      </c>
    </row>
    <row r="149" spans="1:9" x14ac:dyDescent="0.2">
      <c r="A149" s="1" t="s">
        <v>30</v>
      </c>
      <c r="B149" s="1">
        <v>2017</v>
      </c>
      <c r="C149" s="1" t="s">
        <v>34</v>
      </c>
      <c r="D149" s="3">
        <v>1734.5000000000002</v>
      </c>
      <c r="E149" s="3">
        <v>416.90000000000003</v>
      </c>
      <c r="F149" s="3">
        <v>264.10000000000002</v>
      </c>
      <c r="G149" s="3">
        <v>252.7</v>
      </c>
      <c r="H149" s="3">
        <v>786.6</v>
      </c>
      <c r="I149" s="3">
        <f t="shared" si="2"/>
        <v>3454.7999999999997</v>
      </c>
    </row>
    <row r="150" spans="1:9" x14ac:dyDescent="0.2">
      <c r="A150" s="1" t="s">
        <v>32</v>
      </c>
      <c r="B150" s="1">
        <v>2017</v>
      </c>
      <c r="C150" s="1" t="s">
        <v>34</v>
      </c>
      <c r="D150" s="3">
        <v>1705.3000000000002</v>
      </c>
      <c r="E150" s="3">
        <v>382.3</v>
      </c>
      <c r="F150" s="3">
        <v>255.8</v>
      </c>
      <c r="G150" s="3">
        <v>234.7</v>
      </c>
      <c r="H150" s="3">
        <v>767.90000000000009</v>
      </c>
      <c r="I150" s="3">
        <f t="shared" si="2"/>
        <v>3346.0000000000005</v>
      </c>
    </row>
    <row r="151" spans="1:9" x14ac:dyDescent="0.2">
      <c r="A151" s="1" t="s">
        <v>33</v>
      </c>
      <c r="B151" s="1">
        <v>2017</v>
      </c>
      <c r="C151" s="1" t="s">
        <v>34</v>
      </c>
      <c r="D151" s="3">
        <v>1722.3000000000002</v>
      </c>
      <c r="E151" s="3">
        <v>403</v>
      </c>
      <c r="F151" s="3">
        <v>260.2</v>
      </c>
      <c r="G151" s="3">
        <v>245.3</v>
      </c>
      <c r="H151" s="3">
        <v>777.19999999999993</v>
      </c>
      <c r="I151" s="3">
        <f t="shared" si="2"/>
        <v>3408</v>
      </c>
    </row>
    <row r="152" spans="1:9" x14ac:dyDescent="0.2">
      <c r="A152" s="1" t="s">
        <v>30</v>
      </c>
      <c r="B152" s="1">
        <v>2017</v>
      </c>
      <c r="C152" s="1" t="s">
        <v>35</v>
      </c>
      <c r="D152" s="3">
        <v>1728.5000000000002</v>
      </c>
      <c r="E152" s="3">
        <v>418.59999999999997</v>
      </c>
      <c r="F152" s="3">
        <v>265.2</v>
      </c>
      <c r="G152" s="3">
        <v>254</v>
      </c>
      <c r="H152" s="3">
        <v>788.99999999999989</v>
      </c>
      <c r="I152" s="3">
        <f t="shared" si="2"/>
        <v>3455.3</v>
      </c>
    </row>
    <row r="153" spans="1:9" x14ac:dyDescent="0.2">
      <c r="A153" s="1" t="s">
        <v>32</v>
      </c>
      <c r="B153" s="1">
        <v>2017</v>
      </c>
      <c r="C153" s="1" t="s">
        <v>35</v>
      </c>
      <c r="D153" s="3">
        <v>1705.6999999999998</v>
      </c>
      <c r="E153" s="3">
        <v>383.20000000000005</v>
      </c>
      <c r="F153" s="3">
        <v>256.7</v>
      </c>
      <c r="G153" s="3">
        <v>236.39999999999998</v>
      </c>
      <c r="H153" s="3">
        <v>770.1</v>
      </c>
      <c r="I153" s="3">
        <f t="shared" si="2"/>
        <v>3352.0999999999995</v>
      </c>
    </row>
    <row r="154" spans="1:9" x14ac:dyDescent="0.2">
      <c r="A154" s="1" t="s">
        <v>33</v>
      </c>
      <c r="B154" s="1">
        <v>2017</v>
      </c>
      <c r="C154" s="1" t="s">
        <v>35</v>
      </c>
      <c r="D154" s="3">
        <v>1718.9</v>
      </c>
      <c r="E154" s="3">
        <v>404.29999999999995</v>
      </c>
      <c r="F154" s="3">
        <v>261.2</v>
      </c>
      <c r="G154" s="3">
        <v>246.7</v>
      </c>
      <c r="H154" s="3">
        <v>779.40000000000009</v>
      </c>
      <c r="I154" s="3">
        <f t="shared" si="2"/>
        <v>3410.4999999999995</v>
      </c>
    </row>
    <row r="155" spans="1:9" x14ac:dyDescent="0.2">
      <c r="A155" s="1" t="s">
        <v>30</v>
      </c>
      <c r="B155" s="1">
        <v>2017</v>
      </c>
      <c r="C155" s="1" t="s">
        <v>36</v>
      </c>
      <c r="D155" s="3">
        <v>1726.3</v>
      </c>
      <c r="E155" s="3">
        <v>420.80000000000007</v>
      </c>
      <c r="F155" s="3">
        <v>266</v>
      </c>
      <c r="G155" s="3">
        <v>254.2</v>
      </c>
      <c r="H155" s="3">
        <v>790.6</v>
      </c>
      <c r="I155" s="3">
        <f t="shared" si="2"/>
        <v>3457.8999999999996</v>
      </c>
    </row>
    <row r="156" spans="1:9" x14ac:dyDescent="0.2">
      <c r="A156" s="1" t="s">
        <v>32</v>
      </c>
      <c r="B156" s="1">
        <v>2017</v>
      </c>
      <c r="C156" s="1" t="s">
        <v>36</v>
      </c>
      <c r="D156" s="3">
        <v>1708.1</v>
      </c>
      <c r="E156" s="3">
        <v>384.2</v>
      </c>
      <c r="F156" s="3">
        <v>257.7</v>
      </c>
      <c r="G156" s="3">
        <v>235.7</v>
      </c>
      <c r="H156" s="3">
        <v>772.30000000000007</v>
      </c>
      <c r="I156" s="3">
        <f t="shared" si="2"/>
        <v>3357.9999999999995</v>
      </c>
    </row>
    <row r="157" spans="1:9" x14ac:dyDescent="0.2">
      <c r="A157" s="1" t="s">
        <v>33</v>
      </c>
      <c r="B157" s="1">
        <v>2017</v>
      </c>
      <c r="C157" s="1" t="s">
        <v>36</v>
      </c>
      <c r="D157" s="3">
        <v>1718.4</v>
      </c>
      <c r="E157" s="3">
        <v>406.1</v>
      </c>
      <c r="F157" s="3">
        <v>262.10000000000002</v>
      </c>
      <c r="G157" s="3">
        <v>246.4</v>
      </c>
      <c r="H157" s="3">
        <v>781.30000000000007</v>
      </c>
      <c r="I157" s="3">
        <f t="shared" si="2"/>
        <v>3414.3</v>
      </c>
    </row>
    <row r="158" spans="1:9" x14ac:dyDescent="0.2">
      <c r="A158" s="1" t="s">
        <v>30</v>
      </c>
      <c r="B158" s="1">
        <v>2017</v>
      </c>
      <c r="C158" s="1" t="s">
        <v>37</v>
      </c>
      <c r="D158" s="3">
        <v>1727.4999999999995</v>
      </c>
      <c r="E158" s="3">
        <v>421.6</v>
      </c>
      <c r="F158" s="3">
        <v>267</v>
      </c>
      <c r="G158" s="3">
        <v>254.4</v>
      </c>
      <c r="H158" s="3">
        <v>794.19999999999993</v>
      </c>
      <c r="I158" s="3">
        <f t="shared" si="2"/>
        <v>3464.6999999999994</v>
      </c>
    </row>
    <row r="159" spans="1:9" x14ac:dyDescent="0.2">
      <c r="A159" s="1" t="s">
        <v>32</v>
      </c>
      <c r="B159" s="1">
        <v>2017</v>
      </c>
      <c r="C159" s="1" t="s">
        <v>37</v>
      </c>
      <c r="D159" s="3">
        <v>1709.6</v>
      </c>
      <c r="E159" s="3">
        <v>384.9</v>
      </c>
      <c r="F159" s="3">
        <v>258.60000000000002</v>
      </c>
      <c r="G159" s="3">
        <v>234.39999999999998</v>
      </c>
      <c r="H159" s="3">
        <v>773.1</v>
      </c>
      <c r="I159" s="3">
        <f t="shared" si="2"/>
        <v>3360.6</v>
      </c>
    </row>
    <row r="160" spans="1:9" x14ac:dyDescent="0.2">
      <c r="A160" s="1" t="s">
        <v>33</v>
      </c>
      <c r="B160" s="1">
        <v>2017</v>
      </c>
      <c r="C160" s="1" t="s">
        <v>37</v>
      </c>
      <c r="D160" s="3">
        <v>1719.6000000000001</v>
      </c>
      <c r="E160" s="3">
        <v>406.8</v>
      </c>
      <c r="F160" s="3">
        <v>263</v>
      </c>
      <c r="G160" s="3">
        <v>246.10000000000002</v>
      </c>
      <c r="H160" s="3">
        <v>783.4</v>
      </c>
      <c r="I160" s="3">
        <f t="shared" si="2"/>
        <v>3418.9</v>
      </c>
    </row>
    <row r="161" spans="1:9" x14ac:dyDescent="0.2">
      <c r="A161" s="1" t="s">
        <v>30</v>
      </c>
      <c r="B161" s="1">
        <v>2017</v>
      </c>
      <c r="C161" s="1" t="s">
        <v>38</v>
      </c>
      <c r="D161" s="3">
        <v>1738.8000000000002</v>
      </c>
      <c r="E161" s="3">
        <v>423.09999999999997</v>
      </c>
      <c r="F161" s="3">
        <v>266.60000000000002</v>
      </c>
      <c r="G161" s="3">
        <v>254.20000000000002</v>
      </c>
      <c r="H161" s="3">
        <v>796.00000000000011</v>
      </c>
      <c r="I161" s="3">
        <f t="shared" si="2"/>
        <v>3478.7</v>
      </c>
    </row>
    <row r="162" spans="1:9" x14ac:dyDescent="0.2">
      <c r="A162" s="1" t="s">
        <v>32</v>
      </c>
      <c r="B162" s="1">
        <v>2017</v>
      </c>
      <c r="C162" s="1" t="s">
        <v>38</v>
      </c>
      <c r="D162" s="3">
        <v>1731.0000000000002</v>
      </c>
      <c r="E162" s="3">
        <v>384.9</v>
      </c>
      <c r="F162" s="3">
        <v>258.2</v>
      </c>
      <c r="G162" s="3">
        <v>232.9</v>
      </c>
      <c r="H162" s="3">
        <v>774.8</v>
      </c>
      <c r="I162" s="3">
        <f t="shared" si="2"/>
        <v>3381.8</v>
      </c>
    </row>
    <row r="163" spans="1:9" x14ac:dyDescent="0.2">
      <c r="A163" s="1" t="s">
        <v>33</v>
      </c>
      <c r="B163" s="1">
        <v>2017</v>
      </c>
      <c r="C163" s="1" t="s">
        <v>38</v>
      </c>
      <c r="D163" s="3">
        <v>1734.7</v>
      </c>
      <c r="E163" s="3">
        <v>407.7</v>
      </c>
      <c r="F163" s="3">
        <v>262.60000000000002</v>
      </c>
      <c r="G163" s="3">
        <v>245.3</v>
      </c>
      <c r="H163" s="3">
        <v>785.19999999999993</v>
      </c>
      <c r="I163" s="3">
        <f t="shared" si="2"/>
        <v>3435.5</v>
      </c>
    </row>
    <row r="164" spans="1:9" x14ac:dyDescent="0.2">
      <c r="A164" s="1" t="s">
        <v>30</v>
      </c>
      <c r="B164" s="1">
        <v>2017</v>
      </c>
      <c r="C164" s="1" t="s">
        <v>39</v>
      </c>
      <c r="D164" s="3">
        <v>1772.9</v>
      </c>
      <c r="E164" s="3">
        <v>425.9</v>
      </c>
      <c r="F164" s="3">
        <v>268.7</v>
      </c>
      <c r="G164" s="3">
        <v>254.4</v>
      </c>
      <c r="H164" s="3">
        <v>801.7</v>
      </c>
      <c r="I164" s="3">
        <f t="shared" si="2"/>
        <v>3523.6000000000004</v>
      </c>
    </row>
    <row r="165" spans="1:9" x14ac:dyDescent="0.2">
      <c r="A165" s="1" t="s">
        <v>32</v>
      </c>
      <c r="B165" s="1">
        <v>2017</v>
      </c>
      <c r="C165" s="1" t="s">
        <v>39</v>
      </c>
      <c r="D165" s="3">
        <v>1768.1</v>
      </c>
      <c r="E165" s="3">
        <v>385.70000000000005</v>
      </c>
      <c r="F165" s="3">
        <v>259.8</v>
      </c>
      <c r="G165" s="3">
        <v>232.9</v>
      </c>
      <c r="H165" s="3">
        <v>779.9</v>
      </c>
      <c r="I165" s="3">
        <f t="shared" si="2"/>
        <v>3426.4000000000005</v>
      </c>
    </row>
    <row r="166" spans="1:9" x14ac:dyDescent="0.2">
      <c r="A166" s="1" t="s">
        <v>33</v>
      </c>
      <c r="B166" s="1">
        <v>2017</v>
      </c>
      <c r="C166" s="1" t="s">
        <v>39</v>
      </c>
      <c r="D166" s="3">
        <v>1769.3999999999999</v>
      </c>
      <c r="E166" s="3">
        <v>409.7</v>
      </c>
      <c r="F166" s="3">
        <v>264.5</v>
      </c>
      <c r="G166" s="3">
        <v>245.4</v>
      </c>
      <c r="H166" s="3">
        <v>790.5</v>
      </c>
      <c r="I166" s="3">
        <f t="shared" si="2"/>
        <v>3479.5</v>
      </c>
    </row>
    <row r="167" spans="1:9" x14ac:dyDescent="0.2">
      <c r="A167" s="1" t="s">
        <v>30</v>
      </c>
      <c r="B167" s="1">
        <v>2017</v>
      </c>
      <c r="C167" s="1" t="s">
        <v>40</v>
      </c>
      <c r="D167" s="3">
        <v>1792.4999999999998</v>
      </c>
      <c r="E167" s="3">
        <v>429</v>
      </c>
      <c r="F167" s="3">
        <v>271.70000000000005</v>
      </c>
      <c r="G167" s="3">
        <v>256.7</v>
      </c>
      <c r="H167" s="3">
        <v>808.8</v>
      </c>
      <c r="I167" s="3">
        <f t="shared" si="2"/>
        <v>3558.7</v>
      </c>
    </row>
    <row r="168" spans="1:9" x14ac:dyDescent="0.2">
      <c r="A168" s="1" t="s">
        <v>32</v>
      </c>
      <c r="B168" s="1">
        <v>2017</v>
      </c>
      <c r="C168" s="1" t="s">
        <v>40</v>
      </c>
      <c r="D168" s="3">
        <v>1772.9999999999998</v>
      </c>
      <c r="E168" s="3">
        <v>388.4</v>
      </c>
      <c r="F168" s="3">
        <v>262.10000000000002</v>
      </c>
      <c r="G168" s="3">
        <v>233.5</v>
      </c>
      <c r="H168" s="3">
        <v>784.69999999999982</v>
      </c>
      <c r="I168" s="3">
        <f t="shared" si="2"/>
        <v>3441.6999999999994</v>
      </c>
    </row>
    <row r="169" spans="1:9" x14ac:dyDescent="0.2">
      <c r="A169" s="1" t="s">
        <v>33</v>
      </c>
      <c r="B169" s="1">
        <v>2017</v>
      </c>
      <c r="C169" s="1" t="s">
        <v>40</v>
      </c>
      <c r="D169" s="3">
        <v>1783.8</v>
      </c>
      <c r="E169" s="3">
        <v>412.6</v>
      </c>
      <c r="F169" s="3">
        <v>267.20000000000005</v>
      </c>
      <c r="G169" s="3">
        <v>247.10000000000002</v>
      </c>
      <c r="H169" s="3">
        <v>796.19999999999993</v>
      </c>
      <c r="I169" s="3">
        <f t="shared" si="2"/>
        <v>3506.9</v>
      </c>
    </row>
    <row r="170" spans="1:9" x14ac:dyDescent="0.2">
      <c r="A170" s="1" t="s">
        <v>30</v>
      </c>
      <c r="B170" s="1">
        <v>2017</v>
      </c>
      <c r="C170" s="1" t="s">
        <v>41</v>
      </c>
      <c r="D170" s="3">
        <v>1784.3</v>
      </c>
      <c r="E170" s="3">
        <v>430.99999999999994</v>
      </c>
      <c r="F170" s="3">
        <v>273.60000000000002</v>
      </c>
      <c r="G170" s="3">
        <v>258.60000000000002</v>
      </c>
      <c r="H170" s="3">
        <v>812.10000000000014</v>
      </c>
      <c r="I170" s="3">
        <f t="shared" si="2"/>
        <v>3559.5999999999995</v>
      </c>
    </row>
    <row r="171" spans="1:9" x14ac:dyDescent="0.2">
      <c r="A171" s="1" t="s">
        <v>32</v>
      </c>
      <c r="B171" s="1">
        <v>2017</v>
      </c>
      <c r="C171" s="1" t="s">
        <v>41</v>
      </c>
      <c r="D171" s="3">
        <v>1749.7</v>
      </c>
      <c r="E171" s="3">
        <v>389.9</v>
      </c>
      <c r="F171" s="3">
        <v>263.79999999999995</v>
      </c>
      <c r="G171" s="3">
        <v>236.3</v>
      </c>
      <c r="H171" s="3">
        <v>789</v>
      </c>
      <c r="I171" s="3">
        <f t="shared" si="2"/>
        <v>3428.7</v>
      </c>
    </row>
    <row r="172" spans="1:9" x14ac:dyDescent="0.2">
      <c r="A172" s="1" t="s">
        <v>33</v>
      </c>
      <c r="B172" s="1">
        <v>2017</v>
      </c>
      <c r="C172" s="1" t="s">
        <v>41</v>
      </c>
      <c r="D172" s="3">
        <v>1769.9999999999998</v>
      </c>
      <c r="E172" s="3">
        <v>414.5</v>
      </c>
      <c r="F172" s="3">
        <v>269</v>
      </c>
      <c r="G172" s="3">
        <v>249.3</v>
      </c>
      <c r="H172" s="3">
        <v>799.9</v>
      </c>
      <c r="I172" s="3">
        <f t="shared" si="2"/>
        <v>3502.7000000000003</v>
      </c>
    </row>
    <row r="173" spans="1:9" x14ac:dyDescent="0.2">
      <c r="A173" s="1" t="s">
        <v>30</v>
      </c>
      <c r="B173" s="1">
        <v>2017</v>
      </c>
      <c r="C173" s="1" t="s">
        <v>42</v>
      </c>
      <c r="D173" s="3">
        <v>1790.8999999999999</v>
      </c>
      <c r="E173" s="3">
        <v>433.99999999999994</v>
      </c>
      <c r="F173" s="3">
        <v>275.70000000000005</v>
      </c>
      <c r="G173" s="3">
        <v>259.10000000000002</v>
      </c>
      <c r="H173" s="3">
        <v>815.89999999999986</v>
      </c>
      <c r="I173" s="3">
        <f t="shared" si="2"/>
        <v>3575.5999999999995</v>
      </c>
    </row>
    <row r="174" spans="1:9" x14ac:dyDescent="0.2">
      <c r="A174" s="1" t="s">
        <v>32</v>
      </c>
      <c r="B174" s="1">
        <v>2017</v>
      </c>
      <c r="C174" s="1" t="s">
        <v>42</v>
      </c>
      <c r="D174" s="3">
        <v>1765.6999999999998</v>
      </c>
      <c r="E174" s="3">
        <v>391.5</v>
      </c>
      <c r="F174" s="3">
        <v>265.60000000000002</v>
      </c>
      <c r="G174" s="3">
        <v>237.6</v>
      </c>
      <c r="H174" s="3">
        <v>791.4</v>
      </c>
      <c r="I174" s="3">
        <f t="shared" si="2"/>
        <v>3451.7999999999997</v>
      </c>
    </row>
    <row r="175" spans="1:9" x14ac:dyDescent="0.2">
      <c r="A175" s="1" t="s">
        <v>33</v>
      </c>
      <c r="B175" s="1">
        <v>2017</v>
      </c>
      <c r="C175" s="1" t="s">
        <v>42</v>
      </c>
      <c r="D175" s="3">
        <v>1779.6999999999998</v>
      </c>
      <c r="E175" s="3">
        <v>416.90000000000003</v>
      </c>
      <c r="F175" s="3">
        <v>270.89999999999998</v>
      </c>
      <c r="G175" s="3">
        <v>250</v>
      </c>
      <c r="H175" s="3">
        <v>803.1</v>
      </c>
      <c r="I175" s="3">
        <f t="shared" si="2"/>
        <v>3520.6</v>
      </c>
    </row>
    <row r="176" spans="1:9" x14ac:dyDescent="0.2">
      <c r="A176" s="1" t="s">
        <v>30</v>
      </c>
      <c r="B176" s="1">
        <v>2017</v>
      </c>
      <c r="C176" s="1" t="s">
        <v>43</v>
      </c>
      <c r="D176" s="3">
        <v>1817.7000000000003</v>
      </c>
      <c r="E176" s="3">
        <v>437</v>
      </c>
      <c r="F176" s="3">
        <v>278</v>
      </c>
      <c r="G176" s="3">
        <v>262.7</v>
      </c>
      <c r="H176" s="3">
        <v>822.89999999999986</v>
      </c>
      <c r="I176" s="3">
        <f t="shared" si="2"/>
        <v>3618.3</v>
      </c>
    </row>
    <row r="177" spans="1:9" x14ac:dyDescent="0.2">
      <c r="A177" s="1" t="s">
        <v>32</v>
      </c>
      <c r="B177" s="1">
        <v>2017</v>
      </c>
      <c r="C177" s="1" t="s">
        <v>43</v>
      </c>
      <c r="D177" s="3">
        <v>1796.7</v>
      </c>
      <c r="E177" s="3">
        <v>393.9</v>
      </c>
      <c r="F177" s="3">
        <v>267.39999999999998</v>
      </c>
      <c r="G177" s="3">
        <v>241</v>
      </c>
      <c r="H177" s="3">
        <v>795.1</v>
      </c>
      <c r="I177" s="3">
        <f t="shared" si="2"/>
        <v>3494.1</v>
      </c>
    </row>
    <row r="178" spans="1:9" x14ac:dyDescent="0.2">
      <c r="A178" s="1" t="s">
        <v>33</v>
      </c>
      <c r="B178" s="1">
        <v>2017</v>
      </c>
      <c r="C178" s="1" t="s">
        <v>43</v>
      </c>
      <c r="D178" s="3">
        <v>1808.2</v>
      </c>
      <c r="E178" s="3">
        <v>419.6</v>
      </c>
      <c r="F178" s="3">
        <v>273</v>
      </c>
      <c r="G178" s="3">
        <v>253.60000000000002</v>
      </c>
      <c r="H178" s="3">
        <v>808.49999999999989</v>
      </c>
      <c r="I178" s="3">
        <f t="shared" si="2"/>
        <v>3562.9</v>
      </c>
    </row>
    <row r="179" spans="1:9" x14ac:dyDescent="0.2">
      <c r="A179" s="1" t="s">
        <v>30</v>
      </c>
      <c r="B179" s="1">
        <v>2017</v>
      </c>
      <c r="C179" s="1" t="s">
        <v>44</v>
      </c>
      <c r="D179" s="3">
        <v>1813.6000000000001</v>
      </c>
      <c r="E179" s="3">
        <v>437.09999999999997</v>
      </c>
      <c r="F179" s="3">
        <v>278.60000000000002</v>
      </c>
      <c r="G179" s="3">
        <v>264.60000000000002</v>
      </c>
      <c r="H179" s="3">
        <v>823.49999999999989</v>
      </c>
      <c r="I179" s="3">
        <f t="shared" si="2"/>
        <v>3617.4</v>
      </c>
    </row>
    <row r="180" spans="1:9" x14ac:dyDescent="0.2">
      <c r="A180" s="1" t="s">
        <v>32</v>
      </c>
      <c r="B180" s="1">
        <v>2017</v>
      </c>
      <c r="C180" s="1" t="s">
        <v>44</v>
      </c>
      <c r="D180" s="3">
        <v>1767.5</v>
      </c>
      <c r="E180" s="3">
        <v>395.2</v>
      </c>
      <c r="F180" s="3">
        <v>268.39999999999998</v>
      </c>
      <c r="G180" s="3">
        <v>242.1</v>
      </c>
      <c r="H180" s="3">
        <v>797.2</v>
      </c>
      <c r="I180" s="3">
        <f t="shared" si="2"/>
        <v>3470.3999999999996</v>
      </c>
    </row>
    <row r="181" spans="1:9" x14ac:dyDescent="0.2">
      <c r="A181" s="1" t="s">
        <v>33</v>
      </c>
      <c r="B181" s="1">
        <v>2017</v>
      </c>
      <c r="C181" s="1" t="s">
        <v>44</v>
      </c>
      <c r="D181" s="3">
        <v>1794.9999999999998</v>
      </c>
      <c r="E181" s="3">
        <v>420.2</v>
      </c>
      <c r="F181" s="3">
        <v>273.79999999999995</v>
      </c>
      <c r="G181" s="3">
        <v>255.1</v>
      </c>
      <c r="H181" s="3">
        <v>809.9</v>
      </c>
      <c r="I181" s="3">
        <f t="shared" si="2"/>
        <v>3554</v>
      </c>
    </row>
    <row r="182" spans="1:9" x14ac:dyDescent="0.2">
      <c r="A182" s="1" t="s">
        <v>30</v>
      </c>
      <c r="B182" s="1">
        <v>2018</v>
      </c>
      <c r="C182" s="1" t="s">
        <v>31</v>
      </c>
      <c r="D182" s="3">
        <v>1800.7</v>
      </c>
      <c r="E182" s="3">
        <v>438.1</v>
      </c>
      <c r="F182" s="3">
        <v>280.20000000000005</v>
      </c>
      <c r="G182" s="3">
        <v>265</v>
      </c>
      <c r="H182" s="3">
        <v>826.40000000000009</v>
      </c>
      <c r="I182" s="3">
        <f t="shared" si="2"/>
        <v>3610.4</v>
      </c>
    </row>
    <row r="183" spans="1:9" x14ac:dyDescent="0.2">
      <c r="A183" s="1" t="s">
        <v>32</v>
      </c>
      <c r="B183" s="1">
        <v>2018</v>
      </c>
      <c r="C183" s="1" t="s">
        <v>31</v>
      </c>
      <c r="D183" s="3">
        <v>1748.3000000000002</v>
      </c>
      <c r="E183" s="3">
        <v>396.29999999999995</v>
      </c>
      <c r="F183" s="3">
        <v>269.89999999999998</v>
      </c>
      <c r="G183" s="3">
        <v>243.6</v>
      </c>
      <c r="H183" s="3">
        <v>801.3</v>
      </c>
      <c r="I183" s="3">
        <f t="shared" si="2"/>
        <v>3459.4000000000005</v>
      </c>
    </row>
    <row r="184" spans="1:9" x14ac:dyDescent="0.2">
      <c r="A184" s="1" t="s">
        <v>33</v>
      </c>
      <c r="B184" s="1">
        <v>2018</v>
      </c>
      <c r="C184" s="1" t="s">
        <v>31</v>
      </c>
      <c r="D184" s="3">
        <v>1779.9</v>
      </c>
      <c r="E184" s="3">
        <v>421.3</v>
      </c>
      <c r="F184" s="3">
        <v>275.3</v>
      </c>
      <c r="G184" s="3">
        <v>255.89999999999998</v>
      </c>
      <c r="H184" s="3">
        <v>813.1</v>
      </c>
      <c r="I184" s="3">
        <f t="shared" si="2"/>
        <v>3545.5000000000005</v>
      </c>
    </row>
    <row r="185" spans="1:9" x14ac:dyDescent="0.2">
      <c r="A185" s="1" t="s">
        <v>30</v>
      </c>
      <c r="B185" s="1">
        <v>2018</v>
      </c>
      <c r="C185" s="1" t="s">
        <v>34</v>
      </c>
      <c r="D185" s="3">
        <v>1781.5</v>
      </c>
      <c r="E185" s="3">
        <v>438.90000000000003</v>
      </c>
      <c r="F185" s="3">
        <v>281.20000000000005</v>
      </c>
      <c r="G185" s="3">
        <v>265.7</v>
      </c>
      <c r="H185" s="3">
        <v>826.59999999999991</v>
      </c>
      <c r="I185" s="3">
        <f t="shared" si="2"/>
        <v>3593.9</v>
      </c>
    </row>
    <row r="186" spans="1:9" x14ac:dyDescent="0.2">
      <c r="A186" s="1" t="s">
        <v>32</v>
      </c>
      <c r="B186" s="1">
        <v>2018</v>
      </c>
      <c r="C186" s="1" t="s">
        <v>34</v>
      </c>
      <c r="D186" s="3">
        <v>1727.9</v>
      </c>
      <c r="E186" s="3">
        <v>397.09999999999997</v>
      </c>
      <c r="F186" s="3">
        <v>271.20000000000005</v>
      </c>
      <c r="G186" s="3">
        <v>244.7</v>
      </c>
      <c r="H186" s="3">
        <v>805.5</v>
      </c>
      <c r="I186" s="3">
        <f t="shared" si="2"/>
        <v>3446.3999999999996</v>
      </c>
    </row>
    <row r="187" spans="1:9" x14ac:dyDescent="0.2">
      <c r="A187" s="1" t="s">
        <v>33</v>
      </c>
      <c r="B187" s="1">
        <v>2018</v>
      </c>
      <c r="C187" s="1" t="s">
        <v>34</v>
      </c>
      <c r="D187" s="3">
        <v>1760.3999999999996</v>
      </c>
      <c r="E187" s="3">
        <v>422</v>
      </c>
      <c r="F187" s="3">
        <v>276.5</v>
      </c>
      <c r="G187" s="3">
        <v>256.89999999999998</v>
      </c>
      <c r="H187" s="3">
        <v>814.90000000000009</v>
      </c>
      <c r="I187" s="3">
        <f t="shared" si="2"/>
        <v>3530.7</v>
      </c>
    </row>
    <row r="188" spans="1:9" x14ac:dyDescent="0.2">
      <c r="A188" s="1" t="s">
        <v>30</v>
      </c>
      <c r="B188" s="1">
        <v>2018</v>
      </c>
      <c r="C188" s="1" t="s">
        <v>35</v>
      </c>
      <c r="D188" s="3">
        <v>1781.9999999999998</v>
      </c>
      <c r="E188" s="3">
        <v>440.5</v>
      </c>
      <c r="F188" s="3">
        <v>281.89999999999998</v>
      </c>
      <c r="G188" s="3">
        <v>267.2</v>
      </c>
      <c r="H188" s="3">
        <v>832.19999999999982</v>
      </c>
      <c r="I188" s="3">
        <f t="shared" si="2"/>
        <v>3603.7999999999997</v>
      </c>
    </row>
    <row r="189" spans="1:9" x14ac:dyDescent="0.2">
      <c r="A189" s="1" t="s">
        <v>32</v>
      </c>
      <c r="B189" s="1">
        <v>2018</v>
      </c>
      <c r="C189" s="1" t="s">
        <v>35</v>
      </c>
      <c r="D189" s="3">
        <v>1715.5</v>
      </c>
      <c r="E189" s="3">
        <v>398.59999999999997</v>
      </c>
      <c r="F189" s="3">
        <v>272.8</v>
      </c>
      <c r="G189" s="3">
        <v>244.2</v>
      </c>
      <c r="H189" s="3">
        <v>808.6</v>
      </c>
      <c r="I189" s="3">
        <f t="shared" si="2"/>
        <v>3439.7</v>
      </c>
    </row>
    <row r="190" spans="1:9" x14ac:dyDescent="0.2">
      <c r="A190" s="1" t="s">
        <v>33</v>
      </c>
      <c r="B190" s="1">
        <v>2018</v>
      </c>
      <c r="C190" s="1" t="s">
        <v>35</v>
      </c>
      <c r="D190" s="3">
        <v>1756</v>
      </c>
      <c r="E190" s="3">
        <v>423.6</v>
      </c>
      <c r="F190" s="3">
        <v>277.60000000000002</v>
      </c>
      <c r="G190" s="3">
        <v>257.5</v>
      </c>
      <c r="H190" s="3">
        <v>819.3</v>
      </c>
      <c r="I190" s="3">
        <f t="shared" si="2"/>
        <v>3534</v>
      </c>
    </row>
    <row r="191" spans="1:9" x14ac:dyDescent="0.2">
      <c r="A191" s="1" t="s">
        <v>30</v>
      </c>
      <c r="B191" s="1">
        <v>2018</v>
      </c>
      <c r="C191" s="1" t="s">
        <v>36</v>
      </c>
      <c r="D191" s="3">
        <v>1780</v>
      </c>
      <c r="E191" s="3">
        <v>442.5</v>
      </c>
      <c r="F191" s="3">
        <v>283.8</v>
      </c>
      <c r="G191" s="3">
        <v>269.10000000000002</v>
      </c>
      <c r="H191" s="3">
        <v>838</v>
      </c>
      <c r="I191" s="3">
        <f t="shared" si="2"/>
        <v>3613.4</v>
      </c>
    </row>
    <row r="192" spans="1:9" x14ac:dyDescent="0.2">
      <c r="A192" s="1" t="s">
        <v>32</v>
      </c>
      <c r="B192" s="1">
        <v>2018</v>
      </c>
      <c r="C192" s="1" t="s">
        <v>36</v>
      </c>
      <c r="D192" s="3">
        <v>1720.0000000000002</v>
      </c>
      <c r="E192" s="3">
        <v>401.40000000000003</v>
      </c>
      <c r="F192" s="3">
        <v>274.70000000000005</v>
      </c>
      <c r="G192" s="3">
        <v>243.5</v>
      </c>
      <c r="H192" s="3">
        <v>813.59999999999991</v>
      </c>
      <c r="I192" s="3">
        <f t="shared" si="2"/>
        <v>3453.2000000000003</v>
      </c>
    </row>
    <row r="193" spans="1:9" x14ac:dyDescent="0.2">
      <c r="A193" s="1" t="s">
        <v>33</v>
      </c>
      <c r="B193" s="1">
        <v>2018</v>
      </c>
      <c r="C193" s="1" t="s">
        <v>36</v>
      </c>
      <c r="D193" s="3">
        <v>1757.1000000000001</v>
      </c>
      <c r="E193" s="3">
        <v>426</v>
      </c>
      <c r="F193" s="3">
        <v>279.5</v>
      </c>
      <c r="G193" s="3">
        <v>258.39999999999998</v>
      </c>
      <c r="H193" s="3">
        <v>825.3</v>
      </c>
      <c r="I193" s="3">
        <f t="shared" si="2"/>
        <v>3546.3</v>
      </c>
    </row>
    <row r="194" spans="1:9" x14ac:dyDescent="0.2">
      <c r="A194" s="1" t="s">
        <v>30</v>
      </c>
      <c r="B194" s="1">
        <v>2018</v>
      </c>
      <c r="C194" s="1" t="s">
        <v>37</v>
      </c>
      <c r="D194" s="3">
        <v>1782.4</v>
      </c>
      <c r="E194" s="3">
        <v>444.7</v>
      </c>
      <c r="F194" s="3">
        <v>285</v>
      </c>
      <c r="G194" s="3">
        <v>270.70000000000005</v>
      </c>
      <c r="H194" s="3">
        <v>842.9</v>
      </c>
      <c r="I194" s="3">
        <f t="shared" si="2"/>
        <v>3625.7000000000003</v>
      </c>
    </row>
    <row r="195" spans="1:9" x14ac:dyDescent="0.2">
      <c r="A195" s="1" t="s">
        <v>32</v>
      </c>
      <c r="B195" s="1">
        <v>2018</v>
      </c>
      <c r="C195" s="1" t="s">
        <v>37</v>
      </c>
      <c r="D195" s="3">
        <v>1722.8999999999999</v>
      </c>
      <c r="E195" s="3">
        <v>403.5</v>
      </c>
      <c r="F195" s="3">
        <v>275.7</v>
      </c>
      <c r="G195" s="3">
        <v>244.5</v>
      </c>
      <c r="H195" s="3">
        <v>817.7</v>
      </c>
      <c r="I195" s="3">
        <f t="shared" ref="I195:I258" si="3">SUM(D195:H195)</f>
        <v>3464.2999999999993</v>
      </c>
    </row>
    <row r="196" spans="1:9" x14ac:dyDescent="0.2">
      <c r="A196" s="1" t="s">
        <v>33</v>
      </c>
      <c r="B196" s="1">
        <v>2018</v>
      </c>
      <c r="C196" s="1" t="s">
        <v>37</v>
      </c>
      <c r="D196" s="3">
        <v>1759.8</v>
      </c>
      <c r="E196" s="3">
        <v>428.09999999999997</v>
      </c>
      <c r="F196" s="3">
        <v>280.60000000000002</v>
      </c>
      <c r="G196" s="3">
        <v>259.8</v>
      </c>
      <c r="H196" s="3">
        <v>829.8</v>
      </c>
      <c r="I196" s="3">
        <f t="shared" si="3"/>
        <v>3558.1000000000004</v>
      </c>
    </row>
    <row r="197" spans="1:9" x14ac:dyDescent="0.2">
      <c r="A197" s="1" t="s">
        <v>30</v>
      </c>
      <c r="B197" s="1">
        <v>2018</v>
      </c>
      <c r="C197" s="1" t="s">
        <v>38</v>
      </c>
      <c r="D197" s="3">
        <v>1790.2999999999997</v>
      </c>
      <c r="E197" s="3">
        <v>446.3</v>
      </c>
      <c r="F197" s="3">
        <v>284.7</v>
      </c>
      <c r="G197" s="3">
        <v>272.5</v>
      </c>
      <c r="H197" s="3">
        <v>845.6</v>
      </c>
      <c r="I197" s="3">
        <f t="shared" si="3"/>
        <v>3639.3999999999996</v>
      </c>
    </row>
    <row r="198" spans="1:9" x14ac:dyDescent="0.2">
      <c r="A198" s="1" t="s">
        <v>32</v>
      </c>
      <c r="B198" s="1">
        <v>2018</v>
      </c>
      <c r="C198" s="1" t="s">
        <v>38</v>
      </c>
      <c r="D198" s="3">
        <v>1747.3000000000002</v>
      </c>
      <c r="E198" s="3">
        <v>405</v>
      </c>
      <c r="F198" s="3">
        <v>275.60000000000002</v>
      </c>
      <c r="G198" s="3">
        <v>246.9</v>
      </c>
      <c r="H198" s="3">
        <v>821</v>
      </c>
      <c r="I198" s="3">
        <f t="shared" si="3"/>
        <v>3495.8</v>
      </c>
    </row>
    <row r="199" spans="1:9" x14ac:dyDescent="0.2">
      <c r="A199" s="1" t="s">
        <v>33</v>
      </c>
      <c r="B199" s="1">
        <v>2018</v>
      </c>
      <c r="C199" s="1" t="s">
        <v>38</v>
      </c>
      <c r="D199" s="3">
        <v>1774.1000000000001</v>
      </c>
      <c r="E199" s="3">
        <v>429.7</v>
      </c>
      <c r="F199" s="3">
        <v>280.39999999999998</v>
      </c>
      <c r="G199" s="3">
        <v>261.8</v>
      </c>
      <c r="H199" s="3">
        <v>832.60000000000014</v>
      </c>
      <c r="I199" s="3">
        <f t="shared" si="3"/>
        <v>3578.6000000000004</v>
      </c>
    </row>
    <row r="200" spans="1:9" x14ac:dyDescent="0.2">
      <c r="A200" s="1" t="s">
        <v>30</v>
      </c>
      <c r="B200" s="1">
        <v>2018</v>
      </c>
      <c r="C200" s="1" t="s">
        <v>39</v>
      </c>
      <c r="D200" s="3">
        <v>1810.5000000000002</v>
      </c>
      <c r="E200" s="3">
        <v>447.20000000000005</v>
      </c>
      <c r="F200" s="3">
        <v>286.7</v>
      </c>
      <c r="G200" s="3">
        <v>274.3</v>
      </c>
      <c r="H200" s="3">
        <v>846.69999999999993</v>
      </c>
      <c r="I200" s="3">
        <f t="shared" si="3"/>
        <v>3665.4</v>
      </c>
    </row>
    <row r="201" spans="1:9" x14ac:dyDescent="0.2">
      <c r="A201" s="1" t="s">
        <v>32</v>
      </c>
      <c r="B201" s="1">
        <v>2018</v>
      </c>
      <c r="C201" s="1" t="s">
        <v>39</v>
      </c>
      <c r="D201" s="3">
        <v>1771.1</v>
      </c>
      <c r="E201" s="3">
        <v>406.4</v>
      </c>
      <c r="F201" s="3">
        <v>277.2</v>
      </c>
      <c r="G201" s="3">
        <v>248.2</v>
      </c>
      <c r="H201" s="3">
        <v>826.40000000000009</v>
      </c>
      <c r="I201" s="3">
        <f t="shared" si="3"/>
        <v>3529.2999999999997</v>
      </c>
    </row>
    <row r="202" spans="1:9" x14ac:dyDescent="0.2">
      <c r="A202" s="1" t="s">
        <v>33</v>
      </c>
      <c r="B202" s="1">
        <v>2018</v>
      </c>
      <c r="C202" s="1" t="s">
        <v>39</v>
      </c>
      <c r="D202" s="3">
        <v>1795.3</v>
      </c>
      <c r="E202" s="3">
        <v>430.80000000000007</v>
      </c>
      <c r="F202" s="3">
        <v>282.2</v>
      </c>
      <c r="G202" s="3">
        <v>263.29999999999995</v>
      </c>
      <c r="H202" s="3">
        <v>835.59999999999991</v>
      </c>
      <c r="I202" s="3">
        <f t="shared" si="3"/>
        <v>3607.1999999999994</v>
      </c>
    </row>
    <row r="203" spans="1:9" x14ac:dyDescent="0.2">
      <c r="A203" s="1" t="s">
        <v>30</v>
      </c>
      <c r="B203" s="1">
        <v>2018</v>
      </c>
      <c r="C203" s="1" t="s">
        <v>40</v>
      </c>
      <c r="D203" s="3">
        <v>1818.8</v>
      </c>
      <c r="E203" s="3">
        <v>449.2</v>
      </c>
      <c r="F203" s="3">
        <v>288.39999999999998</v>
      </c>
      <c r="G203" s="3">
        <v>276</v>
      </c>
      <c r="H203" s="3">
        <v>849.19999999999993</v>
      </c>
      <c r="I203" s="3">
        <f t="shared" si="3"/>
        <v>3681.6</v>
      </c>
    </row>
    <row r="204" spans="1:9" x14ac:dyDescent="0.2">
      <c r="A204" s="1" t="s">
        <v>32</v>
      </c>
      <c r="B204" s="1">
        <v>2018</v>
      </c>
      <c r="C204" s="1" t="s">
        <v>40</v>
      </c>
      <c r="D204" s="3">
        <v>1767.6</v>
      </c>
      <c r="E204" s="3">
        <v>407.3</v>
      </c>
      <c r="F204" s="3">
        <v>279</v>
      </c>
      <c r="G204" s="3">
        <v>250.5</v>
      </c>
      <c r="H204" s="3">
        <v>831.40000000000009</v>
      </c>
      <c r="I204" s="3">
        <f t="shared" si="3"/>
        <v>3535.8</v>
      </c>
    </row>
    <row r="205" spans="1:9" x14ac:dyDescent="0.2">
      <c r="A205" s="1" t="s">
        <v>33</v>
      </c>
      <c r="B205" s="1">
        <v>2018</v>
      </c>
      <c r="C205" s="1" t="s">
        <v>40</v>
      </c>
      <c r="D205" s="3">
        <v>1798.7000000000003</v>
      </c>
      <c r="E205" s="3">
        <v>432.20000000000005</v>
      </c>
      <c r="F205" s="3">
        <v>284</v>
      </c>
      <c r="G205" s="3">
        <v>265.2</v>
      </c>
      <c r="H205" s="3">
        <v>839.2</v>
      </c>
      <c r="I205" s="3">
        <f t="shared" si="3"/>
        <v>3619.3</v>
      </c>
    </row>
    <row r="206" spans="1:9" x14ac:dyDescent="0.2">
      <c r="A206" s="1" t="s">
        <v>30</v>
      </c>
      <c r="B206" s="1">
        <v>2018</v>
      </c>
      <c r="C206" s="1" t="s">
        <v>41</v>
      </c>
      <c r="D206" s="3">
        <v>1799.8000000000002</v>
      </c>
      <c r="E206" s="3">
        <v>449.5</v>
      </c>
      <c r="F206" s="3">
        <v>289.3</v>
      </c>
      <c r="G206" s="3">
        <v>278.89999999999998</v>
      </c>
      <c r="H206" s="3">
        <v>854.69999999999993</v>
      </c>
      <c r="I206" s="3">
        <f t="shared" si="3"/>
        <v>3672.2000000000003</v>
      </c>
    </row>
    <row r="207" spans="1:9" x14ac:dyDescent="0.2">
      <c r="A207" s="1" t="s">
        <v>32</v>
      </c>
      <c r="B207" s="1">
        <v>2018</v>
      </c>
      <c r="C207" s="1" t="s">
        <v>41</v>
      </c>
      <c r="D207" s="3">
        <v>1748.4</v>
      </c>
      <c r="E207" s="3">
        <v>409.20000000000005</v>
      </c>
      <c r="F207" s="3">
        <v>280.20000000000005</v>
      </c>
      <c r="G207" s="3">
        <v>253.7</v>
      </c>
      <c r="H207" s="3">
        <v>835.6</v>
      </c>
      <c r="I207" s="3">
        <f t="shared" si="3"/>
        <v>3527.1</v>
      </c>
    </row>
    <row r="208" spans="1:9" x14ac:dyDescent="0.2">
      <c r="A208" s="1" t="s">
        <v>33</v>
      </c>
      <c r="B208" s="1">
        <v>2018</v>
      </c>
      <c r="C208" s="1" t="s">
        <v>41</v>
      </c>
      <c r="D208" s="3">
        <v>1779.5</v>
      </c>
      <c r="E208" s="3">
        <v>433.29999999999995</v>
      </c>
      <c r="F208" s="3">
        <v>285</v>
      </c>
      <c r="G208" s="3">
        <v>268.3</v>
      </c>
      <c r="H208" s="3">
        <v>843.89999999999986</v>
      </c>
      <c r="I208" s="3">
        <f t="shared" si="3"/>
        <v>3610</v>
      </c>
    </row>
    <row r="209" spans="1:9" x14ac:dyDescent="0.2">
      <c r="A209" s="1" t="s">
        <v>30</v>
      </c>
      <c r="B209" s="1">
        <v>2018</v>
      </c>
      <c r="C209" s="1" t="s">
        <v>42</v>
      </c>
      <c r="D209" s="3">
        <v>1782.2</v>
      </c>
      <c r="E209" s="3">
        <v>445</v>
      </c>
      <c r="F209" s="3">
        <v>294.39999999999998</v>
      </c>
      <c r="G209" s="3">
        <v>280.5</v>
      </c>
      <c r="H209" s="3">
        <v>866.7</v>
      </c>
      <c r="I209" s="3">
        <f t="shared" si="3"/>
        <v>3668.8</v>
      </c>
    </row>
    <row r="210" spans="1:9" x14ac:dyDescent="0.2">
      <c r="A210" s="1" t="s">
        <v>32</v>
      </c>
      <c r="B210" s="1">
        <v>2018</v>
      </c>
      <c r="C210" s="1" t="s">
        <v>42</v>
      </c>
      <c r="D210" s="3">
        <v>1754.1</v>
      </c>
      <c r="E210" s="3">
        <v>411</v>
      </c>
      <c r="F210" s="3">
        <v>281.39999999999998</v>
      </c>
      <c r="G210" s="3">
        <v>256.7</v>
      </c>
      <c r="H210" s="3">
        <v>839.3</v>
      </c>
      <c r="I210" s="3">
        <f t="shared" si="3"/>
        <v>3542.5</v>
      </c>
    </row>
    <row r="211" spans="1:9" x14ac:dyDescent="0.2">
      <c r="A211" s="1" t="s">
        <v>33</v>
      </c>
      <c r="B211" s="1">
        <v>2018</v>
      </c>
      <c r="C211" s="1" t="s">
        <v>42</v>
      </c>
      <c r="D211" s="3">
        <v>1776.2</v>
      </c>
      <c r="E211" s="3">
        <v>434</v>
      </c>
      <c r="F211" s="3">
        <v>289.10000000000002</v>
      </c>
      <c r="G211" s="3">
        <v>270.8</v>
      </c>
      <c r="H211" s="3">
        <v>857.3</v>
      </c>
      <c r="I211" s="3">
        <f t="shared" si="3"/>
        <v>3627.3999999999996</v>
      </c>
    </row>
    <row r="212" spans="1:9" x14ac:dyDescent="0.2">
      <c r="A212" s="1" t="s">
        <v>30</v>
      </c>
      <c r="B212" s="1">
        <v>2018</v>
      </c>
      <c r="C212" s="1" t="s">
        <v>43</v>
      </c>
      <c r="D212" s="3">
        <v>1787.4999999999995</v>
      </c>
      <c r="E212" s="3">
        <v>448</v>
      </c>
      <c r="F212" s="3">
        <v>294.89999999999998</v>
      </c>
      <c r="G212" s="3">
        <v>280.60000000000002</v>
      </c>
      <c r="H212" s="3">
        <v>873.8</v>
      </c>
      <c r="I212" s="3">
        <f t="shared" si="3"/>
        <v>3684.7999999999993</v>
      </c>
    </row>
    <row r="213" spans="1:9" x14ac:dyDescent="0.2">
      <c r="A213" s="1" t="s">
        <v>32</v>
      </c>
      <c r="B213" s="1">
        <v>2018</v>
      </c>
      <c r="C213" s="1" t="s">
        <v>43</v>
      </c>
      <c r="D213" s="3">
        <v>1757.4999999999998</v>
      </c>
      <c r="E213" s="3">
        <v>413.1</v>
      </c>
      <c r="F213" s="3">
        <v>282.70000000000005</v>
      </c>
      <c r="G213" s="3">
        <v>257.89999999999998</v>
      </c>
      <c r="H213" s="3">
        <v>841.3</v>
      </c>
      <c r="I213" s="3">
        <f t="shared" si="3"/>
        <v>3552.5</v>
      </c>
    </row>
    <row r="214" spans="1:9" x14ac:dyDescent="0.2">
      <c r="A214" s="1" t="s">
        <v>33</v>
      </c>
      <c r="B214" s="1">
        <v>2018</v>
      </c>
      <c r="C214" s="1" t="s">
        <v>43</v>
      </c>
      <c r="D214" s="3">
        <v>1775.7000000000003</v>
      </c>
      <c r="E214" s="3">
        <v>433.8</v>
      </c>
      <c r="F214" s="3">
        <v>289.10000000000002</v>
      </c>
      <c r="G214" s="3">
        <v>270.60000000000002</v>
      </c>
      <c r="H214" s="3">
        <v>857.3</v>
      </c>
      <c r="I214" s="3">
        <f t="shared" si="3"/>
        <v>3626.5</v>
      </c>
    </row>
    <row r="215" spans="1:9" x14ac:dyDescent="0.2">
      <c r="A215" s="1" t="s">
        <v>30</v>
      </c>
      <c r="B215" s="1">
        <v>2018</v>
      </c>
      <c r="C215" s="1" t="s">
        <v>44</v>
      </c>
      <c r="D215" s="3">
        <v>1773.1000000000001</v>
      </c>
      <c r="E215" s="3">
        <v>448.3</v>
      </c>
      <c r="F215" s="3">
        <v>296</v>
      </c>
      <c r="G215" s="3">
        <v>277.89999999999998</v>
      </c>
      <c r="H215" s="3">
        <v>885.19999999999993</v>
      </c>
      <c r="I215" s="3">
        <f t="shared" si="3"/>
        <v>3680.5</v>
      </c>
    </row>
    <row r="216" spans="1:9" x14ac:dyDescent="0.2">
      <c r="A216" s="1" t="s">
        <v>32</v>
      </c>
      <c r="B216" s="1">
        <v>2018</v>
      </c>
      <c r="C216" s="1" t="s">
        <v>44</v>
      </c>
      <c r="D216" s="3">
        <v>1746.6</v>
      </c>
      <c r="E216" s="3">
        <v>413.8</v>
      </c>
      <c r="F216" s="3">
        <v>282.7</v>
      </c>
      <c r="G216" s="3">
        <v>251.2</v>
      </c>
      <c r="H216" s="3">
        <v>842.59999999999991</v>
      </c>
      <c r="I216" s="3">
        <f t="shared" si="3"/>
        <v>3536.8999999999996</v>
      </c>
    </row>
    <row r="217" spans="1:9" x14ac:dyDescent="0.2">
      <c r="A217" s="1" t="s">
        <v>33</v>
      </c>
      <c r="B217" s="1">
        <v>2018</v>
      </c>
      <c r="C217" s="1" t="s">
        <v>44</v>
      </c>
      <c r="D217" s="3">
        <v>1762.7999999999997</v>
      </c>
      <c r="E217" s="3">
        <v>434.3</v>
      </c>
      <c r="F217" s="3">
        <v>289.7</v>
      </c>
      <c r="G217" s="3">
        <v>266.29999999999995</v>
      </c>
      <c r="H217" s="3">
        <v>863.8</v>
      </c>
      <c r="I217" s="3">
        <f t="shared" si="3"/>
        <v>3616.8999999999996</v>
      </c>
    </row>
    <row r="218" spans="1:9" x14ac:dyDescent="0.2">
      <c r="A218" s="1" t="s">
        <v>30</v>
      </c>
      <c r="B218" s="1">
        <v>2019</v>
      </c>
      <c r="C218" s="1" t="s">
        <v>31</v>
      </c>
      <c r="D218" s="3">
        <v>1759.6000000000001</v>
      </c>
      <c r="E218" s="3">
        <v>445.6</v>
      </c>
      <c r="F218" s="3">
        <v>297.79999999999995</v>
      </c>
      <c r="G218" s="3">
        <v>274.79999999999995</v>
      </c>
      <c r="H218" s="3">
        <v>885.59999999999991</v>
      </c>
      <c r="I218" s="3">
        <f t="shared" si="3"/>
        <v>3663.4</v>
      </c>
    </row>
    <row r="219" spans="1:9" x14ac:dyDescent="0.2">
      <c r="A219" s="1" t="s">
        <v>32</v>
      </c>
      <c r="B219" s="1">
        <v>2019</v>
      </c>
      <c r="C219" s="1" t="s">
        <v>31</v>
      </c>
      <c r="D219" s="3">
        <v>1744.3000000000002</v>
      </c>
      <c r="E219" s="3">
        <v>414.5</v>
      </c>
      <c r="F219" s="3">
        <v>284</v>
      </c>
      <c r="G219" s="3">
        <v>247.2</v>
      </c>
      <c r="H219" s="3">
        <v>844.5</v>
      </c>
      <c r="I219" s="3">
        <f t="shared" si="3"/>
        <v>3534.5</v>
      </c>
    </row>
    <row r="220" spans="1:9" x14ac:dyDescent="0.2">
      <c r="A220" s="1" t="s">
        <v>33</v>
      </c>
      <c r="B220" s="1">
        <v>2019</v>
      </c>
      <c r="C220" s="1" t="s">
        <v>31</v>
      </c>
      <c r="D220" s="3">
        <v>1753.3999999999999</v>
      </c>
      <c r="E220" s="3">
        <v>433</v>
      </c>
      <c r="F220" s="3">
        <v>291.29999999999995</v>
      </c>
      <c r="G220" s="3">
        <v>262.8</v>
      </c>
      <c r="H220" s="3">
        <v>864.9</v>
      </c>
      <c r="I220" s="3">
        <f t="shared" si="3"/>
        <v>3605.4</v>
      </c>
    </row>
    <row r="221" spans="1:9" x14ac:dyDescent="0.2">
      <c r="A221" s="1" t="s">
        <v>30</v>
      </c>
      <c r="B221" s="1">
        <v>2019</v>
      </c>
      <c r="C221" s="1" t="s">
        <v>34</v>
      </c>
      <c r="D221" s="3">
        <v>1759.8000000000002</v>
      </c>
      <c r="E221" s="3">
        <v>446.5</v>
      </c>
      <c r="F221" s="3">
        <v>298.60000000000002</v>
      </c>
      <c r="G221" s="3">
        <v>274.5</v>
      </c>
      <c r="H221" s="3">
        <v>888.7</v>
      </c>
      <c r="I221" s="3">
        <f t="shared" si="3"/>
        <v>3668.1000000000004</v>
      </c>
    </row>
    <row r="222" spans="1:9" x14ac:dyDescent="0.2">
      <c r="A222" s="1" t="s">
        <v>32</v>
      </c>
      <c r="B222" s="1">
        <v>2019</v>
      </c>
      <c r="C222" s="1" t="s">
        <v>34</v>
      </c>
      <c r="D222" s="3">
        <v>1754.4</v>
      </c>
      <c r="E222" s="3">
        <v>415.5</v>
      </c>
      <c r="F222" s="3">
        <v>285.10000000000002</v>
      </c>
      <c r="G222" s="3">
        <v>246.3</v>
      </c>
      <c r="H222" s="3">
        <v>847.59999999999991</v>
      </c>
      <c r="I222" s="3">
        <f t="shared" si="3"/>
        <v>3548.9</v>
      </c>
    </row>
    <row r="223" spans="1:9" x14ac:dyDescent="0.2">
      <c r="A223" s="1" t="s">
        <v>33</v>
      </c>
      <c r="B223" s="1">
        <v>2019</v>
      </c>
      <c r="C223" s="1" t="s">
        <v>34</v>
      </c>
      <c r="D223" s="3">
        <v>1757.1</v>
      </c>
      <c r="E223" s="3">
        <v>433.9</v>
      </c>
      <c r="F223" s="3">
        <v>292.2</v>
      </c>
      <c r="G223" s="3">
        <v>262.3</v>
      </c>
      <c r="H223" s="3">
        <v>867.90000000000009</v>
      </c>
      <c r="I223" s="3">
        <f t="shared" si="3"/>
        <v>3613.4</v>
      </c>
    </row>
    <row r="224" spans="1:9" x14ac:dyDescent="0.2">
      <c r="A224" s="1" t="s">
        <v>30</v>
      </c>
      <c r="B224" s="1">
        <v>2019</v>
      </c>
      <c r="C224" s="1" t="s">
        <v>35</v>
      </c>
      <c r="D224" s="3">
        <v>1761.2000000000003</v>
      </c>
      <c r="E224" s="3">
        <v>447</v>
      </c>
      <c r="F224" s="3">
        <v>299</v>
      </c>
      <c r="G224" s="3">
        <v>276.3</v>
      </c>
      <c r="H224" s="3">
        <v>889</v>
      </c>
      <c r="I224" s="3">
        <f t="shared" si="3"/>
        <v>3672.5000000000005</v>
      </c>
    </row>
    <row r="225" spans="1:9" x14ac:dyDescent="0.2">
      <c r="A225" s="1" t="s">
        <v>32</v>
      </c>
      <c r="B225" s="1">
        <v>2019</v>
      </c>
      <c r="C225" s="1" t="s">
        <v>35</v>
      </c>
      <c r="D225" s="3">
        <v>1768.4</v>
      </c>
      <c r="E225" s="3">
        <v>416.29999999999995</v>
      </c>
      <c r="F225" s="3">
        <v>285.8</v>
      </c>
      <c r="G225" s="3">
        <v>248.70000000000002</v>
      </c>
      <c r="H225" s="3">
        <v>849.5</v>
      </c>
      <c r="I225" s="3">
        <f t="shared" si="3"/>
        <v>3568.7</v>
      </c>
    </row>
    <row r="226" spans="1:9" x14ac:dyDescent="0.2">
      <c r="A226" s="1" t="s">
        <v>33</v>
      </c>
      <c r="B226" s="1">
        <v>2019</v>
      </c>
      <c r="C226" s="1" t="s">
        <v>35</v>
      </c>
      <c r="D226" s="3">
        <v>1762.9</v>
      </c>
      <c r="E226" s="3">
        <v>434.5</v>
      </c>
      <c r="F226" s="3">
        <v>292.8</v>
      </c>
      <c r="G226" s="3">
        <v>264.29999999999995</v>
      </c>
      <c r="H226" s="3">
        <v>868.8</v>
      </c>
      <c r="I226" s="3">
        <f t="shared" si="3"/>
        <v>3623.3</v>
      </c>
    </row>
    <row r="227" spans="1:9" x14ac:dyDescent="0.2">
      <c r="A227" s="1" t="s">
        <v>30</v>
      </c>
      <c r="B227" s="1">
        <v>2019</v>
      </c>
      <c r="C227" s="1" t="s">
        <v>37</v>
      </c>
      <c r="D227" s="3">
        <v>1782.1000000000001</v>
      </c>
      <c r="E227" s="3">
        <v>448.59999999999997</v>
      </c>
      <c r="F227" s="3">
        <v>299.60000000000002</v>
      </c>
      <c r="G227" s="3">
        <v>277.10000000000002</v>
      </c>
      <c r="H227" s="3">
        <v>894</v>
      </c>
      <c r="I227" s="3">
        <f t="shared" si="3"/>
        <v>3701.4</v>
      </c>
    </row>
    <row r="228" spans="1:9" x14ac:dyDescent="0.2">
      <c r="A228" s="1" t="s">
        <v>32</v>
      </c>
      <c r="B228" s="1">
        <v>2019</v>
      </c>
      <c r="C228" s="1" t="s">
        <v>37</v>
      </c>
      <c r="D228" s="3">
        <v>1811.5000000000002</v>
      </c>
      <c r="E228" s="3">
        <v>417.9</v>
      </c>
      <c r="F228" s="3">
        <v>287.29999999999995</v>
      </c>
      <c r="G228" s="3">
        <v>249.5</v>
      </c>
      <c r="H228" s="3">
        <v>853.90000000000009</v>
      </c>
      <c r="I228" s="3">
        <f t="shared" si="3"/>
        <v>3620.1</v>
      </c>
    </row>
    <row r="229" spans="1:9" x14ac:dyDescent="0.2">
      <c r="A229" s="1" t="s">
        <v>33</v>
      </c>
      <c r="B229" s="1">
        <v>2019</v>
      </c>
      <c r="C229" s="1" t="s">
        <v>37</v>
      </c>
      <c r="D229" s="3">
        <v>1791.9000000000003</v>
      </c>
      <c r="E229" s="3">
        <v>436.1</v>
      </c>
      <c r="F229" s="3">
        <v>293.79999999999995</v>
      </c>
      <c r="G229" s="3">
        <v>265.20000000000005</v>
      </c>
      <c r="H229" s="3">
        <v>873.39999999999986</v>
      </c>
      <c r="I229" s="3">
        <f t="shared" si="3"/>
        <v>3660.3999999999996</v>
      </c>
    </row>
    <row r="230" spans="1:9" x14ac:dyDescent="0.2">
      <c r="A230" s="1" t="s">
        <v>30</v>
      </c>
      <c r="B230" s="1">
        <v>2019</v>
      </c>
      <c r="C230" s="1" t="s">
        <v>38</v>
      </c>
      <c r="D230" s="3">
        <v>1804.1999999999998</v>
      </c>
      <c r="E230" s="3">
        <v>448.59999999999997</v>
      </c>
      <c r="F230" s="3">
        <v>299</v>
      </c>
      <c r="G230" s="3">
        <v>278</v>
      </c>
      <c r="H230" s="3">
        <v>898.09999999999991</v>
      </c>
      <c r="I230" s="3">
        <f t="shared" si="3"/>
        <v>3727.8999999999996</v>
      </c>
    </row>
    <row r="231" spans="1:9" x14ac:dyDescent="0.2">
      <c r="A231" s="1" t="s">
        <v>32</v>
      </c>
      <c r="B231" s="1">
        <v>2019</v>
      </c>
      <c r="C231" s="1" t="s">
        <v>38</v>
      </c>
      <c r="D231" s="3">
        <v>1833.2999999999997</v>
      </c>
      <c r="E231" s="3">
        <v>418.4</v>
      </c>
      <c r="F231" s="3">
        <v>286.8</v>
      </c>
      <c r="G231" s="3">
        <v>250.1</v>
      </c>
      <c r="H231" s="3">
        <v>857.50000000000011</v>
      </c>
      <c r="I231" s="3">
        <f t="shared" si="3"/>
        <v>3646.1</v>
      </c>
    </row>
    <row r="232" spans="1:9" x14ac:dyDescent="0.2">
      <c r="A232" s="1" t="s">
        <v>33</v>
      </c>
      <c r="B232" s="1">
        <v>2019</v>
      </c>
      <c r="C232" s="1" t="s">
        <v>38</v>
      </c>
      <c r="D232" s="3">
        <v>1814.1000000000001</v>
      </c>
      <c r="E232" s="3">
        <v>436.4</v>
      </c>
      <c r="F232" s="3">
        <v>293.20000000000005</v>
      </c>
      <c r="G232" s="3">
        <v>265.79999999999995</v>
      </c>
      <c r="H232" s="3">
        <v>877.30000000000007</v>
      </c>
      <c r="I232" s="3">
        <f t="shared" si="3"/>
        <v>3686.8</v>
      </c>
    </row>
    <row r="233" spans="1:9" x14ac:dyDescent="0.2">
      <c r="A233" s="1" t="s">
        <v>30</v>
      </c>
      <c r="B233" s="1">
        <v>2019</v>
      </c>
      <c r="C233" s="1" t="s">
        <v>39</v>
      </c>
      <c r="D233" s="3">
        <v>1826.8999999999999</v>
      </c>
      <c r="E233" s="3">
        <v>449.1</v>
      </c>
      <c r="F233" s="3">
        <v>300.60000000000002</v>
      </c>
      <c r="G233" s="3">
        <v>278</v>
      </c>
      <c r="H233" s="3">
        <v>903.59999999999991</v>
      </c>
      <c r="I233" s="3">
        <f t="shared" si="3"/>
        <v>3758.2</v>
      </c>
    </row>
    <row r="234" spans="1:9" x14ac:dyDescent="0.2">
      <c r="A234" s="1" t="s">
        <v>32</v>
      </c>
      <c r="B234" s="1">
        <v>2019</v>
      </c>
      <c r="C234" s="1" t="s">
        <v>39</v>
      </c>
      <c r="D234" s="3">
        <v>1857.3999999999999</v>
      </c>
      <c r="E234" s="3">
        <v>419.3</v>
      </c>
      <c r="F234" s="3">
        <v>288.29999999999995</v>
      </c>
      <c r="G234" s="3">
        <v>247.6</v>
      </c>
      <c r="H234" s="3">
        <v>863</v>
      </c>
      <c r="I234" s="3">
        <f t="shared" si="3"/>
        <v>3675.6</v>
      </c>
    </row>
    <row r="235" spans="1:9" x14ac:dyDescent="0.2">
      <c r="A235" s="1" t="s">
        <v>33</v>
      </c>
      <c r="B235" s="1">
        <v>2019</v>
      </c>
      <c r="C235" s="1" t="s">
        <v>39</v>
      </c>
      <c r="D235" s="3">
        <v>1837.5</v>
      </c>
      <c r="E235" s="3">
        <v>437</v>
      </c>
      <c r="F235" s="3">
        <v>294.79999999999995</v>
      </c>
      <c r="G235" s="3">
        <v>264.89999999999998</v>
      </c>
      <c r="H235" s="3">
        <v>882.8</v>
      </c>
      <c r="I235" s="3">
        <f t="shared" si="3"/>
        <v>3717</v>
      </c>
    </row>
    <row r="236" spans="1:9" x14ac:dyDescent="0.2">
      <c r="A236" s="1" t="s">
        <v>30</v>
      </c>
      <c r="B236" s="1">
        <v>2019</v>
      </c>
      <c r="C236" s="1" t="s">
        <v>40</v>
      </c>
      <c r="D236" s="3">
        <v>1834.5000000000002</v>
      </c>
      <c r="E236" s="3">
        <v>449.5</v>
      </c>
      <c r="F236" s="3">
        <v>301.79999999999995</v>
      </c>
      <c r="G236" s="3">
        <v>277.8</v>
      </c>
      <c r="H236" s="3">
        <v>909.19999999999993</v>
      </c>
      <c r="I236" s="3">
        <f t="shared" si="3"/>
        <v>3772.8</v>
      </c>
    </row>
    <row r="237" spans="1:9" x14ac:dyDescent="0.2">
      <c r="A237" s="1" t="s">
        <v>32</v>
      </c>
      <c r="B237" s="1">
        <v>2019</v>
      </c>
      <c r="C237" s="1" t="s">
        <v>40</v>
      </c>
      <c r="D237" s="3">
        <v>1869.1</v>
      </c>
      <c r="E237" s="3">
        <v>420.2</v>
      </c>
      <c r="F237" s="3">
        <v>289.7</v>
      </c>
      <c r="G237" s="3">
        <v>246.3</v>
      </c>
      <c r="H237" s="3">
        <v>869.39999999999986</v>
      </c>
      <c r="I237" s="3">
        <f t="shared" si="3"/>
        <v>3694.7</v>
      </c>
    </row>
    <row r="238" spans="1:9" x14ac:dyDescent="0.2">
      <c r="A238" s="1" t="s">
        <v>33</v>
      </c>
      <c r="B238" s="1">
        <v>2019</v>
      </c>
      <c r="C238" s="1" t="s">
        <v>40</v>
      </c>
      <c r="D238" s="3">
        <v>1846.5</v>
      </c>
      <c r="E238" s="3">
        <v>437.6</v>
      </c>
      <c r="F238" s="3">
        <v>296.10000000000002</v>
      </c>
      <c r="G238" s="3">
        <v>264.3</v>
      </c>
      <c r="H238" s="3">
        <v>888.7</v>
      </c>
      <c r="I238" s="3">
        <f t="shared" si="3"/>
        <v>3733.2</v>
      </c>
    </row>
    <row r="239" spans="1:9" x14ac:dyDescent="0.2">
      <c r="A239" s="1" t="s">
        <v>30</v>
      </c>
      <c r="B239" s="1">
        <v>2019</v>
      </c>
      <c r="C239" s="1" t="s">
        <v>41</v>
      </c>
      <c r="D239" s="3">
        <v>1848.7</v>
      </c>
      <c r="E239" s="3">
        <v>449.29999999999995</v>
      </c>
      <c r="F239" s="3">
        <v>302.5</v>
      </c>
      <c r="G239" s="3">
        <v>278.5</v>
      </c>
      <c r="H239" s="3">
        <v>913.19999999999993</v>
      </c>
      <c r="I239" s="3">
        <f t="shared" si="3"/>
        <v>3792.2</v>
      </c>
    </row>
    <row r="240" spans="1:9" x14ac:dyDescent="0.2">
      <c r="A240" s="1" t="s">
        <v>32</v>
      </c>
      <c r="B240" s="1">
        <v>2019</v>
      </c>
      <c r="C240" s="1" t="s">
        <v>41</v>
      </c>
      <c r="D240" s="3">
        <v>1874.9</v>
      </c>
      <c r="E240" s="3">
        <v>420.8</v>
      </c>
      <c r="F240" s="3">
        <v>290.5</v>
      </c>
      <c r="G240" s="3">
        <v>247.8</v>
      </c>
      <c r="H240" s="3">
        <v>872.7</v>
      </c>
      <c r="I240" s="3">
        <f t="shared" si="3"/>
        <v>3706.7000000000007</v>
      </c>
    </row>
    <row r="241" spans="1:9" x14ac:dyDescent="0.2">
      <c r="A241" s="1" t="s">
        <v>33</v>
      </c>
      <c r="B241" s="1">
        <v>2019</v>
      </c>
      <c r="C241" s="1" t="s">
        <v>41</v>
      </c>
      <c r="D241" s="3">
        <v>1857.6999999999998</v>
      </c>
      <c r="E241" s="3">
        <v>437.69999999999993</v>
      </c>
      <c r="F241" s="3">
        <v>296.79999999999995</v>
      </c>
      <c r="G241" s="3">
        <v>265.29999999999995</v>
      </c>
      <c r="H241" s="3">
        <v>892.40000000000009</v>
      </c>
      <c r="I241" s="3">
        <f t="shared" si="3"/>
        <v>3749.9</v>
      </c>
    </row>
    <row r="242" spans="1:9" x14ac:dyDescent="0.2">
      <c r="A242" s="1" t="s">
        <v>30</v>
      </c>
      <c r="B242" s="1">
        <v>2019</v>
      </c>
      <c r="C242" s="1" t="s">
        <v>42</v>
      </c>
      <c r="D242" s="3">
        <v>1876.8999999999996</v>
      </c>
      <c r="E242" s="3">
        <v>449.4</v>
      </c>
      <c r="F242" s="3">
        <v>303.60000000000002</v>
      </c>
      <c r="G242" s="3">
        <v>279.39999999999998</v>
      </c>
      <c r="H242" s="3">
        <v>915.40000000000009</v>
      </c>
      <c r="I242" s="3">
        <f t="shared" si="3"/>
        <v>3824.7</v>
      </c>
    </row>
    <row r="243" spans="1:9" x14ac:dyDescent="0.2">
      <c r="A243" s="1" t="s">
        <v>32</v>
      </c>
      <c r="B243" s="1">
        <v>2019</v>
      </c>
      <c r="C243" s="1" t="s">
        <v>42</v>
      </c>
      <c r="D243" s="3">
        <v>1902.6000000000001</v>
      </c>
      <c r="E243" s="3">
        <v>422.20000000000005</v>
      </c>
      <c r="F243" s="3">
        <v>291.7</v>
      </c>
      <c r="G243" s="3">
        <v>250.4</v>
      </c>
      <c r="H243" s="3">
        <v>875.1</v>
      </c>
      <c r="I243" s="3">
        <f t="shared" si="3"/>
        <v>3742</v>
      </c>
    </row>
    <row r="244" spans="1:9" x14ac:dyDescent="0.2">
      <c r="A244" s="1" t="s">
        <v>33</v>
      </c>
      <c r="B244" s="1">
        <v>2019</v>
      </c>
      <c r="C244" s="1" t="s">
        <v>42</v>
      </c>
      <c r="D244" s="3">
        <v>1885.5999999999997</v>
      </c>
      <c r="E244" s="3">
        <v>438.40000000000003</v>
      </c>
      <c r="F244" s="3">
        <v>298</v>
      </c>
      <c r="G244" s="3">
        <v>266.89999999999998</v>
      </c>
      <c r="H244" s="3">
        <v>894.6</v>
      </c>
      <c r="I244" s="3">
        <f t="shared" si="3"/>
        <v>3783.4999999999995</v>
      </c>
    </row>
    <row r="245" spans="1:9" x14ac:dyDescent="0.2">
      <c r="A245" s="1" t="s">
        <v>30</v>
      </c>
      <c r="B245" s="1">
        <v>2019</v>
      </c>
      <c r="C245" s="1" t="s">
        <v>43</v>
      </c>
      <c r="D245" s="3">
        <v>1904.6000000000001</v>
      </c>
      <c r="E245" s="3">
        <v>450.8</v>
      </c>
      <c r="F245" s="3">
        <v>304.39999999999998</v>
      </c>
      <c r="G245" s="3">
        <v>280.5</v>
      </c>
      <c r="H245" s="3">
        <v>918.10000000000014</v>
      </c>
      <c r="I245" s="3">
        <f t="shared" si="3"/>
        <v>3858.4000000000005</v>
      </c>
    </row>
    <row r="246" spans="1:9" x14ac:dyDescent="0.2">
      <c r="A246" s="1" t="s">
        <v>32</v>
      </c>
      <c r="B246" s="1">
        <v>2019</v>
      </c>
      <c r="C246" s="1" t="s">
        <v>43</v>
      </c>
      <c r="D246" s="3">
        <v>1923.9999999999998</v>
      </c>
      <c r="E246" s="3">
        <v>423.09999999999997</v>
      </c>
      <c r="F246" s="3">
        <v>292.60000000000002</v>
      </c>
      <c r="G246" s="3">
        <v>253.89999999999998</v>
      </c>
      <c r="H246" s="3">
        <v>877.3</v>
      </c>
      <c r="I246" s="3">
        <f t="shared" si="3"/>
        <v>3770.8999999999996</v>
      </c>
    </row>
    <row r="247" spans="1:9" x14ac:dyDescent="0.2">
      <c r="A247" s="1" t="s">
        <v>33</v>
      </c>
      <c r="B247" s="1">
        <v>2019</v>
      </c>
      <c r="C247" s="1" t="s">
        <v>43</v>
      </c>
      <c r="D247" s="3">
        <v>1910.9</v>
      </c>
      <c r="E247" s="3">
        <v>439.5</v>
      </c>
      <c r="F247" s="3">
        <v>298.8</v>
      </c>
      <c r="G247" s="3">
        <v>268.89999999999998</v>
      </c>
      <c r="H247" s="3">
        <v>897</v>
      </c>
      <c r="I247" s="3">
        <f t="shared" si="3"/>
        <v>3815.1000000000004</v>
      </c>
    </row>
    <row r="248" spans="1:9" x14ac:dyDescent="0.2">
      <c r="A248" s="1" t="s">
        <v>30</v>
      </c>
      <c r="B248" s="1">
        <v>2019</v>
      </c>
      <c r="C248" s="1" t="s">
        <v>44</v>
      </c>
      <c r="D248" s="3">
        <v>1940.9999999999995</v>
      </c>
      <c r="E248" s="3">
        <v>451.79999999999995</v>
      </c>
      <c r="F248" s="3">
        <v>304</v>
      </c>
      <c r="G248" s="3">
        <v>284.89999999999998</v>
      </c>
      <c r="H248" s="3">
        <v>920.90000000000009</v>
      </c>
      <c r="I248" s="3">
        <f t="shared" si="3"/>
        <v>3902.5999999999995</v>
      </c>
    </row>
    <row r="249" spans="1:9" x14ac:dyDescent="0.2">
      <c r="A249" s="1" t="s">
        <v>32</v>
      </c>
      <c r="B249" s="1">
        <v>2019</v>
      </c>
      <c r="C249" s="1" t="s">
        <v>44</v>
      </c>
      <c r="D249" s="3">
        <v>1956.7</v>
      </c>
      <c r="E249" s="3">
        <v>424.20000000000005</v>
      </c>
      <c r="F249" s="3">
        <v>292.60000000000002</v>
      </c>
      <c r="G249" s="3">
        <v>258.8</v>
      </c>
      <c r="H249" s="3">
        <v>880.2</v>
      </c>
      <c r="I249" s="3">
        <f t="shared" si="3"/>
        <v>3812.5</v>
      </c>
    </row>
    <row r="250" spans="1:9" x14ac:dyDescent="0.2">
      <c r="A250" s="1" t="s">
        <v>33</v>
      </c>
      <c r="B250" s="1">
        <v>2019</v>
      </c>
      <c r="C250" s="1" t="s">
        <v>44</v>
      </c>
      <c r="D250" s="3">
        <v>1946.1000000000001</v>
      </c>
      <c r="E250" s="3">
        <v>440.6</v>
      </c>
      <c r="F250" s="3">
        <v>298.60000000000002</v>
      </c>
      <c r="G250" s="3">
        <v>273.5</v>
      </c>
      <c r="H250" s="3">
        <v>899.8</v>
      </c>
      <c r="I250" s="3">
        <f t="shared" si="3"/>
        <v>3858.6000000000004</v>
      </c>
    </row>
    <row r="251" spans="1:9" x14ac:dyDescent="0.2">
      <c r="A251" s="1" t="s">
        <v>30</v>
      </c>
      <c r="B251" s="1">
        <v>2020</v>
      </c>
      <c r="C251" s="1" t="s">
        <v>31</v>
      </c>
      <c r="D251" s="3">
        <v>1938.6</v>
      </c>
      <c r="E251" s="3">
        <v>452.30000000000007</v>
      </c>
      <c r="F251" s="3">
        <v>305.60000000000002</v>
      </c>
      <c r="G251" s="3">
        <v>286.70000000000005</v>
      </c>
      <c r="H251" s="3">
        <v>926.69999999999993</v>
      </c>
      <c r="I251" s="3">
        <f t="shared" si="3"/>
        <v>3909.8999999999996</v>
      </c>
    </row>
    <row r="252" spans="1:9" x14ac:dyDescent="0.2">
      <c r="A252" s="1" t="s">
        <v>32</v>
      </c>
      <c r="B252" s="1">
        <v>2020</v>
      </c>
      <c r="C252" s="1" t="s">
        <v>31</v>
      </c>
      <c r="D252" s="3">
        <v>1945.3999999999999</v>
      </c>
      <c r="E252" s="3">
        <v>425.1</v>
      </c>
      <c r="F252" s="3">
        <v>294</v>
      </c>
      <c r="G252" s="3">
        <v>261.2</v>
      </c>
      <c r="H252" s="3">
        <v>884.4</v>
      </c>
      <c r="I252" s="3">
        <f t="shared" si="3"/>
        <v>3810.1</v>
      </c>
    </row>
    <row r="253" spans="1:9" x14ac:dyDescent="0.2">
      <c r="A253" s="1" t="s">
        <v>33</v>
      </c>
      <c r="B253" s="1">
        <v>2020</v>
      </c>
      <c r="C253" s="1" t="s">
        <v>31</v>
      </c>
      <c r="D253" s="3">
        <v>1940.3999999999999</v>
      </c>
      <c r="E253" s="3">
        <v>441.2</v>
      </c>
      <c r="F253" s="3">
        <v>300.10000000000002</v>
      </c>
      <c r="G253" s="3">
        <v>275.5</v>
      </c>
      <c r="H253" s="3">
        <v>904.99999999999989</v>
      </c>
      <c r="I253" s="3">
        <f t="shared" si="3"/>
        <v>3862.2</v>
      </c>
    </row>
    <row r="254" spans="1:9" x14ac:dyDescent="0.2">
      <c r="A254" s="1" t="s">
        <v>30</v>
      </c>
      <c r="B254" s="1">
        <v>2020</v>
      </c>
      <c r="C254" s="1" t="s">
        <v>34</v>
      </c>
      <c r="D254" s="3">
        <v>1909.7999999999997</v>
      </c>
      <c r="E254" s="3">
        <v>452.8</v>
      </c>
      <c r="F254" s="3">
        <v>306.60000000000002</v>
      </c>
      <c r="G254" s="3">
        <v>288.3</v>
      </c>
      <c r="H254" s="3">
        <v>929.69999999999993</v>
      </c>
      <c r="I254" s="3">
        <f t="shared" si="3"/>
        <v>3887.2</v>
      </c>
    </row>
    <row r="255" spans="1:9" x14ac:dyDescent="0.2">
      <c r="A255" s="1" t="s">
        <v>32</v>
      </c>
      <c r="B255" s="1">
        <v>2020</v>
      </c>
      <c r="C255" s="1" t="s">
        <v>34</v>
      </c>
      <c r="D255" s="3">
        <v>1916.6</v>
      </c>
      <c r="E255" s="3">
        <v>426</v>
      </c>
      <c r="F255" s="3">
        <v>295.20000000000005</v>
      </c>
      <c r="G255" s="3">
        <v>264.10000000000002</v>
      </c>
      <c r="H255" s="3">
        <v>888.19999999999993</v>
      </c>
      <c r="I255" s="3">
        <f t="shared" si="3"/>
        <v>3790.1</v>
      </c>
    </row>
    <row r="256" spans="1:9" x14ac:dyDescent="0.2">
      <c r="A256" s="1" t="s">
        <v>33</v>
      </c>
      <c r="B256" s="1">
        <v>2020</v>
      </c>
      <c r="C256" s="1" t="s">
        <v>34</v>
      </c>
      <c r="D256" s="3">
        <v>1911.6</v>
      </c>
      <c r="E256" s="3">
        <v>442</v>
      </c>
      <c r="F256" s="3">
        <v>301.20000000000005</v>
      </c>
      <c r="G256" s="3">
        <v>277.5</v>
      </c>
      <c r="H256" s="3">
        <v>908.19999999999993</v>
      </c>
      <c r="I256" s="3">
        <f t="shared" si="3"/>
        <v>3840.5</v>
      </c>
    </row>
    <row r="257" spans="1:9" x14ac:dyDescent="0.2">
      <c r="A257" s="1" t="s">
        <v>30</v>
      </c>
      <c r="B257" s="1">
        <v>2020</v>
      </c>
      <c r="C257" s="1" t="s">
        <v>35</v>
      </c>
      <c r="D257" s="3">
        <v>1894.5999999999997</v>
      </c>
      <c r="E257" s="3">
        <v>453.5</v>
      </c>
      <c r="F257" s="3">
        <v>306</v>
      </c>
      <c r="G257" s="3">
        <v>289.20000000000005</v>
      </c>
      <c r="H257" s="3">
        <v>933.3</v>
      </c>
      <c r="I257" s="3">
        <f t="shared" si="3"/>
        <v>3876.5999999999995</v>
      </c>
    </row>
    <row r="258" spans="1:9" x14ac:dyDescent="0.2">
      <c r="A258" s="1" t="s">
        <v>32</v>
      </c>
      <c r="B258" s="1">
        <v>2020</v>
      </c>
      <c r="C258" s="1" t="s">
        <v>35</v>
      </c>
      <c r="D258" s="3">
        <v>1898.5</v>
      </c>
      <c r="E258" s="3">
        <v>427.1</v>
      </c>
      <c r="F258" s="3">
        <v>295.3</v>
      </c>
      <c r="G258" s="3">
        <v>266</v>
      </c>
      <c r="H258" s="3">
        <v>892.7</v>
      </c>
      <c r="I258" s="3">
        <f t="shared" si="3"/>
        <v>3779.6000000000004</v>
      </c>
    </row>
    <row r="259" spans="1:9" x14ac:dyDescent="0.2">
      <c r="A259" s="1" t="s">
        <v>33</v>
      </c>
      <c r="B259" s="1">
        <v>2020</v>
      </c>
      <c r="C259" s="1" t="s">
        <v>35</v>
      </c>
      <c r="D259" s="3">
        <v>1895.4</v>
      </c>
      <c r="E259" s="3">
        <v>442.90000000000003</v>
      </c>
      <c r="F259" s="3">
        <v>300.89999999999998</v>
      </c>
      <c r="G259" s="3">
        <v>278.8</v>
      </c>
      <c r="H259" s="3">
        <v>912.3</v>
      </c>
      <c r="I259" s="3">
        <f t="shared" ref="I259:I322" si="4">SUM(D259:H259)</f>
        <v>3830.3</v>
      </c>
    </row>
    <row r="260" spans="1:9" x14ac:dyDescent="0.2">
      <c r="A260" s="1" t="s">
        <v>30</v>
      </c>
      <c r="B260" s="1">
        <v>2020</v>
      </c>
      <c r="C260" s="1" t="s">
        <v>36</v>
      </c>
      <c r="D260" s="3">
        <v>1955.3</v>
      </c>
      <c r="E260" s="3">
        <v>445.53750000000002</v>
      </c>
      <c r="F260" s="3">
        <v>302.51249999999999</v>
      </c>
      <c r="G260" s="3">
        <v>281.86250000000001</v>
      </c>
      <c r="H260" s="3">
        <v>930.0625</v>
      </c>
      <c r="I260" s="3">
        <f t="shared" si="4"/>
        <v>3915.2750000000001</v>
      </c>
    </row>
    <row r="261" spans="1:9" x14ac:dyDescent="0.2">
      <c r="A261" s="1" t="s">
        <v>32</v>
      </c>
      <c r="B261" s="1">
        <v>2020</v>
      </c>
      <c r="C261" s="1" t="s">
        <v>36</v>
      </c>
      <c r="D261" s="3">
        <v>1979.7625</v>
      </c>
      <c r="E261" s="3">
        <v>442.7421875</v>
      </c>
      <c r="F261" s="3">
        <v>301.1640625</v>
      </c>
      <c r="G261" s="3">
        <v>269.4453125</v>
      </c>
      <c r="H261" s="3">
        <v>920.17031250000002</v>
      </c>
      <c r="I261" s="3">
        <f t="shared" si="4"/>
        <v>3913.2843749999997</v>
      </c>
    </row>
    <row r="262" spans="1:9" x14ac:dyDescent="0.2">
      <c r="A262" s="1" t="s">
        <v>33</v>
      </c>
      <c r="B262" s="1">
        <v>2020</v>
      </c>
      <c r="C262" s="1" t="s">
        <v>36</v>
      </c>
      <c r="D262" s="3">
        <v>1967.2703125</v>
      </c>
      <c r="E262" s="3">
        <v>443.32246093749995</v>
      </c>
      <c r="F262" s="3">
        <v>301.17207031249995</v>
      </c>
      <c r="G262" s="3">
        <v>276.72597656250002</v>
      </c>
      <c r="H262" s="3">
        <v>927.02910156250005</v>
      </c>
      <c r="I262" s="3">
        <f t="shared" si="4"/>
        <v>3915.5199218750004</v>
      </c>
    </row>
    <row r="263" spans="1:9" x14ac:dyDescent="0.2">
      <c r="A263" s="1" t="s">
        <v>30</v>
      </c>
      <c r="B263" s="1">
        <v>2020</v>
      </c>
      <c r="C263" s="1" t="s">
        <v>37</v>
      </c>
      <c r="D263" s="3">
        <v>1957.6916015624997</v>
      </c>
      <c r="E263" s="3">
        <v>446.66276855468755</v>
      </c>
      <c r="F263" s="3">
        <v>301.84357910156251</v>
      </c>
      <c r="G263" s="3">
        <v>277.84172363281255</v>
      </c>
      <c r="H263" s="3">
        <v>934.22023925781252</v>
      </c>
      <c r="I263" s="3">
        <f t="shared" si="4"/>
        <v>3918.2599121093749</v>
      </c>
    </row>
    <row r="264" spans="1:9" x14ac:dyDescent="0.2">
      <c r="A264" s="1" t="s">
        <v>32</v>
      </c>
      <c r="B264" s="1">
        <v>2020</v>
      </c>
      <c r="C264" s="1" t="s">
        <v>37</v>
      </c>
      <c r="D264" s="3">
        <v>1970.9780517578126</v>
      </c>
      <c r="E264" s="3">
        <v>443.89561462402344</v>
      </c>
      <c r="F264" s="3">
        <v>300.54902648925781</v>
      </c>
      <c r="G264" s="3">
        <v>275.23443908691411</v>
      </c>
      <c r="H264" s="3">
        <v>932.89776916503911</v>
      </c>
      <c r="I264" s="3">
        <f t="shared" si="4"/>
        <v>3923.5549011230469</v>
      </c>
    </row>
    <row r="265" spans="1:9" x14ac:dyDescent="0.2">
      <c r="A265" s="1" t="s">
        <v>33</v>
      </c>
      <c r="B265" s="1">
        <v>2020</v>
      </c>
      <c r="C265" s="1" t="s">
        <v>37</v>
      </c>
      <c r="D265" s="3">
        <v>1969.412808227539</v>
      </c>
      <c r="E265" s="3">
        <v>445.61537895202639</v>
      </c>
      <c r="F265" s="3">
        <v>301.05359230041506</v>
      </c>
      <c r="G265" s="3">
        <v>275.71843147277832</v>
      </c>
      <c r="H265" s="3">
        <v>935.15217781066895</v>
      </c>
      <c r="I265" s="3">
        <f t="shared" si="4"/>
        <v>3926.9523887634277</v>
      </c>
    </row>
    <row r="266" spans="1:9" x14ac:dyDescent="0.2">
      <c r="A266" s="1" t="s">
        <v>30</v>
      </c>
      <c r="B266" s="1">
        <v>2020</v>
      </c>
      <c r="C266" s="1" t="s">
        <v>38</v>
      </c>
      <c r="D266" s="3">
        <v>1951</v>
      </c>
      <c r="E266" s="3">
        <v>458.79999999999995</v>
      </c>
      <c r="F266" s="3">
        <v>306.39999999999998</v>
      </c>
      <c r="G266" s="3">
        <v>286.3</v>
      </c>
      <c r="H266" s="3">
        <v>958.5</v>
      </c>
      <c r="I266" s="3">
        <f t="shared" si="4"/>
        <v>3961.0000000000005</v>
      </c>
    </row>
    <row r="267" spans="1:9" x14ac:dyDescent="0.2">
      <c r="A267" s="1" t="s">
        <v>32</v>
      </c>
      <c r="B267" s="1">
        <v>2020</v>
      </c>
      <c r="C267" s="1" t="s">
        <v>38</v>
      </c>
      <c r="D267" s="3">
        <v>1994.9999999999998</v>
      </c>
      <c r="E267" s="3">
        <v>432.9</v>
      </c>
      <c r="F267" s="3">
        <v>295.10000000000002</v>
      </c>
      <c r="G267" s="3">
        <v>266.39999999999998</v>
      </c>
      <c r="H267" s="3">
        <v>926</v>
      </c>
      <c r="I267" s="3">
        <f t="shared" si="4"/>
        <v>3915.3999999999996</v>
      </c>
    </row>
    <row r="268" spans="1:9" x14ac:dyDescent="0.2">
      <c r="A268" s="1" t="s">
        <v>33</v>
      </c>
      <c r="B268" s="1">
        <v>2020</v>
      </c>
      <c r="C268" s="1" t="s">
        <v>38</v>
      </c>
      <c r="D268" s="3">
        <v>1966.8000000000002</v>
      </c>
      <c r="E268" s="3">
        <v>448.29999999999995</v>
      </c>
      <c r="F268" s="3">
        <v>301.10000000000002</v>
      </c>
      <c r="G268" s="3">
        <v>276.89999999999998</v>
      </c>
      <c r="H268" s="3">
        <v>941.2</v>
      </c>
      <c r="I268" s="3">
        <f t="shared" si="4"/>
        <v>3934.3</v>
      </c>
    </row>
    <row r="269" spans="1:9" x14ac:dyDescent="0.2">
      <c r="A269" s="1" t="s">
        <v>30</v>
      </c>
      <c r="B269" s="1">
        <v>2020</v>
      </c>
      <c r="C269" s="1" t="s">
        <v>39</v>
      </c>
      <c r="D269" s="3">
        <v>1951</v>
      </c>
      <c r="E269" s="3">
        <v>458.79999999999995</v>
      </c>
      <c r="F269" s="3">
        <v>306.39999999999998</v>
      </c>
      <c r="G269" s="3">
        <v>286.3</v>
      </c>
      <c r="H269" s="3">
        <v>958.5</v>
      </c>
      <c r="I269" s="3">
        <f t="shared" si="4"/>
        <v>3961.0000000000005</v>
      </c>
    </row>
    <row r="270" spans="1:9" x14ac:dyDescent="0.2">
      <c r="A270" s="1" t="s">
        <v>32</v>
      </c>
      <c r="B270" s="1">
        <v>2020</v>
      </c>
      <c r="C270" s="1" t="s">
        <v>39</v>
      </c>
      <c r="D270" s="3">
        <v>1994.9999999999998</v>
      </c>
      <c r="E270" s="3">
        <v>432.9</v>
      </c>
      <c r="F270" s="3">
        <v>295.10000000000002</v>
      </c>
      <c r="G270" s="3">
        <v>266.39999999999998</v>
      </c>
      <c r="H270" s="3">
        <v>926</v>
      </c>
      <c r="I270" s="3">
        <f t="shared" si="4"/>
        <v>3915.3999999999996</v>
      </c>
    </row>
    <row r="271" spans="1:9" x14ac:dyDescent="0.2">
      <c r="A271" s="1" t="s">
        <v>33</v>
      </c>
      <c r="B271" s="1">
        <v>2020</v>
      </c>
      <c r="C271" s="1" t="s">
        <v>39</v>
      </c>
      <c r="D271" s="3">
        <v>1966.8000000000002</v>
      </c>
      <c r="E271" s="3">
        <v>448.29999999999995</v>
      </c>
      <c r="F271" s="3">
        <v>301.10000000000002</v>
      </c>
      <c r="G271" s="3">
        <v>276.89999999999998</v>
      </c>
      <c r="H271" s="3">
        <v>941.2</v>
      </c>
      <c r="I271" s="3">
        <f t="shared" si="4"/>
        <v>3934.3</v>
      </c>
    </row>
    <row r="272" spans="1:9" x14ac:dyDescent="0.2">
      <c r="A272" s="1" t="s">
        <v>30</v>
      </c>
      <c r="B272" s="1">
        <v>2020</v>
      </c>
      <c r="C272" s="1" t="s">
        <v>40</v>
      </c>
      <c r="D272" s="3">
        <v>1978.6</v>
      </c>
      <c r="E272" s="3">
        <v>458.7</v>
      </c>
      <c r="F272" s="3">
        <v>307.39999999999998</v>
      </c>
      <c r="G272" s="3">
        <v>289.39999999999998</v>
      </c>
      <c r="H272" s="3">
        <v>961.2</v>
      </c>
      <c r="I272" s="3">
        <f t="shared" si="4"/>
        <v>3995.3</v>
      </c>
    </row>
    <row r="273" spans="1:9" x14ac:dyDescent="0.2">
      <c r="A273" s="1" t="s">
        <v>32</v>
      </c>
      <c r="B273" s="1">
        <v>2020</v>
      </c>
      <c r="C273" s="1" t="s">
        <v>40</v>
      </c>
      <c r="D273" s="3">
        <v>2024.8999999999999</v>
      </c>
      <c r="E273" s="3">
        <v>433</v>
      </c>
      <c r="F273" s="3">
        <v>300</v>
      </c>
      <c r="G273" s="3">
        <v>272.20000000000005</v>
      </c>
      <c r="H273" s="3">
        <v>932.59999999999991</v>
      </c>
      <c r="I273" s="3">
        <f t="shared" si="4"/>
        <v>3962.6999999999994</v>
      </c>
    </row>
    <row r="274" spans="1:9" x14ac:dyDescent="0.2">
      <c r="A274" s="1" t="s">
        <v>33</v>
      </c>
      <c r="B274" s="1">
        <v>2020</v>
      </c>
      <c r="C274" s="1" t="s">
        <v>40</v>
      </c>
      <c r="D274" s="3">
        <v>1995.1999999999998</v>
      </c>
      <c r="E274" s="3">
        <v>448.2</v>
      </c>
      <c r="F274" s="3">
        <v>303.89999999999998</v>
      </c>
      <c r="G274" s="3">
        <v>281.5</v>
      </c>
      <c r="H274" s="3">
        <v>945.40000000000009</v>
      </c>
      <c r="I274" s="3">
        <f t="shared" si="4"/>
        <v>3974.2</v>
      </c>
    </row>
    <row r="275" spans="1:9" x14ac:dyDescent="0.2">
      <c r="A275" s="1" t="s">
        <v>30</v>
      </c>
      <c r="B275" s="1">
        <v>2020</v>
      </c>
      <c r="C275" s="1" t="s">
        <v>41</v>
      </c>
      <c r="D275" s="3">
        <v>1987.3999999999999</v>
      </c>
      <c r="E275" s="3">
        <v>459.9</v>
      </c>
      <c r="F275" s="3">
        <v>307.89999999999998</v>
      </c>
      <c r="G275" s="3">
        <v>291</v>
      </c>
      <c r="H275" s="3">
        <v>967</v>
      </c>
      <c r="I275" s="3">
        <f t="shared" si="4"/>
        <v>4013.2</v>
      </c>
    </row>
    <row r="276" spans="1:9" x14ac:dyDescent="0.2">
      <c r="A276" s="1" t="s">
        <v>32</v>
      </c>
      <c r="B276" s="1">
        <v>2020</v>
      </c>
      <c r="C276" s="1" t="s">
        <v>41</v>
      </c>
      <c r="D276" s="3">
        <v>2041.6000000000001</v>
      </c>
      <c r="E276" s="3">
        <v>434.6</v>
      </c>
      <c r="F276" s="3">
        <v>301.70000000000005</v>
      </c>
      <c r="G276" s="3">
        <v>272.29999999999995</v>
      </c>
      <c r="H276" s="3">
        <v>941.2</v>
      </c>
      <c r="I276" s="3">
        <f t="shared" si="4"/>
        <v>3991.4000000000005</v>
      </c>
    </row>
    <row r="277" spans="1:9" x14ac:dyDescent="0.2">
      <c r="A277" s="1" t="s">
        <v>33</v>
      </c>
      <c r="B277" s="1">
        <v>2020</v>
      </c>
      <c r="C277" s="1" t="s">
        <v>41</v>
      </c>
      <c r="D277" s="3">
        <v>2007</v>
      </c>
      <c r="E277" s="3">
        <v>449.70000000000005</v>
      </c>
      <c r="F277" s="3">
        <v>305</v>
      </c>
      <c r="G277" s="3">
        <v>282.5</v>
      </c>
      <c r="H277" s="3">
        <v>952.5</v>
      </c>
      <c r="I277" s="3">
        <f t="shared" si="4"/>
        <v>3996.7</v>
      </c>
    </row>
    <row r="278" spans="1:9" x14ac:dyDescent="0.2">
      <c r="A278" s="1" t="s">
        <v>30</v>
      </c>
      <c r="B278" s="1">
        <v>2020</v>
      </c>
      <c r="C278" s="1" t="s">
        <v>42</v>
      </c>
      <c r="D278" s="3">
        <v>2030.9</v>
      </c>
      <c r="E278" s="3">
        <v>461.29999999999995</v>
      </c>
      <c r="F278" s="3">
        <v>308.5</v>
      </c>
      <c r="G278" s="3">
        <v>293.20000000000005</v>
      </c>
      <c r="H278" s="3">
        <v>967.59999999999991</v>
      </c>
      <c r="I278" s="3">
        <f t="shared" si="4"/>
        <v>4061.4999999999995</v>
      </c>
    </row>
    <row r="279" spans="1:9" x14ac:dyDescent="0.2">
      <c r="A279" s="1" t="s">
        <v>32</v>
      </c>
      <c r="B279" s="1">
        <v>2020</v>
      </c>
      <c r="C279" s="1" t="s">
        <v>42</v>
      </c>
      <c r="D279" s="3">
        <v>2080.1999999999998</v>
      </c>
      <c r="E279" s="3">
        <v>434.90000000000003</v>
      </c>
      <c r="F279" s="3">
        <v>301.60000000000002</v>
      </c>
      <c r="G279" s="3">
        <v>272.5</v>
      </c>
      <c r="H279" s="3">
        <v>941.7</v>
      </c>
      <c r="I279" s="3">
        <f t="shared" si="4"/>
        <v>4030.8999999999996</v>
      </c>
    </row>
    <row r="280" spans="1:9" x14ac:dyDescent="0.2">
      <c r="A280" s="1" t="s">
        <v>33</v>
      </c>
      <c r="B280" s="1">
        <v>2020</v>
      </c>
      <c r="C280" s="1" t="s">
        <v>42</v>
      </c>
      <c r="D280" s="3">
        <v>2048.6000000000004</v>
      </c>
      <c r="E280" s="3">
        <v>450.59999999999997</v>
      </c>
      <c r="F280" s="3">
        <v>305.2</v>
      </c>
      <c r="G280" s="3">
        <v>283.7</v>
      </c>
      <c r="H280" s="3">
        <v>953</v>
      </c>
      <c r="I280" s="3">
        <f t="shared" si="4"/>
        <v>4041.1</v>
      </c>
    </row>
    <row r="281" spans="1:9" x14ac:dyDescent="0.2">
      <c r="A281" s="1" t="s">
        <v>30</v>
      </c>
      <c r="B281" s="1">
        <v>2020</v>
      </c>
      <c r="C281" s="1" t="s">
        <v>43</v>
      </c>
      <c r="D281" s="3">
        <v>2082.4</v>
      </c>
      <c r="E281" s="3">
        <v>462.8</v>
      </c>
      <c r="F281" s="3">
        <v>310.8</v>
      </c>
      <c r="G281" s="3">
        <v>293.60000000000002</v>
      </c>
      <c r="H281" s="3">
        <v>969.7</v>
      </c>
      <c r="I281" s="3">
        <f t="shared" si="4"/>
        <v>4119.3</v>
      </c>
    </row>
    <row r="282" spans="1:9" x14ac:dyDescent="0.2">
      <c r="A282" s="1" t="s">
        <v>32</v>
      </c>
      <c r="B282" s="1">
        <v>2020</v>
      </c>
      <c r="C282" s="1" t="s">
        <v>43</v>
      </c>
      <c r="D282" s="3">
        <v>2120.6999999999998</v>
      </c>
      <c r="E282" s="3">
        <v>436.3</v>
      </c>
      <c r="F282" s="3">
        <v>303.10000000000002</v>
      </c>
      <c r="G282" s="3">
        <v>272.5</v>
      </c>
      <c r="H282" s="3">
        <v>946.1</v>
      </c>
      <c r="I282" s="3">
        <f t="shared" si="4"/>
        <v>4078.7</v>
      </c>
    </row>
    <row r="283" spans="1:9" x14ac:dyDescent="0.2">
      <c r="A283" s="1" t="s">
        <v>33</v>
      </c>
      <c r="B283" s="1">
        <v>2020</v>
      </c>
      <c r="C283" s="1" t="s">
        <v>43</v>
      </c>
      <c r="D283" s="3">
        <v>2095.6</v>
      </c>
      <c r="E283" s="3">
        <v>452.00000000000006</v>
      </c>
      <c r="F283" s="3">
        <v>307.2</v>
      </c>
      <c r="G283" s="3">
        <v>284</v>
      </c>
      <c r="H283" s="3">
        <v>956.59999999999991</v>
      </c>
      <c r="I283" s="3">
        <f t="shared" si="4"/>
        <v>4095.3999999999996</v>
      </c>
    </row>
    <row r="284" spans="1:9" x14ac:dyDescent="0.2">
      <c r="A284" s="1" t="s">
        <v>30</v>
      </c>
      <c r="B284" s="1">
        <v>2020</v>
      </c>
      <c r="C284" s="1" t="s">
        <v>44</v>
      </c>
      <c r="D284" s="3">
        <v>2100.5</v>
      </c>
      <c r="E284" s="3">
        <v>464.90000000000003</v>
      </c>
      <c r="F284" s="3">
        <v>311.8</v>
      </c>
      <c r="G284" s="3">
        <v>295.10000000000002</v>
      </c>
      <c r="H284" s="3">
        <v>973.8</v>
      </c>
      <c r="I284" s="3">
        <f t="shared" si="4"/>
        <v>4146.1000000000004</v>
      </c>
    </row>
    <row r="285" spans="1:9" x14ac:dyDescent="0.2">
      <c r="A285" s="1" t="s">
        <v>32</v>
      </c>
      <c r="B285" s="1">
        <v>2020</v>
      </c>
      <c r="C285" s="1" t="s">
        <v>44</v>
      </c>
      <c r="D285" s="3">
        <v>2125.4</v>
      </c>
      <c r="E285" s="3">
        <v>438.20000000000005</v>
      </c>
      <c r="F285" s="3">
        <v>303.89999999999998</v>
      </c>
      <c r="G285" s="3">
        <v>273.39999999999998</v>
      </c>
      <c r="H285" s="3">
        <v>949.1</v>
      </c>
      <c r="I285" s="3">
        <f t="shared" si="4"/>
        <v>4090.0000000000005</v>
      </c>
    </row>
    <row r="286" spans="1:9" x14ac:dyDescent="0.2">
      <c r="A286" s="1" t="s">
        <v>33</v>
      </c>
      <c r="B286" s="1">
        <v>2020</v>
      </c>
      <c r="C286" s="1" t="s">
        <v>44</v>
      </c>
      <c r="D286" s="3">
        <v>2109.1</v>
      </c>
      <c r="E286" s="3">
        <v>454</v>
      </c>
      <c r="F286" s="3">
        <v>308.10000000000002</v>
      </c>
      <c r="G286" s="3">
        <v>285.29999999999995</v>
      </c>
      <c r="H286" s="3">
        <v>959.90000000000009</v>
      </c>
      <c r="I286" s="3">
        <f t="shared" si="4"/>
        <v>4116.3999999999996</v>
      </c>
    </row>
    <row r="287" spans="1:9" x14ac:dyDescent="0.2">
      <c r="A287" s="1" t="s">
        <v>30</v>
      </c>
      <c r="B287" s="1">
        <v>2021</v>
      </c>
      <c r="C287" s="1" t="s">
        <v>31</v>
      </c>
      <c r="D287" s="3">
        <v>2065.6999999999998</v>
      </c>
      <c r="E287" s="3">
        <v>466.7</v>
      </c>
      <c r="F287" s="3">
        <v>311.60000000000002</v>
      </c>
      <c r="G287" s="3">
        <v>298.39999999999998</v>
      </c>
      <c r="H287" s="3">
        <v>977.80000000000007</v>
      </c>
      <c r="I287" s="3">
        <f t="shared" si="4"/>
        <v>4120.2</v>
      </c>
    </row>
    <row r="288" spans="1:9" x14ac:dyDescent="0.2">
      <c r="A288" s="1" t="s">
        <v>32</v>
      </c>
      <c r="B288" s="1">
        <v>2021</v>
      </c>
      <c r="C288" s="1" t="s">
        <v>31</v>
      </c>
      <c r="D288" s="3">
        <v>2097</v>
      </c>
      <c r="E288" s="3">
        <v>440</v>
      </c>
      <c r="F288" s="3">
        <v>303.39999999999998</v>
      </c>
      <c r="G288" s="3">
        <v>279.8</v>
      </c>
      <c r="H288" s="3">
        <v>952.69999999999993</v>
      </c>
      <c r="I288" s="3">
        <f t="shared" si="4"/>
        <v>4072.9</v>
      </c>
    </row>
    <row r="289" spans="1:9" x14ac:dyDescent="0.2">
      <c r="A289" s="1" t="s">
        <v>33</v>
      </c>
      <c r="B289" s="1">
        <v>2021</v>
      </c>
      <c r="C289" s="1" t="s">
        <v>31</v>
      </c>
      <c r="D289" s="3">
        <v>2076.5</v>
      </c>
      <c r="E289" s="3">
        <v>455.8</v>
      </c>
      <c r="F289" s="3">
        <v>307.7</v>
      </c>
      <c r="G289" s="3">
        <v>289.8</v>
      </c>
      <c r="H289" s="3">
        <v>963.29999999999984</v>
      </c>
      <c r="I289" s="3">
        <f t="shared" si="4"/>
        <v>4093.1</v>
      </c>
    </row>
    <row r="290" spans="1:9" x14ac:dyDescent="0.2">
      <c r="A290" s="1" t="s">
        <v>30</v>
      </c>
      <c r="B290" s="1">
        <v>2021</v>
      </c>
      <c r="C290" s="1" t="s">
        <v>34</v>
      </c>
      <c r="D290" s="3">
        <v>2025.3</v>
      </c>
      <c r="E290" s="3">
        <v>471.4</v>
      </c>
      <c r="F290" s="3">
        <v>314.60000000000002</v>
      </c>
      <c r="G290" s="3">
        <v>304.60000000000002</v>
      </c>
      <c r="H290" s="3">
        <v>983.8</v>
      </c>
      <c r="I290" s="3">
        <f t="shared" si="4"/>
        <v>4099.7</v>
      </c>
    </row>
    <row r="291" spans="1:9" x14ac:dyDescent="0.2">
      <c r="A291" s="1" t="s">
        <v>32</v>
      </c>
      <c r="B291" s="1">
        <v>2021</v>
      </c>
      <c r="C291" s="1" t="s">
        <v>34</v>
      </c>
      <c r="D291" s="3">
        <v>2066</v>
      </c>
      <c r="E291" s="3">
        <v>444.2</v>
      </c>
      <c r="F291" s="3">
        <v>306.3</v>
      </c>
      <c r="G291" s="3">
        <v>289.60000000000002</v>
      </c>
      <c r="H291" s="3">
        <v>959.5</v>
      </c>
      <c r="I291" s="3">
        <f t="shared" si="4"/>
        <v>4065.6</v>
      </c>
    </row>
    <row r="292" spans="1:9" x14ac:dyDescent="0.2">
      <c r="A292" s="1" t="s">
        <v>33</v>
      </c>
      <c r="B292" s="1">
        <v>2021</v>
      </c>
      <c r="C292" s="1" t="s">
        <v>34</v>
      </c>
      <c r="D292" s="3">
        <v>2039.3000000000002</v>
      </c>
      <c r="E292" s="3">
        <v>460.40000000000003</v>
      </c>
      <c r="F292" s="3">
        <v>310.70000000000005</v>
      </c>
      <c r="G292" s="3">
        <v>297.5</v>
      </c>
      <c r="H292" s="3">
        <v>969.80000000000007</v>
      </c>
      <c r="I292" s="3">
        <f t="shared" si="4"/>
        <v>4077.7000000000007</v>
      </c>
    </row>
    <row r="293" spans="1:9" x14ac:dyDescent="0.2">
      <c r="A293" s="1" t="s">
        <v>30</v>
      </c>
      <c r="B293" s="1">
        <v>2021</v>
      </c>
      <c r="C293" s="1" t="s">
        <v>35</v>
      </c>
      <c r="D293" s="3">
        <v>2025.7</v>
      </c>
      <c r="E293" s="3">
        <v>472.9</v>
      </c>
      <c r="F293" s="3">
        <v>314.70000000000005</v>
      </c>
      <c r="G293" s="3">
        <v>307.3</v>
      </c>
      <c r="H293" s="3">
        <v>982.7</v>
      </c>
      <c r="I293" s="3">
        <f t="shared" si="4"/>
        <v>4103.3</v>
      </c>
    </row>
    <row r="294" spans="1:9" x14ac:dyDescent="0.2">
      <c r="A294" s="1" t="s">
        <v>32</v>
      </c>
      <c r="B294" s="1">
        <v>2021</v>
      </c>
      <c r="C294" s="1" t="s">
        <v>35</v>
      </c>
      <c r="D294" s="3">
        <v>2064.4999999999995</v>
      </c>
      <c r="E294" s="3">
        <v>446.4</v>
      </c>
      <c r="F294" s="3">
        <v>307.10000000000002</v>
      </c>
      <c r="G294" s="3">
        <v>296.5</v>
      </c>
      <c r="H294" s="3">
        <v>961.5</v>
      </c>
      <c r="I294" s="3">
        <f t="shared" si="4"/>
        <v>4075.9999999999995</v>
      </c>
    </row>
    <row r="295" spans="1:9" x14ac:dyDescent="0.2">
      <c r="A295" s="1" t="s">
        <v>33</v>
      </c>
      <c r="B295" s="1">
        <v>2021</v>
      </c>
      <c r="C295" s="1" t="s">
        <v>35</v>
      </c>
      <c r="D295" s="3">
        <v>2039.3999999999999</v>
      </c>
      <c r="E295" s="3">
        <v>462.1</v>
      </c>
      <c r="F295" s="3">
        <v>311.10000000000002</v>
      </c>
      <c r="G295" s="3">
        <v>301.7</v>
      </c>
      <c r="H295" s="3">
        <v>970.19999999999982</v>
      </c>
      <c r="I295" s="3">
        <f t="shared" si="4"/>
        <v>4084.4999999999995</v>
      </c>
    </row>
    <row r="296" spans="1:9" x14ac:dyDescent="0.2">
      <c r="A296" s="1" t="s">
        <v>30</v>
      </c>
      <c r="B296" s="1">
        <v>2021</v>
      </c>
      <c r="C296" s="1" t="s">
        <v>36</v>
      </c>
      <c r="D296" s="3">
        <v>2049.5</v>
      </c>
      <c r="E296" s="3">
        <v>475.69999999999993</v>
      </c>
      <c r="F296" s="3">
        <v>316.89999999999998</v>
      </c>
      <c r="G296" s="3">
        <v>307.7</v>
      </c>
      <c r="H296" s="3">
        <v>987.40000000000009</v>
      </c>
      <c r="I296" s="3">
        <f t="shared" si="4"/>
        <v>4137.2</v>
      </c>
    </row>
    <row r="297" spans="1:9" x14ac:dyDescent="0.2">
      <c r="A297" s="1" t="s">
        <v>32</v>
      </c>
      <c r="B297" s="1">
        <v>2021</v>
      </c>
      <c r="C297" s="1" t="s">
        <v>36</v>
      </c>
      <c r="D297" s="3">
        <v>2089.6</v>
      </c>
      <c r="E297" s="3">
        <v>448.6</v>
      </c>
      <c r="F297" s="3">
        <v>309</v>
      </c>
      <c r="G297" s="3">
        <v>297</v>
      </c>
      <c r="H297" s="3">
        <v>965.7</v>
      </c>
      <c r="I297" s="3">
        <f t="shared" si="4"/>
        <v>4109.8999999999996</v>
      </c>
    </row>
    <row r="298" spans="1:9" x14ac:dyDescent="0.2">
      <c r="A298" s="1" t="s">
        <v>33</v>
      </c>
      <c r="B298" s="1">
        <v>2021</v>
      </c>
      <c r="C298" s="1" t="s">
        <v>36</v>
      </c>
      <c r="D298" s="3">
        <v>2064.1</v>
      </c>
      <c r="E298" s="3">
        <v>464.6</v>
      </c>
      <c r="F298" s="3">
        <v>313.20000000000005</v>
      </c>
      <c r="G298" s="3">
        <v>302.2</v>
      </c>
      <c r="H298" s="3">
        <v>974.4</v>
      </c>
      <c r="I298" s="3">
        <f t="shared" si="4"/>
        <v>4118.4999999999991</v>
      </c>
    </row>
    <row r="299" spans="1:9" x14ac:dyDescent="0.2">
      <c r="A299" s="1" t="s">
        <v>30</v>
      </c>
      <c r="B299" s="1">
        <v>2021</v>
      </c>
      <c r="C299" s="1" t="s">
        <v>37</v>
      </c>
      <c r="D299" s="3">
        <v>2095.2999999999997</v>
      </c>
      <c r="E299" s="3">
        <v>490.4</v>
      </c>
      <c r="F299" s="3">
        <v>320.39999999999998</v>
      </c>
      <c r="G299" s="3">
        <v>314.89999999999998</v>
      </c>
      <c r="H299" s="3">
        <v>1006.7000000000002</v>
      </c>
      <c r="I299" s="3">
        <f t="shared" si="4"/>
        <v>4227.7</v>
      </c>
    </row>
    <row r="300" spans="1:9" x14ac:dyDescent="0.2">
      <c r="A300" s="1" t="s">
        <v>32</v>
      </c>
      <c r="B300" s="1">
        <v>2021</v>
      </c>
      <c r="C300" s="1" t="s">
        <v>37</v>
      </c>
      <c r="D300" s="3">
        <v>2124.7000000000003</v>
      </c>
      <c r="E300" s="3">
        <v>450.79999999999995</v>
      </c>
      <c r="F300" s="3">
        <v>311.7</v>
      </c>
      <c r="G300" s="3">
        <v>300.5</v>
      </c>
      <c r="H300" s="3">
        <v>977.60000000000014</v>
      </c>
      <c r="I300" s="3">
        <f t="shared" si="4"/>
        <v>4165.3</v>
      </c>
    </row>
    <row r="301" spans="1:9" x14ac:dyDescent="0.2">
      <c r="A301" s="1" t="s">
        <v>33</v>
      </c>
      <c r="B301" s="1">
        <v>2021</v>
      </c>
      <c r="C301" s="1" t="s">
        <v>37</v>
      </c>
      <c r="D301" s="3">
        <v>2105.7000000000003</v>
      </c>
      <c r="E301" s="3">
        <v>474.29999999999995</v>
      </c>
      <c r="F301" s="3">
        <v>316.29999999999995</v>
      </c>
      <c r="G301" s="3">
        <v>308.3</v>
      </c>
      <c r="H301" s="3">
        <v>990.10000000000014</v>
      </c>
      <c r="I301" s="3">
        <f t="shared" si="4"/>
        <v>4194.7000000000007</v>
      </c>
    </row>
    <row r="302" spans="1:9" x14ac:dyDescent="0.2">
      <c r="A302" s="1" t="s">
        <v>30</v>
      </c>
      <c r="B302" s="1">
        <v>2021</v>
      </c>
      <c r="C302" s="1" t="s">
        <v>38</v>
      </c>
      <c r="D302" s="3">
        <v>2122.6</v>
      </c>
      <c r="E302" s="3">
        <v>489.80000000000007</v>
      </c>
      <c r="F302" s="3">
        <v>319.7</v>
      </c>
      <c r="G302" s="3">
        <v>316.29999999999995</v>
      </c>
      <c r="H302" s="3">
        <v>1006.9</v>
      </c>
      <c r="I302" s="3">
        <f t="shared" si="4"/>
        <v>4255.2999999999993</v>
      </c>
    </row>
    <row r="303" spans="1:9" x14ac:dyDescent="0.2">
      <c r="A303" s="1" t="s">
        <v>32</v>
      </c>
      <c r="B303" s="1">
        <v>2021</v>
      </c>
      <c r="C303" s="1" t="s">
        <v>38</v>
      </c>
      <c r="D303" s="3">
        <v>2154.1999999999998</v>
      </c>
      <c r="E303" s="3">
        <v>452.6</v>
      </c>
      <c r="F303" s="3">
        <v>310.3</v>
      </c>
      <c r="G303" s="3">
        <v>303.60000000000002</v>
      </c>
      <c r="H303" s="3">
        <v>976.59999999999991</v>
      </c>
      <c r="I303" s="3">
        <f t="shared" si="4"/>
        <v>4197.2999999999993</v>
      </c>
    </row>
    <row r="304" spans="1:9" x14ac:dyDescent="0.2">
      <c r="A304" s="1" t="s">
        <v>33</v>
      </c>
      <c r="B304" s="1">
        <v>2021</v>
      </c>
      <c r="C304" s="1" t="s">
        <v>38</v>
      </c>
      <c r="D304" s="3">
        <v>2133.9</v>
      </c>
      <c r="E304" s="3">
        <v>474.7</v>
      </c>
      <c r="F304" s="3">
        <v>315.3</v>
      </c>
      <c r="G304" s="3">
        <v>310.5</v>
      </c>
      <c r="H304" s="3">
        <v>990.1</v>
      </c>
      <c r="I304" s="3">
        <f t="shared" si="4"/>
        <v>4224.5</v>
      </c>
    </row>
    <row r="305" spans="1:9" x14ac:dyDescent="0.2">
      <c r="A305" s="1" t="s">
        <v>30</v>
      </c>
      <c r="B305" s="1">
        <v>2021</v>
      </c>
      <c r="C305" s="1" t="s">
        <v>39</v>
      </c>
      <c r="D305" s="3">
        <v>2132.4</v>
      </c>
      <c r="E305" s="3">
        <v>492.40000000000003</v>
      </c>
      <c r="F305" s="3">
        <v>321.8</v>
      </c>
      <c r="G305" s="3">
        <v>319.60000000000002</v>
      </c>
      <c r="H305" s="3">
        <v>1011.2</v>
      </c>
      <c r="I305" s="3">
        <f t="shared" si="4"/>
        <v>4277.4000000000005</v>
      </c>
    </row>
    <row r="306" spans="1:9" x14ac:dyDescent="0.2">
      <c r="A306" s="1" t="s">
        <v>32</v>
      </c>
      <c r="B306" s="1">
        <v>2021</v>
      </c>
      <c r="C306" s="1" t="s">
        <v>39</v>
      </c>
      <c r="D306" s="3">
        <v>2171.8000000000002</v>
      </c>
      <c r="E306" s="3">
        <v>455.3</v>
      </c>
      <c r="F306" s="3">
        <v>312.2</v>
      </c>
      <c r="G306" s="3">
        <v>307.2</v>
      </c>
      <c r="H306" s="3">
        <v>983.1</v>
      </c>
      <c r="I306" s="3">
        <f t="shared" si="4"/>
        <v>4229.6000000000004</v>
      </c>
    </row>
    <row r="307" spans="1:9" x14ac:dyDescent="0.2">
      <c r="A307" s="1" t="s">
        <v>33</v>
      </c>
      <c r="B307" s="1">
        <v>2021</v>
      </c>
      <c r="C307" s="1" t="s">
        <v>39</v>
      </c>
      <c r="D307" s="3">
        <v>2147</v>
      </c>
      <c r="E307" s="3">
        <v>477.29999999999995</v>
      </c>
      <c r="F307" s="3">
        <v>317.3</v>
      </c>
      <c r="G307" s="3">
        <v>313.79999999999995</v>
      </c>
      <c r="H307" s="3">
        <v>995.80000000000007</v>
      </c>
      <c r="I307" s="3">
        <f t="shared" si="4"/>
        <v>4251.2000000000007</v>
      </c>
    </row>
    <row r="308" spans="1:9" x14ac:dyDescent="0.2">
      <c r="A308" s="1" t="s">
        <v>30</v>
      </c>
      <c r="B308" s="1">
        <v>2021</v>
      </c>
      <c r="C308" s="1" t="s">
        <v>40</v>
      </c>
      <c r="D308" s="3">
        <v>2130.8000000000002</v>
      </c>
      <c r="E308" s="3">
        <v>495.90000000000003</v>
      </c>
      <c r="F308" s="3">
        <v>323</v>
      </c>
      <c r="G308" s="3">
        <v>320.79999999999995</v>
      </c>
      <c r="H308" s="3">
        <v>1013.5</v>
      </c>
      <c r="I308" s="3">
        <f t="shared" si="4"/>
        <v>4284</v>
      </c>
    </row>
    <row r="309" spans="1:9" x14ac:dyDescent="0.2">
      <c r="A309" s="1" t="s">
        <v>32</v>
      </c>
      <c r="B309" s="1">
        <v>2021</v>
      </c>
      <c r="C309" s="1" t="s">
        <v>40</v>
      </c>
      <c r="D309" s="3">
        <v>2157.9</v>
      </c>
      <c r="E309" s="3">
        <v>460.7</v>
      </c>
      <c r="F309" s="3">
        <v>315.29999999999995</v>
      </c>
      <c r="G309" s="3">
        <v>311.10000000000002</v>
      </c>
      <c r="H309" s="3">
        <v>989</v>
      </c>
      <c r="I309" s="3">
        <f t="shared" si="4"/>
        <v>4234</v>
      </c>
    </row>
    <row r="310" spans="1:9" x14ac:dyDescent="0.2">
      <c r="A310" s="1" t="s">
        <v>33</v>
      </c>
      <c r="B310" s="1">
        <v>2021</v>
      </c>
      <c r="C310" s="1" t="s">
        <v>40</v>
      </c>
      <c r="D310" s="3">
        <v>2142</v>
      </c>
      <c r="E310" s="3">
        <v>483</v>
      </c>
      <c r="F310" s="3">
        <v>319.60000000000002</v>
      </c>
      <c r="G310" s="3">
        <v>316.60000000000002</v>
      </c>
      <c r="H310" s="3">
        <v>1001.9000000000001</v>
      </c>
      <c r="I310" s="3">
        <f t="shared" si="4"/>
        <v>4263.1000000000004</v>
      </c>
    </row>
    <row r="311" spans="1:9" x14ac:dyDescent="0.2">
      <c r="A311" s="1" t="s">
        <v>30</v>
      </c>
      <c r="B311" s="1">
        <v>2021</v>
      </c>
      <c r="C311" s="1" t="s">
        <v>41</v>
      </c>
      <c r="D311" s="3">
        <v>2133.6</v>
      </c>
      <c r="E311" s="3">
        <v>498.4</v>
      </c>
      <c r="F311" s="3">
        <v>323.39999999999998</v>
      </c>
      <c r="G311" s="3">
        <v>321.5</v>
      </c>
      <c r="H311" s="3">
        <v>1017.5999999999999</v>
      </c>
      <c r="I311" s="3">
        <f t="shared" si="4"/>
        <v>4294.5</v>
      </c>
    </row>
    <row r="312" spans="1:9" x14ac:dyDescent="0.2">
      <c r="A312" s="1" t="s">
        <v>32</v>
      </c>
      <c r="B312" s="1">
        <v>2021</v>
      </c>
      <c r="C312" s="1" t="s">
        <v>41</v>
      </c>
      <c r="D312" s="3">
        <v>2157.9</v>
      </c>
      <c r="E312" s="3">
        <v>460.79999999999995</v>
      </c>
      <c r="F312" s="3">
        <v>315.39999999999998</v>
      </c>
      <c r="G312" s="3">
        <v>311.3</v>
      </c>
      <c r="H312" s="3">
        <v>989.1</v>
      </c>
      <c r="I312" s="3">
        <f t="shared" si="4"/>
        <v>4234.5</v>
      </c>
    </row>
    <row r="313" spans="1:9" x14ac:dyDescent="0.2">
      <c r="A313" s="1" t="s">
        <v>33</v>
      </c>
      <c r="B313" s="1">
        <v>2021</v>
      </c>
      <c r="C313" s="1" t="s">
        <v>41</v>
      </c>
      <c r="D313" s="3">
        <v>2142</v>
      </c>
      <c r="E313" s="3">
        <v>483.2</v>
      </c>
      <c r="F313" s="3">
        <v>319.60000000000002</v>
      </c>
      <c r="G313" s="3">
        <v>316.60000000000002</v>
      </c>
      <c r="H313" s="3">
        <v>1001.9000000000001</v>
      </c>
      <c r="I313" s="3">
        <f t="shared" si="4"/>
        <v>4263.2999999999993</v>
      </c>
    </row>
    <row r="314" spans="1:9" x14ac:dyDescent="0.2">
      <c r="A314" s="1" t="s">
        <v>30</v>
      </c>
      <c r="B314" s="1">
        <v>2021</v>
      </c>
      <c r="C314" s="1" t="s">
        <v>42</v>
      </c>
      <c r="D314" s="3">
        <v>2164.1999999999998</v>
      </c>
      <c r="E314" s="3">
        <v>502.00000000000006</v>
      </c>
      <c r="F314" s="3">
        <v>325.60000000000002</v>
      </c>
      <c r="G314" s="3">
        <v>325</v>
      </c>
      <c r="H314" s="3">
        <v>1021.7</v>
      </c>
      <c r="I314" s="3">
        <f t="shared" si="4"/>
        <v>4338.5</v>
      </c>
    </row>
    <row r="315" spans="1:9" x14ac:dyDescent="0.2">
      <c r="A315" s="1" t="s">
        <v>32</v>
      </c>
      <c r="B315" s="1">
        <v>2021</v>
      </c>
      <c r="C315" s="1" t="s">
        <v>42</v>
      </c>
      <c r="D315" s="3">
        <v>2198.4000000000005</v>
      </c>
      <c r="E315" s="3">
        <v>463.50000000000006</v>
      </c>
      <c r="F315" s="3">
        <v>317.89999999999998</v>
      </c>
      <c r="G315" s="3">
        <v>314.39999999999998</v>
      </c>
      <c r="H315" s="3">
        <v>993.2</v>
      </c>
      <c r="I315" s="3">
        <f t="shared" si="4"/>
        <v>4287.4000000000005</v>
      </c>
    </row>
    <row r="316" spans="1:9" x14ac:dyDescent="0.2">
      <c r="A316" s="1" t="s">
        <v>33</v>
      </c>
      <c r="B316" s="1">
        <v>2021</v>
      </c>
      <c r="C316" s="1" t="s">
        <v>42</v>
      </c>
      <c r="D316" s="3">
        <v>2175.5</v>
      </c>
      <c r="E316" s="3">
        <v>486.3</v>
      </c>
      <c r="F316" s="3">
        <v>322</v>
      </c>
      <c r="G316" s="3">
        <v>319.89999999999998</v>
      </c>
      <c r="H316" s="3">
        <v>1006.0999999999999</v>
      </c>
      <c r="I316" s="3">
        <f t="shared" si="4"/>
        <v>4309.8</v>
      </c>
    </row>
    <row r="317" spans="1:9" x14ac:dyDescent="0.2">
      <c r="A317" s="1" t="s">
        <v>30</v>
      </c>
      <c r="B317" s="1">
        <v>2021</v>
      </c>
      <c r="C317" s="1" t="s">
        <v>43</v>
      </c>
      <c r="D317" s="3">
        <v>2182</v>
      </c>
      <c r="E317" s="3">
        <v>506.2</v>
      </c>
      <c r="F317" s="3">
        <v>327.10000000000002</v>
      </c>
      <c r="G317" s="3">
        <v>324.20000000000005</v>
      </c>
      <c r="H317" s="3">
        <v>1025.5</v>
      </c>
      <c r="I317" s="3">
        <f t="shared" si="4"/>
        <v>4365</v>
      </c>
    </row>
    <row r="318" spans="1:9" x14ac:dyDescent="0.2">
      <c r="A318" s="1" t="s">
        <v>32</v>
      </c>
      <c r="B318" s="1">
        <v>2021</v>
      </c>
      <c r="C318" s="1" t="s">
        <v>43</v>
      </c>
      <c r="D318" s="3">
        <v>2217.8999999999996</v>
      </c>
      <c r="E318" s="3">
        <v>467.3</v>
      </c>
      <c r="F318" s="3">
        <v>319.39999999999998</v>
      </c>
      <c r="G318" s="3">
        <v>312.79999999999995</v>
      </c>
      <c r="H318" s="3">
        <v>997.8</v>
      </c>
      <c r="I318" s="3">
        <f t="shared" si="4"/>
        <v>4315.2</v>
      </c>
    </row>
    <row r="319" spans="1:9" x14ac:dyDescent="0.2">
      <c r="A319" s="1" t="s">
        <v>33</v>
      </c>
      <c r="B319" s="1">
        <v>2021</v>
      </c>
      <c r="C319" s="1" t="s">
        <v>43</v>
      </c>
      <c r="D319" s="3">
        <v>2194.1</v>
      </c>
      <c r="E319" s="3">
        <v>490.40000000000003</v>
      </c>
      <c r="F319" s="3">
        <v>323.5</v>
      </c>
      <c r="G319" s="3">
        <v>318.70000000000005</v>
      </c>
      <c r="H319" s="3">
        <v>1010.5000000000001</v>
      </c>
      <c r="I319" s="3">
        <f t="shared" si="4"/>
        <v>4337.2</v>
      </c>
    </row>
    <row r="320" spans="1:9" x14ac:dyDescent="0.2">
      <c r="A320" s="1" t="s">
        <v>30</v>
      </c>
      <c r="B320" s="1">
        <v>2021</v>
      </c>
      <c r="C320" s="1" t="s">
        <v>44</v>
      </c>
      <c r="D320" s="3">
        <v>2168.1999999999998</v>
      </c>
      <c r="E320" s="3">
        <v>510.3</v>
      </c>
      <c r="F320" s="3">
        <v>327.3</v>
      </c>
      <c r="G320" s="3">
        <v>325.7</v>
      </c>
      <c r="H320" s="3">
        <v>1027.8</v>
      </c>
      <c r="I320" s="3">
        <f t="shared" si="4"/>
        <v>4359.3</v>
      </c>
    </row>
    <row r="321" spans="1:9" x14ac:dyDescent="0.2">
      <c r="A321" s="1" t="s">
        <v>32</v>
      </c>
      <c r="B321" s="1">
        <v>2021</v>
      </c>
      <c r="C321" s="1" t="s">
        <v>44</v>
      </c>
      <c r="D321" s="3">
        <v>2206.3000000000002</v>
      </c>
      <c r="E321" s="3">
        <v>470.7</v>
      </c>
      <c r="F321" s="3">
        <v>319.39999999999998</v>
      </c>
      <c r="G321" s="3">
        <v>313.5</v>
      </c>
      <c r="H321" s="3">
        <v>1000.3</v>
      </c>
      <c r="I321" s="3">
        <f t="shared" si="4"/>
        <v>4310.2</v>
      </c>
    </row>
    <row r="322" spans="1:9" x14ac:dyDescent="0.2">
      <c r="A322" s="1" t="s">
        <v>33</v>
      </c>
      <c r="B322" s="1">
        <v>2021</v>
      </c>
      <c r="C322" s="1" t="s">
        <v>44</v>
      </c>
      <c r="D322" s="3">
        <v>2180.9</v>
      </c>
      <c r="E322" s="3">
        <v>494.2</v>
      </c>
      <c r="F322" s="3">
        <v>323.60000000000002</v>
      </c>
      <c r="G322" s="3">
        <v>319.79999999999995</v>
      </c>
      <c r="H322" s="3">
        <v>1012.6</v>
      </c>
      <c r="I322" s="3">
        <f t="shared" si="4"/>
        <v>4331.1000000000004</v>
      </c>
    </row>
    <row r="323" spans="1:9" x14ac:dyDescent="0.2">
      <c r="A323" s="1" t="s">
        <v>30</v>
      </c>
      <c r="B323" s="1">
        <v>2022</v>
      </c>
      <c r="C323" s="1" t="s">
        <v>31</v>
      </c>
      <c r="D323" s="3">
        <v>2153</v>
      </c>
      <c r="E323" s="3">
        <v>515.20000000000005</v>
      </c>
      <c r="F323" s="3">
        <v>329.4</v>
      </c>
      <c r="G323" s="3">
        <v>326.60000000000002</v>
      </c>
      <c r="H323" s="3">
        <v>1029.9999999999998</v>
      </c>
      <c r="I323" s="3">
        <f t="shared" ref="I323:I373" si="5">SUM(D323:H323)</f>
        <v>4354.2</v>
      </c>
    </row>
    <row r="324" spans="1:9" x14ac:dyDescent="0.2">
      <c r="A324" s="1" t="s">
        <v>32</v>
      </c>
      <c r="B324" s="1">
        <v>2022</v>
      </c>
      <c r="C324" s="1" t="s">
        <v>31</v>
      </c>
      <c r="D324" s="3">
        <v>2186.6999999999998</v>
      </c>
      <c r="E324" s="3">
        <v>475.4</v>
      </c>
      <c r="F324" s="3">
        <v>321.3</v>
      </c>
      <c r="G324" s="3">
        <v>314.29999999999995</v>
      </c>
      <c r="H324" s="3">
        <v>1003.3000000000001</v>
      </c>
      <c r="I324" s="3">
        <f t="shared" si="5"/>
        <v>4301</v>
      </c>
    </row>
    <row r="325" spans="1:9" x14ac:dyDescent="0.2">
      <c r="A325" s="1" t="s">
        <v>33</v>
      </c>
      <c r="B325" s="1">
        <v>2022</v>
      </c>
      <c r="C325" s="1" t="s">
        <v>31</v>
      </c>
      <c r="D325" s="3">
        <v>2164.1999999999998</v>
      </c>
      <c r="E325" s="3">
        <v>499.1</v>
      </c>
      <c r="F325" s="3">
        <v>325.60000000000002</v>
      </c>
      <c r="G325" s="3">
        <v>320.7</v>
      </c>
      <c r="H325" s="3">
        <v>1015.2</v>
      </c>
      <c r="I325" s="3">
        <f t="shared" si="5"/>
        <v>4324.7999999999993</v>
      </c>
    </row>
    <row r="326" spans="1:9" x14ac:dyDescent="0.2">
      <c r="A326" s="1" t="s">
        <v>30</v>
      </c>
      <c r="B326" s="1">
        <v>2022</v>
      </c>
      <c r="C326" s="1" t="s">
        <v>34</v>
      </c>
      <c r="D326" s="3">
        <v>2150.4</v>
      </c>
      <c r="E326" s="3">
        <v>518.79999999999995</v>
      </c>
      <c r="F326" s="3">
        <v>331.2</v>
      </c>
      <c r="G326" s="3">
        <v>328.6</v>
      </c>
      <c r="H326" s="3">
        <v>1034.3999999999999</v>
      </c>
      <c r="I326" s="3">
        <f t="shared" si="5"/>
        <v>4363.3999999999996</v>
      </c>
    </row>
    <row r="327" spans="1:9" x14ac:dyDescent="0.2">
      <c r="A327" s="1" t="s">
        <v>32</v>
      </c>
      <c r="B327" s="1">
        <v>2022</v>
      </c>
      <c r="C327" s="1" t="s">
        <v>34</v>
      </c>
      <c r="D327" s="3">
        <v>2183.5</v>
      </c>
      <c r="E327" s="3">
        <v>479.5</v>
      </c>
      <c r="F327" s="3">
        <v>322.89999999999998</v>
      </c>
      <c r="G327" s="3">
        <v>316.10000000000002</v>
      </c>
      <c r="H327" s="3">
        <v>1008.8000000000001</v>
      </c>
      <c r="I327" s="3">
        <f t="shared" si="5"/>
        <v>4310.8</v>
      </c>
    </row>
    <row r="328" spans="1:9" x14ac:dyDescent="0.2">
      <c r="A328" s="1" t="s">
        <v>33</v>
      </c>
      <c r="B328" s="1">
        <v>2022</v>
      </c>
      <c r="C328" s="1" t="s">
        <v>34</v>
      </c>
      <c r="D328" s="3">
        <v>2161.2000000000003</v>
      </c>
      <c r="E328" s="3">
        <v>502.80000000000007</v>
      </c>
      <c r="F328" s="3">
        <v>327.3</v>
      </c>
      <c r="G328" s="3">
        <v>322.60000000000002</v>
      </c>
      <c r="H328" s="3">
        <v>1020.4</v>
      </c>
      <c r="I328" s="3">
        <f t="shared" si="5"/>
        <v>4334.3</v>
      </c>
    </row>
    <row r="329" spans="1:9" x14ac:dyDescent="0.2">
      <c r="A329" s="1" t="s">
        <v>30</v>
      </c>
      <c r="B329" s="1">
        <v>2022</v>
      </c>
      <c r="C329" s="1" t="s">
        <v>35</v>
      </c>
      <c r="D329" s="3">
        <v>2179.1000000000004</v>
      </c>
      <c r="E329" s="3">
        <v>523.70000000000005</v>
      </c>
      <c r="F329" s="3">
        <v>331.8</v>
      </c>
      <c r="G329" s="3">
        <v>330.9</v>
      </c>
      <c r="H329" s="3">
        <v>1041.2</v>
      </c>
      <c r="I329" s="3">
        <f t="shared" si="5"/>
        <v>4406.7000000000007</v>
      </c>
    </row>
    <row r="330" spans="1:9" x14ac:dyDescent="0.2">
      <c r="A330" s="1" t="s">
        <v>32</v>
      </c>
      <c r="B330" s="1">
        <v>2022</v>
      </c>
      <c r="C330" s="1" t="s">
        <v>35</v>
      </c>
      <c r="D330" s="3">
        <v>2196.3000000000002</v>
      </c>
      <c r="E330" s="3">
        <v>484.6</v>
      </c>
      <c r="F330" s="3">
        <v>323.89999999999998</v>
      </c>
      <c r="G330" s="3">
        <v>318.7</v>
      </c>
      <c r="H330" s="3">
        <v>1016.6</v>
      </c>
      <c r="I330" s="3">
        <f t="shared" si="5"/>
        <v>4340.1000000000004</v>
      </c>
    </row>
    <row r="331" spans="1:9" x14ac:dyDescent="0.2">
      <c r="A331" s="1" t="s">
        <v>33</v>
      </c>
      <c r="B331" s="1">
        <v>2022</v>
      </c>
      <c r="C331" s="1" t="s">
        <v>35</v>
      </c>
      <c r="D331" s="3">
        <v>2184.2000000000003</v>
      </c>
      <c r="E331" s="3">
        <v>507.79999999999995</v>
      </c>
      <c r="F331" s="3">
        <v>328.1</v>
      </c>
      <c r="G331" s="3">
        <v>325.10000000000002</v>
      </c>
      <c r="H331" s="3">
        <v>1027.8</v>
      </c>
      <c r="I331" s="3">
        <f t="shared" si="5"/>
        <v>4373</v>
      </c>
    </row>
    <row r="332" spans="1:9" x14ac:dyDescent="0.2">
      <c r="A332" s="1" t="s">
        <v>30</v>
      </c>
      <c r="B332" s="1">
        <v>2022</v>
      </c>
      <c r="C332" s="1" t="s">
        <v>36</v>
      </c>
      <c r="D332" s="3">
        <v>2206.6</v>
      </c>
      <c r="E332" s="3">
        <v>529.70000000000005</v>
      </c>
      <c r="F332" s="3">
        <v>334.7</v>
      </c>
      <c r="G332" s="3">
        <v>339.5</v>
      </c>
      <c r="H332" s="3">
        <v>1047.0999999999999</v>
      </c>
      <c r="I332" s="3">
        <f t="shared" si="5"/>
        <v>4457.6000000000004</v>
      </c>
    </row>
    <row r="333" spans="1:9" x14ac:dyDescent="0.2">
      <c r="A333" s="1" t="s">
        <v>32</v>
      </c>
      <c r="B333" s="1">
        <v>2022</v>
      </c>
      <c r="C333" s="1" t="s">
        <v>36</v>
      </c>
      <c r="D333" s="3">
        <v>2230.4</v>
      </c>
      <c r="E333" s="3">
        <v>489.2</v>
      </c>
      <c r="F333" s="3">
        <v>326.8</v>
      </c>
      <c r="G333" s="3">
        <v>329.8</v>
      </c>
      <c r="H333" s="3">
        <v>1023.8</v>
      </c>
      <c r="I333" s="3">
        <f t="shared" si="5"/>
        <v>4400</v>
      </c>
    </row>
    <row r="334" spans="1:9" x14ac:dyDescent="0.2">
      <c r="A334" s="1" t="s">
        <v>33</v>
      </c>
      <c r="B334" s="1">
        <v>2022</v>
      </c>
      <c r="C334" s="1" t="s">
        <v>36</v>
      </c>
      <c r="D334" s="3">
        <v>2214.3000000000002</v>
      </c>
      <c r="E334" s="3">
        <v>513.20000000000005</v>
      </c>
      <c r="F334" s="3">
        <v>331</v>
      </c>
      <c r="G334" s="3">
        <v>334.79999999999995</v>
      </c>
      <c r="H334" s="3">
        <v>1034.8</v>
      </c>
      <c r="I334" s="3">
        <f t="shared" si="5"/>
        <v>4428.1000000000004</v>
      </c>
    </row>
    <row r="335" spans="1:9" x14ac:dyDescent="0.2">
      <c r="A335" s="1" t="s">
        <v>30</v>
      </c>
      <c r="B335" s="1">
        <v>2022</v>
      </c>
      <c r="C335" s="1" t="s">
        <v>37</v>
      </c>
      <c r="D335" s="3">
        <v>2226.8000000000002</v>
      </c>
      <c r="E335" s="3">
        <v>535.5</v>
      </c>
      <c r="F335" s="3">
        <v>336.4</v>
      </c>
      <c r="G335" s="3">
        <v>342.4</v>
      </c>
      <c r="H335" s="3">
        <v>1049.4000000000001</v>
      </c>
      <c r="I335" s="3">
        <f t="shared" si="5"/>
        <v>4490.5</v>
      </c>
    </row>
    <row r="336" spans="1:9" x14ac:dyDescent="0.2">
      <c r="A336" s="1" t="s">
        <v>32</v>
      </c>
      <c r="B336" s="1">
        <v>2022</v>
      </c>
      <c r="C336" s="1" t="s">
        <v>37</v>
      </c>
      <c r="D336" s="3">
        <v>2262.2000000000003</v>
      </c>
      <c r="E336" s="3">
        <v>493.7</v>
      </c>
      <c r="F336" s="3">
        <v>328.6</v>
      </c>
      <c r="G336" s="3">
        <v>332.9</v>
      </c>
      <c r="H336" s="3">
        <v>1028</v>
      </c>
      <c r="I336" s="3">
        <f t="shared" si="5"/>
        <v>4445.3999999999996</v>
      </c>
    </row>
    <row r="337" spans="1:9" x14ac:dyDescent="0.2">
      <c r="A337" s="1" t="s">
        <v>33</v>
      </c>
      <c r="B337" s="1">
        <v>2022</v>
      </c>
      <c r="C337" s="1" t="s">
        <v>37</v>
      </c>
      <c r="D337" s="3">
        <v>2238.9000000000005</v>
      </c>
      <c r="E337" s="3">
        <v>518.6</v>
      </c>
      <c r="F337" s="3">
        <v>332.7</v>
      </c>
      <c r="G337" s="3">
        <v>337.6</v>
      </c>
      <c r="H337" s="3">
        <v>1037.8</v>
      </c>
      <c r="I337" s="3">
        <f t="shared" si="5"/>
        <v>4465.6000000000004</v>
      </c>
    </row>
    <row r="338" spans="1:9" x14ac:dyDescent="0.2">
      <c r="A338" s="1" t="s">
        <v>30</v>
      </c>
      <c r="B338" s="1">
        <v>2022</v>
      </c>
      <c r="C338" s="1" t="s">
        <v>38</v>
      </c>
      <c r="D338" s="3">
        <v>2248.3000000000002</v>
      </c>
      <c r="E338" s="3">
        <v>539.79999999999995</v>
      </c>
      <c r="F338" s="3">
        <v>337.1</v>
      </c>
      <c r="G338" s="3">
        <v>342.2</v>
      </c>
      <c r="H338" s="3">
        <v>1052.2</v>
      </c>
      <c r="I338" s="3">
        <f t="shared" si="5"/>
        <v>4519.6000000000004</v>
      </c>
    </row>
    <row r="339" spans="1:9" x14ac:dyDescent="0.2">
      <c r="A339" s="1" t="s">
        <v>32</v>
      </c>
      <c r="B339" s="1">
        <v>2022</v>
      </c>
      <c r="C339" s="1" t="s">
        <v>38</v>
      </c>
      <c r="D339" s="3">
        <v>2287.5</v>
      </c>
      <c r="E339" s="3">
        <v>498.4</v>
      </c>
      <c r="F339" s="3">
        <v>328.9</v>
      </c>
      <c r="G339" s="3">
        <v>332.1</v>
      </c>
      <c r="H339" s="3">
        <v>1032.8</v>
      </c>
      <c r="I339" s="3">
        <f t="shared" si="5"/>
        <v>4479.7</v>
      </c>
    </row>
    <row r="340" spans="1:9" x14ac:dyDescent="0.2">
      <c r="A340" s="1" t="s">
        <v>33</v>
      </c>
      <c r="B340" s="1">
        <v>2022</v>
      </c>
      <c r="C340" s="1" t="s">
        <v>38</v>
      </c>
      <c r="D340" s="3">
        <v>2261.9</v>
      </c>
      <c r="E340" s="3">
        <v>523</v>
      </c>
      <c r="F340" s="3">
        <v>333.20000000000005</v>
      </c>
      <c r="G340" s="3">
        <v>337.1</v>
      </c>
      <c r="H340" s="3">
        <v>1041.4000000000001</v>
      </c>
      <c r="I340" s="3">
        <f t="shared" si="5"/>
        <v>4496.6000000000004</v>
      </c>
    </row>
    <row r="341" spans="1:9" x14ac:dyDescent="0.2">
      <c r="A341" s="1" t="s">
        <v>30</v>
      </c>
      <c r="B341" s="1">
        <v>2022</v>
      </c>
      <c r="C341" s="1" t="s">
        <v>39</v>
      </c>
      <c r="D341" s="3">
        <v>2252.5</v>
      </c>
      <c r="E341" s="3">
        <v>544</v>
      </c>
      <c r="F341" s="3">
        <v>339.1</v>
      </c>
      <c r="G341" s="3">
        <v>345.9</v>
      </c>
      <c r="H341" s="3">
        <v>1056.8</v>
      </c>
      <c r="I341" s="3">
        <f t="shared" si="5"/>
        <v>4538.3</v>
      </c>
    </row>
    <row r="342" spans="1:9" x14ac:dyDescent="0.2">
      <c r="A342" s="1" t="s">
        <v>32</v>
      </c>
      <c r="B342" s="1">
        <v>2022</v>
      </c>
      <c r="C342" s="1" t="s">
        <v>39</v>
      </c>
      <c r="D342" s="3">
        <v>2291.6</v>
      </c>
      <c r="E342" s="3">
        <v>502</v>
      </c>
      <c r="F342" s="3">
        <v>330.9</v>
      </c>
      <c r="G342" s="3">
        <v>336.9</v>
      </c>
      <c r="H342" s="3">
        <v>1038.5</v>
      </c>
      <c r="I342" s="3">
        <f t="shared" si="5"/>
        <v>4499.8999999999996</v>
      </c>
    </row>
    <row r="343" spans="1:9" x14ac:dyDescent="0.2">
      <c r="A343" s="1" t="s">
        <v>33</v>
      </c>
      <c r="B343" s="1">
        <v>2022</v>
      </c>
      <c r="C343" s="1" t="s">
        <v>39</v>
      </c>
      <c r="D343" s="3">
        <v>2266.3000000000002</v>
      </c>
      <c r="E343" s="3">
        <v>526.90000000000009</v>
      </c>
      <c r="F343" s="3">
        <v>335.20000000000005</v>
      </c>
      <c r="G343" s="3">
        <v>341.2</v>
      </c>
      <c r="H343" s="3">
        <v>1046.5</v>
      </c>
      <c r="I343" s="3">
        <f t="shared" si="5"/>
        <v>4516.1000000000004</v>
      </c>
    </row>
    <row r="344" spans="1:9" x14ac:dyDescent="0.2">
      <c r="A344" s="1" t="s">
        <v>30</v>
      </c>
      <c r="B344" s="1">
        <v>2022</v>
      </c>
      <c r="C344" s="1" t="s">
        <v>40</v>
      </c>
      <c r="D344" s="3">
        <v>2255.7999999999997</v>
      </c>
      <c r="E344" s="3">
        <v>547.9</v>
      </c>
      <c r="F344" s="3">
        <v>341.3</v>
      </c>
      <c r="G344" s="3">
        <v>345.7</v>
      </c>
      <c r="H344" s="3">
        <v>1061.8000000000002</v>
      </c>
      <c r="I344" s="3">
        <f t="shared" si="5"/>
        <v>4552.5</v>
      </c>
    </row>
    <row r="345" spans="1:9" x14ac:dyDescent="0.2">
      <c r="A345" s="1" t="s">
        <v>32</v>
      </c>
      <c r="B345" s="1">
        <v>2022</v>
      </c>
      <c r="C345" s="1" t="s">
        <v>40</v>
      </c>
      <c r="D345" s="3">
        <v>2293.6999999999998</v>
      </c>
      <c r="E345" s="3">
        <v>505.29999999999995</v>
      </c>
      <c r="F345" s="3">
        <v>333.2</v>
      </c>
      <c r="G345" s="3">
        <v>336.1</v>
      </c>
      <c r="H345" s="3">
        <v>1043.0999999999999</v>
      </c>
      <c r="I345" s="3">
        <f t="shared" si="5"/>
        <v>4511.3999999999996</v>
      </c>
    </row>
    <row r="346" spans="1:9" x14ac:dyDescent="0.2">
      <c r="A346" s="1" t="s">
        <v>33</v>
      </c>
      <c r="B346" s="1">
        <v>2022</v>
      </c>
      <c r="C346" s="1" t="s">
        <v>40</v>
      </c>
      <c r="D346" s="3">
        <v>2269.2000000000003</v>
      </c>
      <c r="E346" s="3">
        <v>530.70000000000005</v>
      </c>
      <c r="F346" s="3">
        <v>337.5</v>
      </c>
      <c r="G346" s="3">
        <v>340.70000000000005</v>
      </c>
      <c r="H346" s="3">
        <v>1051.3</v>
      </c>
      <c r="I346" s="3">
        <f t="shared" si="5"/>
        <v>4529.4000000000005</v>
      </c>
    </row>
    <row r="347" spans="1:9" x14ac:dyDescent="0.2">
      <c r="A347" s="1" t="s">
        <v>30</v>
      </c>
      <c r="B347" s="1">
        <v>2022</v>
      </c>
      <c r="C347" s="1" t="s">
        <v>41</v>
      </c>
      <c r="D347" s="3">
        <v>2267.8000000000002</v>
      </c>
      <c r="E347" s="3">
        <v>552.5</v>
      </c>
      <c r="F347" s="3">
        <v>343.1</v>
      </c>
      <c r="G347" s="3">
        <v>346.6</v>
      </c>
      <c r="H347" s="3">
        <v>1064.8</v>
      </c>
      <c r="I347" s="3">
        <f t="shared" si="5"/>
        <v>4574.8</v>
      </c>
    </row>
    <row r="348" spans="1:9" x14ac:dyDescent="0.2">
      <c r="A348" s="1" t="s">
        <v>32</v>
      </c>
      <c r="B348" s="1">
        <v>2022</v>
      </c>
      <c r="C348" s="1" t="s">
        <v>41</v>
      </c>
      <c r="D348" s="3">
        <v>2306.4</v>
      </c>
      <c r="E348" s="3">
        <v>509.7</v>
      </c>
      <c r="F348" s="3">
        <v>334.5</v>
      </c>
      <c r="G348" s="3">
        <v>337.4</v>
      </c>
      <c r="H348" s="3">
        <v>1047.3999999999999</v>
      </c>
      <c r="I348" s="3">
        <f t="shared" si="5"/>
        <v>4535.3999999999996</v>
      </c>
    </row>
    <row r="349" spans="1:9" x14ac:dyDescent="0.2">
      <c r="A349" s="1" t="s">
        <v>33</v>
      </c>
      <c r="B349" s="1">
        <v>2022</v>
      </c>
      <c r="C349" s="1" t="s">
        <v>41</v>
      </c>
      <c r="D349" s="3">
        <v>2280.9</v>
      </c>
      <c r="E349" s="3">
        <v>535.1</v>
      </c>
      <c r="F349" s="3">
        <v>339</v>
      </c>
      <c r="G349" s="3">
        <v>341.8</v>
      </c>
      <c r="H349" s="3">
        <v>1055</v>
      </c>
      <c r="I349" s="3">
        <f t="shared" si="5"/>
        <v>4551.8</v>
      </c>
    </row>
    <row r="350" spans="1:9" x14ac:dyDescent="0.2">
      <c r="A350" s="1" t="s">
        <v>30</v>
      </c>
      <c r="B350" s="1">
        <v>2022</v>
      </c>
      <c r="C350" s="1" t="s">
        <v>42</v>
      </c>
      <c r="D350" s="3">
        <v>2284.5</v>
      </c>
      <c r="E350" s="3">
        <v>556.4</v>
      </c>
      <c r="F350" s="3">
        <v>345.6</v>
      </c>
      <c r="G350" s="3">
        <v>348.20000000000005</v>
      </c>
      <c r="H350" s="3">
        <v>1069.1000000000001</v>
      </c>
      <c r="I350" s="3">
        <f t="shared" si="5"/>
        <v>4603.8</v>
      </c>
    </row>
    <row r="351" spans="1:9" x14ac:dyDescent="0.2">
      <c r="A351" s="1" t="s">
        <v>32</v>
      </c>
      <c r="B351" s="1">
        <v>2022</v>
      </c>
      <c r="C351" s="1" t="s">
        <v>42</v>
      </c>
      <c r="D351" s="3">
        <v>2322.3000000000002</v>
      </c>
      <c r="E351" s="3">
        <v>511.70000000000005</v>
      </c>
      <c r="F351" s="3">
        <v>337.2</v>
      </c>
      <c r="G351" s="3">
        <v>338.8</v>
      </c>
      <c r="H351" s="3">
        <v>1051.3999999999999</v>
      </c>
      <c r="I351" s="3">
        <f t="shared" si="5"/>
        <v>4561.3999999999996</v>
      </c>
    </row>
    <row r="352" spans="1:9" x14ac:dyDescent="0.2">
      <c r="A352" s="1" t="s">
        <v>33</v>
      </c>
      <c r="B352" s="1">
        <v>2022</v>
      </c>
      <c r="C352" s="1" t="s">
        <v>42</v>
      </c>
      <c r="D352" s="3">
        <v>2297.3000000000002</v>
      </c>
      <c r="E352" s="3">
        <v>538.20000000000005</v>
      </c>
      <c r="F352" s="3">
        <v>341.6</v>
      </c>
      <c r="G352" s="3">
        <v>343.4</v>
      </c>
      <c r="H352" s="3">
        <v>1059.2</v>
      </c>
      <c r="I352" s="3">
        <f t="shared" si="5"/>
        <v>4579.7</v>
      </c>
    </row>
    <row r="353" spans="1:9" x14ac:dyDescent="0.2">
      <c r="A353" s="1" t="s">
        <v>30</v>
      </c>
      <c r="B353" s="1">
        <v>2022</v>
      </c>
      <c r="C353" s="1" t="s">
        <v>43</v>
      </c>
      <c r="D353" s="3">
        <v>2287.6999999999998</v>
      </c>
      <c r="E353" s="3">
        <v>559.29999999999995</v>
      </c>
      <c r="F353" s="3">
        <v>347.3</v>
      </c>
      <c r="G353" s="3">
        <v>349.4</v>
      </c>
      <c r="H353" s="3">
        <v>1073.5</v>
      </c>
      <c r="I353" s="3">
        <f t="shared" si="5"/>
        <v>4617.2000000000007</v>
      </c>
    </row>
    <row r="354" spans="1:9" x14ac:dyDescent="0.2">
      <c r="A354" s="1" t="s">
        <v>32</v>
      </c>
      <c r="B354" s="1">
        <v>2022</v>
      </c>
      <c r="C354" s="1" t="s">
        <v>43</v>
      </c>
      <c r="D354" s="3">
        <v>2314.4</v>
      </c>
      <c r="E354" s="3">
        <v>514.9</v>
      </c>
      <c r="F354" s="3">
        <v>338.70000000000005</v>
      </c>
      <c r="G354" s="3">
        <v>339.20000000000005</v>
      </c>
      <c r="H354" s="3">
        <v>1055.8</v>
      </c>
      <c r="I354" s="3">
        <f t="shared" si="5"/>
        <v>4563</v>
      </c>
    </row>
    <row r="355" spans="1:9" x14ac:dyDescent="0.2">
      <c r="A355" s="1" t="s">
        <v>33</v>
      </c>
      <c r="B355" s="1">
        <v>2022</v>
      </c>
      <c r="C355" s="1" t="s">
        <v>43</v>
      </c>
      <c r="D355" s="3">
        <v>2296.8000000000002</v>
      </c>
      <c r="E355" s="3">
        <v>541.4</v>
      </c>
      <c r="F355" s="3">
        <v>343.20000000000005</v>
      </c>
      <c r="G355" s="3">
        <v>344.3</v>
      </c>
      <c r="H355" s="3">
        <v>1063.6000000000001</v>
      </c>
      <c r="I355" s="3">
        <f t="shared" si="5"/>
        <v>4589.3000000000011</v>
      </c>
    </row>
    <row r="356" spans="1:9" x14ac:dyDescent="0.2">
      <c r="A356" s="1" t="s">
        <v>30</v>
      </c>
      <c r="B356" s="1">
        <v>2022</v>
      </c>
      <c r="C356" s="1" t="s">
        <v>44</v>
      </c>
      <c r="D356" s="3">
        <v>2277.1</v>
      </c>
      <c r="E356" s="3">
        <v>561.79999999999995</v>
      </c>
      <c r="F356" s="3">
        <v>347.1</v>
      </c>
      <c r="G356" s="3">
        <v>350.6</v>
      </c>
      <c r="H356" s="3">
        <v>1079.0999999999999</v>
      </c>
      <c r="I356" s="3">
        <f t="shared" si="5"/>
        <v>4615.6999999999989</v>
      </c>
    </row>
    <row r="357" spans="1:9" x14ac:dyDescent="0.2">
      <c r="A357" s="1" t="s">
        <v>32</v>
      </c>
      <c r="B357" s="1">
        <v>2022</v>
      </c>
      <c r="C357" s="1" t="s">
        <v>44</v>
      </c>
      <c r="D357" s="3">
        <v>2295.7999999999997</v>
      </c>
      <c r="E357" s="3">
        <v>517.9</v>
      </c>
      <c r="F357" s="3">
        <v>338</v>
      </c>
      <c r="G357" s="3">
        <v>340</v>
      </c>
      <c r="H357" s="3">
        <v>1061.4000000000001</v>
      </c>
      <c r="I357" s="3">
        <f t="shared" si="5"/>
        <v>4553.1000000000004</v>
      </c>
    </row>
    <row r="358" spans="1:9" x14ac:dyDescent="0.2">
      <c r="A358" s="1" t="s">
        <v>33</v>
      </c>
      <c r="B358" s="1">
        <v>2022</v>
      </c>
      <c r="C358" s="1" t="s">
        <v>44</v>
      </c>
      <c r="D358" s="3">
        <v>2283.4</v>
      </c>
      <c r="E358" s="3">
        <v>544</v>
      </c>
      <c r="F358" s="3">
        <v>342.79999999999995</v>
      </c>
      <c r="G358" s="3">
        <v>345.4</v>
      </c>
      <c r="H358" s="3">
        <v>1069.2</v>
      </c>
      <c r="I358" s="3">
        <f t="shared" si="5"/>
        <v>4584.8</v>
      </c>
    </row>
    <row r="359" spans="1:9" x14ac:dyDescent="0.2">
      <c r="A359" s="1" t="s">
        <v>30</v>
      </c>
      <c r="B359" s="1">
        <v>2023</v>
      </c>
      <c r="C359" s="1" t="s">
        <v>31</v>
      </c>
      <c r="D359" s="3">
        <v>2283.2000000000003</v>
      </c>
      <c r="E359" s="3">
        <v>563.9</v>
      </c>
      <c r="F359" s="3">
        <v>349.29999999999995</v>
      </c>
      <c r="G359" s="3">
        <v>351.4</v>
      </c>
      <c r="H359" s="3">
        <v>1086.0999999999999</v>
      </c>
      <c r="I359" s="3">
        <f t="shared" si="5"/>
        <v>4633.9000000000005</v>
      </c>
    </row>
    <row r="360" spans="1:9" x14ac:dyDescent="0.2">
      <c r="A360" s="1" t="s">
        <v>32</v>
      </c>
      <c r="B360" s="1">
        <v>2023</v>
      </c>
      <c r="C360" s="1" t="s">
        <v>31</v>
      </c>
      <c r="D360" s="3">
        <v>2310.2000000000003</v>
      </c>
      <c r="E360" s="3">
        <v>520.6</v>
      </c>
      <c r="F360" s="3">
        <v>340.1</v>
      </c>
      <c r="G360" s="3">
        <v>339.6</v>
      </c>
      <c r="H360" s="3">
        <v>1067.4000000000001</v>
      </c>
      <c r="I360" s="3">
        <f t="shared" si="5"/>
        <v>4577.8999999999996</v>
      </c>
    </row>
    <row r="361" spans="1:9" x14ac:dyDescent="0.2">
      <c r="A361" s="1" t="s">
        <v>33</v>
      </c>
      <c r="B361" s="1">
        <v>2023</v>
      </c>
      <c r="C361" s="1" t="s">
        <v>31</v>
      </c>
      <c r="D361" s="3">
        <v>2292.6999999999998</v>
      </c>
      <c r="E361" s="3">
        <v>546.29999999999995</v>
      </c>
      <c r="F361" s="3">
        <v>345</v>
      </c>
      <c r="G361" s="3">
        <v>345.6</v>
      </c>
      <c r="H361" s="3">
        <v>1075.7</v>
      </c>
      <c r="I361" s="3">
        <f t="shared" si="5"/>
        <v>4605.3</v>
      </c>
    </row>
    <row r="362" spans="1:9" x14ac:dyDescent="0.2">
      <c r="A362" s="1" t="s">
        <v>30</v>
      </c>
      <c r="B362" s="1">
        <v>2023</v>
      </c>
      <c r="C362" s="1" t="s">
        <v>34</v>
      </c>
      <c r="D362" s="3">
        <v>2265.6999999999998</v>
      </c>
      <c r="E362" s="3">
        <v>566.6</v>
      </c>
      <c r="F362" s="3">
        <v>352.1</v>
      </c>
      <c r="G362" s="3">
        <v>350.6</v>
      </c>
      <c r="H362" s="3">
        <v>1094.8000000000002</v>
      </c>
      <c r="I362" s="3">
        <f t="shared" si="5"/>
        <v>4629.7999999999993</v>
      </c>
    </row>
    <row r="363" spans="1:9" x14ac:dyDescent="0.2">
      <c r="A363" s="1" t="s">
        <v>32</v>
      </c>
      <c r="B363" s="1">
        <v>2023</v>
      </c>
      <c r="C363" s="1" t="s">
        <v>34</v>
      </c>
      <c r="D363" s="3">
        <v>2303.1999999999998</v>
      </c>
      <c r="E363" s="3">
        <v>525.5</v>
      </c>
      <c r="F363" s="3">
        <v>342.7</v>
      </c>
      <c r="G363" s="3">
        <v>342.6</v>
      </c>
      <c r="H363" s="3">
        <v>1075.8</v>
      </c>
      <c r="I363" s="3">
        <f t="shared" si="5"/>
        <v>4589.7999999999993</v>
      </c>
    </row>
    <row r="364" spans="1:9" x14ac:dyDescent="0.2">
      <c r="A364" s="1" t="s">
        <v>33</v>
      </c>
      <c r="B364" s="1">
        <v>2023</v>
      </c>
      <c r="C364" s="1" t="s">
        <v>34</v>
      </c>
      <c r="D364" s="3">
        <v>2279.1</v>
      </c>
      <c r="E364" s="3">
        <v>550</v>
      </c>
      <c r="F364" s="3">
        <v>347.7</v>
      </c>
      <c r="G364" s="3">
        <v>346.29999999999995</v>
      </c>
      <c r="H364" s="3">
        <v>1084.3</v>
      </c>
      <c r="I364" s="3">
        <f t="shared" si="5"/>
        <v>4607.3999999999996</v>
      </c>
    </row>
    <row r="365" spans="1:9" x14ac:dyDescent="0.2">
      <c r="A365" s="1" t="s">
        <v>30</v>
      </c>
      <c r="B365" s="1">
        <v>2023</v>
      </c>
      <c r="C365" s="1" t="s">
        <v>35</v>
      </c>
      <c r="D365" s="3">
        <v>2265.8000000000002</v>
      </c>
      <c r="E365" s="3">
        <v>566.6</v>
      </c>
      <c r="F365" s="3">
        <v>352.1</v>
      </c>
      <c r="G365" s="3">
        <v>350.4</v>
      </c>
      <c r="H365" s="3">
        <v>1094.9000000000001</v>
      </c>
      <c r="I365" s="3">
        <f t="shared" si="5"/>
        <v>4629.8</v>
      </c>
    </row>
    <row r="366" spans="1:9" x14ac:dyDescent="0.2">
      <c r="A366" s="1" t="s">
        <v>32</v>
      </c>
      <c r="B366" s="1">
        <v>2023</v>
      </c>
      <c r="C366" s="1" t="s">
        <v>35</v>
      </c>
      <c r="D366" s="3">
        <v>2303.4</v>
      </c>
      <c r="E366" s="3">
        <v>525.4</v>
      </c>
      <c r="F366" s="3">
        <v>342.7</v>
      </c>
      <c r="G366" s="3">
        <v>342.4</v>
      </c>
      <c r="H366" s="3">
        <v>1075.9000000000001</v>
      </c>
      <c r="I366" s="3">
        <f t="shared" si="5"/>
        <v>4589.8</v>
      </c>
    </row>
    <row r="367" spans="1:9" x14ac:dyDescent="0.2">
      <c r="A367" s="1" t="s">
        <v>33</v>
      </c>
      <c r="B367" s="1">
        <v>2023</v>
      </c>
      <c r="C367" s="1" t="s">
        <v>35</v>
      </c>
      <c r="D367" s="3">
        <v>2279.1999999999998</v>
      </c>
      <c r="E367" s="3">
        <v>549.9</v>
      </c>
      <c r="F367" s="3">
        <v>347.7</v>
      </c>
      <c r="G367" s="3">
        <v>346.1</v>
      </c>
      <c r="H367" s="3">
        <v>1084.3</v>
      </c>
      <c r="I367" s="3">
        <f t="shared" si="5"/>
        <v>4607.2</v>
      </c>
    </row>
    <row r="368" spans="1:9" x14ac:dyDescent="0.2">
      <c r="A368" s="1" t="s">
        <v>30</v>
      </c>
      <c r="B368" s="1">
        <v>2023</v>
      </c>
      <c r="C368" s="1" t="s">
        <v>36</v>
      </c>
      <c r="D368" s="3">
        <v>2274.1999999999998</v>
      </c>
      <c r="E368" s="3">
        <v>568.20000000000005</v>
      </c>
      <c r="F368" s="3">
        <v>354.29999999999995</v>
      </c>
      <c r="G368" s="3">
        <v>350.9</v>
      </c>
      <c r="H368" s="3">
        <v>1102</v>
      </c>
      <c r="I368" s="3">
        <f t="shared" si="5"/>
        <v>4649.6000000000004</v>
      </c>
    </row>
    <row r="369" spans="1:9" x14ac:dyDescent="0.2">
      <c r="A369" s="1" t="s">
        <v>32</v>
      </c>
      <c r="B369" s="1">
        <v>2023</v>
      </c>
      <c r="C369" s="1" t="s">
        <v>36</v>
      </c>
      <c r="D369" s="3">
        <v>2317.7000000000003</v>
      </c>
      <c r="E369" s="3">
        <v>527.6</v>
      </c>
      <c r="F369" s="3">
        <v>344.79999999999995</v>
      </c>
      <c r="G369" s="3">
        <v>342.2</v>
      </c>
      <c r="H369" s="3">
        <v>1083.3</v>
      </c>
      <c r="I369" s="3">
        <f t="shared" si="5"/>
        <v>4615.6000000000004</v>
      </c>
    </row>
    <row r="370" spans="1:9" x14ac:dyDescent="0.2">
      <c r="A370" s="1" t="s">
        <v>33</v>
      </c>
      <c r="B370" s="1">
        <v>2023</v>
      </c>
      <c r="C370" s="1" t="s">
        <v>36</v>
      </c>
      <c r="D370" s="3">
        <v>2289.6000000000004</v>
      </c>
      <c r="E370" s="3">
        <v>551.79999999999995</v>
      </c>
      <c r="F370" s="3">
        <v>349.79999999999995</v>
      </c>
      <c r="G370" s="3">
        <v>346.2</v>
      </c>
      <c r="H370" s="3">
        <v>1091.6999999999998</v>
      </c>
      <c r="I370" s="3">
        <f t="shared" si="5"/>
        <v>4629.1000000000004</v>
      </c>
    </row>
    <row r="371" spans="1:9" x14ac:dyDescent="0.2">
      <c r="A371" s="1" t="s">
        <v>30</v>
      </c>
      <c r="B371" s="1">
        <v>2023</v>
      </c>
      <c r="C371" s="1" t="s">
        <v>37</v>
      </c>
      <c r="D371" s="3">
        <v>2290.7000000000007</v>
      </c>
      <c r="E371" s="3">
        <v>569.90000000000009</v>
      </c>
      <c r="F371" s="3">
        <v>355.4</v>
      </c>
      <c r="G371" s="3">
        <v>352.2</v>
      </c>
      <c r="H371" s="3">
        <v>1106.1999999999998</v>
      </c>
      <c r="I371" s="3">
        <f t="shared" si="5"/>
        <v>4674.4000000000005</v>
      </c>
    </row>
    <row r="372" spans="1:9" x14ac:dyDescent="0.2">
      <c r="A372" s="1" t="s">
        <v>32</v>
      </c>
      <c r="B372" s="1">
        <v>2023</v>
      </c>
      <c r="C372" s="1" t="s">
        <v>37</v>
      </c>
      <c r="D372" s="3">
        <v>2335.1</v>
      </c>
      <c r="E372" s="3">
        <v>528.70000000000005</v>
      </c>
      <c r="F372" s="3">
        <v>345.7</v>
      </c>
      <c r="G372" s="3">
        <v>343.8</v>
      </c>
      <c r="H372" s="3">
        <v>1087.5999999999999</v>
      </c>
      <c r="I372" s="3">
        <f t="shared" si="5"/>
        <v>4640.8999999999996</v>
      </c>
    </row>
    <row r="373" spans="1:9" x14ac:dyDescent="0.2">
      <c r="A373" s="1" t="s">
        <v>33</v>
      </c>
      <c r="B373" s="1">
        <v>2023</v>
      </c>
      <c r="C373" s="1" t="s">
        <v>37</v>
      </c>
      <c r="D373" s="3">
        <v>2306.9</v>
      </c>
      <c r="E373" s="3">
        <v>553.20000000000005</v>
      </c>
      <c r="F373" s="3">
        <v>350.79999999999995</v>
      </c>
      <c r="G373" s="3">
        <v>347.6</v>
      </c>
      <c r="H373" s="3">
        <v>1095.9000000000001</v>
      </c>
      <c r="I373" s="3">
        <f t="shared" si="5"/>
        <v>4654.4000000000005</v>
      </c>
    </row>
  </sheetData>
  <autoFilter ref="A1:I373" xr:uid="{27392CC5-7EA4-4B03-B1E7-AA3BA2F19C5A}"/>
  <sortState xmlns:xlrd2="http://schemas.microsoft.com/office/spreadsheetml/2017/richdata2" ref="L15:O29">
    <sortCondition descending="1" ref="O17:O29"/>
  </sortState>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079AD-86F1-41FC-BF0C-299DC33C5848}">
  <dimension ref="A3:H45"/>
  <sheetViews>
    <sheetView topLeftCell="A19" workbookViewId="0">
      <selection activeCell="A41" sqref="A41:A45"/>
    </sheetView>
  </sheetViews>
  <sheetFormatPr defaultRowHeight="12.75" x14ac:dyDescent="0.2"/>
  <cols>
    <col min="1" max="1" width="23.28515625" customWidth="1"/>
    <col min="2" max="2" width="30.85546875" bestFit="1" customWidth="1"/>
    <col min="3" max="3" width="32.28515625" bestFit="1" customWidth="1"/>
    <col min="4" max="4" width="19" bestFit="1" customWidth="1"/>
    <col min="5" max="5" width="29.140625" bestFit="1" customWidth="1"/>
    <col min="6" max="6" width="24.7109375" bestFit="1" customWidth="1"/>
    <col min="7" max="7" width="18.5703125" customWidth="1"/>
    <col min="8" max="8" width="13.85546875" customWidth="1"/>
    <col min="9" max="10" width="6" bestFit="1" customWidth="1"/>
    <col min="11" max="11" width="4" bestFit="1" customWidth="1"/>
    <col min="12" max="20" width="6" bestFit="1" customWidth="1"/>
    <col min="21" max="21" width="4" bestFit="1" customWidth="1"/>
    <col min="22" max="31" width="6" bestFit="1" customWidth="1"/>
    <col min="32" max="32" width="4" bestFit="1" customWidth="1"/>
    <col min="33" max="37" width="6" bestFit="1" customWidth="1"/>
    <col min="38" max="38" width="4" bestFit="1" customWidth="1"/>
    <col min="39" max="43" width="6" bestFit="1" customWidth="1"/>
    <col min="44" max="44" width="4" bestFit="1" customWidth="1"/>
    <col min="45" max="47" width="6" bestFit="1" customWidth="1"/>
    <col min="48" max="48" width="4" bestFit="1" customWidth="1"/>
    <col min="49" max="53" width="6" bestFit="1" customWidth="1"/>
    <col min="54" max="54" width="4" bestFit="1" customWidth="1"/>
    <col min="55" max="66" width="6" bestFit="1" customWidth="1"/>
    <col min="67" max="67" width="4" bestFit="1" customWidth="1"/>
    <col min="68" max="72" width="6" bestFit="1" customWidth="1"/>
    <col min="73" max="73" width="4" bestFit="1" customWidth="1"/>
    <col min="74" max="77" width="6" bestFit="1" customWidth="1"/>
    <col min="78" max="78" width="4" bestFit="1" customWidth="1"/>
    <col min="79" max="85" width="6" bestFit="1" customWidth="1"/>
    <col min="86" max="86" width="4" bestFit="1" customWidth="1"/>
    <col min="87" max="89" width="6" bestFit="1" customWidth="1"/>
    <col min="90" max="90" width="4" bestFit="1" customWidth="1"/>
    <col min="91" max="95" width="6" bestFit="1" customWidth="1"/>
    <col min="96" max="96" width="4" bestFit="1" customWidth="1"/>
    <col min="97" max="103" width="6" bestFit="1" customWidth="1"/>
    <col min="104" max="104" width="4" bestFit="1" customWidth="1"/>
    <col min="105" max="117" width="6" bestFit="1" customWidth="1"/>
    <col min="118" max="118" width="4" bestFit="1" customWidth="1"/>
    <col min="119" max="123" width="6" bestFit="1" customWidth="1"/>
    <col min="124" max="124" width="4" bestFit="1" customWidth="1"/>
    <col min="125" max="130" width="6" bestFit="1" customWidth="1"/>
    <col min="131" max="131" width="4" bestFit="1" customWidth="1"/>
    <col min="132" max="146" width="6" bestFit="1" customWidth="1"/>
    <col min="147" max="147" width="4" bestFit="1" customWidth="1"/>
    <col min="148" max="153" width="6" bestFit="1" customWidth="1"/>
    <col min="154" max="154" width="4" bestFit="1" customWidth="1"/>
    <col min="155" max="160" width="6" bestFit="1" customWidth="1"/>
    <col min="161" max="161" width="4" bestFit="1" customWidth="1"/>
    <col min="162" max="166" width="6" bestFit="1" customWidth="1"/>
    <col min="167" max="167" width="4" bestFit="1" customWidth="1"/>
    <col min="168" max="171" width="6" bestFit="1" customWidth="1"/>
    <col min="172" max="172" width="4" bestFit="1" customWidth="1"/>
    <col min="173" max="182" width="6" bestFit="1" customWidth="1"/>
    <col min="183" max="183" width="4" bestFit="1" customWidth="1"/>
    <col min="184" max="185" width="6" bestFit="1" customWidth="1"/>
    <col min="186" max="186" width="4" bestFit="1" customWidth="1"/>
    <col min="187" max="187" width="6" bestFit="1" customWidth="1"/>
    <col min="188" max="188" width="4" bestFit="1" customWidth="1"/>
    <col min="189" max="198" width="6" bestFit="1" customWidth="1"/>
    <col min="199" max="199" width="10" bestFit="1" customWidth="1"/>
    <col min="200" max="200" width="7" bestFit="1" customWidth="1"/>
    <col min="201" max="201" width="6" bestFit="1" customWidth="1"/>
    <col min="202" max="202" width="12" bestFit="1" customWidth="1"/>
    <col min="203" max="203" width="6" bestFit="1" customWidth="1"/>
    <col min="204" max="206" width="12" bestFit="1" customWidth="1"/>
    <col min="207" max="212" width="6" bestFit="1" customWidth="1"/>
    <col min="213" max="213" width="4" bestFit="1" customWidth="1"/>
    <col min="214" max="216" width="6" bestFit="1" customWidth="1"/>
    <col min="217" max="217" width="4" bestFit="1" customWidth="1"/>
    <col min="218" max="227" width="6" bestFit="1" customWidth="1"/>
    <col min="228" max="228" width="4" bestFit="1" customWidth="1"/>
    <col min="229" max="243" width="6" bestFit="1" customWidth="1"/>
    <col min="244" max="244" width="4" bestFit="1" customWidth="1"/>
    <col min="245" max="245" width="6" bestFit="1" customWidth="1"/>
    <col min="246" max="246" width="4" bestFit="1" customWidth="1"/>
    <col min="247" max="256" width="6" bestFit="1" customWidth="1"/>
    <col min="257" max="257" width="4" bestFit="1" customWidth="1"/>
    <col min="258" max="285" width="6" bestFit="1" customWidth="1"/>
    <col min="286" max="286" width="4" bestFit="1" customWidth="1"/>
    <col min="287" max="291" width="6" bestFit="1" customWidth="1"/>
    <col min="292" max="292" width="7.140625" bestFit="1" customWidth="1"/>
    <col min="293" max="293" width="11.7109375" bestFit="1" customWidth="1"/>
  </cols>
  <sheetData>
    <row r="3" spans="1:8" x14ac:dyDescent="0.2">
      <c r="A3" s="34" t="s">
        <v>62</v>
      </c>
      <c r="B3" t="s">
        <v>61</v>
      </c>
    </row>
    <row r="4" spans="1:8" x14ac:dyDescent="0.2">
      <c r="A4" s="35">
        <v>2013</v>
      </c>
      <c r="B4" s="4">
        <v>110.01388888888889</v>
      </c>
    </row>
    <row r="5" spans="1:8" x14ac:dyDescent="0.2">
      <c r="A5" s="35">
        <v>2014</v>
      </c>
      <c r="B5" s="4">
        <v>117.32777777777775</v>
      </c>
    </row>
    <row r="6" spans="1:8" x14ac:dyDescent="0.2">
      <c r="A6" s="35">
        <v>2015</v>
      </c>
      <c r="B6" s="4">
        <v>123.0361111111111</v>
      </c>
    </row>
    <row r="7" spans="1:8" x14ac:dyDescent="0.2">
      <c r="A7" s="35">
        <v>2016</v>
      </c>
      <c r="B7" s="4">
        <v>129.10000000000002</v>
      </c>
      <c r="F7" t="s">
        <v>1</v>
      </c>
      <c r="G7" t="s">
        <v>66</v>
      </c>
      <c r="H7" t="s">
        <v>65</v>
      </c>
    </row>
    <row r="8" spans="1:8" x14ac:dyDescent="0.2">
      <c r="A8" s="35">
        <v>2017</v>
      </c>
      <c r="B8" s="4">
        <v>133.38611111111112</v>
      </c>
      <c r="F8">
        <v>2017</v>
      </c>
      <c r="G8" s="4">
        <v>133.38611111111112</v>
      </c>
      <c r="H8" s="4"/>
    </row>
    <row r="9" spans="1:8" x14ac:dyDescent="0.2">
      <c r="A9" s="35">
        <v>2018</v>
      </c>
      <c r="B9" s="4">
        <v>138.66944444444442</v>
      </c>
      <c r="F9">
        <v>2018</v>
      </c>
      <c r="G9" s="4">
        <v>138.66944444444442</v>
      </c>
      <c r="H9" s="4">
        <f>(G9-G8)/G8*100</f>
        <v>3.9609321310314436</v>
      </c>
    </row>
    <row r="10" spans="1:8" x14ac:dyDescent="0.2">
      <c r="A10" s="35">
        <v>2019</v>
      </c>
      <c r="B10" s="4">
        <v>144.12727272727273</v>
      </c>
      <c r="F10">
        <v>2019</v>
      </c>
      <c r="G10" s="4">
        <v>144.12727272727273</v>
      </c>
      <c r="H10" s="4">
        <f t="shared" ref="H10:H14" si="0">(G10-G9)/G9*100</f>
        <v>3.9358550145593822</v>
      </c>
    </row>
    <row r="11" spans="1:8" x14ac:dyDescent="0.2">
      <c r="A11" s="35">
        <v>2020</v>
      </c>
      <c r="B11" s="4">
        <v>152.89363212585442</v>
      </c>
      <c r="F11">
        <v>2020</v>
      </c>
      <c r="G11" s="4">
        <v>152.89363212585442</v>
      </c>
      <c r="H11" s="4">
        <f t="shared" si="0"/>
        <v>6.0823737469659829</v>
      </c>
    </row>
    <row r="12" spans="1:8" x14ac:dyDescent="0.2">
      <c r="A12" s="35">
        <v>2021</v>
      </c>
      <c r="B12" s="4">
        <v>161.41666666666669</v>
      </c>
      <c r="F12">
        <v>2021</v>
      </c>
      <c r="G12" s="4">
        <v>161.41666666666669</v>
      </c>
      <c r="H12" s="4">
        <f t="shared" si="0"/>
        <v>5.5744862767054446</v>
      </c>
    </row>
    <row r="13" spans="1:8" x14ac:dyDescent="0.2">
      <c r="A13" s="35">
        <v>2022</v>
      </c>
      <c r="B13" s="4">
        <v>172.07500000000005</v>
      </c>
      <c r="F13">
        <v>2022</v>
      </c>
      <c r="G13" s="4">
        <v>172.07500000000005</v>
      </c>
      <c r="H13" s="4">
        <f t="shared" si="0"/>
        <v>6.6029943211151423</v>
      </c>
    </row>
    <row r="14" spans="1:8" x14ac:dyDescent="0.2">
      <c r="A14" s="35">
        <v>2023</v>
      </c>
      <c r="B14" s="4">
        <v>177.57333333333332</v>
      </c>
      <c r="F14">
        <v>2023</v>
      </c>
      <c r="G14" s="4">
        <v>177.57333333333332</v>
      </c>
      <c r="H14" s="4">
        <f t="shared" si="0"/>
        <v>3.1953121216523472</v>
      </c>
    </row>
    <row r="15" spans="1:8" x14ac:dyDescent="0.2">
      <c r="A15" s="35" t="s">
        <v>63</v>
      </c>
      <c r="B15" s="4"/>
    </row>
    <row r="16" spans="1:8" x14ac:dyDescent="0.2">
      <c r="A16" s="35" t="s">
        <v>64</v>
      </c>
      <c r="B16">
        <v>139.74427622723329</v>
      </c>
    </row>
    <row r="22" spans="1:6" x14ac:dyDescent="0.2">
      <c r="A22" s="34" t="s">
        <v>62</v>
      </c>
      <c r="B22" t="s">
        <v>73</v>
      </c>
      <c r="C22" t="s">
        <v>69</v>
      </c>
      <c r="D22" t="s">
        <v>70</v>
      </c>
      <c r="E22" t="s">
        <v>72</v>
      </c>
      <c r="F22" t="s">
        <v>71</v>
      </c>
    </row>
    <row r="23" spans="1:6" x14ac:dyDescent="0.2">
      <c r="A23" s="35">
        <v>2013</v>
      </c>
      <c r="B23" s="4">
        <v>1448.2472222222223</v>
      </c>
      <c r="C23" s="4">
        <v>328.76111111111118</v>
      </c>
      <c r="D23" s="4">
        <v>213.61388888888891</v>
      </c>
      <c r="E23" s="4">
        <v>215.21111111111105</v>
      </c>
      <c r="F23" s="4">
        <v>641.98611111111097</v>
      </c>
    </row>
    <row r="24" spans="1:6" x14ac:dyDescent="0.2">
      <c r="A24" s="35">
        <v>2014</v>
      </c>
      <c r="B24" s="4">
        <v>1543.130555555555</v>
      </c>
      <c r="C24" s="4">
        <v>353.15000000000009</v>
      </c>
      <c r="D24" s="4">
        <v>229.57500000000002</v>
      </c>
      <c r="E24" s="4">
        <v>224.87222222222226</v>
      </c>
      <c r="F24" s="4">
        <v>680.40277777777783</v>
      </c>
    </row>
    <row r="25" spans="1:6" x14ac:dyDescent="0.2">
      <c r="A25" s="35">
        <v>2015</v>
      </c>
      <c r="B25" s="4">
        <v>1626.4194444444447</v>
      </c>
      <c r="C25" s="4">
        <v>373.13055555555553</v>
      </c>
      <c r="D25" s="4">
        <v>241.17222222222219</v>
      </c>
      <c r="E25" s="4">
        <v>230.18055555555554</v>
      </c>
      <c r="F25" s="4">
        <v>717.35833333333323</v>
      </c>
    </row>
    <row r="26" spans="1:6" x14ac:dyDescent="0.2">
      <c r="A26" s="35">
        <v>2016</v>
      </c>
      <c r="B26" s="4">
        <v>1737.4444444444443</v>
      </c>
      <c r="C26" s="4">
        <v>391.29166666666674</v>
      </c>
      <c r="D26" s="4">
        <v>253.04999999999998</v>
      </c>
      <c r="E26" s="4">
        <v>236.04444444444451</v>
      </c>
      <c r="F26" s="4">
        <v>756.70555555555552</v>
      </c>
    </row>
    <row r="27" spans="1:6" x14ac:dyDescent="0.2">
      <c r="A27" s="35">
        <v>2017</v>
      </c>
      <c r="B27" s="4">
        <v>1752.9361111111107</v>
      </c>
      <c r="C27" s="4">
        <v>407.80277777777781</v>
      </c>
      <c r="D27" s="4">
        <v>265.36944444444441</v>
      </c>
      <c r="E27" s="4">
        <v>246.71111111111111</v>
      </c>
      <c r="F27" s="4">
        <v>790.9722222222224</v>
      </c>
    </row>
    <row r="28" spans="1:6" x14ac:dyDescent="0.2">
      <c r="A28" s="35">
        <v>2018</v>
      </c>
      <c r="B28" s="4">
        <v>1769.208333333333</v>
      </c>
      <c r="C28" s="4">
        <v>426.3888888888888</v>
      </c>
      <c r="D28" s="4">
        <v>282.18333333333334</v>
      </c>
      <c r="E28" s="4">
        <v>261.63333333333338</v>
      </c>
      <c r="F28" s="4">
        <v>836.23333333333323</v>
      </c>
    </row>
    <row r="29" spans="1:6" x14ac:dyDescent="0.2">
      <c r="A29" s="35">
        <v>2019</v>
      </c>
      <c r="B29" s="4">
        <v>1835.1454545454544</v>
      </c>
      <c r="C29" s="4">
        <v>434.9484848484849</v>
      </c>
      <c r="D29" s="4">
        <v>294.90000000000009</v>
      </c>
      <c r="E29" s="4">
        <v>264.56363636363631</v>
      </c>
      <c r="F29" s="4">
        <v>882.85151515151517</v>
      </c>
    </row>
    <row r="30" spans="1:6" x14ac:dyDescent="0.2">
      <c r="A30" s="35">
        <v>2020</v>
      </c>
      <c r="B30" s="4">
        <v>1991.8059798346626</v>
      </c>
      <c r="C30" s="4">
        <v>445.82710862689544</v>
      </c>
      <c r="D30" s="4">
        <v>302.90263418621493</v>
      </c>
      <c r="E30" s="4">
        <v>279.04245509041675</v>
      </c>
      <c r="F30" s="4">
        <v>936.91200278600058</v>
      </c>
    </row>
    <row r="31" spans="1:6" x14ac:dyDescent="0.2">
      <c r="A31" s="35">
        <v>2021</v>
      </c>
      <c r="B31" s="4">
        <v>2123.3861111111114</v>
      </c>
      <c r="C31" s="4">
        <v>473.31388888888887</v>
      </c>
      <c r="D31" s="4">
        <v>316.48333333333335</v>
      </c>
      <c r="E31" s="4">
        <v>309.40833333333342</v>
      </c>
      <c r="F31" s="4">
        <v>991.53888888888889</v>
      </c>
    </row>
    <row r="32" spans="1:6" x14ac:dyDescent="0.2">
      <c r="A32" s="35">
        <v>2022</v>
      </c>
      <c r="B32" s="4">
        <v>2246.6388888888891</v>
      </c>
      <c r="C32" s="4">
        <v>520.76944444444462</v>
      </c>
      <c r="D32" s="4">
        <v>334.61666666666667</v>
      </c>
      <c r="E32" s="4">
        <v>336.21111111111099</v>
      </c>
      <c r="F32" s="4">
        <v>1044.2361111111109</v>
      </c>
    </row>
    <row r="33" spans="1:6" x14ac:dyDescent="0.2">
      <c r="A33" s="35">
        <v>2023</v>
      </c>
      <c r="B33" s="4">
        <v>2293.1133333333337</v>
      </c>
      <c r="C33" s="4">
        <v>547.61333333333323</v>
      </c>
      <c r="D33" s="4">
        <v>348.01333333333332</v>
      </c>
      <c r="E33" s="4">
        <v>346.52666666666664</v>
      </c>
      <c r="F33" s="4">
        <v>1087.06</v>
      </c>
    </row>
    <row r="34" spans="1:6" x14ac:dyDescent="0.2">
      <c r="A34" s="35" t="s">
        <v>64</v>
      </c>
      <c r="B34">
        <v>1826.7965464356123</v>
      </c>
      <c r="C34">
        <v>420.70746212518361</v>
      </c>
      <c r="D34">
        <v>276.22229793199926</v>
      </c>
      <c r="E34">
        <v>263.82749565391146</v>
      </c>
      <c r="F34">
        <v>837.92589274273143</v>
      </c>
    </row>
    <row r="40" spans="1:6" x14ac:dyDescent="0.2">
      <c r="A40" s="7" t="s">
        <v>56</v>
      </c>
      <c r="B40" s="5" t="s">
        <v>74</v>
      </c>
      <c r="C40" s="5" t="s">
        <v>75</v>
      </c>
      <c r="D40" s="5" t="s">
        <v>76</v>
      </c>
    </row>
    <row r="41" spans="1:6" x14ac:dyDescent="0.2">
      <c r="A41" t="s">
        <v>45</v>
      </c>
      <c r="B41" s="4">
        <f>B30</f>
        <v>1991.8059798346626</v>
      </c>
      <c r="C41" s="4">
        <f>B31</f>
        <v>2123.3861111111114</v>
      </c>
      <c r="D41" s="39">
        <f>(C41-B41)/B41</f>
        <v>6.6060717062096139E-2</v>
      </c>
    </row>
    <row r="42" spans="1:6" x14ac:dyDescent="0.2">
      <c r="A42" t="s">
        <v>46</v>
      </c>
      <c r="B42" s="4">
        <f>C30</f>
        <v>445.82710862689544</v>
      </c>
      <c r="C42" s="4">
        <f>C31</f>
        <v>473.31388888888887</v>
      </c>
      <c r="D42" s="39">
        <f t="shared" ref="D42:D45" si="1">(C42-B42)/B42</f>
        <v>6.1653452044784958E-2</v>
      </c>
    </row>
    <row r="43" spans="1:6" x14ac:dyDescent="0.2">
      <c r="A43" t="s">
        <v>20</v>
      </c>
      <c r="B43" s="4">
        <f>D30</f>
        <v>302.90263418621493</v>
      </c>
      <c r="C43" s="4">
        <f>D31</f>
        <v>316.48333333333335</v>
      </c>
      <c r="D43" s="39">
        <f t="shared" si="1"/>
        <v>4.4835196575971147E-2</v>
      </c>
    </row>
    <row r="44" spans="1:6" x14ac:dyDescent="0.2">
      <c r="A44" t="s">
        <v>60</v>
      </c>
      <c r="B44" s="4">
        <f>E30</f>
        <v>279.04245509041675</v>
      </c>
      <c r="C44" s="4">
        <f>E31</f>
        <v>309.40833333333342</v>
      </c>
      <c r="D44" s="39">
        <f t="shared" si="1"/>
        <v>0.10882171400433442</v>
      </c>
    </row>
    <row r="45" spans="1:6" x14ac:dyDescent="0.2">
      <c r="A45" t="s">
        <v>28</v>
      </c>
      <c r="B45" s="4">
        <f>F30</f>
        <v>936.91200278600058</v>
      </c>
      <c r="C45" s="4">
        <f>F31</f>
        <v>991.53888888888889</v>
      </c>
      <c r="D45" s="39">
        <f t="shared" si="1"/>
        <v>5.8305247387641375E-2</v>
      </c>
    </row>
  </sheetData>
  <pageMargins left="0.7" right="0.7" top="0.75" bottom="0.75" header="0.3" footer="0.3"/>
  <tableParts count="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E37BE-0437-437B-A43E-38617902E53D}">
  <dimension ref="A1:V92"/>
  <sheetViews>
    <sheetView topLeftCell="H58" workbookViewId="0">
      <selection activeCell="M61" sqref="M61"/>
    </sheetView>
  </sheetViews>
  <sheetFormatPr defaultRowHeight="12.75" x14ac:dyDescent="0.2"/>
  <cols>
    <col min="4" max="11" width="9.140625" style="3"/>
    <col min="13" max="13" width="19" customWidth="1"/>
    <col min="15" max="15" width="10.85546875" customWidth="1"/>
    <col min="16" max="16" width="14.7109375" customWidth="1"/>
    <col min="17" max="17" width="14" customWidth="1"/>
  </cols>
  <sheetData>
    <row r="1" spans="1:15" x14ac:dyDescent="0.2">
      <c r="A1" t="s">
        <v>0</v>
      </c>
      <c r="B1" t="s">
        <v>1</v>
      </c>
      <c r="C1" t="s">
        <v>2</v>
      </c>
      <c r="D1" s="3" t="s">
        <v>45</v>
      </c>
      <c r="E1" s="3" t="s">
        <v>46</v>
      </c>
      <c r="F1" s="3" t="s">
        <v>20</v>
      </c>
      <c r="G1" s="3" t="s">
        <v>47</v>
      </c>
      <c r="H1" s="3" t="s">
        <v>26</v>
      </c>
      <c r="I1" s="3" t="s">
        <v>24</v>
      </c>
      <c r="J1" s="3" t="s">
        <v>28</v>
      </c>
      <c r="K1" s="3" t="s">
        <v>58</v>
      </c>
    </row>
    <row r="2" spans="1:15" x14ac:dyDescent="0.2">
      <c r="A2" t="s">
        <v>33</v>
      </c>
      <c r="B2">
        <v>2017</v>
      </c>
      <c r="C2" t="s">
        <v>31</v>
      </c>
      <c r="D2" s="3">
        <v>1727.2999999999995</v>
      </c>
      <c r="E2" s="3">
        <v>402.4</v>
      </c>
      <c r="F2" s="3">
        <v>259</v>
      </c>
      <c r="G2" s="3">
        <v>126.8</v>
      </c>
      <c r="H2" s="3">
        <v>133.30000000000001</v>
      </c>
      <c r="I2" s="3">
        <v>117</v>
      </c>
      <c r="J2" s="3">
        <v>370.3</v>
      </c>
      <c r="K2" s="3">
        <v>3136.1</v>
      </c>
    </row>
    <row r="3" spans="1:15" x14ac:dyDescent="0.2">
      <c r="A3" t="s">
        <v>33</v>
      </c>
      <c r="B3">
        <v>2017</v>
      </c>
      <c r="C3" t="s">
        <v>34</v>
      </c>
      <c r="D3" s="3">
        <v>1722.3000000000002</v>
      </c>
      <c r="E3" s="3">
        <v>403</v>
      </c>
      <c r="F3" s="3">
        <v>260.2</v>
      </c>
      <c r="G3" s="3">
        <v>127.9</v>
      </c>
      <c r="H3" s="3">
        <v>133.4</v>
      </c>
      <c r="I3" s="3">
        <v>117.4</v>
      </c>
      <c r="J3" s="3">
        <v>372</v>
      </c>
      <c r="K3" s="3">
        <v>3136.2000000000003</v>
      </c>
      <c r="N3" s="7"/>
      <c r="O3" s="7"/>
    </row>
    <row r="4" spans="1:15" x14ac:dyDescent="0.2">
      <c r="A4" t="s">
        <v>33</v>
      </c>
      <c r="B4">
        <v>2017</v>
      </c>
      <c r="C4" t="s">
        <v>35</v>
      </c>
      <c r="D4" s="3">
        <v>1718.9</v>
      </c>
      <c r="E4" s="3">
        <v>404.29999999999995</v>
      </c>
      <c r="F4" s="3">
        <v>261.2</v>
      </c>
      <c r="G4" s="3">
        <v>129.1</v>
      </c>
      <c r="H4" s="3">
        <v>133.80000000000001</v>
      </c>
      <c r="I4" s="3">
        <v>117.6</v>
      </c>
      <c r="J4" s="3">
        <v>372.7</v>
      </c>
      <c r="K4" s="3">
        <v>3137.5999999999995</v>
      </c>
      <c r="O4" s="4"/>
    </row>
    <row r="5" spans="1:15" x14ac:dyDescent="0.2">
      <c r="A5" t="s">
        <v>33</v>
      </c>
      <c r="B5">
        <v>2017</v>
      </c>
      <c r="C5" t="s">
        <v>36</v>
      </c>
      <c r="D5" s="3">
        <v>1718.4</v>
      </c>
      <c r="E5" s="3">
        <v>406.1</v>
      </c>
      <c r="F5" s="3">
        <v>262.10000000000002</v>
      </c>
      <c r="G5" s="3">
        <v>129.80000000000001</v>
      </c>
      <c r="H5" s="3">
        <v>134.5</v>
      </c>
      <c r="I5" s="3">
        <v>116.6</v>
      </c>
      <c r="J5" s="3">
        <v>373.29999999999995</v>
      </c>
      <c r="K5" s="3">
        <v>3140.8</v>
      </c>
      <c r="O5" s="4"/>
    </row>
    <row r="6" spans="1:15" x14ac:dyDescent="0.2">
      <c r="A6" t="s">
        <v>33</v>
      </c>
      <c r="B6">
        <v>2017</v>
      </c>
      <c r="C6" t="s">
        <v>37</v>
      </c>
      <c r="D6" s="3">
        <v>1719.6000000000001</v>
      </c>
      <c r="E6" s="3">
        <v>406.8</v>
      </c>
      <c r="F6" s="3">
        <v>263</v>
      </c>
      <c r="G6" s="3">
        <v>129.4</v>
      </c>
      <c r="H6" s="3">
        <v>134.80000000000001</v>
      </c>
      <c r="I6" s="3">
        <v>116.7</v>
      </c>
      <c r="J6" s="3">
        <v>374</v>
      </c>
      <c r="K6" s="3">
        <v>3144.3</v>
      </c>
      <c r="O6" s="4"/>
    </row>
    <row r="7" spans="1:15" x14ac:dyDescent="0.2">
      <c r="A7" t="s">
        <v>33</v>
      </c>
      <c r="B7">
        <v>2017</v>
      </c>
      <c r="C7" t="s">
        <v>38</v>
      </c>
      <c r="D7" s="3">
        <v>1734.7</v>
      </c>
      <c r="E7" s="3">
        <v>407.7</v>
      </c>
      <c r="F7" s="3">
        <v>262.60000000000002</v>
      </c>
      <c r="G7" s="3">
        <v>128.80000000000001</v>
      </c>
      <c r="H7" s="3">
        <v>135.4</v>
      </c>
      <c r="I7" s="3">
        <v>116.5</v>
      </c>
      <c r="J7" s="3">
        <v>374.8</v>
      </c>
      <c r="K7" s="3">
        <v>3160.5000000000005</v>
      </c>
      <c r="O7" s="4"/>
    </row>
    <row r="8" spans="1:15" x14ac:dyDescent="0.2">
      <c r="A8" t="s">
        <v>33</v>
      </c>
      <c r="B8">
        <v>2017</v>
      </c>
      <c r="C8" t="s">
        <v>39</v>
      </c>
      <c r="D8" s="3">
        <v>1769.3999999999999</v>
      </c>
      <c r="E8" s="3">
        <v>409.7</v>
      </c>
      <c r="F8" s="3">
        <v>264.5</v>
      </c>
      <c r="G8" s="3">
        <v>129.4</v>
      </c>
      <c r="H8" s="3">
        <v>136.80000000000001</v>
      </c>
      <c r="I8" s="3">
        <v>116</v>
      </c>
      <c r="J8" s="3">
        <v>376.1</v>
      </c>
      <c r="K8" s="3">
        <v>3201.9</v>
      </c>
      <c r="O8" s="4"/>
    </row>
    <row r="9" spans="1:15" x14ac:dyDescent="0.2">
      <c r="A9" t="s">
        <v>33</v>
      </c>
      <c r="B9">
        <v>2017</v>
      </c>
      <c r="C9" t="s">
        <v>40</v>
      </c>
      <c r="D9" s="3">
        <v>1783.8</v>
      </c>
      <c r="E9" s="3">
        <v>412.6</v>
      </c>
      <c r="F9" s="3">
        <v>267.20000000000005</v>
      </c>
      <c r="G9" s="3">
        <v>129.80000000000001</v>
      </c>
      <c r="H9" s="3">
        <v>137.6</v>
      </c>
      <c r="I9" s="3">
        <v>117.3</v>
      </c>
      <c r="J9" s="3">
        <v>378.6</v>
      </c>
      <c r="K9" s="3">
        <v>3226.9000000000005</v>
      </c>
      <c r="O9" s="4"/>
    </row>
    <row r="10" spans="1:15" x14ac:dyDescent="0.2">
      <c r="A10" t="s">
        <v>33</v>
      </c>
      <c r="B10">
        <v>2017</v>
      </c>
      <c r="C10" t="s">
        <v>41</v>
      </c>
      <c r="D10" s="3">
        <v>1769.9999999999998</v>
      </c>
      <c r="E10" s="3">
        <v>414.5</v>
      </c>
      <c r="F10" s="3">
        <v>269</v>
      </c>
      <c r="G10" s="3">
        <v>131</v>
      </c>
      <c r="H10" s="3">
        <v>137.4</v>
      </c>
      <c r="I10" s="3">
        <v>118.3</v>
      </c>
      <c r="J10" s="3">
        <v>381.1</v>
      </c>
      <c r="K10" s="3">
        <v>3221.3</v>
      </c>
    </row>
    <row r="11" spans="1:15" x14ac:dyDescent="0.2">
      <c r="A11" t="s">
        <v>33</v>
      </c>
      <c r="B11">
        <v>2017</v>
      </c>
      <c r="C11" t="s">
        <v>42</v>
      </c>
      <c r="D11" s="3">
        <v>1779.6999999999998</v>
      </c>
      <c r="E11" s="3">
        <v>416.90000000000003</v>
      </c>
      <c r="F11" s="3">
        <v>270.89999999999998</v>
      </c>
      <c r="G11" s="3">
        <v>132.19999999999999</v>
      </c>
      <c r="H11" s="3">
        <v>137.9</v>
      </c>
      <c r="I11" s="3">
        <v>117.8</v>
      </c>
      <c r="J11" s="3">
        <v>382.3</v>
      </c>
      <c r="K11" s="3">
        <v>3237.7000000000003</v>
      </c>
    </row>
    <row r="12" spans="1:15" x14ac:dyDescent="0.2">
      <c r="A12" t="s">
        <v>33</v>
      </c>
      <c r="B12">
        <v>2017</v>
      </c>
      <c r="C12" t="s">
        <v>43</v>
      </c>
      <c r="D12" s="3">
        <v>1808.2</v>
      </c>
      <c r="E12" s="3">
        <v>419.6</v>
      </c>
      <c r="F12" s="3">
        <v>273</v>
      </c>
      <c r="G12" s="3">
        <v>135.30000000000001</v>
      </c>
      <c r="H12" s="3">
        <v>138.6</v>
      </c>
      <c r="I12" s="3">
        <v>118.3</v>
      </c>
      <c r="J12" s="3">
        <v>384.1</v>
      </c>
      <c r="K12" s="3">
        <v>3277.1000000000004</v>
      </c>
    </row>
    <row r="13" spans="1:15" x14ac:dyDescent="0.2">
      <c r="A13" t="s">
        <v>33</v>
      </c>
      <c r="B13">
        <v>2017</v>
      </c>
      <c r="C13" t="s">
        <v>44</v>
      </c>
      <c r="D13" s="3">
        <v>1794.9999999999998</v>
      </c>
      <c r="E13" s="3">
        <v>420.2</v>
      </c>
      <c r="F13" s="3">
        <v>273.79999999999995</v>
      </c>
      <c r="G13" s="3">
        <v>136.6</v>
      </c>
      <c r="H13" s="3">
        <v>138.5</v>
      </c>
      <c r="I13" s="3">
        <v>118.5</v>
      </c>
      <c r="J13" s="3">
        <v>384.1</v>
      </c>
      <c r="K13" s="3">
        <v>3266.7</v>
      </c>
    </row>
    <row r="14" spans="1:15" x14ac:dyDescent="0.2">
      <c r="A14" t="s">
        <v>33</v>
      </c>
      <c r="B14">
        <v>2018</v>
      </c>
      <c r="C14" t="s">
        <v>31</v>
      </c>
      <c r="D14" s="3">
        <v>1779.9</v>
      </c>
      <c r="E14" s="3">
        <v>421.3</v>
      </c>
      <c r="F14" s="3">
        <v>275.3</v>
      </c>
      <c r="G14" s="3">
        <v>136.6</v>
      </c>
      <c r="H14" s="3">
        <v>139</v>
      </c>
      <c r="I14" s="3">
        <v>119.3</v>
      </c>
      <c r="J14" s="3">
        <v>386.1</v>
      </c>
      <c r="K14" s="3">
        <v>3257.5000000000005</v>
      </c>
    </row>
    <row r="15" spans="1:15" x14ac:dyDescent="0.2">
      <c r="A15" t="s">
        <v>33</v>
      </c>
      <c r="B15">
        <v>2018</v>
      </c>
      <c r="C15" t="s">
        <v>34</v>
      </c>
      <c r="D15" s="3">
        <v>1760.3999999999996</v>
      </c>
      <c r="E15" s="3">
        <v>422</v>
      </c>
      <c r="F15" s="3">
        <v>276.5</v>
      </c>
      <c r="G15" s="3">
        <v>136.69999999999999</v>
      </c>
      <c r="H15" s="3">
        <v>139</v>
      </c>
      <c r="I15" s="3">
        <v>120.2</v>
      </c>
      <c r="J15" s="3">
        <v>387.20000000000005</v>
      </c>
      <c r="K15" s="3">
        <v>3241.9999999999991</v>
      </c>
    </row>
    <row r="16" spans="1:15" x14ac:dyDescent="0.2">
      <c r="A16" t="s">
        <v>33</v>
      </c>
      <c r="B16">
        <v>2018</v>
      </c>
      <c r="C16" t="s">
        <v>35</v>
      </c>
      <c r="D16" s="3">
        <v>1756</v>
      </c>
      <c r="E16" s="3">
        <v>423.6</v>
      </c>
      <c r="F16" s="3">
        <v>277.60000000000002</v>
      </c>
      <c r="G16" s="3">
        <v>136.5</v>
      </c>
      <c r="H16" s="3">
        <v>139.80000000000001</v>
      </c>
      <c r="I16" s="3">
        <v>121</v>
      </c>
      <c r="J16" s="3">
        <v>388.90000000000003</v>
      </c>
      <c r="K16" s="3">
        <v>3243.4</v>
      </c>
    </row>
    <row r="17" spans="1:11" x14ac:dyDescent="0.2">
      <c r="A17" t="s">
        <v>33</v>
      </c>
      <c r="B17">
        <v>2018</v>
      </c>
      <c r="C17" t="s">
        <v>36</v>
      </c>
      <c r="D17" s="3">
        <v>1757.1000000000001</v>
      </c>
      <c r="E17" s="3">
        <v>426</v>
      </c>
      <c r="F17" s="3">
        <v>279.5</v>
      </c>
      <c r="G17" s="3">
        <v>136.5</v>
      </c>
      <c r="H17" s="3">
        <v>141.4</v>
      </c>
      <c r="I17" s="3">
        <v>121.9</v>
      </c>
      <c r="J17" s="3">
        <v>391.8</v>
      </c>
      <c r="K17" s="3">
        <v>3254.2000000000007</v>
      </c>
    </row>
    <row r="18" spans="1:11" x14ac:dyDescent="0.2">
      <c r="A18" t="s">
        <v>33</v>
      </c>
      <c r="B18">
        <v>2018</v>
      </c>
      <c r="C18" t="s">
        <v>37</v>
      </c>
      <c r="D18" s="3">
        <v>1759.8</v>
      </c>
      <c r="E18" s="3">
        <v>428.09999999999997</v>
      </c>
      <c r="F18" s="3">
        <v>280.60000000000002</v>
      </c>
      <c r="G18" s="3">
        <v>136.9</v>
      </c>
      <c r="H18" s="3">
        <v>142.1</v>
      </c>
      <c r="I18" s="3">
        <v>122.9</v>
      </c>
      <c r="J18" s="3">
        <v>393.80000000000007</v>
      </c>
      <c r="K18" s="3">
        <v>3264.2000000000003</v>
      </c>
    </row>
    <row r="19" spans="1:11" x14ac:dyDescent="0.2">
      <c r="A19" t="s">
        <v>33</v>
      </c>
      <c r="B19">
        <v>2018</v>
      </c>
      <c r="C19" t="s">
        <v>38</v>
      </c>
      <c r="D19" s="3">
        <v>1774.1000000000001</v>
      </c>
      <c r="E19" s="3">
        <v>429.7</v>
      </c>
      <c r="F19" s="3">
        <v>280.39999999999998</v>
      </c>
      <c r="G19" s="3">
        <v>138.1</v>
      </c>
      <c r="H19" s="3">
        <v>142.80000000000001</v>
      </c>
      <c r="I19" s="3">
        <v>123.7</v>
      </c>
      <c r="J19" s="3">
        <v>395.29999999999995</v>
      </c>
      <c r="K19" s="3">
        <v>3284.1000000000004</v>
      </c>
    </row>
    <row r="20" spans="1:11" x14ac:dyDescent="0.2">
      <c r="A20" t="s">
        <v>33</v>
      </c>
      <c r="B20">
        <v>2018</v>
      </c>
      <c r="C20" t="s">
        <v>39</v>
      </c>
      <c r="D20" s="3">
        <v>1795.3</v>
      </c>
      <c r="E20" s="3">
        <v>430.80000000000007</v>
      </c>
      <c r="F20" s="3">
        <v>282.2</v>
      </c>
      <c r="G20" s="3">
        <v>139.69999999999999</v>
      </c>
      <c r="H20" s="3">
        <v>144.69999999999999</v>
      </c>
      <c r="I20" s="3">
        <v>123.6</v>
      </c>
      <c r="J20" s="3">
        <v>396.4</v>
      </c>
      <c r="K20" s="3">
        <v>3312.6999999999994</v>
      </c>
    </row>
    <row r="21" spans="1:11" x14ac:dyDescent="0.2">
      <c r="A21" t="s">
        <v>33</v>
      </c>
      <c r="B21">
        <v>2018</v>
      </c>
      <c r="C21" t="s">
        <v>40</v>
      </c>
      <c r="D21" s="3">
        <v>1798.7000000000003</v>
      </c>
      <c r="E21" s="3">
        <v>432.20000000000005</v>
      </c>
      <c r="F21" s="3">
        <v>284</v>
      </c>
      <c r="G21" s="3">
        <v>140.9</v>
      </c>
      <c r="H21" s="3">
        <v>146</v>
      </c>
      <c r="I21" s="3">
        <v>124.3</v>
      </c>
      <c r="J21" s="3">
        <v>397.6</v>
      </c>
      <c r="K21" s="3">
        <v>3323.7000000000007</v>
      </c>
    </row>
    <row r="22" spans="1:11" x14ac:dyDescent="0.2">
      <c r="A22" t="s">
        <v>33</v>
      </c>
      <c r="B22">
        <v>2018</v>
      </c>
      <c r="C22" t="s">
        <v>41</v>
      </c>
      <c r="D22" s="3">
        <v>1779.5</v>
      </c>
      <c r="E22" s="3">
        <v>433.29999999999995</v>
      </c>
      <c r="F22" s="3">
        <v>285</v>
      </c>
      <c r="G22" s="3">
        <v>142.30000000000001</v>
      </c>
      <c r="H22" s="3">
        <v>146.19999999999999</v>
      </c>
      <c r="I22" s="3">
        <v>126</v>
      </c>
      <c r="J22" s="3">
        <v>400.09999999999997</v>
      </c>
      <c r="K22" s="3">
        <v>3312.4</v>
      </c>
    </row>
    <row r="23" spans="1:11" x14ac:dyDescent="0.2">
      <c r="A23" t="s">
        <v>33</v>
      </c>
      <c r="B23">
        <v>2018</v>
      </c>
      <c r="C23" t="s">
        <v>42</v>
      </c>
      <c r="D23" s="3">
        <v>1776.2</v>
      </c>
      <c r="E23" s="3">
        <v>434</v>
      </c>
      <c r="F23" s="3">
        <v>289.10000000000002</v>
      </c>
      <c r="G23" s="3">
        <v>145.30000000000001</v>
      </c>
      <c r="H23" s="3">
        <v>147.80000000000001</v>
      </c>
      <c r="I23" s="3">
        <v>125.5</v>
      </c>
      <c r="J23" s="3">
        <v>404.8</v>
      </c>
      <c r="K23" s="3">
        <v>3322.7000000000003</v>
      </c>
    </row>
    <row r="24" spans="1:11" x14ac:dyDescent="0.2">
      <c r="A24" t="s">
        <v>33</v>
      </c>
      <c r="B24">
        <v>2018</v>
      </c>
      <c r="C24" t="s">
        <v>43</v>
      </c>
      <c r="D24" s="3">
        <v>1775.7000000000003</v>
      </c>
      <c r="E24" s="3">
        <v>433.8</v>
      </c>
      <c r="F24" s="3">
        <v>289.10000000000002</v>
      </c>
      <c r="G24" s="3">
        <v>145.1</v>
      </c>
      <c r="H24" s="3">
        <v>147.80000000000001</v>
      </c>
      <c r="I24" s="3">
        <v>125.5</v>
      </c>
      <c r="J24" s="3">
        <v>404.8</v>
      </c>
      <c r="K24" s="3">
        <v>3321.8000000000006</v>
      </c>
    </row>
    <row r="25" spans="1:11" x14ac:dyDescent="0.2">
      <c r="A25" t="s">
        <v>33</v>
      </c>
      <c r="B25">
        <v>2018</v>
      </c>
      <c r="C25" t="s">
        <v>44</v>
      </c>
      <c r="D25" s="3">
        <v>1762.7999999999997</v>
      </c>
      <c r="E25" s="3">
        <v>434.3</v>
      </c>
      <c r="F25" s="3">
        <v>289.7</v>
      </c>
      <c r="G25" s="3">
        <v>142.69999999999999</v>
      </c>
      <c r="H25" s="3">
        <v>150.1</v>
      </c>
      <c r="I25" s="3">
        <v>123.6</v>
      </c>
      <c r="J25" s="3">
        <v>405.8</v>
      </c>
      <c r="K25" s="3">
        <v>3308.9999999999995</v>
      </c>
    </row>
    <row r="26" spans="1:11" x14ac:dyDescent="0.2">
      <c r="A26" t="s">
        <v>33</v>
      </c>
      <c r="B26">
        <v>2019</v>
      </c>
      <c r="C26" t="s">
        <v>31</v>
      </c>
      <c r="D26" s="3">
        <v>1753.3999999999999</v>
      </c>
      <c r="E26" s="3">
        <v>433</v>
      </c>
      <c r="F26" s="3">
        <v>291.29999999999995</v>
      </c>
      <c r="G26" s="3">
        <v>139.5</v>
      </c>
      <c r="H26" s="3">
        <v>150.19999999999999</v>
      </c>
      <c r="I26" s="3">
        <v>123.3</v>
      </c>
      <c r="J26" s="3">
        <v>406.4</v>
      </c>
      <c r="K26" s="3">
        <v>3297.1</v>
      </c>
    </row>
    <row r="27" spans="1:11" x14ac:dyDescent="0.2">
      <c r="A27" t="s">
        <v>33</v>
      </c>
      <c r="B27">
        <v>2019</v>
      </c>
      <c r="C27" t="s">
        <v>34</v>
      </c>
      <c r="D27" s="3">
        <v>1757.1</v>
      </c>
      <c r="E27" s="3">
        <v>433.9</v>
      </c>
      <c r="F27" s="3">
        <v>292.2</v>
      </c>
      <c r="G27" s="3">
        <v>138.4</v>
      </c>
      <c r="H27" s="3">
        <v>150.30000000000001</v>
      </c>
      <c r="I27" s="3">
        <v>123.9</v>
      </c>
      <c r="J27" s="3">
        <v>408.6</v>
      </c>
      <c r="K27" s="3">
        <v>3304.4</v>
      </c>
    </row>
    <row r="28" spans="1:11" x14ac:dyDescent="0.2">
      <c r="A28" t="s">
        <v>33</v>
      </c>
      <c r="B28">
        <v>2019</v>
      </c>
      <c r="C28" t="s">
        <v>35</v>
      </c>
      <c r="D28" s="3">
        <v>1762.9</v>
      </c>
      <c r="E28" s="3">
        <v>434.5</v>
      </c>
      <c r="F28" s="3">
        <v>292.8</v>
      </c>
      <c r="G28" s="3">
        <v>139.69999999999999</v>
      </c>
      <c r="H28" s="3">
        <v>150.30000000000001</v>
      </c>
      <c r="I28" s="3">
        <v>124.6</v>
      </c>
      <c r="J28" s="3">
        <v>408.8</v>
      </c>
      <c r="K28" s="3">
        <v>3313.6000000000004</v>
      </c>
    </row>
    <row r="29" spans="1:11" x14ac:dyDescent="0.2">
      <c r="A29" t="s">
        <v>33</v>
      </c>
      <c r="B29">
        <v>2019</v>
      </c>
      <c r="C29" t="s">
        <v>37</v>
      </c>
      <c r="D29" s="3">
        <v>1791.9000000000003</v>
      </c>
      <c r="E29" s="3">
        <v>436.1</v>
      </c>
      <c r="F29" s="3">
        <v>293.79999999999995</v>
      </c>
      <c r="G29" s="3">
        <v>140.30000000000001</v>
      </c>
      <c r="H29" s="3">
        <v>151.6</v>
      </c>
      <c r="I29" s="3">
        <v>124.9</v>
      </c>
      <c r="J29" s="3">
        <v>410.8</v>
      </c>
      <c r="K29" s="3">
        <v>3349.4000000000005</v>
      </c>
    </row>
    <row r="30" spans="1:11" x14ac:dyDescent="0.2">
      <c r="A30" t="s">
        <v>33</v>
      </c>
      <c r="B30">
        <v>2019</v>
      </c>
      <c r="C30" t="s">
        <v>38</v>
      </c>
      <c r="D30" s="3">
        <v>1814.1000000000001</v>
      </c>
      <c r="E30" s="3">
        <v>436.4</v>
      </c>
      <c r="F30" s="3">
        <v>293.20000000000005</v>
      </c>
      <c r="G30" s="3">
        <v>141.19999999999999</v>
      </c>
      <c r="H30" s="3">
        <v>152.5</v>
      </c>
      <c r="I30" s="3">
        <v>124.6</v>
      </c>
      <c r="J30" s="3">
        <v>412.5</v>
      </c>
      <c r="K30" s="3">
        <v>3374.4999999999995</v>
      </c>
    </row>
    <row r="31" spans="1:11" x14ac:dyDescent="0.2">
      <c r="A31" t="s">
        <v>33</v>
      </c>
      <c r="B31">
        <v>2019</v>
      </c>
      <c r="C31" t="s">
        <v>39</v>
      </c>
      <c r="D31" s="3">
        <v>1837.5</v>
      </c>
      <c r="E31" s="3">
        <v>437</v>
      </c>
      <c r="F31" s="3">
        <v>294.79999999999995</v>
      </c>
      <c r="G31" s="3">
        <v>139.30000000000001</v>
      </c>
      <c r="H31" s="3">
        <v>154</v>
      </c>
      <c r="I31" s="3">
        <v>125.6</v>
      </c>
      <c r="J31" s="3">
        <v>415.7</v>
      </c>
      <c r="K31" s="3">
        <v>3403.9</v>
      </c>
    </row>
    <row r="32" spans="1:11" x14ac:dyDescent="0.2">
      <c r="A32" t="s">
        <v>33</v>
      </c>
      <c r="B32">
        <v>2019</v>
      </c>
      <c r="C32" t="s">
        <v>40</v>
      </c>
      <c r="D32" s="3">
        <v>1846.5</v>
      </c>
      <c r="E32" s="3">
        <v>437.6</v>
      </c>
      <c r="F32" s="3">
        <v>296.10000000000002</v>
      </c>
      <c r="G32" s="3">
        <v>138.5</v>
      </c>
      <c r="H32" s="3">
        <v>154.9</v>
      </c>
      <c r="I32" s="3">
        <v>125.8</v>
      </c>
      <c r="J32" s="3">
        <v>419.5</v>
      </c>
      <c r="K32" s="3">
        <v>3418.9</v>
      </c>
    </row>
    <row r="33" spans="1:11" x14ac:dyDescent="0.2">
      <c r="A33" t="s">
        <v>33</v>
      </c>
      <c r="B33">
        <v>2019</v>
      </c>
      <c r="C33" t="s">
        <v>41</v>
      </c>
      <c r="D33" s="3">
        <v>1857.6999999999998</v>
      </c>
      <c r="E33" s="3">
        <v>437.69999999999993</v>
      </c>
      <c r="F33" s="3">
        <v>296.79999999999995</v>
      </c>
      <c r="G33" s="3">
        <v>139.19999999999999</v>
      </c>
      <c r="H33" s="3">
        <v>155.19999999999999</v>
      </c>
      <c r="I33" s="3">
        <v>126.1</v>
      </c>
      <c r="J33" s="3">
        <v>421.7</v>
      </c>
      <c r="K33" s="3">
        <v>3434.3999999999992</v>
      </c>
    </row>
    <row r="34" spans="1:11" x14ac:dyDescent="0.2">
      <c r="A34" t="s">
        <v>33</v>
      </c>
      <c r="B34">
        <v>2019</v>
      </c>
      <c r="C34" t="s">
        <v>42</v>
      </c>
      <c r="D34" s="3">
        <v>1885.5999999999997</v>
      </c>
      <c r="E34" s="3">
        <v>438.40000000000003</v>
      </c>
      <c r="F34" s="3">
        <v>298</v>
      </c>
      <c r="G34" s="3">
        <v>140.6</v>
      </c>
      <c r="H34" s="3">
        <v>155.4</v>
      </c>
      <c r="I34" s="3">
        <v>126.3</v>
      </c>
      <c r="J34" s="3">
        <v>422.7</v>
      </c>
      <c r="K34" s="3">
        <v>3466.9999999999995</v>
      </c>
    </row>
    <row r="35" spans="1:11" x14ac:dyDescent="0.2">
      <c r="A35" t="s">
        <v>33</v>
      </c>
      <c r="B35">
        <v>2019</v>
      </c>
      <c r="C35" t="s">
        <v>43</v>
      </c>
      <c r="D35" s="3">
        <v>1910.9</v>
      </c>
      <c r="E35" s="3">
        <v>439.5</v>
      </c>
      <c r="F35" s="3">
        <v>298.8</v>
      </c>
      <c r="G35" s="3">
        <v>142.30000000000001</v>
      </c>
      <c r="H35" s="3">
        <v>155.5</v>
      </c>
      <c r="I35" s="3">
        <v>126.6</v>
      </c>
      <c r="J35" s="3">
        <v>423.7</v>
      </c>
      <c r="K35" s="3">
        <v>3497.3</v>
      </c>
    </row>
    <row r="36" spans="1:11" x14ac:dyDescent="0.2">
      <c r="A36" t="s">
        <v>33</v>
      </c>
      <c r="B36">
        <v>2019</v>
      </c>
      <c r="C36" t="s">
        <v>44</v>
      </c>
      <c r="D36" s="3">
        <v>1946.1000000000001</v>
      </c>
      <c r="E36" s="3">
        <v>440.6</v>
      </c>
      <c r="F36" s="3">
        <v>298.60000000000002</v>
      </c>
      <c r="G36" s="3">
        <v>143.69999999999999</v>
      </c>
      <c r="H36" s="3">
        <v>155.69999999999999</v>
      </c>
      <c r="I36" s="3">
        <v>129.80000000000001</v>
      </c>
      <c r="J36" s="3">
        <v>425.20000000000005</v>
      </c>
      <c r="K36" s="3">
        <v>3539.7</v>
      </c>
    </row>
    <row r="37" spans="1:11" x14ac:dyDescent="0.2">
      <c r="A37" t="s">
        <v>33</v>
      </c>
      <c r="B37">
        <v>2020</v>
      </c>
      <c r="C37" t="s">
        <v>31</v>
      </c>
      <c r="D37" s="3">
        <v>1940.3999999999999</v>
      </c>
      <c r="E37" s="3">
        <v>441.2</v>
      </c>
      <c r="F37" s="3">
        <v>300.10000000000002</v>
      </c>
      <c r="G37" s="3">
        <v>144.6</v>
      </c>
      <c r="H37" s="3">
        <v>156.1</v>
      </c>
      <c r="I37" s="3">
        <v>130.9</v>
      </c>
      <c r="J37" s="3">
        <v>428.5</v>
      </c>
      <c r="K37" s="3">
        <v>3541.7999999999997</v>
      </c>
    </row>
    <row r="38" spans="1:11" x14ac:dyDescent="0.2">
      <c r="A38" t="s">
        <v>33</v>
      </c>
      <c r="B38">
        <v>2020</v>
      </c>
      <c r="C38" t="s">
        <v>34</v>
      </c>
      <c r="D38" s="3">
        <v>1911.6</v>
      </c>
      <c r="E38" s="3">
        <v>442</v>
      </c>
      <c r="F38" s="3">
        <v>301.20000000000005</v>
      </c>
      <c r="G38" s="3">
        <v>147.19999999999999</v>
      </c>
      <c r="H38" s="3">
        <v>156.19999999999999</v>
      </c>
      <c r="I38" s="3">
        <v>130.30000000000001</v>
      </c>
      <c r="J38" s="3">
        <v>430.20000000000005</v>
      </c>
      <c r="K38" s="3">
        <v>3518.7</v>
      </c>
    </row>
    <row r="39" spans="1:11" x14ac:dyDescent="0.2">
      <c r="A39" t="s">
        <v>33</v>
      </c>
      <c r="B39">
        <v>2020</v>
      </c>
      <c r="C39" t="s">
        <v>35</v>
      </c>
      <c r="D39" s="3">
        <v>1895.4</v>
      </c>
      <c r="E39" s="3">
        <v>442.90000000000003</v>
      </c>
      <c r="F39" s="3">
        <v>300.89999999999998</v>
      </c>
      <c r="G39" s="3">
        <v>148.9</v>
      </c>
      <c r="H39" s="3">
        <v>156.1</v>
      </c>
      <c r="I39" s="3">
        <v>129.9</v>
      </c>
      <c r="J39" s="3">
        <v>432.7</v>
      </c>
      <c r="K39" s="3">
        <v>3506.8</v>
      </c>
    </row>
    <row r="40" spans="1:11" x14ac:dyDescent="0.2">
      <c r="A40" t="s">
        <v>33</v>
      </c>
      <c r="B40">
        <v>2020</v>
      </c>
      <c r="C40" t="s">
        <v>36</v>
      </c>
      <c r="D40" s="3">
        <v>1967.2703125</v>
      </c>
      <c r="E40" s="3">
        <v>443.32246093749995</v>
      </c>
      <c r="F40" s="3">
        <v>301.17207031249995</v>
      </c>
      <c r="G40" s="3">
        <v>144.1</v>
      </c>
      <c r="H40" s="3">
        <v>156.16269531250001</v>
      </c>
      <c r="I40" s="3">
        <v>132.6259765625</v>
      </c>
      <c r="J40" s="3">
        <v>440.5302734375</v>
      </c>
      <c r="K40" s="3">
        <v>3585.1837890625002</v>
      </c>
    </row>
    <row r="41" spans="1:11" x14ac:dyDescent="0.2">
      <c r="A41" t="s">
        <v>33</v>
      </c>
      <c r="B41">
        <v>2020</v>
      </c>
      <c r="C41" t="s">
        <v>37</v>
      </c>
      <c r="D41" s="3">
        <v>1969.412808227539</v>
      </c>
      <c r="E41" s="3">
        <v>445.61537895202639</v>
      </c>
      <c r="F41" s="3">
        <v>301.05359230041506</v>
      </c>
      <c r="G41" s="3">
        <v>141.5205078125</v>
      </c>
      <c r="H41" s="3">
        <v>156.64122047424317</v>
      </c>
      <c r="I41" s="3">
        <v>134.19792366027832</v>
      </c>
      <c r="J41" s="3">
        <v>444.56146354675298</v>
      </c>
      <c r="K41" s="3">
        <v>3593.0028949737552</v>
      </c>
    </row>
    <row r="42" spans="1:11" x14ac:dyDescent="0.2">
      <c r="A42" t="s">
        <v>33</v>
      </c>
      <c r="B42">
        <v>2020</v>
      </c>
      <c r="C42" t="s">
        <v>38</v>
      </c>
      <c r="D42" s="3">
        <v>1966.8000000000002</v>
      </c>
      <c r="E42" s="3">
        <v>448.29999999999995</v>
      </c>
      <c r="F42" s="3">
        <v>301.10000000000002</v>
      </c>
      <c r="G42" s="3">
        <v>141.9</v>
      </c>
      <c r="H42" s="3">
        <v>156.4</v>
      </c>
      <c r="I42" s="3">
        <v>135</v>
      </c>
      <c r="J42" s="3">
        <v>446.9</v>
      </c>
      <c r="K42" s="3">
        <v>3596.4000000000005</v>
      </c>
    </row>
    <row r="43" spans="1:11" x14ac:dyDescent="0.2">
      <c r="A43" t="s">
        <v>33</v>
      </c>
      <c r="B43">
        <v>2020</v>
      </c>
      <c r="C43" t="s">
        <v>39</v>
      </c>
      <c r="D43" s="3">
        <v>1966.8000000000002</v>
      </c>
      <c r="E43" s="3">
        <v>448.29999999999995</v>
      </c>
      <c r="F43" s="3">
        <v>301.10000000000002</v>
      </c>
      <c r="G43" s="3">
        <v>141.9</v>
      </c>
      <c r="H43" s="3">
        <v>156.4</v>
      </c>
      <c r="I43" s="3">
        <v>135</v>
      </c>
      <c r="J43" s="3">
        <v>446.9</v>
      </c>
      <c r="K43" s="3">
        <v>3596.4000000000005</v>
      </c>
    </row>
    <row r="44" spans="1:11" x14ac:dyDescent="0.2">
      <c r="A44" t="s">
        <v>33</v>
      </c>
      <c r="B44">
        <v>2020</v>
      </c>
      <c r="C44" t="s">
        <v>40</v>
      </c>
      <c r="D44" s="3">
        <v>1995.1999999999998</v>
      </c>
      <c r="E44" s="3">
        <v>448.2</v>
      </c>
      <c r="F44" s="3">
        <v>303.89999999999998</v>
      </c>
      <c r="G44" s="3">
        <v>143</v>
      </c>
      <c r="H44" s="3">
        <v>158.5</v>
      </c>
      <c r="I44" s="3">
        <v>138.5</v>
      </c>
      <c r="J44" s="3">
        <v>449.3</v>
      </c>
      <c r="K44" s="3">
        <v>3636.6</v>
      </c>
    </row>
    <row r="45" spans="1:11" x14ac:dyDescent="0.2">
      <c r="A45" t="s">
        <v>33</v>
      </c>
      <c r="B45">
        <v>2020</v>
      </c>
      <c r="C45" t="s">
        <v>41</v>
      </c>
      <c r="D45" s="3">
        <v>2007</v>
      </c>
      <c r="E45" s="3">
        <v>449.70000000000005</v>
      </c>
      <c r="F45" s="3">
        <v>305</v>
      </c>
      <c r="G45" s="3">
        <v>142.9</v>
      </c>
      <c r="H45" s="3">
        <v>157.5</v>
      </c>
      <c r="I45" s="3">
        <v>139.6</v>
      </c>
      <c r="J45" s="3">
        <v>455</v>
      </c>
      <c r="K45" s="3">
        <v>3656.7</v>
      </c>
    </row>
    <row r="46" spans="1:11" x14ac:dyDescent="0.2">
      <c r="A46" t="s">
        <v>33</v>
      </c>
      <c r="B46">
        <v>2020</v>
      </c>
      <c r="C46" t="s">
        <v>42</v>
      </c>
      <c r="D46" s="3">
        <v>2048.6000000000004</v>
      </c>
      <c r="E46" s="3">
        <v>450.59999999999997</v>
      </c>
      <c r="F46" s="3">
        <v>305.2</v>
      </c>
      <c r="G46" s="3">
        <v>143.1</v>
      </c>
      <c r="H46" s="3">
        <v>158.5</v>
      </c>
      <c r="I46" s="3">
        <v>140.6</v>
      </c>
      <c r="J46" s="3">
        <v>453.9</v>
      </c>
      <c r="K46" s="3">
        <v>3700.5</v>
      </c>
    </row>
    <row r="47" spans="1:11" x14ac:dyDescent="0.2">
      <c r="A47" t="s">
        <v>33</v>
      </c>
      <c r="B47">
        <v>2020</v>
      </c>
      <c r="C47" t="s">
        <v>43</v>
      </c>
      <c r="D47" s="3">
        <v>2095.6</v>
      </c>
      <c r="E47" s="3">
        <v>452.00000000000006</v>
      </c>
      <c r="F47" s="3">
        <v>307.2</v>
      </c>
      <c r="G47" s="3">
        <v>143.6</v>
      </c>
      <c r="H47" s="3">
        <v>158.6</v>
      </c>
      <c r="I47" s="3">
        <v>140.4</v>
      </c>
      <c r="J47" s="3">
        <v>456</v>
      </c>
      <c r="K47" s="3">
        <v>3753.3999999999996</v>
      </c>
    </row>
    <row r="48" spans="1:11" x14ac:dyDescent="0.2">
      <c r="A48" t="s">
        <v>33</v>
      </c>
      <c r="B48">
        <v>2020</v>
      </c>
      <c r="C48" t="s">
        <v>44</v>
      </c>
      <c r="D48" s="3">
        <v>2109.1</v>
      </c>
      <c r="E48" s="3">
        <v>454</v>
      </c>
      <c r="F48" s="3">
        <v>308.10000000000002</v>
      </c>
      <c r="G48" s="3">
        <v>144.6</v>
      </c>
      <c r="H48" s="3">
        <v>159.4</v>
      </c>
      <c r="I48" s="3">
        <v>140.69999999999999</v>
      </c>
      <c r="J48" s="3">
        <v>456.8</v>
      </c>
      <c r="K48" s="3">
        <v>3772.7</v>
      </c>
    </row>
    <row r="49" spans="1:11" x14ac:dyDescent="0.2">
      <c r="A49" t="s">
        <v>33</v>
      </c>
      <c r="B49">
        <v>2021</v>
      </c>
      <c r="C49" t="s">
        <v>31</v>
      </c>
      <c r="D49" s="3">
        <v>2076.5</v>
      </c>
      <c r="E49" s="3">
        <v>455.8</v>
      </c>
      <c r="F49" s="3">
        <v>307.7</v>
      </c>
      <c r="G49" s="3">
        <v>147.9</v>
      </c>
      <c r="H49" s="3">
        <v>159.19999999999999</v>
      </c>
      <c r="I49" s="3">
        <v>141.9</v>
      </c>
      <c r="J49" s="3">
        <v>458.29999999999995</v>
      </c>
      <c r="K49" s="3">
        <v>3747.3</v>
      </c>
    </row>
    <row r="50" spans="1:11" x14ac:dyDescent="0.2">
      <c r="A50" t="s">
        <v>33</v>
      </c>
      <c r="B50">
        <v>2021</v>
      </c>
      <c r="C50" t="s">
        <v>34</v>
      </c>
      <c r="D50" s="3">
        <v>2039.3000000000002</v>
      </c>
      <c r="E50" s="3">
        <v>460.40000000000003</v>
      </c>
      <c r="F50" s="3">
        <v>310.70000000000005</v>
      </c>
      <c r="G50" s="3">
        <v>152.4</v>
      </c>
      <c r="H50" s="3">
        <v>159.5</v>
      </c>
      <c r="I50" s="3">
        <v>145.1</v>
      </c>
      <c r="J50" s="3">
        <v>460.70000000000005</v>
      </c>
      <c r="K50" s="3">
        <v>3728.1000000000004</v>
      </c>
    </row>
    <row r="51" spans="1:11" x14ac:dyDescent="0.2">
      <c r="A51" t="s">
        <v>33</v>
      </c>
      <c r="B51">
        <v>2021</v>
      </c>
      <c r="C51" t="s">
        <v>35</v>
      </c>
      <c r="D51" s="3">
        <v>2039.3999999999999</v>
      </c>
      <c r="E51" s="3">
        <v>462.1</v>
      </c>
      <c r="F51" s="3">
        <v>311.10000000000002</v>
      </c>
      <c r="G51" s="3">
        <v>155.5</v>
      </c>
      <c r="H51" s="3">
        <v>160.19999999999999</v>
      </c>
      <c r="I51" s="3">
        <v>146.19999999999999</v>
      </c>
      <c r="J51" s="3">
        <v>460.2</v>
      </c>
      <c r="K51" s="3">
        <v>3734.6999999999994</v>
      </c>
    </row>
    <row r="52" spans="1:11" x14ac:dyDescent="0.2">
      <c r="A52" t="s">
        <v>33</v>
      </c>
      <c r="B52">
        <v>2021</v>
      </c>
      <c r="C52" t="s">
        <v>36</v>
      </c>
      <c r="D52" s="3">
        <v>2064.1</v>
      </c>
      <c r="E52" s="3">
        <v>464.6</v>
      </c>
      <c r="F52" s="3">
        <v>313.20000000000005</v>
      </c>
      <c r="G52" s="3">
        <v>155.6</v>
      </c>
      <c r="H52" s="3">
        <v>160.30000000000001</v>
      </c>
      <c r="I52" s="3">
        <v>146.6</v>
      </c>
      <c r="J52" s="3">
        <v>463</v>
      </c>
      <c r="K52" s="3">
        <v>3767.3999999999996</v>
      </c>
    </row>
    <row r="53" spans="1:11" x14ac:dyDescent="0.2">
      <c r="A53" t="s">
        <v>33</v>
      </c>
      <c r="B53">
        <v>2021</v>
      </c>
      <c r="C53" t="s">
        <v>37</v>
      </c>
      <c r="D53" s="3">
        <v>2105.7000000000003</v>
      </c>
      <c r="E53" s="3">
        <v>474.29999999999995</v>
      </c>
      <c r="F53" s="3">
        <v>316.29999999999995</v>
      </c>
      <c r="G53" s="3">
        <v>159.4</v>
      </c>
      <c r="H53" s="3">
        <v>161.19999999999999</v>
      </c>
      <c r="I53" s="3">
        <v>148.9</v>
      </c>
      <c r="J53" s="3">
        <v>471.2</v>
      </c>
      <c r="K53" s="3">
        <v>3837</v>
      </c>
    </row>
    <row r="54" spans="1:11" x14ac:dyDescent="0.2">
      <c r="A54" t="s">
        <v>33</v>
      </c>
      <c r="B54">
        <v>2021</v>
      </c>
      <c r="C54" t="s">
        <v>38</v>
      </c>
      <c r="D54" s="3">
        <v>2133.9</v>
      </c>
      <c r="E54" s="3">
        <v>474.7</v>
      </c>
      <c r="F54" s="3">
        <v>315.3</v>
      </c>
      <c r="G54" s="3">
        <v>159.80000000000001</v>
      </c>
      <c r="H54" s="3">
        <v>161.69999999999999</v>
      </c>
      <c r="I54" s="3">
        <v>150.69999999999999</v>
      </c>
      <c r="J54" s="3">
        <v>471.30000000000007</v>
      </c>
      <c r="K54" s="3">
        <v>3867.4</v>
      </c>
    </row>
    <row r="55" spans="1:11" x14ac:dyDescent="0.2">
      <c r="A55" t="s">
        <v>33</v>
      </c>
      <c r="B55">
        <v>2021</v>
      </c>
      <c r="C55" t="s">
        <v>39</v>
      </c>
      <c r="D55" s="3">
        <v>2147</v>
      </c>
      <c r="E55" s="3">
        <v>477.29999999999995</v>
      </c>
      <c r="F55" s="3">
        <v>317.3</v>
      </c>
      <c r="G55" s="3">
        <v>160.69999999999999</v>
      </c>
      <c r="H55" s="3">
        <v>163.19999999999999</v>
      </c>
      <c r="I55" s="3">
        <v>153.1</v>
      </c>
      <c r="J55" s="3">
        <v>474.4</v>
      </c>
      <c r="K55" s="3">
        <v>3893</v>
      </c>
    </row>
    <row r="56" spans="1:11" x14ac:dyDescent="0.2">
      <c r="A56" t="s">
        <v>33</v>
      </c>
      <c r="B56">
        <v>2021</v>
      </c>
      <c r="C56" t="s">
        <v>40</v>
      </c>
      <c r="D56" s="3">
        <v>2142</v>
      </c>
      <c r="E56" s="3">
        <v>483</v>
      </c>
      <c r="F56" s="3">
        <v>319.60000000000002</v>
      </c>
      <c r="G56" s="3">
        <v>162.6</v>
      </c>
      <c r="H56" s="3">
        <v>163.80000000000001</v>
      </c>
      <c r="I56" s="3">
        <v>154</v>
      </c>
      <c r="J56" s="3">
        <v>477.6</v>
      </c>
      <c r="K56" s="3">
        <v>3902.6</v>
      </c>
    </row>
    <row r="57" spans="1:11" x14ac:dyDescent="0.2">
      <c r="A57" t="s">
        <v>33</v>
      </c>
      <c r="B57">
        <v>2021</v>
      </c>
      <c r="C57" t="s">
        <v>41</v>
      </c>
      <c r="D57" s="3">
        <v>2142</v>
      </c>
      <c r="E57" s="3">
        <v>483.2</v>
      </c>
      <c r="F57" s="3">
        <v>319.60000000000002</v>
      </c>
      <c r="G57" s="3">
        <v>162.6</v>
      </c>
      <c r="H57" s="3">
        <v>163.69999999999999</v>
      </c>
      <c r="I57" s="3">
        <v>154</v>
      </c>
      <c r="J57" s="3">
        <v>477.7</v>
      </c>
      <c r="K57" s="3">
        <v>3902.7999999999993</v>
      </c>
    </row>
    <row r="58" spans="1:11" x14ac:dyDescent="0.2">
      <c r="A58" t="s">
        <v>33</v>
      </c>
      <c r="B58">
        <v>2021</v>
      </c>
      <c r="C58" t="s">
        <v>42</v>
      </c>
      <c r="D58" s="3">
        <v>2175.5</v>
      </c>
      <c r="E58" s="3">
        <v>486.3</v>
      </c>
      <c r="F58" s="3">
        <v>322</v>
      </c>
      <c r="G58" s="3">
        <v>164.2</v>
      </c>
      <c r="H58" s="3">
        <v>163.9</v>
      </c>
      <c r="I58" s="3">
        <v>155.69999999999999</v>
      </c>
      <c r="J58" s="3">
        <v>480.4</v>
      </c>
      <c r="K58" s="3">
        <v>3948</v>
      </c>
    </row>
    <row r="59" spans="1:11" x14ac:dyDescent="0.2">
      <c r="A59" t="s">
        <v>33</v>
      </c>
      <c r="B59">
        <v>2021</v>
      </c>
      <c r="C59" t="s">
        <v>43</v>
      </c>
      <c r="D59" s="3">
        <v>2194.1</v>
      </c>
      <c r="E59" s="3">
        <v>490.40000000000003</v>
      </c>
      <c r="F59" s="3">
        <v>323.5</v>
      </c>
      <c r="G59" s="3">
        <v>163.9</v>
      </c>
      <c r="H59" s="3">
        <v>164.3</v>
      </c>
      <c r="I59" s="3">
        <v>154.80000000000001</v>
      </c>
      <c r="J59" s="3">
        <v>483.4</v>
      </c>
      <c r="K59" s="3">
        <v>3974.4000000000005</v>
      </c>
    </row>
    <row r="60" spans="1:11" x14ac:dyDescent="0.2">
      <c r="A60" t="s">
        <v>33</v>
      </c>
      <c r="B60">
        <v>2021</v>
      </c>
      <c r="C60" t="s">
        <v>44</v>
      </c>
      <c r="D60" s="3">
        <v>2180.9</v>
      </c>
      <c r="E60" s="3">
        <v>494.2</v>
      </c>
      <c r="F60" s="3">
        <v>323.60000000000002</v>
      </c>
      <c r="G60" s="3">
        <v>164.1</v>
      </c>
      <c r="H60" s="3">
        <v>164.4</v>
      </c>
      <c r="I60" s="3">
        <v>155.69999999999999</v>
      </c>
      <c r="J60" s="3">
        <v>485.2</v>
      </c>
      <c r="K60" s="3">
        <v>3968.0999999999995</v>
      </c>
    </row>
    <row r="61" spans="1:11" x14ac:dyDescent="0.2">
      <c r="A61" t="s">
        <v>33</v>
      </c>
      <c r="B61">
        <v>2022</v>
      </c>
      <c r="C61" t="s">
        <v>31</v>
      </c>
      <c r="D61" s="3">
        <v>2164.1999999999998</v>
      </c>
      <c r="E61" s="3">
        <v>499.1</v>
      </c>
      <c r="F61" s="3">
        <v>325.60000000000002</v>
      </c>
      <c r="G61" s="3">
        <v>164.2</v>
      </c>
      <c r="H61" s="3">
        <v>164.7</v>
      </c>
      <c r="I61" s="3">
        <v>156.5</v>
      </c>
      <c r="J61" s="3">
        <v>486.9</v>
      </c>
      <c r="K61" s="3">
        <v>3961.1999999999994</v>
      </c>
    </row>
    <row r="62" spans="1:11" x14ac:dyDescent="0.2">
      <c r="A62" t="s">
        <v>33</v>
      </c>
      <c r="B62">
        <v>2022</v>
      </c>
      <c r="C62" t="s">
        <v>34</v>
      </c>
      <c r="D62" s="3">
        <v>2161.2000000000003</v>
      </c>
      <c r="E62" s="3">
        <v>502.80000000000007</v>
      </c>
      <c r="F62" s="3">
        <v>327.3</v>
      </c>
      <c r="G62" s="3">
        <v>165.7</v>
      </c>
      <c r="H62" s="3">
        <v>165.4</v>
      </c>
      <c r="I62" s="3">
        <v>156.9</v>
      </c>
      <c r="J62" s="3">
        <v>490</v>
      </c>
      <c r="K62" s="3">
        <v>3969.3000000000006</v>
      </c>
    </row>
    <row r="63" spans="1:11" x14ac:dyDescent="0.2">
      <c r="A63" t="s">
        <v>33</v>
      </c>
      <c r="B63">
        <v>2022</v>
      </c>
      <c r="C63" t="s">
        <v>35</v>
      </c>
      <c r="D63" s="3">
        <v>2184.2000000000003</v>
      </c>
      <c r="E63" s="3">
        <v>507.79999999999995</v>
      </c>
      <c r="F63" s="3">
        <v>328.1</v>
      </c>
      <c r="G63" s="3">
        <v>167.2</v>
      </c>
      <c r="H63" s="3">
        <v>166</v>
      </c>
      <c r="I63" s="3">
        <v>157.9</v>
      </c>
      <c r="J63" s="3">
        <v>495.1</v>
      </c>
      <c r="K63" s="3">
        <v>4006.2999999999997</v>
      </c>
    </row>
    <row r="64" spans="1:11" x14ac:dyDescent="0.2">
      <c r="A64" t="s">
        <v>33</v>
      </c>
      <c r="B64">
        <v>2022</v>
      </c>
      <c r="C64" t="s">
        <v>36</v>
      </c>
      <c r="D64" s="3">
        <v>2214.3000000000002</v>
      </c>
      <c r="E64" s="3">
        <v>513.20000000000005</v>
      </c>
      <c r="F64" s="3">
        <v>331</v>
      </c>
      <c r="G64" s="3">
        <v>172.2</v>
      </c>
      <c r="H64" s="3">
        <v>166.9</v>
      </c>
      <c r="I64" s="3">
        <v>162.6</v>
      </c>
      <c r="J64" s="3">
        <v>500.00000000000006</v>
      </c>
      <c r="K64" s="3">
        <v>4060.2</v>
      </c>
    </row>
    <row r="65" spans="1:16" x14ac:dyDescent="0.2">
      <c r="A65" t="s">
        <v>33</v>
      </c>
      <c r="B65">
        <v>2022</v>
      </c>
      <c r="C65" t="s">
        <v>37</v>
      </c>
      <c r="D65" s="3">
        <v>2238.9000000000005</v>
      </c>
      <c r="E65" s="3">
        <v>518.6</v>
      </c>
      <c r="F65" s="3">
        <v>332.7</v>
      </c>
      <c r="G65" s="3">
        <v>174.6</v>
      </c>
      <c r="H65" s="3">
        <v>167.9</v>
      </c>
      <c r="I65" s="3">
        <v>163</v>
      </c>
      <c r="J65" s="3">
        <v>501</v>
      </c>
      <c r="K65" s="3">
        <v>4096.7000000000007</v>
      </c>
      <c r="N65" s="7" t="s">
        <v>59</v>
      </c>
      <c r="O65" s="7" t="s">
        <v>2</v>
      </c>
      <c r="P65" s="7" t="s">
        <v>50</v>
      </c>
    </row>
    <row r="66" spans="1:16" x14ac:dyDescent="0.2">
      <c r="A66" t="s">
        <v>33</v>
      </c>
      <c r="B66">
        <v>2022</v>
      </c>
      <c r="C66" t="s">
        <v>38</v>
      </c>
      <c r="D66" s="3">
        <v>2261.9</v>
      </c>
      <c r="E66" s="3">
        <v>523</v>
      </c>
      <c r="F66" s="3">
        <v>333.20000000000005</v>
      </c>
      <c r="G66" s="3">
        <v>176</v>
      </c>
      <c r="H66" s="3">
        <v>169</v>
      </c>
      <c r="I66" s="3">
        <v>161.1</v>
      </c>
      <c r="J66" s="3">
        <v>502.70000000000005</v>
      </c>
      <c r="K66" s="3">
        <v>4126.9000000000005</v>
      </c>
      <c r="N66">
        <v>2022</v>
      </c>
      <c r="O66" t="s">
        <v>38</v>
      </c>
      <c r="P66" s="4">
        <f>((D66-D65)/D65)*100</f>
        <v>1.0272901871454525</v>
      </c>
    </row>
    <row r="67" spans="1:16" x14ac:dyDescent="0.2">
      <c r="A67" t="s">
        <v>33</v>
      </c>
      <c r="B67">
        <v>2022</v>
      </c>
      <c r="C67" t="s">
        <v>39</v>
      </c>
      <c r="D67" s="3">
        <v>2266.3000000000002</v>
      </c>
      <c r="E67" s="3">
        <v>526.90000000000009</v>
      </c>
      <c r="F67" s="3">
        <v>335.20000000000005</v>
      </c>
      <c r="G67" s="3">
        <v>179.6</v>
      </c>
      <c r="H67" s="3">
        <v>171.4</v>
      </c>
      <c r="I67" s="3">
        <v>161.6</v>
      </c>
      <c r="J67" s="3">
        <v>504.4</v>
      </c>
      <c r="K67" s="3">
        <v>4145.4000000000005</v>
      </c>
      <c r="N67">
        <v>2022</v>
      </c>
      <c r="O67" t="s">
        <v>39</v>
      </c>
      <c r="P67" s="4">
        <f t="shared" ref="P67:P77" si="0">((D67-D66)/D66)*100</f>
        <v>0.19452672531942572</v>
      </c>
    </row>
    <row r="68" spans="1:16" x14ac:dyDescent="0.2">
      <c r="A68" t="s">
        <v>33</v>
      </c>
      <c r="B68">
        <v>2022</v>
      </c>
      <c r="C68" t="s">
        <v>40</v>
      </c>
      <c r="D68" s="3">
        <v>2269.2000000000003</v>
      </c>
      <c r="E68" s="3">
        <v>530.70000000000005</v>
      </c>
      <c r="F68" s="3">
        <v>337.5</v>
      </c>
      <c r="G68" s="3">
        <v>178.8</v>
      </c>
      <c r="H68" s="3">
        <v>172.3</v>
      </c>
      <c r="I68" s="3">
        <v>161.9</v>
      </c>
      <c r="J68" s="3">
        <v>507.20000000000005</v>
      </c>
      <c r="K68" s="3">
        <v>4157.6000000000013</v>
      </c>
      <c r="N68">
        <v>2022</v>
      </c>
      <c r="O68" t="s">
        <v>40</v>
      </c>
      <c r="P68" s="4">
        <f t="shared" si="0"/>
        <v>0.12796187618585758</v>
      </c>
    </row>
    <row r="69" spans="1:16" x14ac:dyDescent="0.2">
      <c r="A69" t="s">
        <v>33</v>
      </c>
      <c r="B69">
        <v>2022</v>
      </c>
      <c r="C69" t="s">
        <v>41</v>
      </c>
      <c r="D69" s="3">
        <v>2280.9</v>
      </c>
      <c r="E69" s="3">
        <v>535.1</v>
      </c>
      <c r="F69" s="3">
        <v>339</v>
      </c>
      <c r="G69" s="3">
        <v>179.5</v>
      </c>
      <c r="H69" s="3">
        <v>173.1</v>
      </c>
      <c r="I69" s="3">
        <v>162.30000000000001</v>
      </c>
      <c r="J69" s="3">
        <v>508.2</v>
      </c>
      <c r="K69" s="3">
        <v>4178.1000000000004</v>
      </c>
      <c r="N69">
        <v>2022</v>
      </c>
      <c r="O69" t="s">
        <v>41</v>
      </c>
      <c r="P69" s="4">
        <f t="shared" si="0"/>
        <v>0.51560021152828384</v>
      </c>
    </row>
    <row r="70" spans="1:16" x14ac:dyDescent="0.2">
      <c r="A70" t="s">
        <v>33</v>
      </c>
      <c r="B70">
        <v>2022</v>
      </c>
      <c r="C70" t="s">
        <v>42</v>
      </c>
      <c r="D70" s="3">
        <v>2297.3000000000002</v>
      </c>
      <c r="E70" s="3">
        <v>538.20000000000005</v>
      </c>
      <c r="F70" s="3">
        <v>341.6</v>
      </c>
      <c r="G70" s="3">
        <v>180.5</v>
      </c>
      <c r="H70" s="3">
        <v>173.4</v>
      </c>
      <c r="I70" s="3">
        <v>162.9</v>
      </c>
      <c r="J70" s="3">
        <v>510.79999999999995</v>
      </c>
      <c r="K70" s="3">
        <v>4204.7</v>
      </c>
      <c r="N70">
        <v>2022</v>
      </c>
      <c r="O70" t="s">
        <v>42</v>
      </c>
      <c r="P70" s="4">
        <f t="shared" si="0"/>
        <v>0.7190144241308295</v>
      </c>
    </row>
    <row r="71" spans="1:16" x14ac:dyDescent="0.2">
      <c r="A71" t="s">
        <v>33</v>
      </c>
      <c r="B71">
        <v>2022</v>
      </c>
      <c r="C71" t="s">
        <v>43</v>
      </c>
      <c r="D71" s="3">
        <v>2296.8000000000002</v>
      </c>
      <c r="E71" s="3">
        <v>541.4</v>
      </c>
      <c r="F71" s="3">
        <v>343.20000000000005</v>
      </c>
      <c r="G71" s="3">
        <v>181.3</v>
      </c>
      <c r="H71" s="3">
        <v>173.7</v>
      </c>
      <c r="I71" s="3">
        <v>163</v>
      </c>
      <c r="J71" s="3">
        <v>513.20000000000005</v>
      </c>
      <c r="K71" s="3">
        <v>4212.6000000000004</v>
      </c>
      <c r="N71">
        <v>2022</v>
      </c>
      <c r="O71" t="s">
        <v>43</v>
      </c>
      <c r="P71" s="4">
        <f t="shared" si="0"/>
        <v>-2.1764680276846731E-2</v>
      </c>
    </row>
    <row r="72" spans="1:16" x14ac:dyDescent="0.2">
      <c r="A72" t="s">
        <v>33</v>
      </c>
      <c r="B72">
        <v>2022</v>
      </c>
      <c r="C72" t="s">
        <v>44</v>
      </c>
      <c r="D72" s="3">
        <v>2283.4</v>
      </c>
      <c r="E72" s="3">
        <v>544</v>
      </c>
      <c r="F72" s="3">
        <v>342.79999999999995</v>
      </c>
      <c r="G72" s="3">
        <v>182</v>
      </c>
      <c r="H72" s="3">
        <v>174.1</v>
      </c>
      <c r="I72" s="3">
        <v>163.4</v>
      </c>
      <c r="J72" s="3">
        <v>516.70000000000005</v>
      </c>
      <c r="K72" s="3">
        <v>4206.3999999999996</v>
      </c>
      <c r="N72">
        <v>2022</v>
      </c>
      <c r="O72" t="s">
        <v>44</v>
      </c>
      <c r="P72" s="4">
        <f t="shared" si="0"/>
        <v>-0.58342041100662179</v>
      </c>
    </row>
    <row r="73" spans="1:16" x14ac:dyDescent="0.2">
      <c r="A73" t="s">
        <v>33</v>
      </c>
      <c r="B73">
        <v>2023</v>
      </c>
      <c r="C73" t="s">
        <v>31</v>
      </c>
      <c r="D73" s="3">
        <v>2292.6999999999998</v>
      </c>
      <c r="E73" s="3">
        <v>546.29999999999995</v>
      </c>
      <c r="F73" s="3">
        <v>345</v>
      </c>
      <c r="G73" s="3">
        <v>182</v>
      </c>
      <c r="H73" s="3">
        <v>174.3</v>
      </c>
      <c r="I73" s="3">
        <v>163.6</v>
      </c>
      <c r="J73" s="3">
        <v>520.90000000000009</v>
      </c>
      <c r="K73" s="3">
        <v>4224.8</v>
      </c>
      <c r="N73">
        <v>2023</v>
      </c>
      <c r="O73" t="s">
        <v>31</v>
      </c>
      <c r="P73" s="4">
        <f t="shared" si="0"/>
        <v>0.40728737847068963</v>
      </c>
    </row>
    <row r="74" spans="1:16" x14ac:dyDescent="0.2">
      <c r="A74" t="s">
        <v>33</v>
      </c>
      <c r="B74">
        <v>2023</v>
      </c>
      <c r="C74" t="s">
        <v>34</v>
      </c>
      <c r="D74" s="3">
        <v>2279.1</v>
      </c>
      <c r="E74" s="3">
        <v>550</v>
      </c>
      <c r="F74" s="3">
        <v>347.7</v>
      </c>
      <c r="G74" s="3">
        <v>182.1</v>
      </c>
      <c r="H74" s="3">
        <v>175</v>
      </c>
      <c r="I74" s="3">
        <v>164.2</v>
      </c>
      <c r="J74" s="3">
        <v>525.4</v>
      </c>
      <c r="K74" s="3">
        <v>4223.4999999999991</v>
      </c>
      <c r="N74">
        <v>2023</v>
      </c>
      <c r="O74" t="s">
        <v>34</v>
      </c>
      <c r="P74" s="4">
        <f t="shared" si="0"/>
        <v>-0.59318707201116194</v>
      </c>
    </row>
    <row r="75" spans="1:16" x14ac:dyDescent="0.2">
      <c r="A75" t="s">
        <v>33</v>
      </c>
      <c r="B75">
        <v>2023</v>
      </c>
      <c r="C75" t="s">
        <v>35</v>
      </c>
      <c r="D75" s="3">
        <v>2279.1999999999998</v>
      </c>
      <c r="E75" s="3">
        <v>549.9</v>
      </c>
      <c r="F75" s="3">
        <v>347.7</v>
      </c>
      <c r="G75" s="3">
        <v>181.9</v>
      </c>
      <c r="H75" s="3">
        <v>175</v>
      </c>
      <c r="I75" s="3">
        <v>164.2</v>
      </c>
      <c r="J75" s="3">
        <v>525.4</v>
      </c>
      <c r="K75" s="3">
        <v>4223.2999999999993</v>
      </c>
      <c r="N75">
        <v>2023</v>
      </c>
      <c r="O75" t="s">
        <v>35</v>
      </c>
      <c r="P75" s="4">
        <f t="shared" si="0"/>
        <v>4.3876968978943031E-3</v>
      </c>
    </row>
    <row r="76" spans="1:16" x14ac:dyDescent="0.2">
      <c r="A76" t="s">
        <v>33</v>
      </c>
      <c r="B76">
        <v>2023</v>
      </c>
      <c r="C76" t="s">
        <v>36</v>
      </c>
      <c r="D76" s="3">
        <v>2289.6000000000004</v>
      </c>
      <c r="E76" s="3">
        <v>551.79999999999995</v>
      </c>
      <c r="F76" s="3">
        <v>349.79999999999995</v>
      </c>
      <c r="G76" s="3">
        <v>181.7</v>
      </c>
      <c r="H76" s="3">
        <v>176.4</v>
      </c>
      <c r="I76" s="3">
        <v>164.5</v>
      </c>
      <c r="J76" s="3">
        <v>529.70000000000005</v>
      </c>
      <c r="K76" s="3">
        <v>4243.5000000000009</v>
      </c>
      <c r="N76">
        <v>2023</v>
      </c>
      <c r="O76" t="s">
        <v>36</v>
      </c>
      <c r="P76" s="4">
        <f t="shared" si="0"/>
        <v>0.45630045630048033</v>
      </c>
    </row>
    <row r="77" spans="1:16" x14ac:dyDescent="0.2">
      <c r="A77" t="s">
        <v>33</v>
      </c>
      <c r="B77">
        <v>2023</v>
      </c>
      <c r="C77" t="s">
        <v>37</v>
      </c>
      <c r="D77" s="3">
        <v>2306.9</v>
      </c>
      <c r="E77" s="3">
        <v>553.20000000000005</v>
      </c>
      <c r="F77" s="3">
        <v>350.79999999999995</v>
      </c>
      <c r="G77" s="3">
        <v>182.8</v>
      </c>
      <c r="H77" s="3">
        <v>177.1</v>
      </c>
      <c r="I77" s="3">
        <v>164.8</v>
      </c>
      <c r="J77" s="3">
        <v>532.09999999999991</v>
      </c>
      <c r="K77" s="3">
        <v>4267.7000000000007</v>
      </c>
      <c r="N77">
        <v>2023</v>
      </c>
      <c r="O77" t="s">
        <v>37</v>
      </c>
      <c r="P77" s="4">
        <f t="shared" si="0"/>
        <v>0.75559049615652185</v>
      </c>
    </row>
    <row r="80" spans="1:16" x14ac:dyDescent="0.2">
      <c r="M80" s="5"/>
    </row>
    <row r="92" spans="11:22" x14ac:dyDescent="0.2">
      <c r="K92" s="40"/>
      <c r="L92" s="40"/>
      <c r="M92" s="40"/>
      <c r="N92" s="40"/>
      <c r="O92" s="40"/>
      <c r="P92" s="40"/>
      <c r="Q92" s="40"/>
      <c r="R92" s="40"/>
      <c r="S92" s="40"/>
      <c r="T92" s="40"/>
      <c r="U92" s="40"/>
      <c r="V92" s="41"/>
    </row>
  </sheetData>
  <autoFilter ref="A1:K77" xr:uid="{A29E37BE-0437-437B-A43E-38617902E53D}"/>
  <phoneticPr fontId="19"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795F4-9148-471E-A1A0-4BC629133EC3}">
  <dimension ref="A1:T35"/>
  <sheetViews>
    <sheetView topLeftCell="E1" workbookViewId="0">
      <selection activeCell="R40" sqref="R40"/>
    </sheetView>
  </sheetViews>
  <sheetFormatPr defaultRowHeight="12.75" x14ac:dyDescent="0.2"/>
  <cols>
    <col min="18" max="18" width="31.7109375" customWidth="1"/>
    <col min="19" max="19" width="13.140625" customWidth="1"/>
    <col min="20" max="20" width="22.5703125" customWidth="1"/>
  </cols>
  <sheetData>
    <row r="1" spans="1:19" x14ac:dyDescent="0.2">
      <c r="A1" t="s">
        <v>0</v>
      </c>
      <c r="B1" t="s">
        <v>1</v>
      </c>
      <c r="C1" t="s">
        <v>2</v>
      </c>
      <c r="D1" t="s">
        <v>3</v>
      </c>
      <c r="E1" t="s">
        <v>4</v>
      </c>
      <c r="F1" t="s">
        <v>5</v>
      </c>
      <c r="G1" t="s">
        <v>6</v>
      </c>
      <c r="H1" t="s">
        <v>7</v>
      </c>
      <c r="I1" t="s">
        <v>8</v>
      </c>
      <c r="J1" t="s">
        <v>9</v>
      </c>
      <c r="K1" t="s">
        <v>10</v>
      </c>
      <c r="L1" t="s">
        <v>11</v>
      </c>
      <c r="M1" t="s">
        <v>12</v>
      </c>
      <c r="N1" t="s">
        <v>13</v>
      </c>
      <c r="O1" t="s">
        <v>14</v>
      </c>
      <c r="P1" t="s">
        <v>15</v>
      </c>
    </row>
    <row r="2" spans="1:19" x14ac:dyDescent="0.2">
      <c r="A2" t="s">
        <v>33</v>
      </c>
      <c r="B2">
        <v>2022</v>
      </c>
      <c r="C2" t="s">
        <v>31</v>
      </c>
      <c r="D2">
        <v>149.5</v>
      </c>
      <c r="E2">
        <v>198.7</v>
      </c>
      <c r="F2">
        <v>178.8</v>
      </c>
      <c r="G2">
        <v>160.5</v>
      </c>
      <c r="H2">
        <v>184.7</v>
      </c>
      <c r="I2">
        <v>153.69999999999999</v>
      </c>
      <c r="J2">
        <v>174.3</v>
      </c>
      <c r="K2">
        <v>163.9</v>
      </c>
      <c r="L2">
        <v>120</v>
      </c>
      <c r="M2">
        <v>172.1</v>
      </c>
      <c r="N2">
        <v>164.3</v>
      </c>
      <c r="O2">
        <v>177.3</v>
      </c>
      <c r="P2">
        <v>166.4</v>
      </c>
    </row>
    <row r="3" spans="1:19" x14ac:dyDescent="0.2">
      <c r="A3" t="s">
        <v>33</v>
      </c>
      <c r="B3">
        <v>2022</v>
      </c>
      <c r="C3" t="s">
        <v>34</v>
      </c>
      <c r="D3">
        <v>150</v>
      </c>
      <c r="E3">
        <v>200.6</v>
      </c>
      <c r="F3">
        <v>175.8</v>
      </c>
      <c r="G3">
        <v>160.69999999999999</v>
      </c>
      <c r="H3">
        <v>184.9</v>
      </c>
      <c r="I3">
        <v>153.69999999999999</v>
      </c>
      <c r="J3">
        <v>169.7</v>
      </c>
      <c r="K3">
        <v>163.69999999999999</v>
      </c>
      <c r="L3">
        <v>118.9</v>
      </c>
      <c r="M3">
        <v>174.3</v>
      </c>
      <c r="N3">
        <v>164.7</v>
      </c>
      <c r="O3">
        <v>178</v>
      </c>
      <c r="P3">
        <v>166.2</v>
      </c>
    </row>
    <row r="4" spans="1:19" x14ac:dyDescent="0.2">
      <c r="A4" t="s">
        <v>33</v>
      </c>
      <c r="B4">
        <v>2022</v>
      </c>
      <c r="C4" t="s">
        <v>35</v>
      </c>
      <c r="D4">
        <v>151.30000000000001</v>
      </c>
      <c r="E4">
        <v>210.7</v>
      </c>
      <c r="F4">
        <v>167.8</v>
      </c>
      <c r="G4">
        <v>162.19999999999999</v>
      </c>
      <c r="H4">
        <v>194.6</v>
      </c>
      <c r="I4">
        <v>157.6</v>
      </c>
      <c r="J4">
        <v>166.9</v>
      </c>
      <c r="K4">
        <v>163.9</v>
      </c>
      <c r="L4">
        <v>118.8</v>
      </c>
      <c r="M4">
        <v>177.4</v>
      </c>
      <c r="N4">
        <v>165.3</v>
      </c>
      <c r="O4">
        <v>179.3</v>
      </c>
      <c r="P4">
        <v>168.4</v>
      </c>
    </row>
    <row r="5" spans="1:19" x14ac:dyDescent="0.2">
      <c r="A5" t="s">
        <v>33</v>
      </c>
      <c r="B5">
        <v>2022</v>
      </c>
      <c r="C5" t="s">
        <v>36</v>
      </c>
      <c r="D5">
        <v>152.9</v>
      </c>
      <c r="E5">
        <v>211.8</v>
      </c>
      <c r="F5">
        <v>164.5</v>
      </c>
      <c r="G5">
        <v>163.9</v>
      </c>
      <c r="H5">
        <v>199.5</v>
      </c>
      <c r="I5">
        <v>172.6</v>
      </c>
      <c r="J5">
        <v>166.2</v>
      </c>
      <c r="K5">
        <v>164.7</v>
      </c>
      <c r="L5">
        <v>119</v>
      </c>
      <c r="M5">
        <v>181.3</v>
      </c>
      <c r="N5">
        <v>166.2</v>
      </c>
      <c r="O5">
        <v>180.9</v>
      </c>
      <c r="P5">
        <v>170.8</v>
      </c>
      <c r="R5" t="s">
        <v>56</v>
      </c>
      <c r="S5" t="s">
        <v>50</v>
      </c>
    </row>
    <row r="6" spans="1:19" x14ac:dyDescent="0.2">
      <c r="A6" t="s">
        <v>33</v>
      </c>
      <c r="B6">
        <v>2022</v>
      </c>
      <c r="C6" t="s">
        <v>37</v>
      </c>
      <c r="D6">
        <v>154.1</v>
      </c>
      <c r="E6">
        <v>217</v>
      </c>
      <c r="F6">
        <v>162.4</v>
      </c>
      <c r="G6">
        <v>164.9</v>
      </c>
      <c r="H6">
        <v>202.4</v>
      </c>
      <c r="I6">
        <v>171</v>
      </c>
      <c r="J6">
        <v>174.9</v>
      </c>
      <c r="K6">
        <v>164.7</v>
      </c>
      <c r="L6">
        <v>119.7</v>
      </c>
      <c r="M6">
        <v>184.9</v>
      </c>
      <c r="N6">
        <v>167.1</v>
      </c>
      <c r="O6">
        <v>182.5</v>
      </c>
      <c r="P6">
        <v>173.3</v>
      </c>
      <c r="R6" t="s">
        <v>3</v>
      </c>
      <c r="S6" s="4">
        <f>((D18-D6)/D6)*100</f>
        <v>12.719013627514597</v>
      </c>
    </row>
    <row r="7" spans="1:19" x14ac:dyDescent="0.2">
      <c r="A7" t="s">
        <v>33</v>
      </c>
      <c r="B7">
        <v>2022</v>
      </c>
      <c r="C7" t="s">
        <v>38</v>
      </c>
      <c r="D7">
        <v>155</v>
      </c>
      <c r="E7">
        <v>219.4</v>
      </c>
      <c r="F7">
        <v>170.8</v>
      </c>
      <c r="G7">
        <v>165.8</v>
      </c>
      <c r="H7">
        <v>200.9</v>
      </c>
      <c r="I7">
        <v>169.7</v>
      </c>
      <c r="J7">
        <v>182.3</v>
      </c>
      <c r="K7">
        <v>164.3</v>
      </c>
      <c r="L7">
        <v>119.9</v>
      </c>
      <c r="M7">
        <v>187.1</v>
      </c>
      <c r="N7">
        <v>167.9</v>
      </c>
      <c r="O7">
        <v>183.9</v>
      </c>
      <c r="P7">
        <v>174.9</v>
      </c>
      <c r="R7" t="s">
        <v>4</v>
      </c>
      <c r="S7" s="4">
        <f>((E18-E6)/E6)*100</f>
        <v>-1.2442396313364004</v>
      </c>
    </row>
    <row r="8" spans="1:19" x14ac:dyDescent="0.2">
      <c r="A8" t="s">
        <v>33</v>
      </c>
      <c r="B8">
        <v>2022</v>
      </c>
      <c r="C8" t="s">
        <v>39</v>
      </c>
      <c r="D8">
        <v>156.5</v>
      </c>
      <c r="E8">
        <v>213</v>
      </c>
      <c r="F8">
        <v>175.2</v>
      </c>
      <c r="G8">
        <v>166.6</v>
      </c>
      <c r="H8">
        <v>195.8</v>
      </c>
      <c r="I8">
        <v>174.2</v>
      </c>
      <c r="J8">
        <v>182.1</v>
      </c>
      <c r="K8">
        <v>164.3</v>
      </c>
      <c r="L8">
        <v>120</v>
      </c>
      <c r="M8">
        <v>190</v>
      </c>
      <c r="N8">
        <v>168.4</v>
      </c>
      <c r="O8">
        <v>185.2</v>
      </c>
      <c r="P8">
        <v>175</v>
      </c>
      <c r="R8" t="s">
        <v>5</v>
      </c>
      <c r="S8" s="4">
        <f>((F18-F6)/F6)*100</f>
        <v>6.6502463054187082</v>
      </c>
    </row>
    <row r="9" spans="1:19" x14ac:dyDescent="0.2">
      <c r="A9" t="s">
        <v>33</v>
      </c>
      <c r="B9">
        <v>2022</v>
      </c>
      <c r="C9" t="s">
        <v>40</v>
      </c>
      <c r="D9">
        <v>160.30000000000001</v>
      </c>
      <c r="E9">
        <v>206.5</v>
      </c>
      <c r="F9">
        <v>169.2</v>
      </c>
      <c r="G9">
        <v>168.1</v>
      </c>
      <c r="H9">
        <v>192.4</v>
      </c>
      <c r="I9">
        <v>172.9</v>
      </c>
      <c r="J9">
        <v>186.7</v>
      </c>
      <c r="K9">
        <v>167.2</v>
      </c>
      <c r="L9">
        <v>120.9</v>
      </c>
      <c r="M9">
        <v>193.6</v>
      </c>
      <c r="N9">
        <v>168.8</v>
      </c>
      <c r="O9">
        <v>186.3</v>
      </c>
      <c r="P9">
        <v>176.3</v>
      </c>
      <c r="R9" t="s">
        <v>6</v>
      </c>
      <c r="S9" s="4">
        <f>((G18-G6)/G6)*100</f>
        <v>8.8538508186779836</v>
      </c>
    </row>
    <row r="10" spans="1:19" x14ac:dyDescent="0.2">
      <c r="A10" t="s">
        <v>33</v>
      </c>
      <c r="B10">
        <v>2022</v>
      </c>
      <c r="C10" t="s">
        <v>41</v>
      </c>
      <c r="D10">
        <v>163.5</v>
      </c>
      <c r="E10">
        <v>209.2</v>
      </c>
      <c r="F10">
        <v>169.7</v>
      </c>
      <c r="G10">
        <v>169.7</v>
      </c>
      <c r="H10">
        <v>188.7</v>
      </c>
      <c r="I10">
        <v>165.7</v>
      </c>
      <c r="J10">
        <v>191.8</v>
      </c>
      <c r="K10">
        <v>169.1</v>
      </c>
      <c r="L10">
        <v>121.6</v>
      </c>
      <c r="M10">
        <v>197.3</v>
      </c>
      <c r="N10">
        <v>169.4</v>
      </c>
      <c r="O10">
        <v>187.4</v>
      </c>
      <c r="P10">
        <v>177.8</v>
      </c>
      <c r="R10" t="s">
        <v>7</v>
      </c>
      <c r="S10" s="4">
        <f>((H18-H6)/H6)*100</f>
        <v>-16.007905138339922</v>
      </c>
    </row>
    <row r="11" spans="1:19" x14ac:dyDescent="0.2">
      <c r="A11" t="s">
        <v>33</v>
      </c>
      <c r="B11">
        <v>2022</v>
      </c>
      <c r="C11" t="s">
        <v>42</v>
      </c>
      <c r="D11">
        <v>165.2</v>
      </c>
      <c r="E11">
        <v>210.9</v>
      </c>
      <c r="F11">
        <v>170.9</v>
      </c>
      <c r="G11">
        <v>170.9</v>
      </c>
      <c r="H11">
        <v>186.5</v>
      </c>
      <c r="I11">
        <v>163.80000000000001</v>
      </c>
      <c r="J11">
        <v>199.7</v>
      </c>
      <c r="K11">
        <v>169.8</v>
      </c>
      <c r="L11">
        <v>121.9</v>
      </c>
      <c r="M11">
        <v>199.9</v>
      </c>
      <c r="N11">
        <v>169.9</v>
      </c>
      <c r="O11">
        <v>188.3</v>
      </c>
      <c r="P11">
        <v>179.6</v>
      </c>
      <c r="R11" t="s">
        <v>8</v>
      </c>
      <c r="S11" s="4">
        <f>((I18-I6)/I6)*100</f>
        <v>0.70175438596490558</v>
      </c>
    </row>
    <row r="12" spans="1:19" x14ac:dyDescent="0.2">
      <c r="A12" t="s">
        <v>33</v>
      </c>
      <c r="B12">
        <v>2022</v>
      </c>
      <c r="C12" t="s">
        <v>43</v>
      </c>
      <c r="D12">
        <v>167.4</v>
      </c>
      <c r="E12">
        <v>209.4</v>
      </c>
      <c r="F12">
        <v>181.4</v>
      </c>
      <c r="G12">
        <v>172.3</v>
      </c>
      <c r="H12">
        <v>188.9</v>
      </c>
      <c r="I12">
        <v>160.69999999999999</v>
      </c>
      <c r="J12">
        <v>183.1</v>
      </c>
      <c r="K12">
        <v>170.5</v>
      </c>
      <c r="L12">
        <v>122.1</v>
      </c>
      <c r="M12">
        <v>202.8</v>
      </c>
      <c r="N12">
        <v>170.4</v>
      </c>
      <c r="O12">
        <v>189.5</v>
      </c>
      <c r="P12">
        <v>178.3</v>
      </c>
      <c r="R12" t="s">
        <v>9</v>
      </c>
      <c r="S12" s="4">
        <f>((J18-J6)/J6)*100</f>
        <v>-7.9473985134362515</v>
      </c>
    </row>
    <row r="13" spans="1:19" x14ac:dyDescent="0.2">
      <c r="A13" t="s">
        <v>33</v>
      </c>
      <c r="B13">
        <v>2022</v>
      </c>
      <c r="C13" t="s">
        <v>44</v>
      </c>
      <c r="D13">
        <v>169.2</v>
      </c>
      <c r="E13">
        <v>209</v>
      </c>
      <c r="F13">
        <v>190.2</v>
      </c>
      <c r="G13">
        <v>173.6</v>
      </c>
      <c r="H13">
        <v>188.5</v>
      </c>
      <c r="I13">
        <v>158</v>
      </c>
      <c r="J13">
        <v>159.9</v>
      </c>
      <c r="K13">
        <v>170.8</v>
      </c>
      <c r="L13">
        <v>121.8</v>
      </c>
      <c r="M13">
        <v>205.2</v>
      </c>
      <c r="N13">
        <v>171</v>
      </c>
      <c r="O13">
        <v>190.3</v>
      </c>
      <c r="P13">
        <v>175.9</v>
      </c>
      <c r="R13" t="s">
        <v>10</v>
      </c>
      <c r="S13" s="4">
        <f>((K18-K6)/K6)*100</f>
        <v>6.6180935033394093</v>
      </c>
    </row>
    <row r="14" spans="1:19" x14ac:dyDescent="0.2">
      <c r="A14" t="s">
        <v>33</v>
      </c>
      <c r="B14">
        <v>2023</v>
      </c>
      <c r="C14" t="s">
        <v>31</v>
      </c>
      <c r="D14">
        <v>173.8</v>
      </c>
      <c r="E14">
        <v>210.7</v>
      </c>
      <c r="F14">
        <v>194.5</v>
      </c>
      <c r="G14">
        <v>174.6</v>
      </c>
      <c r="H14">
        <v>187.2</v>
      </c>
      <c r="I14">
        <v>158.30000000000001</v>
      </c>
      <c r="J14">
        <v>153.9</v>
      </c>
      <c r="K14">
        <v>170.9</v>
      </c>
      <c r="L14">
        <v>121.1</v>
      </c>
      <c r="M14">
        <v>208.4</v>
      </c>
      <c r="N14">
        <v>171.4</v>
      </c>
      <c r="O14">
        <v>191.2</v>
      </c>
      <c r="P14">
        <v>176.7</v>
      </c>
      <c r="R14" t="s">
        <v>11</v>
      </c>
      <c r="S14" s="4">
        <f>((L18-L6)/L6)*100</f>
        <v>2.5062656641604009</v>
      </c>
    </row>
    <row r="15" spans="1:19" x14ac:dyDescent="0.2">
      <c r="A15" t="s">
        <v>33</v>
      </c>
      <c r="B15">
        <v>2023</v>
      </c>
      <c r="C15" t="s">
        <v>34</v>
      </c>
      <c r="D15">
        <v>174.4</v>
      </c>
      <c r="E15">
        <v>207.7</v>
      </c>
      <c r="F15">
        <v>175.2</v>
      </c>
      <c r="G15">
        <v>177.3</v>
      </c>
      <c r="H15">
        <v>179.3</v>
      </c>
      <c r="I15">
        <v>169.5</v>
      </c>
      <c r="J15">
        <v>152.69999999999999</v>
      </c>
      <c r="K15">
        <v>171</v>
      </c>
      <c r="L15">
        <v>120</v>
      </c>
      <c r="M15">
        <v>209.7</v>
      </c>
      <c r="N15">
        <v>172.3</v>
      </c>
      <c r="O15">
        <v>193</v>
      </c>
      <c r="P15">
        <v>177</v>
      </c>
      <c r="R15" t="s">
        <v>12</v>
      </c>
      <c r="S15" s="4">
        <f>((M18-M6)/M6)*100</f>
        <v>17.901568415359652</v>
      </c>
    </row>
    <row r="16" spans="1:19" x14ac:dyDescent="0.2">
      <c r="A16" t="s">
        <v>33</v>
      </c>
      <c r="B16">
        <v>2023</v>
      </c>
      <c r="C16" t="s">
        <v>35</v>
      </c>
      <c r="D16">
        <v>174.4</v>
      </c>
      <c r="E16">
        <v>207.7</v>
      </c>
      <c r="F16">
        <v>175.2</v>
      </c>
      <c r="G16">
        <v>177.3</v>
      </c>
      <c r="H16">
        <v>179.2</v>
      </c>
      <c r="I16">
        <v>169.5</v>
      </c>
      <c r="J16">
        <v>152.80000000000001</v>
      </c>
      <c r="K16">
        <v>171.1</v>
      </c>
      <c r="L16">
        <v>120</v>
      </c>
      <c r="M16">
        <v>209.7</v>
      </c>
      <c r="N16">
        <v>172.3</v>
      </c>
      <c r="O16">
        <v>193</v>
      </c>
      <c r="P16">
        <v>177</v>
      </c>
      <c r="R16" t="s">
        <v>13</v>
      </c>
      <c r="S16" s="4">
        <f>((N18-N6)/N6)*100</f>
        <v>3.7701974865350159</v>
      </c>
    </row>
    <row r="17" spans="1:20" x14ac:dyDescent="0.2">
      <c r="A17" t="s">
        <v>33</v>
      </c>
      <c r="B17">
        <v>2023</v>
      </c>
      <c r="C17" t="s">
        <v>36</v>
      </c>
      <c r="D17">
        <v>173.8</v>
      </c>
      <c r="E17">
        <v>209.3</v>
      </c>
      <c r="F17">
        <v>169.6</v>
      </c>
      <c r="G17">
        <v>178.4</v>
      </c>
      <c r="H17">
        <v>174.9</v>
      </c>
      <c r="I17">
        <v>176.3</v>
      </c>
      <c r="J17">
        <v>155.4</v>
      </c>
      <c r="K17">
        <v>173.4</v>
      </c>
      <c r="L17">
        <v>121.3</v>
      </c>
      <c r="M17">
        <v>212.9</v>
      </c>
      <c r="N17">
        <v>172.9</v>
      </c>
      <c r="O17">
        <v>193.5</v>
      </c>
      <c r="P17">
        <v>177.9</v>
      </c>
      <c r="R17" t="s">
        <v>14</v>
      </c>
      <c r="S17" s="4">
        <f>((O18-O6)/O6)*100</f>
        <v>6.4109589041095827</v>
      </c>
    </row>
    <row r="18" spans="1:20" x14ac:dyDescent="0.2">
      <c r="A18" t="s">
        <v>33</v>
      </c>
      <c r="B18">
        <v>2023</v>
      </c>
      <c r="C18" t="s">
        <v>37</v>
      </c>
      <c r="D18">
        <v>173.7</v>
      </c>
      <c r="E18">
        <v>214.3</v>
      </c>
      <c r="F18">
        <v>173.2</v>
      </c>
      <c r="G18">
        <v>179.5</v>
      </c>
      <c r="H18">
        <v>170</v>
      </c>
      <c r="I18">
        <v>172.2</v>
      </c>
      <c r="J18">
        <v>161</v>
      </c>
      <c r="K18">
        <v>175.6</v>
      </c>
      <c r="L18">
        <v>122.7</v>
      </c>
      <c r="M18">
        <v>218</v>
      </c>
      <c r="N18">
        <v>173.4</v>
      </c>
      <c r="O18">
        <v>194.2</v>
      </c>
      <c r="P18">
        <v>179.1</v>
      </c>
      <c r="R18" t="s">
        <v>15</v>
      </c>
      <c r="S18" s="4">
        <f>((P18-P6)/P6)*100</f>
        <v>3.3467974610501918</v>
      </c>
    </row>
    <row r="23" spans="1:20" x14ac:dyDescent="0.2">
      <c r="B23" s="5" t="s">
        <v>1</v>
      </c>
      <c r="C23" s="5" t="s">
        <v>2</v>
      </c>
      <c r="D23" t="s">
        <v>3</v>
      </c>
      <c r="E23" t="s">
        <v>4</v>
      </c>
      <c r="F23" t="s">
        <v>5</v>
      </c>
      <c r="G23" t="s">
        <v>6</v>
      </c>
      <c r="H23" t="s">
        <v>7</v>
      </c>
      <c r="I23" t="s">
        <v>8</v>
      </c>
      <c r="J23" t="s">
        <v>9</v>
      </c>
      <c r="K23" t="s">
        <v>10</v>
      </c>
      <c r="L23" t="s">
        <v>11</v>
      </c>
      <c r="M23" t="s">
        <v>12</v>
      </c>
      <c r="N23" t="s">
        <v>13</v>
      </c>
      <c r="O23" t="s">
        <v>14</v>
      </c>
      <c r="P23" t="s">
        <v>15</v>
      </c>
      <c r="Q23" s="5" t="s">
        <v>78</v>
      </c>
      <c r="R23" s="5" t="s">
        <v>77</v>
      </c>
      <c r="S23" s="5" t="s">
        <v>79</v>
      </c>
      <c r="T23" s="5" t="s">
        <v>80</v>
      </c>
    </row>
    <row r="24" spans="1:20" x14ac:dyDescent="0.2">
      <c r="B24">
        <v>2022</v>
      </c>
      <c r="C24" s="5" t="s">
        <v>38</v>
      </c>
      <c r="D24" s="39">
        <f>(D7-D6)/D6</f>
        <v>5.8403634003893947E-3</v>
      </c>
      <c r="E24" s="39">
        <f>(E7-E6)/E6</f>
        <v>1.1059907834101408E-2</v>
      </c>
      <c r="F24" s="39">
        <f t="shared" ref="F24:P24" si="0">(F7-F6)/F6</f>
        <v>5.1724137931034517E-2</v>
      </c>
      <c r="G24" s="39">
        <f t="shared" si="0"/>
        <v>5.4578532443905741E-3</v>
      </c>
      <c r="H24" s="39">
        <f t="shared" si="0"/>
        <v>-7.411067193675889E-3</v>
      </c>
      <c r="I24" s="39">
        <f t="shared" si="0"/>
        <v>-7.6023391812866164E-3</v>
      </c>
      <c r="J24" s="39">
        <f t="shared" si="0"/>
        <v>4.230989136649517E-2</v>
      </c>
      <c r="K24" s="39">
        <f t="shared" si="0"/>
        <v>-2.4286581663629466E-3</v>
      </c>
      <c r="L24" s="39">
        <f t="shared" si="0"/>
        <v>1.6708437761069578E-3</v>
      </c>
      <c r="M24" s="39">
        <f t="shared" si="0"/>
        <v>1.1898323418063756E-2</v>
      </c>
      <c r="N24" s="39">
        <f t="shared" si="0"/>
        <v>4.7875523638540481E-3</v>
      </c>
      <c r="O24" s="39">
        <f t="shared" si="0"/>
        <v>7.6712328767123599E-3</v>
      </c>
      <c r="P24" s="39">
        <f t="shared" si="0"/>
        <v>9.2325447201384546E-3</v>
      </c>
      <c r="Q24" s="42">
        <f>MAX(D24:P24)</f>
        <v>5.1724137931034517E-2</v>
      </c>
      <c r="R24" s="42" t="str">
        <f>INDEX($D$23:$P$23,MATCH(Q24,D24:P24,0))</f>
        <v>Egg</v>
      </c>
      <c r="S24" s="43">
        <f>MIN(Table1618[[#This Row],[Cereals and products]:[Food and beverages]])</f>
        <v>-7.6023391812866164E-3</v>
      </c>
      <c r="T24" s="43" t="str">
        <f>INDEX(Table1618[[#Headers],[Cereals and products]:[Food and beverages]],MATCH(Table1618[[#This Row],[Min %]],Table1618[[#This Row],[Cereals and products]:[Food and beverages]],0))</f>
        <v>Fruits</v>
      </c>
    </row>
    <row r="25" spans="1:20" x14ac:dyDescent="0.2">
      <c r="B25">
        <v>2022</v>
      </c>
      <c r="C25" t="s">
        <v>39</v>
      </c>
      <c r="D25" s="39">
        <f t="shared" ref="D25:P35" si="1">(D8-D7)/D7</f>
        <v>9.6774193548387101E-3</v>
      </c>
      <c r="E25" s="39">
        <f t="shared" si="1"/>
        <v>-2.9170464904284436E-2</v>
      </c>
      <c r="F25" s="39">
        <f t="shared" si="1"/>
        <v>2.5761124121779725E-2</v>
      </c>
      <c r="G25" s="39">
        <f t="shared" si="1"/>
        <v>4.8250904704462173E-3</v>
      </c>
      <c r="H25" s="39">
        <f t="shared" si="1"/>
        <v>-2.5385764061722219E-2</v>
      </c>
      <c r="I25" s="39">
        <f t="shared" si="1"/>
        <v>2.6517383618149679E-2</v>
      </c>
      <c r="J25" s="39">
        <f t="shared" si="1"/>
        <v>-1.0970927043336097E-3</v>
      </c>
      <c r="K25" s="39">
        <f t="shared" si="1"/>
        <v>0</v>
      </c>
      <c r="L25" s="39">
        <f t="shared" si="1"/>
        <v>8.3402835696408937E-4</v>
      </c>
      <c r="M25" s="39">
        <f t="shared" si="1"/>
        <v>1.5499732763228252E-2</v>
      </c>
      <c r="N25" s="39">
        <f t="shared" si="1"/>
        <v>2.9779630732578916E-3</v>
      </c>
      <c r="O25" s="39">
        <f t="shared" si="1"/>
        <v>7.0690592713430287E-3</v>
      </c>
      <c r="P25" s="39">
        <f t="shared" si="1"/>
        <v>5.7175528873638828E-4</v>
      </c>
      <c r="Q25" s="42">
        <f t="shared" ref="Q25:Q35" si="2">MAX(D25:P25)</f>
        <v>2.6517383618149679E-2</v>
      </c>
      <c r="R25" s="42" t="str">
        <f t="shared" ref="R25:R35" si="3">INDEX($D$23:$P$23,MATCH(Q25,D25:P25,0))</f>
        <v>Fruits</v>
      </c>
      <c r="S25" s="43">
        <f>MIN(Table1618[[#This Row],[Cereals and products]:[Food and beverages]])</f>
        <v>-2.9170464904284436E-2</v>
      </c>
      <c r="T25" s="43" t="str">
        <f>INDEX(Table1618[[#Headers],[Cereals and products]:[Food and beverages]],MATCH(Table1618[[#This Row],[Min %]],Table1618[[#This Row],[Cereals and products]:[Food and beverages]],0))</f>
        <v>Meat and fish</v>
      </c>
    </row>
    <row r="26" spans="1:20" x14ac:dyDescent="0.2">
      <c r="B26">
        <v>2022</v>
      </c>
      <c r="C26" t="s">
        <v>40</v>
      </c>
      <c r="D26" s="39">
        <f t="shared" si="1"/>
        <v>2.4281150159744483E-2</v>
      </c>
      <c r="E26" s="39">
        <f t="shared" si="1"/>
        <v>-3.0516431924882629E-2</v>
      </c>
      <c r="F26" s="39">
        <f t="shared" si="1"/>
        <v>-3.4246575342465758E-2</v>
      </c>
      <c r="G26" s="39">
        <f t="shared" si="1"/>
        <v>9.00360144057623E-3</v>
      </c>
      <c r="H26" s="39">
        <f t="shared" si="1"/>
        <v>-1.7364657814096043E-2</v>
      </c>
      <c r="I26" s="39">
        <f t="shared" si="1"/>
        <v>-7.4626865671640818E-3</v>
      </c>
      <c r="J26" s="39">
        <f t="shared" si="1"/>
        <v>2.5260845689181737E-2</v>
      </c>
      <c r="K26" s="39">
        <f t="shared" si="1"/>
        <v>1.7650639074862917E-2</v>
      </c>
      <c r="L26" s="39">
        <f t="shared" si="1"/>
        <v>7.5000000000000474E-3</v>
      </c>
      <c r="M26" s="39">
        <f t="shared" si="1"/>
        <v>1.8947368421052602E-2</v>
      </c>
      <c r="N26" s="39">
        <f t="shared" si="1"/>
        <v>2.3752969121140478E-3</v>
      </c>
      <c r="O26" s="39">
        <f t="shared" si="1"/>
        <v>5.9395248380130824E-3</v>
      </c>
      <c r="P26" s="39">
        <f t="shared" si="1"/>
        <v>7.4285714285714935E-3</v>
      </c>
      <c r="Q26" s="42">
        <f t="shared" si="2"/>
        <v>2.5260845689181737E-2</v>
      </c>
      <c r="R26" s="42" t="str">
        <f t="shared" si="3"/>
        <v>Vegetables</v>
      </c>
      <c r="S26" s="43">
        <f>MIN(Table1618[[#This Row],[Cereals and products]:[Food and beverages]])</f>
        <v>-3.4246575342465758E-2</v>
      </c>
      <c r="T26" s="43" t="str">
        <f>INDEX(Table1618[[#Headers],[Cereals and products]:[Food and beverages]],MATCH(Table1618[[#This Row],[Min %]],Table1618[[#This Row],[Cereals and products]:[Food and beverages]],0))</f>
        <v>Egg</v>
      </c>
    </row>
    <row r="27" spans="1:20" x14ac:dyDescent="0.2">
      <c r="B27">
        <v>2022</v>
      </c>
      <c r="C27" t="s">
        <v>41</v>
      </c>
      <c r="D27" s="39">
        <f t="shared" si="1"/>
        <v>1.9962570180910719E-2</v>
      </c>
      <c r="E27" s="39">
        <f t="shared" si="1"/>
        <v>1.3075060532687597E-2</v>
      </c>
      <c r="F27" s="39">
        <f t="shared" si="1"/>
        <v>2.9550827423167852E-3</v>
      </c>
      <c r="G27" s="39">
        <f t="shared" si="1"/>
        <v>9.5181439619273899E-3</v>
      </c>
      <c r="H27" s="39">
        <f t="shared" si="1"/>
        <v>-1.9230769230769319E-2</v>
      </c>
      <c r="I27" s="39">
        <f t="shared" si="1"/>
        <v>-4.1642567958357531E-2</v>
      </c>
      <c r="J27" s="39">
        <f t="shared" si="1"/>
        <v>2.7316550615961558E-2</v>
      </c>
      <c r="K27" s="39">
        <f t="shared" si="1"/>
        <v>1.1363636363636399E-2</v>
      </c>
      <c r="L27" s="39">
        <f t="shared" si="1"/>
        <v>5.7899090157153728E-3</v>
      </c>
      <c r="M27" s="39">
        <f t="shared" si="1"/>
        <v>1.9111570247933973E-2</v>
      </c>
      <c r="N27" s="39">
        <f t="shared" si="1"/>
        <v>3.5545023696682125E-3</v>
      </c>
      <c r="O27" s="39">
        <f t="shared" si="1"/>
        <v>5.9044551798174676E-3</v>
      </c>
      <c r="P27" s="39">
        <f t="shared" si="1"/>
        <v>8.5082246171298923E-3</v>
      </c>
      <c r="Q27" s="42">
        <f t="shared" si="2"/>
        <v>2.7316550615961558E-2</v>
      </c>
      <c r="R27" s="42" t="str">
        <f t="shared" si="3"/>
        <v>Vegetables</v>
      </c>
      <c r="S27" s="43">
        <f>MIN(Table1618[[#This Row],[Cereals and products]:[Food and beverages]])</f>
        <v>-4.1642567958357531E-2</v>
      </c>
      <c r="T27" s="43" t="str">
        <f>INDEX(Table1618[[#Headers],[Cereals and products]:[Food and beverages]],MATCH(Table1618[[#This Row],[Min %]],Table1618[[#This Row],[Cereals and products]:[Food and beverages]],0))</f>
        <v>Fruits</v>
      </c>
    </row>
    <row r="28" spans="1:20" x14ac:dyDescent="0.2">
      <c r="B28">
        <v>2022</v>
      </c>
      <c r="C28" t="s">
        <v>42</v>
      </c>
      <c r="D28" s="39">
        <f t="shared" si="1"/>
        <v>1.0397553516819502E-2</v>
      </c>
      <c r="E28" s="39">
        <f t="shared" si="1"/>
        <v>8.1261950286807706E-3</v>
      </c>
      <c r="F28" s="39">
        <f t="shared" si="1"/>
        <v>7.0713022981733478E-3</v>
      </c>
      <c r="G28" s="39">
        <f t="shared" si="1"/>
        <v>7.0713022981733478E-3</v>
      </c>
      <c r="H28" s="39">
        <f t="shared" si="1"/>
        <v>-1.1658717541070422E-2</v>
      </c>
      <c r="I28" s="39">
        <f t="shared" si="1"/>
        <v>-1.1466505733252729E-2</v>
      </c>
      <c r="J28" s="39">
        <f t="shared" si="1"/>
        <v>4.118873826903012E-2</v>
      </c>
      <c r="K28" s="39">
        <f t="shared" si="1"/>
        <v>4.1395623891189656E-3</v>
      </c>
      <c r="L28" s="39">
        <f t="shared" si="1"/>
        <v>2.4671052631579883E-3</v>
      </c>
      <c r="M28" s="39">
        <f t="shared" si="1"/>
        <v>1.3177901672579798E-2</v>
      </c>
      <c r="N28" s="39">
        <f t="shared" si="1"/>
        <v>2.9515938606847697E-3</v>
      </c>
      <c r="O28" s="39">
        <f t="shared" si="1"/>
        <v>4.8025613660619302E-3</v>
      </c>
      <c r="P28" s="39">
        <f t="shared" si="1"/>
        <v>1.0123734533183255E-2</v>
      </c>
      <c r="Q28" s="42">
        <f t="shared" si="2"/>
        <v>4.118873826903012E-2</v>
      </c>
      <c r="R28" s="42" t="str">
        <f t="shared" si="3"/>
        <v>Vegetables</v>
      </c>
      <c r="S28" s="43">
        <f>MIN(Table1618[[#This Row],[Cereals and products]:[Food and beverages]])</f>
        <v>-1.1658717541070422E-2</v>
      </c>
      <c r="T28" s="43" t="str">
        <f>INDEX(Table1618[[#Headers],[Cereals and products]:[Food and beverages]],MATCH(Table1618[[#This Row],[Min %]],Table1618[[#This Row],[Cereals and products]:[Food and beverages]],0))</f>
        <v>Oils and fats</v>
      </c>
    </row>
    <row r="29" spans="1:20" x14ac:dyDescent="0.2">
      <c r="B29">
        <v>2022</v>
      </c>
      <c r="C29" t="s">
        <v>43</v>
      </c>
      <c r="D29" s="39">
        <f t="shared" si="1"/>
        <v>1.3317191283293082E-2</v>
      </c>
      <c r="E29" s="39">
        <f t="shared" si="1"/>
        <v>-7.1123755334281651E-3</v>
      </c>
      <c r="F29" s="39">
        <f t="shared" si="1"/>
        <v>6.1439438267992974E-2</v>
      </c>
      <c r="G29" s="39">
        <f t="shared" si="1"/>
        <v>8.1919251023990971E-3</v>
      </c>
      <c r="H29" s="39">
        <f t="shared" si="1"/>
        <v>1.286863270777483E-2</v>
      </c>
      <c r="I29" s="39">
        <f t="shared" si="1"/>
        <v>-1.8925518925519063E-2</v>
      </c>
      <c r="J29" s="39">
        <f t="shared" si="1"/>
        <v>-8.3124687030545791E-2</v>
      </c>
      <c r="K29" s="39">
        <f t="shared" si="1"/>
        <v>4.1224970553591792E-3</v>
      </c>
      <c r="L29" s="39">
        <f t="shared" si="1"/>
        <v>1.640689089417462E-3</v>
      </c>
      <c r="M29" s="39">
        <f t="shared" si="1"/>
        <v>1.4507253626813434E-2</v>
      </c>
      <c r="N29" s="39">
        <f t="shared" si="1"/>
        <v>2.942907592701589E-3</v>
      </c>
      <c r="O29" s="39">
        <f t="shared" si="1"/>
        <v>6.3728093467869812E-3</v>
      </c>
      <c r="P29" s="39">
        <f t="shared" si="1"/>
        <v>-7.2383073496658295E-3</v>
      </c>
      <c r="Q29" s="42">
        <f t="shared" si="2"/>
        <v>6.1439438267992974E-2</v>
      </c>
      <c r="R29" s="42" t="str">
        <f t="shared" si="3"/>
        <v>Egg</v>
      </c>
      <c r="S29" s="43">
        <f>MIN(Table1618[[#This Row],[Cereals and products]:[Food and beverages]])</f>
        <v>-8.3124687030545791E-2</v>
      </c>
      <c r="T29" s="43" t="str">
        <f>INDEX(Table1618[[#Headers],[Cereals and products]:[Food and beverages]],MATCH(Table1618[[#This Row],[Min %]],Table1618[[#This Row],[Cereals and products]:[Food and beverages]],0))</f>
        <v>Vegetables</v>
      </c>
    </row>
    <row r="30" spans="1:20" x14ac:dyDescent="0.2">
      <c r="B30">
        <v>2022</v>
      </c>
      <c r="C30" t="s">
        <v>44</v>
      </c>
      <c r="D30" s="39">
        <f t="shared" si="1"/>
        <v>1.0752688172042909E-2</v>
      </c>
      <c r="E30" s="39">
        <f t="shared" si="1"/>
        <v>-1.9102196752626823E-3</v>
      </c>
      <c r="F30" s="39">
        <f t="shared" si="1"/>
        <v>4.8511576626240255E-2</v>
      </c>
      <c r="G30" s="39">
        <f t="shared" si="1"/>
        <v>7.5449796865930518E-3</v>
      </c>
      <c r="H30" s="39">
        <f t="shared" si="1"/>
        <v>-2.1175224986765785E-3</v>
      </c>
      <c r="I30" s="39">
        <f t="shared" si="1"/>
        <v>-1.6801493466085806E-2</v>
      </c>
      <c r="J30" s="39">
        <f t="shared" si="1"/>
        <v>-0.12670671764063349</v>
      </c>
      <c r="K30" s="39">
        <f t="shared" si="1"/>
        <v>1.7595307917889231E-3</v>
      </c>
      <c r="L30" s="39">
        <f t="shared" si="1"/>
        <v>-2.457002457002434E-3</v>
      </c>
      <c r="M30" s="39">
        <f t="shared" si="1"/>
        <v>1.1834319526627106E-2</v>
      </c>
      <c r="N30" s="39">
        <f t="shared" si="1"/>
        <v>3.521126760563347E-3</v>
      </c>
      <c r="O30" s="39">
        <f t="shared" si="1"/>
        <v>4.2216358839050729E-3</v>
      </c>
      <c r="P30" s="39">
        <f t="shared" si="1"/>
        <v>-1.3460459899046581E-2</v>
      </c>
      <c r="Q30" s="42">
        <f t="shared" si="2"/>
        <v>4.8511576626240255E-2</v>
      </c>
      <c r="R30" s="42" t="str">
        <f t="shared" si="3"/>
        <v>Egg</v>
      </c>
      <c r="S30" s="43">
        <f>MIN(Table1618[[#This Row],[Cereals and products]:[Food and beverages]])</f>
        <v>-0.12670671764063349</v>
      </c>
      <c r="T30" s="43" t="str">
        <f>INDEX(Table1618[[#Headers],[Cereals and products]:[Food and beverages]],MATCH(Table1618[[#This Row],[Min %]],Table1618[[#This Row],[Cereals and products]:[Food and beverages]],0))</f>
        <v>Vegetables</v>
      </c>
    </row>
    <row r="31" spans="1:20" x14ac:dyDescent="0.2">
      <c r="B31">
        <v>2023</v>
      </c>
      <c r="C31" t="s">
        <v>31</v>
      </c>
      <c r="D31" s="39">
        <f t="shared" si="1"/>
        <v>2.7186761229314557E-2</v>
      </c>
      <c r="E31" s="39">
        <f t="shared" si="1"/>
        <v>8.1339712918659744E-3</v>
      </c>
      <c r="F31" s="39">
        <f t="shared" si="1"/>
        <v>2.2607781282860208E-2</v>
      </c>
      <c r="G31" s="39">
        <f t="shared" si="1"/>
        <v>5.7603686635944703E-3</v>
      </c>
      <c r="H31" s="39">
        <f t="shared" si="1"/>
        <v>-6.8965517241379917E-3</v>
      </c>
      <c r="I31" s="39">
        <f t="shared" si="1"/>
        <v>1.8987341772152618E-3</v>
      </c>
      <c r="J31" s="39">
        <f t="shared" si="1"/>
        <v>-3.7523452157598496E-2</v>
      </c>
      <c r="K31" s="39">
        <f t="shared" si="1"/>
        <v>5.854800936767817E-4</v>
      </c>
      <c r="L31" s="39">
        <f t="shared" si="1"/>
        <v>-5.7471264367816325E-3</v>
      </c>
      <c r="M31" s="39">
        <f t="shared" si="1"/>
        <v>1.5594541910331468E-2</v>
      </c>
      <c r="N31" s="39">
        <f t="shared" si="1"/>
        <v>2.339181286549741E-3</v>
      </c>
      <c r="O31" s="39">
        <f t="shared" si="1"/>
        <v>4.7293746715710832E-3</v>
      </c>
      <c r="P31" s="39">
        <f t="shared" si="1"/>
        <v>4.5480386583284984E-3</v>
      </c>
      <c r="Q31" s="42">
        <f t="shared" si="2"/>
        <v>2.7186761229314557E-2</v>
      </c>
      <c r="R31" s="42" t="str">
        <f t="shared" si="3"/>
        <v>Cereals and products</v>
      </c>
      <c r="S31" s="43">
        <f>MIN(Table1618[[#This Row],[Cereals and products]:[Food and beverages]])</f>
        <v>-3.7523452157598496E-2</v>
      </c>
      <c r="T31" s="43" t="str">
        <f>INDEX(Table1618[[#Headers],[Cereals and products]:[Food and beverages]],MATCH(Table1618[[#This Row],[Min %]],Table1618[[#This Row],[Cereals and products]:[Food and beverages]],0))</f>
        <v>Vegetables</v>
      </c>
    </row>
    <row r="32" spans="1:20" x14ac:dyDescent="0.2">
      <c r="B32">
        <v>2023</v>
      </c>
      <c r="C32" t="s">
        <v>34</v>
      </c>
      <c r="D32" s="39">
        <f t="shared" si="1"/>
        <v>3.4522439585730398E-3</v>
      </c>
      <c r="E32" s="39">
        <f t="shared" si="1"/>
        <v>-1.423825344091125E-2</v>
      </c>
      <c r="F32" s="39">
        <f t="shared" si="1"/>
        <v>-9.9228791773778982E-2</v>
      </c>
      <c r="G32" s="39">
        <f t="shared" si="1"/>
        <v>1.5463917525773294E-2</v>
      </c>
      <c r="H32" s="39">
        <f t="shared" si="1"/>
        <v>-4.2200854700854579E-2</v>
      </c>
      <c r="I32" s="39">
        <f t="shared" si="1"/>
        <v>7.0751737207833149E-2</v>
      </c>
      <c r="J32" s="39">
        <f t="shared" si="1"/>
        <v>-7.7972709551658026E-3</v>
      </c>
      <c r="K32" s="39">
        <f t="shared" si="1"/>
        <v>5.8513750731418557E-4</v>
      </c>
      <c r="L32" s="39">
        <f t="shared" si="1"/>
        <v>-9.0834021469859156E-3</v>
      </c>
      <c r="M32" s="39">
        <f t="shared" si="1"/>
        <v>6.2380038387715112E-3</v>
      </c>
      <c r="N32" s="39">
        <f t="shared" si="1"/>
        <v>5.2508751458576761E-3</v>
      </c>
      <c r="O32" s="39">
        <f t="shared" si="1"/>
        <v>9.4142259414226534E-3</v>
      </c>
      <c r="P32" s="39">
        <f t="shared" si="1"/>
        <v>1.6977928692700134E-3</v>
      </c>
      <c r="Q32" s="42">
        <f t="shared" si="2"/>
        <v>7.0751737207833149E-2</v>
      </c>
      <c r="R32" s="42" t="str">
        <f t="shared" si="3"/>
        <v>Fruits</v>
      </c>
      <c r="S32" s="43">
        <f>MIN(Table1618[[#This Row],[Cereals and products]:[Food and beverages]])</f>
        <v>-9.9228791773778982E-2</v>
      </c>
      <c r="T32" s="43" t="str">
        <f>INDEX(Table1618[[#Headers],[Cereals and products]:[Food and beverages]],MATCH(Table1618[[#This Row],[Min %]],Table1618[[#This Row],[Cereals and products]:[Food and beverages]],0))</f>
        <v>Egg</v>
      </c>
    </row>
    <row r="33" spans="2:20" x14ac:dyDescent="0.2">
      <c r="B33">
        <v>2023</v>
      </c>
      <c r="C33" t="s">
        <v>35</v>
      </c>
      <c r="D33" s="39">
        <f t="shared" si="1"/>
        <v>0</v>
      </c>
      <c r="E33" s="39">
        <f t="shared" si="1"/>
        <v>0</v>
      </c>
      <c r="F33" s="39">
        <f t="shared" si="1"/>
        <v>0</v>
      </c>
      <c r="G33" s="39">
        <f t="shared" si="1"/>
        <v>0</v>
      </c>
      <c r="H33" s="39">
        <f t="shared" si="1"/>
        <v>-5.5772448410497898E-4</v>
      </c>
      <c r="I33" s="39">
        <f t="shared" si="1"/>
        <v>0</v>
      </c>
      <c r="J33" s="39">
        <f t="shared" si="1"/>
        <v>6.5487884741337755E-4</v>
      </c>
      <c r="K33" s="39">
        <f t="shared" si="1"/>
        <v>5.8479532163739363E-4</v>
      </c>
      <c r="L33" s="39">
        <f t="shared" si="1"/>
        <v>0</v>
      </c>
      <c r="M33" s="39">
        <f t="shared" si="1"/>
        <v>0</v>
      </c>
      <c r="N33" s="39">
        <f t="shared" si="1"/>
        <v>0</v>
      </c>
      <c r="O33" s="39">
        <f t="shared" si="1"/>
        <v>0</v>
      </c>
      <c r="P33" s="39">
        <f t="shared" si="1"/>
        <v>0</v>
      </c>
      <c r="Q33" s="42">
        <f t="shared" si="2"/>
        <v>6.5487884741337755E-4</v>
      </c>
      <c r="R33" s="42" t="str">
        <f t="shared" si="3"/>
        <v>Vegetables</v>
      </c>
      <c r="S33" s="43">
        <f>MIN(Table1618[[#This Row],[Cereals and products]:[Food and beverages]])</f>
        <v>-5.5772448410497898E-4</v>
      </c>
      <c r="T33" s="43" t="str">
        <f>INDEX(Table1618[[#Headers],[Cereals and products]:[Food and beverages]],MATCH(Table1618[[#This Row],[Min %]],Table1618[[#This Row],[Cereals and products]:[Food and beverages]],0))</f>
        <v>Oils and fats</v>
      </c>
    </row>
    <row r="34" spans="2:20" x14ac:dyDescent="0.2">
      <c r="B34">
        <v>2023</v>
      </c>
      <c r="C34" t="s">
        <v>36</v>
      </c>
      <c r="D34" s="39">
        <f t="shared" si="1"/>
        <v>-3.4403669724770315E-3</v>
      </c>
      <c r="E34" s="39">
        <f t="shared" si="1"/>
        <v>7.7034183919115207E-3</v>
      </c>
      <c r="F34" s="39">
        <f t="shared" si="1"/>
        <v>-3.1963470319634674E-2</v>
      </c>
      <c r="G34" s="39">
        <f t="shared" si="1"/>
        <v>6.2041737168640398E-3</v>
      </c>
      <c r="H34" s="39">
        <f t="shared" si="1"/>
        <v>-2.3995535714285622E-2</v>
      </c>
      <c r="I34" s="39">
        <f t="shared" si="1"/>
        <v>4.0117994100295054E-2</v>
      </c>
      <c r="J34" s="39">
        <f t="shared" si="1"/>
        <v>1.7015706806282685E-2</v>
      </c>
      <c r="K34" s="39">
        <f t="shared" si="1"/>
        <v>1.3442431326709593E-2</v>
      </c>
      <c r="L34" s="39">
        <f t="shared" si="1"/>
        <v>1.0833333333333309E-2</v>
      </c>
      <c r="M34" s="39">
        <f t="shared" si="1"/>
        <v>1.5259895088221351E-2</v>
      </c>
      <c r="N34" s="39">
        <f t="shared" si="1"/>
        <v>3.4822983168891135E-3</v>
      </c>
      <c r="O34" s="39">
        <f t="shared" si="1"/>
        <v>2.5906735751295338E-3</v>
      </c>
      <c r="P34" s="39">
        <f t="shared" si="1"/>
        <v>5.0847457627118961E-3</v>
      </c>
      <c r="Q34" s="42">
        <f t="shared" si="2"/>
        <v>4.0117994100295054E-2</v>
      </c>
      <c r="R34" s="42" t="str">
        <f t="shared" si="3"/>
        <v>Fruits</v>
      </c>
      <c r="S34" s="43">
        <f>MIN(Table1618[[#This Row],[Cereals and products]:[Food and beverages]])</f>
        <v>-3.1963470319634674E-2</v>
      </c>
      <c r="T34" s="43" t="str">
        <f>INDEX(Table1618[[#Headers],[Cereals and products]:[Food and beverages]],MATCH(Table1618[[#This Row],[Min %]],Table1618[[#This Row],[Cereals and products]:[Food and beverages]],0))</f>
        <v>Egg</v>
      </c>
    </row>
    <row r="35" spans="2:20" x14ac:dyDescent="0.2">
      <c r="B35">
        <v>2023</v>
      </c>
      <c r="C35" t="s">
        <v>37</v>
      </c>
      <c r="D35" s="39">
        <f t="shared" si="1"/>
        <v>-5.7537399309564284E-4</v>
      </c>
      <c r="E35" s="39">
        <f t="shared" si="1"/>
        <v>2.3889154323936932E-2</v>
      </c>
      <c r="F35" s="39">
        <f t="shared" si="1"/>
        <v>2.122641509433959E-2</v>
      </c>
      <c r="G35" s="39">
        <f t="shared" si="1"/>
        <v>6.1659192825111791E-3</v>
      </c>
      <c r="H35" s="39">
        <f t="shared" si="1"/>
        <v>-2.801600914808465E-2</v>
      </c>
      <c r="I35" s="39">
        <f t="shared" si="1"/>
        <v>-2.32558139534885E-2</v>
      </c>
      <c r="J35" s="39">
        <f t="shared" si="1"/>
        <v>3.6036036036036001E-2</v>
      </c>
      <c r="K35" s="39">
        <f t="shared" si="1"/>
        <v>1.2687427912341341E-2</v>
      </c>
      <c r="L35" s="39">
        <f t="shared" si="1"/>
        <v>1.1541632316570533E-2</v>
      </c>
      <c r="M35" s="39">
        <f t="shared" si="1"/>
        <v>2.3954908407703118E-2</v>
      </c>
      <c r="N35" s="39">
        <f t="shared" si="1"/>
        <v>2.8918449971081549E-3</v>
      </c>
      <c r="O35" s="39">
        <f t="shared" si="1"/>
        <v>3.6175710594314658E-3</v>
      </c>
      <c r="P35" s="39">
        <f t="shared" si="1"/>
        <v>6.7453625632377095E-3</v>
      </c>
      <c r="Q35" s="42">
        <f t="shared" si="2"/>
        <v>3.6036036036036001E-2</v>
      </c>
      <c r="R35" s="42" t="str">
        <f t="shared" si="3"/>
        <v>Vegetables</v>
      </c>
      <c r="S35" s="43">
        <f>MIN(Table1618[[#This Row],[Cereals and products]:[Food and beverages]])</f>
        <v>-2.801600914808465E-2</v>
      </c>
      <c r="T35" s="43" t="str">
        <f>INDEX(Table1618[[#Headers],[Cereals and products]:[Food and beverages]],MATCH(Table1618[[#This Row],[Min %]],Table1618[[#This Row],[Cereals and products]:[Food and beverages]],0))</f>
        <v>Oils and fats</v>
      </c>
    </row>
  </sheetData>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539AA-E2F2-4950-8F8C-A36B582A2D72}">
  <dimension ref="A1:AR77"/>
  <sheetViews>
    <sheetView topLeftCell="Q1" workbookViewId="0">
      <selection activeCell="X31" sqref="X31"/>
    </sheetView>
  </sheetViews>
  <sheetFormatPr defaultRowHeight="12.75" x14ac:dyDescent="0.2"/>
  <cols>
    <col min="1" max="1" width="11.5703125" customWidth="1"/>
    <col min="4" max="10" width="9.140625" style="3"/>
    <col min="17" max="17" width="8.28515625" customWidth="1"/>
    <col min="31" max="31" width="9.140625" style="3"/>
    <col min="36" max="36" width="11.7109375" customWidth="1"/>
    <col min="37" max="37" width="13.140625" customWidth="1"/>
    <col min="38" max="38" width="18.140625" customWidth="1"/>
  </cols>
  <sheetData>
    <row r="1" spans="1:44" x14ac:dyDescent="0.2">
      <c r="A1" t="s">
        <v>0</v>
      </c>
      <c r="B1" t="s">
        <v>1</v>
      </c>
      <c r="C1" t="s">
        <v>2</v>
      </c>
      <c r="D1" s="3" t="s">
        <v>3</v>
      </c>
      <c r="E1" s="3" t="s">
        <v>4</v>
      </c>
      <c r="F1" s="3" t="s">
        <v>5</v>
      </c>
      <c r="G1" s="3" t="s">
        <v>6</v>
      </c>
      <c r="H1" s="3" t="s">
        <v>7</v>
      </c>
      <c r="I1" s="3" t="s">
        <v>8</v>
      </c>
      <c r="J1" s="3" t="s">
        <v>9</v>
      </c>
      <c r="K1" s="3"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s="3" t="s">
        <v>51</v>
      </c>
      <c r="AF1" t="s">
        <v>52</v>
      </c>
      <c r="AG1" t="s">
        <v>23</v>
      </c>
    </row>
    <row r="2" spans="1:44" x14ac:dyDescent="0.2">
      <c r="A2" t="s">
        <v>33</v>
      </c>
      <c r="B2">
        <v>2018</v>
      </c>
      <c r="C2" t="s">
        <v>31</v>
      </c>
      <c r="D2" s="3">
        <v>136</v>
      </c>
      <c r="E2" s="3">
        <v>144.19999999999999</v>
      </c>
      <c r="F2" s="3">
        <v>143.69999999999999</v>
      </c>
      <c r="G2" s="3">
        <v>141.1</v>
      </c>
      <c r="H2" s="3">
        <v>120.7</v>
      </c>
      <c r="I2" s="3">
        <v>141.30000000000001</v>
      </c>
      <c r="J2" s="3">
        <v>151.6</v>
      </c>
      <c r="K2" s="3">
        <v>127.3</v>
      </c>
      <c r="L2">
        <v>118.8</v>
      </c>
      <c r="M2">
        <v>137.5</v>
      </c>
      <c r="N2">
        <v>129</v>
      </c>
      <c r="O2">
        <v>149.5</v>
      </c>
      <c r="P2">
        <v>139.19999999999999</v>
      </c>
      <c r="Q2" s="3">
        <v>154.69999999999999</v>
      </c>
      <c r="R2">
        <v>143.5</v>
      </c>
      <c r="S2">
        <v>135.5</v>
      </c>
      <c r="T2">
        <v>142.30000000000001</v>
      </c>
      <c r="U2">
        <v>140.4</v>
      </c>
      <c r="V2">
        <v>136.6</v>
      </c>
      <c r="W2">
        <v>134.9</v>
      </c>
      <c r="X2">
        <v>133.30000000000001</v>
      </c>
      <c r="Y2">
        <v>119.3</v>
      </c>
      <c r="Z2">
        <v>129.69999999999999</v>
      </c>
      <c r="AA2">
        <v>139</v>
      </c>
      <c r="AB2">
        <v>127.3</v>
      </c>
      <c r="AC2">
        <v>129.1</v>
      </c>
      <c r="AD2">
        <v>136.9</v>
      </c>
      <c r="AE2" s="3">
        <f>SUM(D2:P2)</f>
        <v>1779.9</v>
      </c>
      <c r="AF2">
        <f>SUM(U2:W2)</f>
        <v>411.9</v>
      </c>
      <c r="AG2">
        <f>X2+AB2</f>
        <v>260.60000000000002</v>
      </c>
    </row>
    <row r="3" spans="1:44" x14ac:dyDescent="0.2">
      <c r="A3" t="s">
        <v>33</v>
      </c>
      <c r="B3">
        <v>2018</v>
      </c>
      <c r="C3" t="s">
        <v>34</v>
      </c>
      <c r="D3" s="3">
        <v>135.9</v>
      </c>
      <c r="E3" s="3">
        <v>143.5</v>
      </c>
      <c r="F3" s="3">
        <v>140.30000000000001</v>
      </c>
      <c r="G3" s="3">
        <v>140.9</v>
      </c>
      <c r="H3" s="3">
        <v>120.4</v>
      </c>
      <c r="I3" s="3">
        <v>142.9</v>
      </c>
      <c r="J3" s="3">
        <v>140.5</v>
      </c>
      <c r="K3" s="3">
        <v>125.8</v>
      </c>
      <c r="L3">
        <v>117.1</v>
      </c>
      <c r="M3">
        <v>137.30000000000001</v>
      </c>
      <c r="N3">
        <v>128.6</v>
      </c>
      <c r="O3">
        <v>149.6</v>
      </c>
      <c r="P3">
        <v>137.6</v>
      </c>
      <c r="Q3" s="3">
        <v>154.9</v>
      </c>
      <c r="R3">
        <v>143.80000000000001</v>
      </c>
      <c r="S3">
        <v>135.6</v>
      </c>
      <c r="T3">
        <v>142.6</v>
      </c>
      <c r="U3">
        <v>141.30000000000001</v>
      </c>
      <c r="V3">
        <v>136.69999999999999</v>
      </c>
      <c r="W3">
        <v>135.19999999999999</v>
      </c>
      <c r="X3">
        <v>133.80000000000001</v>
      </c>
      <c r="Y3">
        <v>120.2</v>
      </c>
      <c r="Z3">
        <v>129.9</v>
      </c>
      <c r="AA3">
        <v>139</v>
      </c>
      <c r="AB3">
        <v>127.7</v>
      </c>
      <c r="AC3">
        <v>129.6</v>
      </c>
      <c r="AD3">
        <v>136.4</v>
      </c>
      <c r="AE3" s="3">
        <f t="shared" ref="AE3:AE65" si="0">SUM(D3:P3)</f>
        <v>1760.3999999999996</v>
      </c>
      <c r="AF3">
        <f t="shared" ref="AF3:AF65" si="1">SUM(U3:W3)</f>
        <v>413.2</v>
      </c>
      <c r="AG3">
        <f t="shared" ref="AG3:AG65" si="2">X3+AB3</f>
        <v>261.5</v>
      </c>
      <c r="AI3" t="s">
        <v>1</v>
      </c>
      <c r="AJ3" t="s">
        <v>53</v>
      </c>
      <c r="AK3" t="s">
        <v>54</v>
      </c>
      <c r="AL3" t="s">
        <v>52</v>
      </c>
    </row>
    <row r="4" spans="1:44" x14ac:dyDescent="0.2">
      <c r="A4" t="s">
        <v>33</v>
      </c>
      <c r="B4">
        <v>2018</v>
      </c>
      <c r="C4" t="s">
        <v>35</v>
      </c>
      <c r="D4" s="3">
        <v>136.19999999999999</v>
      </c>
      <c r="E4" s="3">
        <v>143.6</v>
      </c>
      <c r="F4" s="3">
        <v>138.30000000000001</v>
      </c>
      <c r="G4" s="3">
        <v>141.19999999999999</v>
      </c>
      <c r="H4" s="3">
        <v>120.7</v>
      </c>
      <c r="I4" s="3">
        <v>146.19999999999999</v>
      </c>
      <c r="J4" s="3">
        <v>134.6</v>
      </c>
      <c r="K4" s="3">
        <v>124.6</v>
      </c>
      <c r="L4">
        <v>116.1</v>
      </c>
      <c r="M4">
        <v>137.80000000000001</v>
      </c>
      <c r="N4">
        <v>129.1</v>
      </c>
      <c r="O4">
        <v>150.4</v>
      </c>
      <c r="P4">
        <v>137.19999999999999</v>
      </c>
      <c r="Q4" s="3">
        <v>156.30000000000001</v>
      </c>
      <c r="R4">
        <v>144.30000000000001</v>
      </c>
      <c r="S4">
        <v>136.19999999999999</v>
      </c>
      <c r="T4">
        <v>143.1</v>
      </c>
      <c r="U4">
        <v>142</v>
      </c>
      <c r="V4">
        <v>136.5</v>
      </c>
      <c r="W4">
        <v>135.6</v>
      </c>
      <c r="X4">
        <v>134.30000000000001</v>
      </c>
      <c r="Y4">
        <v>121</v>
      </c>
      <c r="Z4">
        <v>130.4</v>
      </c>
      <c r="AA4">
        <v>139.80000000000001</v>
      </c>
      <c r="AB4">
        <v>128.19999999999999</v>
      </c>
      <c r="AC4">
        <v>130.30000000000001</v>
      </c>
      <c r="AD4">
        <v>136.5</v>
      </c>
      <c r="AE4" s="3">
        <f t="shared" si="0"/>
        <v>1756</v>
      </c>
      <c r="AF4">
        <f t="shared" si="1"/>
        <v>414.1</v>
      </c>
      <c r="AG4">
        <f t="shared" si="2"/>
        <v>262.5</v>
      </c>
      <c r="AI4">
        <v>2018</v>
      </c>
      <c r="AJ4" s="4">
        <f>((AE16-AE4)/AE4)*100</f>
        <v>0.39293849658314872</v>
      </c>
      <c r="AK4" s="4">
        <f>((AG16-AG4)/AG4)*100</f>
        <v>6.5142857142857222</v>
      </c>
      <c r="AL4" s="4">
        <f>((AF16-AF4)/AF4)*100</f>
        <v>4.4433711663849254</v>
      </c>
      <c r="AP4" s="4"/>
      <c r="AQ4" s="4"/>
      <c r="AR4" s="4"/>
    </row>
    <row r="5" spans="1:44" x14ac:dyDescent="0.2">
      <c r="A5" t="s">
        <v>33</v>
      </c>
      <c r="B5">
        <v>2018</v>
      </c>
      <c r="C5" t="s">
        <v>36</v>
      </c>
      <c r="D5" s="3">
        <v>136.4</v>
      </c>
      <c r="E5" s="3">
        <v>144.4</v>
      </c>
      <c r="F5" s="3">
        <v>133.9</v>
      </c>
      <c r="G5" s="3">
        <v>141.6</v>
      </c>
      <c r="H5" s="3">
        <v>121</v>
      </c>
      <c r="I5" s="3">
        <v>153.5</v>
      </c>
      <c r="J5" s="3">
        <v>132.6</v>
      </c>
      <c r="K5" s="3">
        <v>123.5</v>
      </c>
      <c r="L5">
        <v>113.7</v>
      </c>
      <c r="M5">
        <v>138.19999999999999</v>
      </c>
      <c r="N5">
        <v>129.6</v>
      </c>
      <c r="O5">
        <v>151.19999999999999</v>
      </c>
      <c r="P5">
        <v>137.5</v>
      </c>
      <c r="Q5" s="3">
        <v>156.9</v>
      </c>
      <c r="R5">
        <v>145.30000000000001</v>
      </c>
      <c r="S5">
        <v>136.69999999999999</v>
      </c>
      <c r="T5">
        <v>144</v>
      </c>
      <c r="U5">
        <v>142.9</v>
      </c>
      <c r="V5">
        <v>136.5</v>
      </c>
      <c r="W5">
        <v>136.6</v>
      </c>
      <c r="X5">
        <v>135.19999999999999</v>
      </c>
      <c r="Y5">
        <v>121.9</v>
      </c>
      <c r="Z5">
        <v>131.30000000000001</v>
      </c>
      <c r="AA5">
        <v>141.4</v>
      </c>
      <c r="AB5">
        <v>129.19999999999999</v>
      </c>
      <c r="AC5">
        <v>131.30000000000001</v>
      </c>
      <c r="AD5">
        <v>137.1</v>
      </c>
      <c r="AE5" s="3">
        <f t="shared" si="0"/>
        <v>1757.1000000000001</v>
      </c>
      <c r="AF5">
        <f t="shared" si="1"/>
        <v>416</v>
      </c>
      <c r="AG5">
        <f t="shared" si="2"/>
        <v>264.39999999999998</v>
      </c>
      <c r="AI5">
        <v>2019</v>
      </c>
      <c r="AJ5" s="4">
        <f>((AE27-AE15)/AE15)*100</f>
        <v>7.8709236810654035</v>
      </c>
      <c r="AK5" s="4">
        <f>((AG27-AG15)/AG15)*100</f>
        <v>6.3639613872005754</v>
      </c>
      <c r="AL5" s="4">
        <f>((AF27-AF15)/AF15)*100</f>
        <v>4.4588945657222459</v>
      </c>
      <c r="AP5" s="4"/>
      <c r="AQ5" s="4"/>
      <c r="AR5" s="4"/>
    </row>
    <row r="6" spans="1:44" x14ac:dyDescent="0.2">
      <c r="A6" t="s">
        <v>33</v>
      </c>
      <c r="B6">
        <v>2018</v>
      </c>
      <c r="C6" t="s">
        <v>37</v>
      </c>
      <c r="D6" s="3">
        <v>136.6</v>
      </c>
      <c r="E6" s="3">
        <v>146.6</v>
      </c>
      <c r="F6" s="3">
        <v>133.6</v>
      </c>
      <c r="G6" s="3">
        <v>142.1</v>
      </c>
      <c r="H6" s="3">
        <v>121</v>
      </c>
      <c r="I6" s="3">
        <v>154.6</v>
      </c>
      <c r="J6" s="3">
        <v>135.6</v>
      </c>
      <c r="K6" s="3">
        <v>122.3</v>
      </c>
      <c r="L6">
        <v>109.6</v>
      </c>
      <c r="M6">
        <v>138.1</v>
      </c>
      <c r="N6">
        <v>129.9</v>
      </c>
      <c r="O6">
        <v>151.69999999999999</v>
      </c>
      <c r="P6">
        <v>138.1</v>
      </c>
      <c r="Q6" s="3">
        <v>157.9</v>
      </c>
      <c r="R6">
        <v>146</v>
      </c>
      <c r="S6">
        <v>137.4</v>
      </c>
      <c r="T6">
        <v>144.69999999999999</v>
      </c>
      <c r="U6">
        <v>143.19999999999999</v>
      </c>
      <c r="V6">
        <v>136.9</v>
      </c>
      <c r="W6">
        <v>137.4</v>
      </c>
      <c r="X6">
        <v>136</v>
      </c>
      <c r="Y6">
        <v>122.9</v>
      </c>
      <c r="Z6">
        <v>131.80000000000001</v>
      </c>
      <c r="AA6">
        <v>142.1</v>
      </c>
      <c r="AB6">
        <v>129.9</v>
      </c>
      <c r="AC6">
        <v>132.1</v>
      </c>
      <c r="AD6">
        <v>137.80000000000001</v>
      </c>
      <c r="AE6" s="3">
        <f t="shared" si="0"/>
        <v>1759.8</v>
      </c>
      <c r="AF6">
        <f t="shared" si="1"/>
        <v>417.5</v>
      </c>
      <c r="AG6">
        <f t="shared" si="2"/>
        <v>265.89999999999998</v>
      </c>
      <c r="AI6">
        <v>2020</v>
      </c>
      <c r="AJ6" s="4">
        <f>((AE39-AE27)/AE27)*100</f>
        <v>7.5973409306742514</v>
      </c>
      <c r="AK6" s="4">
        <f>((AG39-AG27)/AG27)*100</f>
        <v>6.0504201680672267</v>
      </c>
      <c r="AL6" s="4">
        <f>((AF39-AF27)/AF27)*100</f>
        <v>3.7349933303690559</v>
      </c>
    </row>
    <row r="7" spans="1:44" x14ac:dyDescent="0.2">
      <c r="A7" t="s">
        <v>33</v>
      </c>
      <c r="B7">
        <v>2018</v>
      </c>
      <c r="C7" t="s">
        <v>38</v>
      </c>
      <c r="D7" s="3">
        <v>136.9</v>
      </c>
      <c r="E7" s="3">
        <v>148.69999999999999</v>
      </c>
      <c r="F7" s="3">
        <v>135.6</v>
      </c>
      <c r="G7" s="3">
        <v>142.30000000000001</v>
      </c>
      <c r="H7" s="3">
        <v>121.3</v>
      </c>
      <c r="I7" s="3">
        <v>153.19999999999999</v>
      </c>
      <c r="J7" s="3">
        <v>143.69999999999999</v>
      </c>
      <c r="K7" s="3">
        <v>121.4</v>
      </c>
      <c r="L7">
        <v>111.1</v>
      </c>
      <c r="M7">
        <v>138.4</v>
      </c>
      <c r="N7">
        <v>130.30000000000001</v>
      </c>
      <c r="O7">
        <v>151.80000000000001</v>
      </c>
      <c r="P7">
        <v>139.4</v>
      </c>
      <c r="Q7" s="3">
        <v>158.30000000000001</v>
      </c>
      <c r="R7">
        <v>146.4</v>
      </c>
      <c r="S7">
        <v>138.1</v>
      </c>
      <c r="T7">
        <v>145.19999999999999</v>
      </c>
      <c r="U7">
        <v>142.5</v>
      </c>
      <c r="V7">
        <v>138.1</v>
      </c>
      <c r="W7">
        <v>137.9</v>
      </c>
      <c r="X7">
        <v>136.19999999999999</v>
      </c>
      <c r="Y7">
        <v>123.7</v>
      </c>
      <c r="Z7">
        <v>132.6</v>
      </c>
      <c r="AA7">
        <v>142.80000000000001</v>
      </c>
      <c r="AB7">
        <v>130.1</v>
      </c>
      <c r="AC7">
        <v>132.6</v>
      </c>
      <c r="AD7">
        <v>138.5</v>
      </c>
      <c r="AE7" s="3">
        <f t="shared" si="0"/>
        <v>1774.1000000000001</v>
      </c>
      <c r="AF7">
        <f t="shared" si="1"/>
        <v>418.5</v>
      </c>
      <c r="AG7">
        <f t="shared" si="2"/>
        <v>266.29999999999995</v>
      </c>
      <c r="AI7">
        <v>2021</v>
      </c>
      <c r="AJ7" s="4">
        <f>((AE51-AE39)/AE39)*100</f>
        <v>7.1001274884770229</v>
      </c>
      <c r="AK7" s="4">
        <f>((AG51-AG39)/AG39)*100</f>
        <v>7.8288431061806625</v>
      </c>
      <c r="AL7" s="4">
        <f>((AF51-AF39)/AF39)*100</f>
        <v>6.1508786969567186</v>
      </c>
    </row>
    <row r="8" spans="1:44" x14ac:dyDescent="0.2">
      <c r="A8" t="s">
        <v>33</v>
      </c>
      <c r="B8">
        <v>2018</v>
      </c>
      <c r="C8" t="s">
        <v>39</v>
      </c>
      <c r="D8" s="3">
        <v>137.5</v>
      </c>
      <c r="E8" s="3">
        <v>149.1</v>
      </c>
      <c r="F8" s="3">
        <v>139.19999999999999</v>
      </c>
      <c r="G8" s="3">
        <v>142.5</v>
      </c>
      <c r="H8" s="3">
        <v>121.4</v>
      </c>
      <c r="I8" s="3">
        <v>151.6</v>
      </c>
      <c r="J8" s="3">
        <v>155.9</v>
      </c>
      <c r="K8" s="3">
        <v>121.7</v>
      </c>
      <c r="L8">
        <v>113.5</v>
      </c>
      <c r="M8">
        <v>138.9</v>
      </c>
      <c r="N8">
        <v>130.30000000000001</v>
      </c>
      <c r="O8">
        <v>152.30000000000001</v>
      </c>
      <c r="P8">
        <v>141.4</v>
      </c>
      <c r="Q8" s="3">
        <v>157.5</v>
      </c>
      <c r="R8">
        <v>146.80000000000001</v>
      </c>
      <c r="S8">
        <v>138.4</v>
      </c>
      <c r="T8">
        <v>145.6</v>
      </c>
      <c r="U8">
        <v>143.6</v>
      </c>
      <c r="V8">
        <v>139.69999999999999</v>
      </c>
      <c r="W8">
        <v>138.6</v>
      </c>
      <c r="X8">
        <v>137</v>
      </c>
      <c r="Y8">
        <v>123.6</v>
      </c>
      <c r="Z8">
        <v>133.1</v>
      </c>
      <c r="AA8">
        <v>144.69999999999999</v>
      </c>
      <c r="AB8">
        <v>130.1</v>
      </c>
      <c r="AC8">
        <v>133.19999999999999</v>
      </c>
      <c r="AD8">
        <v>139.80000000000001</v>
      </c>
      <c r="AE8" s="3">
        <f t="shared" si="0"/>
        <v>1795.3</v>
      </c>
      <c r="AF8">
        <f t="shared" si="1"/>
        <v>421.9</v>
      </c>
      <c r="AG8">
        <f t="shared" si="2"/>
        <v>267.10000000000002</v>
      </c>
    </row>
    <row r="9" spans="1:44" x14ac:dyDescent="0.2">
      <c r="A9" t="s">
        <v>33</v>
      </c>
      <c r="B9">
        <v>2018</v>
      </c>
      <c r="C9" t="s">
        <v>40</v>
      </c>
      <c r="D9" s="3">
        <v>138.30000000000001</v>
      </c>
      <c r="E9" s="3">
        <v>148</v>
      </c>
      <c r="F9" s="3">
        <v>138.1</v>
      </c>
      <c r="G9" s="3">
        <v>142.6</v>
      </c>
      <c r="H9" s="3">
        <v>122.2</v>
      </c>
      <c r="I9" s="3">
        <v>150.6</v>
      </c>
      <c r="J9" s="3">
        <v>156.6</v>
      </c>
      <c r="K9" s="3">
        <v>122.4</v>
      </c>
      <c r="L9">
        <v>114.7</v>
      </c>
      <c r="M9">
        <v>139.4</v>
      </c>
      <c r="N9">
        <v>131.1</v>
      </c>
      <c r="O9">
        <v>153</v>
      </c>
      <c r="P9">
        <v>141.69999999999999</v>
      </c>
      <c r="Q9" s="3">
        <v>157.9</v>
      </c>
      <c r="R9">
        <v>147.30000000000001</v>
      </c>
      <c r="S9">
        <v>138.80000000000001</v>
      </c>
      <c r="T9">
        <v>146.1</v>
      </c>
      <c r="U9">
        <v>144.6</v>
      </c>
      <c r="V9">
        <v>140.9</v>
      </c>
      <c r="W9">
        <v>139.4</v>
      </c>
      <c r="X9">
        <v>137.69999999999999</v>
      </c>
      <c r="Y9">
        <v>124.3</v>
      </c>
      <c r="Z9">
        <v>133.6</v>
      </c>
      <c r="AA9">
        <v>146</v>
      </c>
      <c r="AB9">
        <v>130.1</v>
      </c>
      <c r="AC9">
        <v>133.9</v>
      </c>
      <c r="AD9">
        <v>140.4</v>
      </c>
      <c r="AE9" s="3">
        <f t="shared" si="0"/>
        <v>1798.7000000000003</v>
      </c>
      <c r="AF9">
        <f t="shared" si="1"/>
        <v>424.9</v>
      </c>
      <c r="AG9">
        <f t="shared" si="2"/>
        <v>267.79999999999995</v>
      </c>
    </row>
    <row r="10" spans="1:44" x14ac:dyDescent="0.2">
      <c r="A10" t="s">
        <v>33</v>
      </c>
      <c r="B10">
        <v>2018</v>
      </c>
      <c r="C10" t="s">
        <v>41</v>
      </c>
      <c r="D10" s="3">
        <v>138.6</v>
      </c>
      <c r="E10" s="3">
        <v>145.80000000000001</v>
      </c>
      <c r="F10" s="3">
        <v>135.1</v>
      </c>
      <c r="G10" s="3">
        <v>142.9</v>
      </c>
      <c r="H10" s="3">
        <v>122.1</v>
      </c>
      <c r="I10" s="3">
        <v>145.4</v>
      </c>
      <c r="J10" s="3">
        <v>150</v>
      </c>
      <c r="K10" s="3">
        <v>121.4</v>
      </c>
      <c r="L10">
        <v>113.7</v>
      </c>
      <c r="M10">
        <v>139.5</v>
      </c>
      <c r="N10">
        <v>130.80000000000001</v>
      </c>
      <c r="O10">
        <v>153.80000000000001</v>
      </c>
      <c r="P10">
        <v>140.4</v>
      </c>
      <c r="Q10" s="3">
        <v>159.19999999999999</v>
      </c>
      <c r="R10">
        <v>147.69999999999999</v>
      </c>
      <c r="S10">
        <v>139.1</v>
      </c>
      <c r="T10">
        <v>146.5</v>
      </c>
      <c r="U10">
        <v>145.30000000000001</v>
      </c>
      <c r="V10">
        <v>142.30000000000001</v>
      </c>
      <c r="W10">
        <v>139.69999999999999</v>
      </c>
      <c r="X10">
        <v>138.4</v>
      </c>
      <c r="Y10">
        <v>126</v>
      </c>
      <c r="Z10">
        <v>134.5</v>
      </c>
      <c r="AA10">
        <v>146.19999999999999</v>
      </c>
      <c r="AB10">
        <v>130.9</v>
      </c>
      <c r="AC10">
        <v>134.69999999999999</v>
      </c>
      <c r="AD10">
        <v>140.19999999999999</v>
      </c>
      <c r="AE10" s="3">
        <f t="shared" si="0"/>
        <v>1779.5</v>
      </c>
      <c r="AF10">
        <f t="shared" si="1"/>
        <v>427.3</v>
      </c>
      <c r="AG10">
        <f t="shared" si="2"/>
        <v>269.3</v>
      </c>
    </row>
    <row r="11" spans="1:44" x14ac:dyDescent="0.2">
      <c r="A11" t="s">
        <v>33</v>
      </c>
      <c r="B11">
        <v>2018</v>
      </c>
      <c r="C11" t="s">
        <v>42</v>
      </c>
      <c r="D11" s="3">
        <v>137.4</v>
      </c>
      <c r="E11" s="3">
        <v>149.5</v>
      </c>
      <c r="F11" s="3">
        <v>137.30000000000001</v>
      </c>
      <c r="G11" s="3">
        <v>141.9</v>
      </c>
      <c r="H11" s="3">
        <v>121.1</v>
      </c>
      <c r="I11" s="3">
        <v>142.5</v>
      </c>
      <c r="J11" s="3">
        <v>146.69999999999999</v>
      </c>
      <c r="K11" s="3">
        <v>119.1</v>
      </c>
      <c r="L11">
        <v>111.9</v>
      </c>
      <c r="M11">
        <v>141</v>
      </c>
      <c r="N11">
        <v>133.6</v>
      </c>
      <c r="O11">
        <v>154.5</v>
      </c>
      <c r="P11">
        <v>139.69999999999999</v>
      </c>
      <c r="Q11" s="3">
        <v>162.6</v>
      </c>
      <c r="R11">
        <v>148</v>
      </c>
      <c r="S11">
        <v>139.19999999999999</v>
      </c>
      <c r="T11">
        <v>146.80000000000001</v>
      </c>
      <c r="U11">
        <v>146.9</v>
      </c>
      <c r="V11">
        <v>145.30000000000001</v>
      </c>
      <c r="W11">
        <v>142.19999999999999</v>
      </c>
      <c r="X11">
        <v>142.1</v>
      </c>
      <c r="Y11">
        <v>125.5</v>
      </c>
      <c r="Z11">
        <v>136.5</v>
      </c>
      <c r="AA11">
        <v>147.80000000000001</v>
      </c>
      <c r="AB11">
        <v>132</v>
      </c>
      <c r="AC11">
        <v>136.30000000000001</v>
      </c>
      <c r="AD11">
        <v>140.80000000000001</v>
      </c>
      <c r="AE11" s="3">
        <f t="shared" si="0"/>
        <v>1776.2</v>
      </c>
      <c r="AF11">
        <f t="shared" si="1"/>
        <v>434.40000000000003</v>
      </c>
      <c r="AG11">
        <f t="shared" si="2"/>
        <v>274.10000000000002</v>
      </c>
    </row>
    <row r="12" spans="1:44" x14ac:dyDescent="0.2">
      <c r="A12" t="s">
        <v>33</v>
      </c>
      <c r="B12">
        <v>2018</v>
      </c>
      <c r="C12" t="s">
        <v>43</v>
      </c>
      <c r="D12" s="3">
        <v>137.4</v>
      </c>
      <c r="E12" s="3">
        <v>149.19999999999999</v>
      </c>
      <c r="F12" s="3">
        <v>137.1</v>
      </c>
      <c r="G12" s="3">
        <v>141.80000000000001</v>
      </c>
      <c r="H12" s="3">
        <v>121.1</v>
      </c>
      <c r="I12" s="3">
        <v>142.80000000000001</v>
      </c>
      <c r="J12" s="3">
        <v>146.69999999999999</v>
      </c>
      <c r="K12" s="3">
        <v>119.1</v>
      </c>
      <c r="L12">
        <v>111.9</v>
      </c>
      <c r="M12">
        <v>140.9</v>
      </c>
      <c r="N12">
        <v>133.5</v>
      </c>
      <c r="O12">
        <v>154.5</v>
      </c>
      <c r="P12">
        <v>139.69999999999999</v>
      </c>
      <c r="Q12" s="3">
        <v>162.6</v>
      </c>
      <c r="R12">
        <v>148</v>
      </c>
      <c r="S12">
        <v>139.1</v>
      </c>
      <c r="T12">
        <v>146.69999999999999</v>
      </c>
      <c r="U12">
        <v>146.9</v>
      </c>
      <c r="V12">
        <v>145.1</v>
      </c>
      <c r="W12">
        <v>142.19999999999999</v>
      </c>
      <c r="X12">
        <v>142.1</v>
      </c>
      <c r="Y12">
        <v>125.5</v>
      </c>
      <c r="Z12">
        <v>136.5</v>
      </c>
      <c r="AA12">
        <v>147.80000000000001</v>
      </c>
      <c r="AB12">
        <v>132</v>
      </c>
      <c r="AC12">
        <v>136.30000000000001</v>
      </c>
      <c r="AD12">
        <v>140.80000000000001</v>
      </c>
      <c r="AE12" s="3">
        <f t="shared" si="0"/>
        <v>1775.7000000000003</v>
      </c>
      <c r="AF12">
        <f t="shared" si="1"/>
        <v>434.2</v>
      </c>
      <c r="AG12">
        <f t="shared" si="2"/>
        <v>274.10000000000002</v>
      </c>
    </row>
    <row r="13" spans="1:44" x14ac:dyDescent="0.2">
      <c r="A13" t="s">
        <v>33</v>
      </c>
      <c r="B13">
        <v>2018</v>
      </c>
      <c r="C13" t="s">
        <v>44</v>
      </c>
      <c r="D13" s="3">
        <v>137.5</v>
      </c>
      <c r="E13" s="3">
        <v>150.5</v>
      </c>
      <c r="F13" s="3">
        <v>138.80000000000001</v>
      </c>
      <c r="G13" s="3">
        <v>142.1</v>
      </c>
      <c r="H13" s="3">
        <v>122</v>
      </c>
      <c r="I13" s="3">
        <v>139.4</v>
      </c>
      <c r="J13" s="3">
        <v>135.19999999999999</v>
      </c>
      <c r="K13" s="3">
        <v>119.8</v>
      </c>
      <c r="L13">
        <v>110.3</v>
      </c>
      <c r="M13">
        <v>140.6</v>
      </c>
      <c r="N13">
        <v>133.80000000000001</v>
      </c>
      <c r="O13">
        <v>154.6</v>
      </c>
      <c r="P13">
        <v>138.19999999999999</v>
      </c>
      <c r="Q13" s="3">
        <v>163</v>
      </c>
      <c r="R13">
        <v>148.1</v>
      </c>
      <c r="S13">
        <v>139.4</v>
      </c>
      <c r="T13">
        <v>146.80000000000001</v>
      </c>
      <c r="U13">
        <v>146.5</v>
      </c>
      <c r="V13">
        <v>142.69999999999999</v>
      </c>
      <c r="W13">
        <v>143.19999999999999</v>
      </c>
      <c r="X13">
        <v>144.9</v>
      </c>
      <c r="Y13">
        <v>123.6</v>
      </c>
      <c r="Z13">
        <v>136.80000000000001</v>
      </c>
      <c r="AA13">
        <v>150.1</v>
      </c>
      <c r="AB13">
        <v>132.19999999999999</v>
      </c>
      <c r="AC13">
        <v>136.80000000000001</v>
      </c>
      <c r="AD13">
        <v>140.1</v>
      </c>
      <c r="AE13" s="3">
        <f t="shared" si="0"/>
        <v>1762.7999999999997</v>
      </c>
      <c r="AF13">
        <f t="shared" si="1"/>
        <v>432.4</v>
      </c>
      <c r="AG13">
        <f t="shared" si="2"/>
        <v>277.10000000000002</v>
      </c>
    </row>
    <row r="14" spans="1:44" x14ac:dyDescent="0.2">
      <c r="A14" t="s">
        <v>33</v>
      </c>
      <c r="B14">
        <v>2019</v>
      </c>
      <c r="C14" t="s">
        <v>31</v>
      </c>
      <c r="D14" s="3">
        <v>137.1</v>
      </c>
      <c r="E14" s="3">
        <v>151.4</v>
      </c>
      <c r="F14" s="3">
        <v>140.19999999999999</v>
      </c>
      <c r="G14" s="3">
        <v>142.1</v>
      </c>
      <c r="H14" s="3">
        <v>121.8</v>
      </c>
      <c r="I14" s="3">
        <v>135.4</v>
      </c>
      <c r="J14" s="3">
        <v>131.30000000000001</v>
      </c>
      <c r="K14" s="3">
        <v>120.3</v>
      </c>
      <c r="L14">
        <v>109.1</v>
      </c>
      <c r="M14">
        <v>139.4</v>
      </c>
      <c r="N14">
        <v>133.30000000000001</v>
      </c>
      <c r="O14">
        <v>154.6</v>
      </c>
      <c r="P14">
        <v>137.4</v>
      </c>
      <c r="Q14" s="3">
        <v>163.19999999999999</v>
      </c>
      <c r="R14">
        <v>147.6</v>
      </c>
      <c r="S14">
        <v>139</v>
      </c>
      <c r="T14">
        <v>146.4</v>
      </c>
      <c r="U14">
        <v>147.69999999999999</v>
      </c>
      <c r="V14">
        <v>139.5</v>
      </c>
      <c r="W14">
        <v>143.6</v>
      </c>
      <c r="X14">
        <v>145.1</v>
      </c>
      <c r="Y14">
        <v>123.3</v>
      </c>
      <c r="Z14">
        <v>136.69999999999999</v>
      </c>
      <c r="AA14">
        <v>150.19999999999999</v>
      </c>
      <c r="AB14">
        <v>132.80000000000001</v>
      </c>
      <c r="AC14">
        <v>136.9</v>
      </c>
      <c r="AD14">
        <v>139.6</v>
      </c>
      <c r="AE14" s="3">
        <f t="shared" si="0"/>
        <v>1753.3999999999999</v>
      </c>
      <c r="AF14">
        <f t="shared" si="1"/>
        <v>430.79999999999995</v>
      </c>
      <c r="AG14">
        <f t="shared" si="2"/>
        <v>277.89999999999998</v>
      </c>
    </row>
    <row r="15" spans="1:44" x14ac:dyDescent="0.2">
      <c r="A15" t="s">
        <v>33</v>
      </c>
      <c r="B15">
        <v>2019</v>
      </c>
      <c r="C15" t="s">
        <v>34</v>
      </c>
      <c r="D15" s="3">
        <v>137.6</v>
      </c>
      <c r="E15" s="3">
        <v>152</v>
      </c>
      <c r="F15" s="3">
        <v>141.5</v>
      </c>
      <c r="G15" s="3">
        <v>142.19999999999999</v>
      </c>
      <c r="H15" s="3">
        <v>122</v>
      </c>
      <c r="I15" s="3">
        <v>136.4</v>
      </c>
      <c r="J15" s="3">
        <v>129.69999999999999</v>
      </c>
      <c r="K15" s="3">
        <v>121</v>
      </c>
      <c r="L15">
        <v>109</v>
      </c>
      <c r="M15">
        <v>139.69999999999999</v>
      </c>
      <c r="N15">
        <v>133.6</v>
      </c>
      <c r="O15">
        <v>154.9</v>
      </c>
      <c r="P15">
        <v>137.5</v>
      </c>
      <c r="Q15" s="3">
        <v>163.4</v>
      </c>
      <c r="R15">
        <v>147.69999999999999</v>
      </c>
      <c r="S15">
        <v>139.69999999999999</v>
      </c>
      <c r="T15">
        <v>146.5</v>
      </c>
      <c r="U15">
        <v>148.5</v>
      </c>
      <c r="V15">
        <v>138.4</v>
      </c>
      <c r="W15">
        <v>143.69999999999999</v>
      </c>
      <c r="X15">
        <v>145.6</v>
      </c>
      <c r="Y15">
        <v>123.9</v>
      </c>
      <c r="Z15">
        <v>137.1</v>
      </c>
      <c r="AA15">
        <v>150.30000000000001</v>
      </c>
      <c r="AB15">
        <v>134.1</v>
      </c>
      <c r="AC15">
        <v>137.4</v>
      </c>
      <c r="AD15">
        <v>139.9</v>
      </c>
      <c r="AE15" s="3">
        <f t="shared" si="0"/>
        <v>1757.1</v>
      </c>
      <c r="AF15">
        <f t="shared" si="1"/>
        <v>430.59999999999997</v>
      </c>
      <c r="AG15">
        <f t="shared" si="2"/>
        <v>279.7</v>
      </c>
    </row>
    <row r="16" spans="1:44" x14ac:dyDescent="0.2">
      <c r="A16" t="s">
        <v>33</v>
      </c>
      <c r="B16">
        <v>2019</v>
      </c>
      <c r="C16" t="s">
        <v>35</v>
      </c>
      <c r="D16" s="3">
        <v>137.80000000000001</v>
      </c>
      <c r="E16" s="3">
        <v>153</v>
      </c>
      <c r="F16" s="3">
        <v>140.30000000000001</v>
      </c>
      <c r="G16" s="3">
        <v>142.30000000000001</v>
      </c>
      <c r="H16" s="3">
        <v>122</v>
      </c>
      <c r="I16" s="3">
        <v>137.6</v>
      </c>
      <c r="J16" s="3">
        <v>132.6</v>
      </c>
      <c r="K16" s="3">
        <v>121.8</v>
      </c>
      <c r="L16">
        <v>109</v>
      </c>
      <c r="M16">
        <v>139.5</v>
      </c>
      <c r="N16">
        <v>133.69999999999999</v>
      </c>
      <c r="O16">
        <v>155.19999999999999</v>
      </c>
      <c r="P16">
        <v>138.1</v>
      </c>
      <c r="Q16" s="3">
        <v>163.5</v>
      </c>
      <c r="R16">
        <v>147.9</v>
      </c>
      <c r="S16">
        <v>139.9</v>
      </c>
      <c r="T16">
        <v>146.69999999999999</v>
      </c>
      <c r="U16">
        <v>149</v>
      </c>
      <c r="V16">
        <v>139.69999999999999</v>
      </c>
      <c r="W16">
        <v>143.80000000000001</v>
      </c>
      <c r="X16">
        <v>146.19999999999999</v>
      </c>
      <c r="Y16">
        <v>124.6</v>
      </c>
      <c r="Z16">
        <v>137.69999999999999</v>
      </c>
      <c r="AA16">
        <v>150.30000000000001</v>
      </c>
      <c r="AB16">
        <v>133.4</v>
      </c>
      <c r="AC16">
        <v>137.69999999999999</v>
      </c>
      <c r="AD16">
        <v>140.4</v>
      </c>
      <c r="AE16" s="3">
        <f t="shared" si="0"/>
        <v>1762.9</v>
      </c>
      <c r="AF16">
        <f t="shared" si="1"/>
        <v>432.5</v>
      </c>
      <c r="AG16">
        <f t="shared" si="2"/>
        <v>279.60000000000002</v>
      </c>
    </row>
    <row r="17" spans="1:33" x14ac:dyDescent="0.2">
      <c r="A17" t="s">
        <v>33</v>
      </c>
      <c r="B17">
        <v>2019</v>
      </c>
      <c r="C17" t="s">
        <v>37</v>
      </c>
      <c r="D17" s="3">
        <v>138.30000000000001</v>
      </c>
      <c r="E17" s="3">
        <v>158.5</v>
      </c>
      <c r="F17" s="3">
        <v>136</v>
      </c>
      <c r="G17" s="3">
        <v>142.5</v>
      </c>
      <c r="H17" s="3">
        <v>122</v>
      </c>
      <c r="I17" s="3">
        <v>146.5</v>
      </c>
      <c r="J17" s="3">
        <v>143</v>
      </c>
      <c r="K17" s="3">
        <v>124.9</v>
      </c>
      <c r="L17">
        <v>109.9</v>
      </c>
      <c r="M17">
        <v>139.9</v>
      </c>
      <c r="N17">
        <v>134</v>
      </c>
      <c r="O17">
        <v>155.5</v>
      </c>
      <c r="P17">
        <v>140.9</v>
      </c>
      <c r="Q17" s="3">
        <v>164.1</v>
      </c>
      <c r="R17">
        <v>148.4</v>
      </c>
      <c r="S17">
        <v>140.4</v>
      </c>
      <c r="T17">
        <v>147.30000000000001</v>
      </c>
      <c r="U17">
        <v>150.1</v>
      </c>
      <c r="V17">
        <v>140.30000000000001</v>
      </c>
      <c r="W17">
        <v>143.69999999999999</v>
      </c>
      <c r="X17">
        <v>146.9</v>
      </c>
      <c r="Y17">
        <v>124.9</v>
      </c>
      <c r="Z17">
        <v>139.19999999999999</v>
      </c>
      <c r="AA17">
        <v>151.6</v>
      </c>
      <c r="AB17">
        <v>133.4</v>
      </c>
      <c r="AC17">
        <v>138.19999999999999</v>
      </c>
      <c r="AD17">
        <v>142</v>
      </c>
      <c r="AE17" s="3">
        <f t="shared" si="0"/>
        <v>1791.9000000000003</v>
      </c>
      <c r="AF17">
        <f t="shared" si="1"/>
        <v>434.09999999999997</v>
      </c>
      <c r="AG17">
        <f t="shared" si="2"/>
        <v>280.3</v>
      </c>
    </row>
    <row r="18" spans="1:33" x14ac:dyDescent="0.2">
      <c r="A18" t="s">
        <v>33</v>
      </c>
      <c r="B18">
        <v>2019</v>
      </c>
      <c r="C18" t="s">
        <v>38</v>
      </c>
      <c r="D18" s="3">
        <v>138.69999999999999</v>
      </c>
      <c r="E18" s="3">
        <v>162.1</v>
      </c>
      <c r="F18" s="3">
        <v>137.80000000000001</v>
      </c>
      <c r="G18" s="3">
        <v>143.30000000000001</v>
      </c>
      <c r="H18" s="3">
        <v>122.2</v>
      </c>
      <c r="I18" s="3">
        <v>146.80000000000001</v>
      </c>
      <c r="J18" s="3">
        <v>150.5</v>
      </c>
      <c r="K18" s="3">
        <v>128.30000000000001</v>
      </c>
      <c r="L18">
        <v>111</v>
      </c>
      <c r="M18">
        <v>140.6</v>
      </c>
      <c r="N18">
        <v>134.19999999999999</v>
      </c>
      <c r="O18">
        <v>155.9</v>
      </c>
      <c r="P18">
        <v>142.69999999999999</v>
      </c>
      <c r="Q18" s="3">
        <v>164.9</v>
      </c>
      <c r="R18">
        <v>148.6</v>
      </c>
      <c r="S18">
        <v>140.4</v>
      </c>
      <c r="T18">
        <v>147.4</v>
      </c>
      <c r="U18">
        <v>149.4</v>
      </c>
      <c r="V18">
        <v>141.19999999999999</v>
      </c>
      <c r="W18">
        <v>143.80000000000001</v>
      </c>
      <c r="X18">
        <v>147.4</v>
      </c>
      <c r="Y18">
        <v>124.6</v>
      </c>
      <c r="Z18">
        <v>139.6</v>
      </c>
      <c r="AA18">
        <v>152.5</v>
      </c>
      <c r="AB18">
        <v>134.30000000000001</v>
      </c>
      <c r="AC18">
        <v>138.6</v>
      </c>
      <c r="AD18">
        <v>142.9</v>
      </c>
      <c r="AE18" s="3">
        <f t="shared" si="0"/>
        <v>1814.1000000000001</v>
      </c>
      <c r="AF18">
        <f t="shared" si="1"/>
        <v>434.40000000000003</v>
      </c>
      <c r="AG18">
        <f t="shared" si="2"/>
        <v>281.70000000000005</v>
      </c>
    </row>
    <row r="19" spans="1:33" x14ac:dyDescent="0.2">
      <c r="A19" t="s">
        <v>33</v>
      </c>
      <c r="B19">
        <v>2019</v>
      </c>
      <c r="C19" t="s">
        <v>39</v>
      </c>
      <c r="D19" s="3">
        <v>139.30000000000001</v>
      </c>
      <c r="E19" s="3">
        <v>162.69999999999999</v>
      </c>
      <c r="F19" s="3">
        <v>140</v>
      </c>
      <c r="G19" s="3">
        <v>144</v>
      </c>
      <c r="H19" s="3">
        <v>122.5</v>
      </c>
      <c r="I19" s="3">
        <v>150.30000000000001</v>
      </c>
      <c r="J19" s="3">
        <v>160.30000000000001</v>
      </c>
      <c r="K19" s="3">
        <v>130</v>
      </c>
      <c r="L19">
        <v>111.1</v>
      </c>
      <c r="M19">
        <v>141.69999999999999</v>
      </c>
      <c r="N19">
        <v>134.69999999999999</v>
      </c>
      <c r="O19">
        <v>156.19999999999999</v>
      </c>
      <c r="P19">
        <v>144.69999999999999</v>
      </c>
      <c r="Q19">
        <v>165.2</v>
      </c>
      <c r="R19">
        <v>148.9</v>
      </c>
      <c r="S19">
        <v>140.5</v>
      </c>
      <c r="T19">
        <v>147.6</v>
      </c>
      <c r="U19">
        <v>150.6</v>
      </c>
      <c r="V19">
        <v>139.30000000000001</v>
      </c>
      <c r="W19">
        <v>144.19999999999999</v>
      </c>
      <c r="X19">
        <v>147.9</v>
      </c>
      <c r="Y19">
        <v>125.6</v>
      </c>
      <c r="Z19">
        <v>140.5</v>
      </c>
      <c r="AA19">
        <v>154</v>
      </c>
      <c r="AB19">
        <v>135.69999999999999</v>
      </c>
      <c r="AC19">
        <v>139.5</v>
      </c>
      <c r="AD19">
        <v>144.19999999999999</v>
      </c>
      <c r="AE19" s="3">
        <f t="shared" si="0"/>
        <v>1837.5</v>
      </c>
      <c r="AF19">
        <f t="shared" si="1"/>
        <v>434.09999999999997</v>
      </c>
      <c r="AG19">
        <f t="shared" si="2"/>
        <v>283.60000000000002</v>
      </c>
    </row>
    <row r="20" spans="1:33" x14ac:dyDescent="0.2">
      <c r="A20" t="s">
        <v>33</v>
      </c>
      <c r="B20">
        <v>2019</v>
      </c>
      <c r="C20" t="s">
        <v>40</v>
      </c>
      <c r="D20" s="3">
        <v>140.1</v>
      </c>
      <c r="E20" s="3">
        <v>160.6</v>
      </c>
      <c r="F20" s="3">
        <v>138.5</v>
      </c>
      <c r="G20" s="3">
        <v>144.69999999999999</v>
      </c>
      <c r="H20" s="3">
        <v>122.9</v>
      </c>
      <c r="I20" s="3">
        <v>149.4</v>
      </c>
      <c r="J20" s="3">
        <v>167.4</v>
      </c>
      <c r="K20" s="3">
        <v>130.9</v>
      </c>
      <c r="L20">
        <v>112</v>
      </c>
      <c r="M20">
        <v>142.6</v>
      </c>
      <c r="N20">
        <v>134.9</v>
      </c>
      <c r="O20">
        <v>156.6</v>
      </c>
      <c r="P20">
        <v>145.9</v>
      </c>
      <c r="Q20">
        <v>165.8</v>
      </c>
      <c r="R20">
        <v>149.1</v>
      </c>
      <c r="S20">
        <v>140.6</v>
      </c>
      <c r="T20">
        <v>147.9</v>
      </c>
      <c r="U20">
        <v>151.6</v>
      </c>
      <c r="V20">
        <v>138.5</v>
      </c>
      <c r="W20">
        <v>144.5</v>
      </c>
      <c r="X20">
        <v>148.5</v>
      </c>
      <c r="Y20">
        <v>125.8</v>
      </c>
      <c r="Z20">
        <v>140.9</v>
      </c>
      <c r="AA20">
        <v>154.9</v>
      </c>
      <c r="AB20">
        <v>138.4</v>
      </c>
      <c r="AC20">
        <v>140.19999999999999</v>
      </c>
      <c r="AD20">
        <v>145</v>
      </c>
      <c r="AE20" s="3">
        <f t="shared" si="0"/>
        <v>1846.5</v>
      </c>
      <c r="AF20">
        <f t="shared" si="1"/>
        <v>434.6</v>
      </c>
      <c r="AG20">
        <f t="shared" si="2"/>
        <v>286.89999999999998</v>
      </c>
    </row>
    <row r="21" spans="1:33" x14ac:dyDescent="0.2">
      <c r="A21" t="s">
        <v>33</v>
      </c>
      <c r="B21">
        <v>2019</v>
      </c>
      <c r="C21" t="s">
        <v>41</v>
      </c>
      <c r="D21" s="3">
        <v>140.9</v>
      </c>
      <c r="E21" s="3">
        <v>160.80000000000001</v>
      </c>
      <c r="F21" s="3">
        <v>139.6</v>
      </c>
      <c r="G21" s="3">
        <v>145.4</v>
      </c>
      <c r="H21" s="3">
        <v>123.5</v>
      </c>
      <c r="I21" s="3">
        <v>146.6</v>
      </c>
      <c r="J21" s="3">
        <v>173.2</v>
      </c>
      <c r="K21" s="3">
        <v>131.6</v>
      </c>
      <c r="L21">
        <v>113.2</v>
      </c>
      <c r="M21">
        <v>144.1</v>
      </c>
      <c r="N21">
        <v>135</v>
      </c>
      <c r="O21">
        <v>156.80000000000001</v>
      </c>
      <c r="P21">
        <v>147</v>
      </c>
      <c r="Q21">
        <v>166.5</v>
      </c>
      <c r="R21">
        <v>149.19999999999999</v>
      </c>
      <c r="S21">
        <v>140.6</v>
      </c>
      <c r="T21">
        <v>147.9</v>
      </c>
      <c r="U21">
        <v>152.19999999999999</v>
      </c>
      <c r="V21">
        <v>139.19999999999999</v>
      </c>
      <c r="W21">
        <v>144.6</v>
      </c>
      <c r="X21">
        <v>149</v>
      </c>
      <c r="Y21">
        <v>126.1</v>
      </c>
      <c r="Z21">
        <v>141.30000000000001</v>
      </c>
      <c r="AA21">
        <v>155.19999999999999</v>
      </c>
      <c r="AB21">
        <v>139.69999999999999</v>
      </c>
      <c r="AC21">
        <v>140.69999999999999</v>
      </c>
      <c r="AD21">
        <v>145.80000000000001</v>
      </c>
      <c r="AE21" s="3">
        <f t="shared" si="0"/>
        <v>1857.6999999999998</v>
      </c>
      <c r="AF21">
        <f t="shared" si="1"/>
        <v>436</v>
      </c>
      <c r="AG21">
        <f t="shared" si="2"/>
        <v>288.7</v>
      </c>
    </row>
    <row r="22" spans="1:33" x14ac:dyDescent="0.2">
      <c r="A22" t="s">
        <v>33</v>
      </c>
      <c r="B22">
        <v>2019</v>
      </c>
      <c r="C22" t="s">
        <v>42</v>
      </c>
      <c r="D22" s="3">
        <v>141.80000000000001</v>
      </c>
      <c r="E22" s="3">
        <v>161</v>
      </c>
      <c r="F22" s="3">
        <v>142.6</v>
      </c>
      <c r="G22" s="3">
        <v>146.19999999999999</v>
      </c>
      <c r="H22" s="3">
        <v>123.9</v>
      </c>
      <c r="I22" s="3">
        <v>148</v>
      </c>
      <c r="J22" s="3">
        <v>188.4</v>
      </c>
      <c r="K22" s="3">
        <v>132.5</v>
      </c>
      <c r="L22">
        <v>114</v>
      </c>
      <c r="M22">
        <v>145.4</v>
      </c>
      <c r="N22">
        <v>135.1</v>
      </c>
      <c r="O22">
        <v>157.1</v>
      </c>
      <c r="P22">
        <v>149.6</v>
      </c>
      <c r="Q22">
        <v>167.1</v>
      </c>
      <c r="R22">
        <v>149.4</v>
      </c>
      <c r="S22">
        <v>140.80000000000001</v>
      </c>
      <c r="T22">
        <v>148.19999999999999</v>
      </c>
      <c r="U22">
        <v>153</v>
      </c>
      <c r="V22">
        <v>140.6</v>
      </c>
      <c r="W22">
        <v>145</v>
      </c>
      <c r="X22">
        <v>149.4</v>
      </c>
      <c r="Y22">
        <v>126.3</v>
      </c>
      <c r="Z22">
        <v>141.69999999999999</v>
      </c>
      <c r="AA22">
        <v>155.4</v>
      </c>
      <c r="AB22">
        <v>140</v>
      </c>
      <c r="AC22">
        <v>141</v>
      </c>
      <c r="AD22">
        <v>147.19999999999999</v>
      </c>
      <c r="AE22" s="3">
        <f t="shared" si="0"/>
        <v>1885.5999999999997</v>
      </c>
      <c r="AF22">
        <f t="shared" si="1"/>
        <v>438.6</v>
      </c>
      <c r="AG22">
        <f t="shared" si="2"/>
        <v>289.39999999999998</v>
      </c>
    </row>
    <row r="23" spans="1:33" x14ac:dyDescent="0.2">
      <c r="A23" t="s">
        <v>33</v>
      </c>
      <c r="B23">
        <v>2019</v>
      </c>
      <c r="C23" t="s">
        <v>43</v>
      </c>
      <c r="D23" s="3">
        <v>142.5</v>
      </c>
      <c r="E23" s="3">
        <v>163.19999999999999</v>
      </c>
      <c r="F23" s="3">
        <v>145.6</v>
      </c>
      <c r="G23" s="3">
        <v>146.69999999999999</v>
      </c>
      <c r="H23" s="3">
        <v>124.3</v>
      </c>
      <c r="I23" s="3">
        <v>147.4</v>
      </c>
      <c r="J23" s="3">
        <v>199.6</v>
      </c>
      <c r="K23" s="3">
        <v>135.69999999999999</v>
      </c>
      <c r="L23">
        <v>114.2</v>
      </c>
      <c r="M23">
        <v>147</v>
      </c>
      <c r="N23">
        <v>135.30000000000001</v>
      </c>
      <c r="O23">
        <v>157.5</v>
      </c>
      <c r="P23">
        <v>151.9</v>
      </c>
      <c r="Q23">
        <v>167.9</v>
      </c>
      <c r="R23">
        <v>149.9</v>
      </c>
      <c r="S23">
        <v>141</v>
      </c>
      <c r="T23">
        <v>148.6</v>
      </c>
      <c r="U23">
        <v>153.5</v>
      </c>
      <c r="V23">
        <v>142.30000000000001</v>
      </c>
      <c r="W23">
        <v>145.30000000000001</v>
      </c>
      <c r="X23">
        <v>149.9</v>
      </c>
      <c r="Y23">
        <v>126.6</v>
      </c>
      <c r="Z23">
        <v>142.1</v>
      </c>
      <c r="AA23">
        <v>155.5</v>
      </c>
      <c r="AB23">
        <v>140.30000000000001</v>
      </c>
      <c r="AC23">
        <v>141.30000000000001</v>
      </c>
      <c r="AD23">
        <v>148.6</v>
      </c>
      <c r="AE23" s="3">
        <f t="shared" si="0"/>
        <v>1910.9</v>
      </c>
      <c r="AF23">
        <f t="shared" si="1"/>
        <v>441.1</v>
      </c>
      <c r="AG23">
        <f t="shared" si="2"/>
        <v>290.20000000000005</v>
      </c>
    </row>
    <row r="24" spans="1:33" x14ac:dyDescent="0.2">
      <c r="A24" t="s">
        <v>33</v>
      </c>
      <c r="B24">
        <v>2019</v>
      </c>
      <c r="C24" t="s">
        <v>44</v>
      </c>
      <c r="D24" s="3">
        <v>143.5</v>
      </c>
      <c r="E24" s="3">
        <v>165</v>
      </c>
      <c r="F24" s="3">
        <v>151.1</v>
      </c>
      <c r="G24" s="3">
        <v>148.30000000000001</v>
      </c>
      <c r="H24" s="3">
        <v>125.7</v>
      </c>
      <c r="I24" s="3">
        <v>145.69999999999999</v>
      </c>
      <c r="J24" s="3">
        <v>217</v>
      </c>
      <c r="K24" s="3">
        <v>138.30000000000001</v>
      </c>
      <c r="L24">
        <v>114</v>
      </c>
      <c r="M24">
        <v>148.69999999999999</v>
      </c>
      <c r="N24">
        <v>135.80000000000001</v>
      </c>
      <c r="O24">
        <v>158</v>
      </c>
      <c r="P24">
        <v>155</v>
      </c>
      <c r="Q24">
        <v>168.5</v>
      </c>
      <c r="R24">
        <v>150.30000000000001</v>
      </c>
      <c r="S24">
        <v>141.30000000000001</v>
      </c>
      <c r="T24">
        <v>149</v>
      </c>
      <c r="U24">
        <v>152.80000000000001</v>
      </c>
      <c r="V24">
        <v>143.69999999999999</v>
      </c>
      <c r="W24">
        <v>145.80000000000001</v>
      </c>
      <c r="X24">
        <v>150.4</v>
      </c>
      <c r="Y24">
        <v>129.80000000000001</v>
      </c>
      <c r="Z24">
        <v>142.30000000000001</v>
      </c>
      <c r="AA24">
        <v>155.69999999999999</v>
      </c>
      <c r="AB24">
        <v>140.4</v>
      </c>
      <c r="AC24">
        <v>142.5</v>
      </c>
      <c r="AD24">
        <v>150.4</v>
      </c>
      <c r="AE24" s="3">
        <f t="shared" si="0"/>
        <v>1946.1000000000001</v>
      </c>
      <c r="AF24">
        <f t="shared" si="1"/>
        <v>442.3</v>
      </c>
      <c r="AG24">
        <f t="shared" si="2"/>
        <v>290.8</v>
      </c>
    </row>
    <row r="25" spans="1:33" x14ac:dyDescent="0.2">
      <c r="A25" t="s">
        <v>33</v>
      </c>
      <c r="B25">
        <v>2020</v>
      </c>
      <c r="C25" t="s">
        <v>31</v>
      </c>
      <c r="D25" s="3">
        <v>144.30000000000001</v>
      </c>
      <c r="E25" s="3">
        <v>167.4</v>
      </c>
      <c r="F25" s="3">
        <v>154.9</v>
      </c>
      <c r="G25" s="3">
        <v>150.1</v>
      </c>
      <c r="H25" s="3">
        <v>129.9</v>
      </c>
      <c r="I25" s="3">
        <v>143.19999999999999</v>
      </c>
      <c r="J25" s="3">
        <v>197</v>
      </c>
      <c r="K25" s="3">
        <v>140.4</v>
      </c>
      <c r="L25">
        <v>114.1</v>
      </c>
      <c r="M25">
        <v>150.9</v>
      </c>
      <c r="N25">
        <v>136.1</v>
      </c>
      <c r="O25">
        <v>158.6</v>
      </c>
      <c r="P25">
        <v>153.5</v>
      </c>
      <c r="Q25">
        <v>169.2</v>
      </c>
      <c r="R25">
        <v>150.5</v>
      </c>
      <c r="S25">
        <v>141.5</v>
      </c>
      <c r="T25">
        <v>149.19999999999999</v>
      </c>
      <c r="U25">
        <v>153.9</v>
      </c>
      <c r="V25">
        <v>144.6</v>
      </c>
      <c r="W25">
        <v>146.19999999999999</v>
      </c>
      <c r="X25">
        <v>151.19999999999999</v>
      </c>
      <c r="Y25">
        <v>130.9</v>
      </c>
      <c r="Z25">
        <v>142.80000000000001</v>
      </c>
      <c r="AA25">
        <v>156.1</v>
      </c>
      <c r="AB25">
        <v>142.30000000000001</v>
      </c>
      <c r="AC25">
        <v>143.4</v>
      </c>
      <c r="AD25">
        <v>150.19999999999999</v>
      </c>
      <c r="AE25" s="3">
        <f t="shared" si="0"/>
        <v>1940.3999999999999</v>
      </c>
      <c r="AF25">
        <f t="shared" si="1"/>
        <v>444.7</v>
      </c>
      <c r="AG25">
        <f t="shared" si="2"/>
        <v>293.5</v>
      </c>
    </row>
    <row r="26" spans="1:33" x14ac:dyDescent="0.2">
      <c r="A26" t="s">
        <v>33</v>
      </c>
      <c r="B26">
        <v>2020</v>
      </c>
      <c r="C26" t="s">
        <v>34</v>
      </c>
      <c r="D26" s="3">
        <v>144.80000000000001</v>
      </c>
      <c r="E26" s="3">
        <v>167.5</v>
      </c>
      <c r="F26" s="3">
        <v>151.80000000000001</v>
      </c>
      <c r="G26" s="3">
        <v>150.80000000000001</v>
      </c>
      <c r="H26" s="3">
        <v>131.4</v>
      </c>
      <c r="I26" s="3">
        <v>141.80000000000001</v>
      </c>
      <c r="J26" s="3">
        <v>170.7</v>
      </c>
      <c r="K26" s="3">
        <v>141.1</v>
      </c>
      <c r="L26">
        <v>113.6</v>
      </c>
      <c r="M26">
        <v>152</v>
      </c>
      <c r="N26">
        <v>136.5</v>
      </c>
      <c r="O26">
        <v>159.1</v>
      </c>
      <c r="P26">
        <v>150.5</v>
      </c>
      <c r="Q26">
        <v>170.1</v>
      </c>
      <c r="R26">
        <v>150.80000000000001</v>
      </c>
      <c r="S26">
        <v>141.69999999999999</v>
      </c>
      <c r="T26">
        <v>149.5</v>
      </c>
      <c r="U26">
        <v>154.80000000000001</v>
      </c>
      <c r="V26">
        <v>147.19999999999999</v>
      </c>
      <c r="W26">
        <v>146.4</v>
      </c>
      <c r="X26">
        <v>151.69999999999999</v>
      </c>
      <c r="Y26">
        <v>130.30000000000001</v>
      </c>
      <c r="Z26">
        <v>143.19999999999999</v>
      </c>
      <c r="AA26">
        <v>156.19999999999999</v>
      </c>
      <c r="AB26">
        <v>143.4</v>
      </c>
      <c r="AC26">
        <v>143.6</v>
      </c>
      <c r="AD26">
        <v>149.1</v>
      </c>
      <c r="AE26" s="3">
        <f t="shared" si="0"/>
        <v>1911.6</v>
      </c>
      <c r="AF26">
        <f t="shared" si="1"/>
        <v>448.4</v>
      </c>
      <c r="AG26">
        <f t="shared" si="2"/>
        <v>295.10000000000002</v>
      </c>
    </row>
    <row r="27" spans="1:33" x14ac:dyDescent="0.2">
      <c r="A27" t="s">
        <v>33</v>
      </c>
      <c r="B27">
        <v>2020</v>
      </c>
      <c r="C27" t="s">
        <v>35</v>
      </c>
      <c r="D27" s="3">
        <v>145.1</v>
      </c>
      <c r="E27" s="3">
        <v>167</v>
      </c>
      <c r="F27" s="3">
        <v>148.1</v>
      </c>
      <c r="G27" s="3">
        <v>151.5</v>
      </c>
      <c r="H27" s="3">
        <v>131.19999999999999</v>
      </c>
      <c r="I27" s="3">
        <v>142.5</v>
      </c>
      <c r="J27" s="3">
        <v>157.30000000000001</v>
      </c>
      <c r="K27" s="3">
        <v>141.1</v>
      </c>
      <c r="L27">
        <v>113.2</v>
      </c>
      <c r="M27">
        <v>153.19999999999999</v>
      </c>
      <c r="N27">
        <v>136.69999999999999</v>
      </c>
      <c r="O27">
        <v>159.6</v>
      </c>
      <c r="P27">
        <v>148.9</v>
      </c>
      <c r="Q27">
        <v>171.2</v>
      </c>
      <c r="R27">
        <v>151.19999999999999</v>
      </c>
      <c r="S27">
        <v>141.9</v>
      </c>
      <c r="T27">
        <v>149.80000000000001</v>
      </c>
      <c r="U27">
        <v>154.5</v>
      </c>
      <c r="V27">
        <v>148.9</v>
      </c>
      <c r="W27">
        <v>146.4</v>
      </c>
      <c r="X27">
        <v>152.30000000000001</v>
      </c>
      <c r="Y27">
        <v>129.9</v>
      </c>
      <c r="Z27">
        <v>143.69999999999999</v>
      </c>
      <c r="AA27">
        <v>156.1</v>
      </c>
      <c r="AB27">
        <v>145.19999999999999</v>
      </c>
      <c r="AC27">
        <v>143.80000000000001</v>
      </c>
      <c r="AD27">
        <v>148.6</v>
      </c>
      <c r="AE27" s="3">
        <f t="shared" si="0"/>
        <v>1895.4</v>
      </c>
      <c r="AF27">
        <f t="shared" si="1"/>
        <v>449.79999999999995</v>
      </c>
      <c r="AG27">
        <f t="shared" si="2"/>
        <v>297.5</v>
      </c>
    </row>
    <row r="28" spans="1:33" x14ac:dyDescent="0.2">
      <c r="A28" t="s">
        <v>33</v>
      </c>
      <c r="B28">
        <v>2020</v>
      </c>
      <c r="C28" t="s">
        <v>36</v>
      </c>
      <c r="D28" s="3">
        <v>148.69999999999999</v>
      </c>
      <c r="E28" s="3">
        <v>183.67011718750001</v>
      </c>
      <c r="F28" s="3">
        <v>148.80000000000001</v>
      </c>
      <c r="G28" s="3">
        <v>155.6</v>
      </c>
      <c r="H28" s="3">
        <v>135.1</v>
      </c>
      <c r="I28" s="3">
        <v>149.9</v>
      </c>
      <c r="J28" s="3">
        <v>168.6</v>
      </c>
      <c r="K28" s="3">
        <v>150.4</v>
      </c>
      <c r="L28" s="3">
        <v>120.3</v>
      </c>
      <c r="M28" s="3">
        <v>157.1</v>
      </c>
      <c r="N28" s="3">
        <v>136.80000000000001</v>
      </c>
      <c r="O28" s="3">
        <v>160.90019531249999</v>
      </c>
      <c r="P28" s="3">
        <v>151.4</v>
      </c>
      <c r="Q28" s="3">
        <v>179.63613281250002</v>
      </c>
      <c r="R28" s="3">
        <v>151.33066406249998</v>
      </c>
      <c r="S28" s="3">
        <v>142.01484375000001</v>
      </c>
      <c r="T28" s="3">
        <v>149.97695312499999</v>
      </c>
      <c r="U28" s="3">
        <v>155.6</v>
      </c>
      <c r="V28" s="3">
        <v>144.1</v>
      </c>
      <c r="W28" s="3">
        <v>145.57207031249999</v>
      </c>
      <c r="X28" s="3">
        <v>150.69999999999999</v>
      </c>
      <c r="Y28" s="3">
        <v>132.6259765625</v>
      </c>
      <c r="Z28" s="3">
        <v>146.13437500000001</v>
      </c>
      <c r="AA28" s="3">
        <v>156.16269531250001</v>
      </c>
      <c r="AB28" s="3">
        <v>149.26484374999998</v>
      </c>
      <c r="AC28" s="3">
        <v>145.13105468750001</v>
      </c>
      <c r="AD28" s="3">
        <v>150.45234374999998</v>
      </c>
      <c r="AE28" s="3">
        <f t="shared" si="0"/>
        <v>1967.2703125</v>
      </c>
      <c r="AF28" s="3">
        <f t="shared" si="1"/>
        <v>445.27207031249998</v>
      </c>
      <c r="AG28">
        <f t="shared" si="2"/>
        <v>299.96484375</v>
      </c>
    </row>
    <row r="29" spans="1:33" x14ac:dyDescent="0.2">
      <c r="A29" t="s">
        <v>33</v>
      </c>
      <c r="B29">
        <v>2020</v>
      </c>
      <c r="C29" t="s">
        <v>37</v>
      </c>
      <c r="D29" s="3">
        <v>149.93964843749998</v>
      </c>
      <c r="E29" s="3">
        <v>189.07034263610839</v>
      </c>
      <c r="F29" s="3">
        <v>151.06503906250001</v>
      </c>
      <c r="G29" s="3">
        <v>154.07402343750002</v>
      </c>
      <c r="H29" s="3">
        <v>135.04648437500001</v>
      </c>
      <c r="I29" s="3">
        <v>148.54609375000001</v>
      </c>
      <c r="J29" s="3">
        <v>163.5712890625</v>
      </c>
      <c r="K29" s="3">
        <v>150.69531250000003</v>
      </c>
      <c r="L29" s="3">
        <v>116.63007812500001</v>
      </c>
      <c r="M29" s="3">
        <v>158.0439453125</v>
      </c>
      <c r="N29" s="3">
        <v>137.81523437500002</v>
      </c>
      <c r="O29" s="3">
        <v>161.40223121643066</v>
      </c>
      <c r="P29" s="3">
        <v>153.51308593749999</v>
      </c>
      <c r="Q29" s="3">
        <v>182.12097816467286</v>
      </c>
      <c r="R29" s="3">
        <v>151.85498847961424</v>
      </c>
      <c r="S29" s="3">
        <v>143.15277557373048</v>
      </c>
      <c r="T29" s="3">
        <v>150.60761489868165</v>
      </c>
      <c r="U29" s="3">
        <v>155.01113281250002</v>
      </c>
      <c r="V29" s="3">
        <v>141.5205078125</v>
      </c>
      <c r="W29" s="3">
        <v>146.04245948791504</v>
      </c>
      <c r="X29" s="3">
        <v>151.82851562499999</v>
      </c>
      <c r="Y29" s="3">
        <v>134.19792366027832</v>
      </c>
      <c r="Z29" s="3">
        <v>147.71046752929686</v>
      </c>
      <c r="AA29" s="3">
        <v>156.64122047424317</v>
      </c>
      <c r="AB29" s="3">
        <v>150.60541229248045</v>
      </c>
      <c r="AC29" s="3">
        <v>146.2455837249756</v>
      </c>
      <c r="AD29" s="3">
        <v>151.22452850341796</v>
      </c>
      <c r="AE29" s="3">
        <f t="shared" si="0"/>
        <v>1969.412808227539</v>
      </c>
      <c r="AF29" s="3">
        <f t="shared" si="1"/>
        <v>442.57410011291506</v>
      </c>
      <c r="AG29">
        <f t="shared" si="2"/>
        <v>302.43392791748045</v>
      </c>
    </row>
    <row r="30" spans="1:33" x14ac:dyDescent="0.2">
      <c r="A30" t="s">
        <v>33</v>
      </c>
      <c r="B30">
        <v>2020</v>
      </c>
      <c r="C30" t="s">
        <v>38</v>
      </c>
      <c r="D30" s="3">
        <v>149.6</v>
      </c>
      <c r="E30" s="3">
        <v>192.7</v>
      </c>
      <c r="F30" s="3">
        <v>151.4</v>
      </c>
      <c r="G30" s="3">
        <v>153.30000000000001</v>
      </c>
      <c r="H30" s="3">
        <v>136.30000000000001</v>
      </c>
      <c r="I30" s="3">
        <v>147.19999999999999</v>
      </c>
      <c r="J30" s="3">
        <v>156.5</v>
      </c>
      <c r="K30" s="3">
        <v>150.9</v>
      </c>
      <c r="L30">
        <v>114.2</v>
      </c>
      <c r="M30">
        <v>159.5</v>
      </c>
      <c r="N30">
        <v>139.4</v>
      </c>
      <c r="O30">
        <v>161.80000000000001</v>
      </c>
      <c r="P30">
        <v>154</v>
      </c>
      <c r="Q30">
        <v>183.5</v>
      </c>
      <c r="R30">
        <v>152.5</v>
      </c>
      <c r="S30">
        <v>144.4</v>
      </c>
      <c r="T30">
        <v>151.4</v>
      </c>
      <c r="U30">
        <v>154.69999999999999</v>
      </c>
      <c r="V30">
        <v>141.9</v>
      </c>
      <c r="W30">
        <v>146.4</v>
      </c>
      <c r="X30">
        <v>154.4</v>
      </c>
      <c r="Y30">
        <v>135</v>
      </c>
      <c r="Z30">
        <v>148.30000000000001</v>
      </c>
      <c r="AA30">
        <v>156.4</v>
      </c>
      <c r="AB30">
        <v>151.6</v>
      </c>
      <c r="AC30">
        <v>147</v>
      </c>
      <c r="AD30">
        <v>151.80000000000001</v>
      </c>
      <c r="AE30" s="3">
        <f t="shared" si="0"/>
        <v>1966.8000000000002</v>
      </c>
      <c r="AF30">
        <f t="shared" si="1"/>
        <v>443</v>
      </c>
      <c r="AG30">
        <f t="shared" si="2"/>
        <v>306</v>
      </c>
    </row>
    <row r="31" spans="1:33" x14ac:dyDescent="0.2">
      <c r="A31" t="s">
        <v>33</v>
      </c>
      <c r="B31">
        <v>2020</v>
      </c>
      <c r="C31" t="s">
        <v>39</v>
      </c>
      <c r="D31" s="3">
        <v>149.6</v>
      </c>
      <c r="E31" s="3">
        <v>192.7</v>
      </c>
      <c r="F31" s="3">
        <v>151.4</v>
      </c>
      <c r="G31" s="3">
        <v>153.30000000000001</v>
      </c>
      <c r="H31" s="3">
        <v>136.30000000000001</v>
      </c>
      <c r="I31" s="3">
        <v>147.19999999999999</v>
      </c>
      <c r="J31" s="3">
        <v>156.5</v>
      </c>
      <c r="K31" s="3">
        <v>150.9</v>
      </c>
      <c r="L31">
        <v>114.2</v>
      </c>
      <c r="M31">
        <v>159.5</v>
      </c>
      <c r="N31">
        <v>139.4</v>
      </c>
      <c r="O31">
        <v>161.80000000000001</v>
      </c>
      <c r="P31">
        <v>154</v>
      </c>
      <c r="Q31">
        <v>183.5</v>
      </c>
      <c r="R31">
        <v>152.5</v>
      </c>
      <c r="S31">
        <v>144.4</v>
      </c>
      <c r="T31">
        <v>151.4</v>
      </c>
      <c r="U31">
        <v>154.69999999999999</v>
      </c>
      <c r="V31">
        <v>141.9</v>
      </c>
      <c r="W31">
        <v>146.4</v>
      </c>
      <c r="X31">
        <v>154.4</v>
      </c>
      <c r="Y31">
        <v>135</v>
      </c>
      <c r="Z31">
        <v>148.30000000000001</v>
      </c>
      <c r="AA31">
        <v>156.4</v>
      </c>
      <c r="AB31">
        <v>151.6</v>
      </c>
      <c r="AC31">
        <v>147</v>
      </c>
      <c r="AD31">
        <v>151.80000000000001</v>
      </c>
      <c r="AE31" s="3">
        <f t="shared" si="0"/>
        <v>1966.8000000000002</v>
      </c>
      <c r="AF31">
        <f t="shared" si="1"/>
        <v>443</v>
      </c>
      <c r="AG31">
        <f t="shared" si="2"/>
        <v>306</v>
      </c>
    </row>
    <row r="32" spans="1:33" x14ac:dyDescent="0.2">
      <c r="A32" t="s">
        <v>33</v>
      </c>
      <c r="B32">
        <v>2020</v>
      </c>
      <c r="C32" t="s">
        <v>40</v>
      </c>
      <c r="D32" s="3">
        <v>148.9</v>
      </c>
      <c r="E32" s="3">
        <v>190.9</v>
      </c>
      <c r="F32" s="3">
        <v>150.80000000000001</v>
      </c>
      <c r="G32" s="3">
        <v>153.30000000000001</v>
      </c>
      <c r="H32" s="3">
        <v>137.4</v>
      </c>
      <c r="I32" s="3">
        <v>150.4</v>
      </c>
      <c r="J32" s="3">
        <v>178.1</v>
      </c>
      <c r="K32" s="3">
        <v>150.4</v>
      </c>
      <c r="L32">
        <v>115.1</v>
      </c>
      <c r="M32">
        <v>160</v>
      </c>
      <c r="N32">
        <v>140.6</v>
      </c>
      <c r="O32">
        <v>162.30000000000001</v>
      </c>
      <c r="P32">
        <v>157</v>
      </c>
      <c r="Q32">
        <v>182.6</v>
      </c>
      <c r="R32">
        <v>153.1</v>
      </c>
      <c r="S32">
        <v>143.4</v>
      </c>
      <c r="T32">
        <v>151.69999999999999</v>
      </c>
      <c r="U32">
        <v>155.5</v>
      </c>
      <c r="V32">
        <v>143</v>
      </c>
      <c r="W32">
        <v>148.4</v>
      </c>
      <c r="X32">
        <v>155</v>
      </c>
      <c r="Y32">
        <v>138.5</v>
      </c>
      <c r="Z32">
        <v>146</v>
      </c>
      <c r="AA32">
        <v>158.5</v>
      </c>
      <c r="AB32">
        <v>154.30000000000001</v>
      </c>
      <c r="AC32">
        <v>149</v>
      </c>
      <c r="AD32">
        <v>153.9</v>
      </c>
      <c r="AE32" s="3">
        <f t="shared" si="0"/>
        <v>1995.1999999999998</v>
      </c>
      <c r="AF32">
        <f t="shared" si="1"/>
        <v>446.9</v>
      </c>
      <c r="AG32">
        <f t="shared" si="2"/>
        <v>309.3</v>
      </c>
    </row>
    <row r="33" spans="1:33" x14ac:dyDescent="0.2">
      <c r="A33" t="s">
        <v>33</v>
      </c>
      <c r="B33">
        <v>2020</v>
      </c>
      <c r="C33" t="s">
        <v>41</v>
      </c>
      <c r="D33" s="3">
        <v>148.4</v>
      </c>
      <c r="E33" s="3">
        <v>187.1</v>
      </c>
      <c r="F33" s="3">
        <v>152.5</v>
      </c>
      <c r="G33" s="3">
        <v>153.6</v>
      </c>
      <c r="H33" s="3">
        <v>138.19999999999999</v>
      </c>
      <c r="I33" s="3">
        <v>150.9</v>
      </c>
      <c r="J33" s="3">
        <v>186.7</v>
      </c>
      <c r="K33" s="3">
        <v>149.80000000000001</v>
      </c>
      <c r="L33">
        <v>116.4</v>
      </c>
      <c r="M33">
        <v>160.30000000000001</v>
      </c>
      <c r="N33">
        <v>142.19999999999999</v>
      </c>
      <c r="O33">
        <v>162.9</v>
      </c>
      <c r="P33">
        <v>158</v>
      </c>
      <c r="Q33">
        <v>184.4</v>
      </c>
      <c r="R33">
        <v>153.4</v>
      </c>
      <c r="S33">
        <v>144.30000000000001</v>
      </c>
      <c r="T33">
        <v>152</v>
      </c>
      <c r="U33">
        <v>156.30000000000001</v>
      </c>
      <c r="V33">
        <v>142.9</v>
      </c>
      <c r="W33">
        <v>148.69999999999999</v>
      </c>
      <c r="X33">
        <v>155.6</v>
      </c>
      <c r="Y33">
        <v>139.6</v>
      </c>
      <c r="Z33">
        <v>146.6</v>
      </c>
      <c r="AA33">
        <v>157.5</v>
      </c>
      <c r="AB33">
        <v>158.4</v>
      </c>
      <c r="AC33">
        <v>150</v>
      </c>
      <c r="AD33">
        <v>154.69999999999999</v>
      </c>
      <c r="AE33" s="3">
        <f t="shared" si="0"/>
        <v>2007</v>
      </c>
      <c r="AF33">
        <f t="shared" si="1"/>
        <v>447.90000000000003</v>
      </c>
      <c r="AG33">
        <f t="shared" si="2"/>
        <v>314</v>
      </c>
    </row>
    <row r="34" spans="1:33" x14ac:dyDescent="0.2">
      <c r="A34" t="s">
        <v>33</v>
      </c>
      <c r="B34">
        <v>2020</v>
      </c>
      <c r="C34" t="s">
        <v>42</v>
      </c>
      <c r="D34" s="3">
        <v>147.5</v>
      </c>
      <c r="E34" s="3">
        <v>188.9</v>
      </c>
      <c r="F34" s="3">
        <v>161.4</v>
      </c>
      <c r="G34" s="3">
        <v>153.6</v>
      </c>
      <c r="H34" s="3">
        <v>140.1</v>
      </c>
      <c r="I34" s="3">
        <v>151.19999999999999</v>
      </c>
      <c r="J34" s="3">
        <v>209.2</v>
      </c>
      <c r="K34" s="3">
        <v>150.9</v>
      </c>
      <c r="L34">
        <v>116.2</v>
      </c>
      <c r="M34">
        <v>161</v>
      </c>
      <c r="N34">
        <v>144</v>
      </c>
      <c r="O34">
        <v>163.19999999999999</v>
      </c>
      <c r="P34">
        <v>161.4</v>
      </c>
      <c r="Q34">
        <v>184.3</v>
      </c>
      <c r="R34">
        <v>153.69999999999999</v>
      </c>
      <c r="S34">
        <v>144.6</v>
      </c>
      <c r="T34">
        <v>152.30000000000001</v>
      </c>
      <c r="U34">
        <v>156.5</v>
      </c>
      <c r="V34">
        <v>143.1</v>
      </c>
      <c r="W34">
        <v>148.69999999999999</v>
      </c>
      <c r="X34">
        <v>156.30000000000001</v>
      </c>
      <c r="Y34">
        <v>140.6</v>
      </c>
      <c r="Z34">
        <v>146.5</v>
      </c>
      <c r="AA34">
        <v>158.5</v>
      </c>
      <c r="AB34">
        <v>157</v>
      </c>
      <c r="AC34">
        <v>150.4</v>
      </c>
      <c r="AD34">
        <v>156.4</v>
      </c>
      <c r="AE34" s="3">
        <f t="shared" si="0"/>
        <v>2048.6000000000004</v>
      </c>
      <c r="AF34">
        <f t="shared" si="1"/>
        <v>448.3</v>
      </c>
      <c r="AG34">
        <f t="shared" si="2"/>
        <v>313.3</v>
      </c>
    </row>
    <row r="35" spans="1:33" x14ac:dyDescent="0.2">
      <c r="A35" t="s">
        <v>33</v>
      </c>
      <c r="B35">
        <v>2020</v>
      </c>
      <c r="C35" t="s">
        <v>43</v>
      </c>
      <c r="D35" s="3">
        <v>146.80000000000001</v>
      </c>
      <c r="E35" s="3">
        <v>191</v>
      </c>
      <c r="F35" s="3">
        <v>173.6</v>
      </c>
      <c r="G35" s="3">
        <v>153.80000000000001</v>
      </c>
      <c r="H35" s="3">
        <v>142.69999999999999</v>
      </c>
      <c r="I35" s="3">
        <v>148.4</v>
      </c>
      <c r="J35" s="3">
        <v>230</v>
      </c>
      <c r="K35" s="3">
        <v>156.80000000000001</v>
      </c>
      <c r="L35">
        <v>115.7</v>
      </c>
      <c r="M35">
        <v>161.80000000000001</v>
      </c>
      <c r="N35">
        <v>146.5</v>
      </c>
      <c r="O35">
        <v>163.80000000000001</v>
      </c>
      <c r="P35">
        <v>164.7</v>
      </c>
      <c r="Q35">
        <v>184.8</v>
      </c>
      <c r="R35">
        <v>154.30000000000001</v>
      </c>
      <c r="S35">
        <v>144.9</v>
      </c>
      <c r="T35">
        <v>152.80000000000001</v>
      </c>
      <c r="U35">
        <v>158</v>
      </c>
      <c r="V35">
        <v>143.6</v>
      </c>
      <c r="W35">
        <v>149.19999999999999</v>
      </c>
      <c r="X35">
        <v>157.19999999999999</v>
      </c>
      <c r="Y35">
        <v>140.4</v>
      </c>
      <c r="Z35">
        <v>148.4</v>
      </c>
      <c r="AA35">
        <v>158.6</v>
      </c>
      <c r="AB35">
        <v>156.9</v>
      </c>
      <c r="AC35">
        <v>150.69999999999999</v>
      </c>
      <c r="AD35">
        <v>158.4</v>
      </c>
      <c r="AE35" s="3">
        <f t="shared" si="0"/>
        <v>2095.6</v>
      </c>
      <c r="AF35">
        <f t="shared" si="1"/>
        <v>450.8</v>
      </c>
      <c r="AG35">
        <f t="shared" si="2"/>
        <v>314.10000000000002</v>
      </c>
    </row>
    <row r="36" spans="1:33" x14ac:dyDescent="0.2">
      <c r="A36" t="s">
        <v>33</v>
      </c>
      <c r="B36">
        <v>2020</v>
      </c>
      <c r="C36" t="s">
        <v>44</v>
      </c>
      <c r="D36" s="3">
        <v>146</v>
      </c>
      <c r="E36" s="3">
        <v>191</v>
      </c>
      <c r="F36" s="3">
        <v>175.3</v>
      </c>
      <c r="G36" s="3">
        <v>154.1</v>
      </c>
      <c r="H36" s="3">
        <v>146.6</v>
      </c>
      <c r="I36" s="3">
        <v>147.69999999999999</v>
      </c>
      <c r="J36" s="3">
        <v>230.5</v>
      </c>
      <c r="K36" s="3">
        <v>160.19999999999999</v>
      </c>
      <c r="L36">
        <v>115.3</v>
      </c>
      <c r="M36">
        <v>163</v>
      </c>
      <c r="N36">
        <v>149.19999999999999</v>
      </c>
      <c r="O36">
        <v>164.8</v>
      </c>
      <c r="P36">
        <v>165.4</v>
      </c>
      <c r="Q36">
        <v>185.4</v>
      </c>
      <c r="R36">
        <v>155</v>
      </c>
      <c r="S36">
        <v>145.4</v>
      </c>
      <c r="T36">
        <v>153.6</v>
      </c>
      <c r="U36">
        <v>158.4</v>
      </c>
      <c r="V36">
        <v>144.6</v>
      </c>
      <c r="W36">
        <v>149.69999999999999</v>
      </c>
      <c r="X36">
        <v>158.30000000000001</v>
      </c>
      <c r="Y36">
        <v>140.69999999999999</v>
      </c>
      <c r="Z36">
        <v>148.5</v>
      </c>
      <c r="AA36">
        <v>159.4</v>
      </c>
      <c r="AB36">
        <v>157.1</v>
      </c>
      <c r="AC36">
        <v>151.19999999999999</v>
      </c>
      <c r="AD36">
        <v>158.9</v>
      </c>
      <c r="AE36" s="3">
        <f t="shared" si="0"/>
        <v>2109.1</v>
      </c>
      <c r="AF36">
        <f t="shared" si="1"/>
        <v>452.7</v>
      </c>
      <c r="AG36">
        <f t="shared" si="2"/>
        <v>315.39999999999998</v>
      </c>
    </row>
    <row r="37" spans="1:33" x14ac:dyDescent="0.2">
      <c r="A37" t="s">
        <v>33</v>
      </c>
      <c r="B37">
        <v>2021</v>
      </c>
      <c r="C37" t="s">
        <v>31</v>
      </c>
      <c r="D37" s="3">
        <v>144.9</v>
      </c>
      <c r="E37" s="3">
        <v>190.1</v>
      </c>
      <c r="F37" s="3">
        <v>175.3</v>
      </c>
      <c r="G37" s="3">
        <v>154.1</v>
      </c>
      <c r="H37" s="3">
        <v>150.9</v>
      </c>
      <c r="I37" s="3">
        <v>149.6</v>
      </c>
      <c r="J37" s="3">
        <v>194.2</v>
      </c>
      <c r="K37" s="3">
        <v>160.4</v>
      </c>
      <c r="L37">
        <v>114.6</v>
      </c>
      <c r="M37">
        <v>164</v>
      </c>
      <c r="N37">
        <v>151.80000000000001</v>
      </c>
      <c r="O37">
        <v>165.6</v>
      </c>
      <c r="P37">
        <v>161</v>
      </c>
      <c r="Q37">
        <v>186.5</v>
      </c>
      <c r="R37">
        <v>155.5</v>
      </c>
      <c r="S37">
        <v>146.1</v>
      </c>
      <c r="T37">
        <v>154.19999999999999</v>
      </c>
      <c r="U37">
        <v>157.69999999999999</v>
      </c>
      <c r="V37">
        <v>147.9</v>
      </c>
      <c r="W37">
        <v>150</v>
      </c>
      <c r="X37">
        <v>159.30000000000001</v>
      </c>
      <c r="Y37">
        <v>141.9</v>
      </c>
      <c r="Z37">
        <v>149.6</v>
      </c>
      <c r="AA37">
        <v>159.19999999999999</v>
      </c>
      <c r="AB37">
        <v>156.80000000000001</v>
      </c>
      <c r="AC37">
        <v>151.9</v>
      </c>
      <c r="AD37">
        <v>157.30000000000001</v>
      </c>
      <c r="AE37" s="3">
        <f t="shared" si="0"/>
        <v>2076.5</v>
      </c>
      <c r="AF37">
        <f t="shared" si="1"/>
        <v>455.6</v>
      </c>
      <c r="AG37">
        <f t="shared" si="2"/>
        <v>316.10000000000002</v>
      </c>
    </row>
    <row r="38" spans="1:33" x14ac:dyDescent="0.2">
      <c r="A38" t="s">
        <v>33</v>
      </c>
      <c r="B38">
        <v>2021</v>
      </c>
      <c r="C38" t="s">
        <v>34</v>
      </c>
      <c r="D38" s="3">
        <v>144.30000000000001</v>
      </c>
      <c r="E38" s="3">
        <v>186.5</v>
      </c>
      <c r="F38" s="3">
        <v>168.7</v>
      </c>
      <c r="G38" s="3">
        <v>154.69999999999999</v>
      </c>
      <c r="H38" s="3">
        <v>158.69999999999999</v>
      </c>
      <c r="I38" s="3">
        <v>150.69999999999999</v>
      </c>
      <c r="J38" s="3">
        <v>160</v>
      </c>
      <c r="K38" s="3">
        <v>158.80000000000001</v>
      </c>
      <c r="L38">
        <v>112.8</v>
      </c>
      <c r="M38">
        <v>164.2</v>
      </c>
      <c r="N38">
        <v>155.5</v>
      </c>
      <c r="O38">
        <v>167.5</v>
      </c>
      <c r="P38">
        <v>156.9</v>
      </c>
      <c r="Q38">
        <v>188.3</v>
      </c>
      <c r="R38">
        <v>157.19999999999999</v>
      </c>
      <c r="S38">
        <v>147.4</v>
      </c>
      <c r="T38">
        <v>155.80000000000001</v>
      </c>
      <c r="U38">
        <v>159.80000000000001</v>
      </c>
      <c r="V38">
        <v>152.4</v>
      </c>
      <c r="W38">
        <v>150.9</v>
      </c>
      <c r="X38">
        <v>161.30000000000001</v>
      </c>
      <c r="Y38">
        <v>145.1</v>
      </c>
      <c r="Z38">
        <v>151.5</v>
      </c>
      <c r="AA38">
        <v>159.5</v>
      </c>
      <c r="AB38">
        <v>155.80000000000001</v>
      </c>
      <c r="AC38">
        <v>153.4</v>
      </c>
      <c r="AD38">
        <v>156.6</v>
      </c>
      <c r="AE38" s="3">
        <f t="shared" si="0"/>
        <v>2039.3000000000002</v>
      </c>
      <c r="AF38">
        <f t="shared" si="1"/>
        <v>463.1</v>
      </c>
      <c r="AG38">
        <f t="shared" si="2"/>
        <v>317.10000000000002</v>
      </c>
    </row>
    <row r="39" spans="1:33" x14ac:dyDescent="0.2">
      <c r="A39" t="s">
        <v>33</v>
      </c>
      <c r="B39">
        <v>2021</v>
      </c>
      <c r="C39" t="s">
        <v>35</v>
      </c>
      <c r="D39" s="3">
        <v>144.1</v>
      </c>
      <c r="E39" s="3">
        <v>192.2</v>
      </c>
      <c r="F39" s="3">
        <v>163.80000000000001</v>
      </c>
      <c r="G39" s="3">
        <v>154.9</v>
      </c>
      <c r="H39" s="3">
        <v>163.9</v>
      </c>
      <c r="I39" s="3">
        <v>153.69999999999999</v>
      </c>
      <c r="J39" s="3">
        <v>149.5</v>
      </c>
      <c r="K39" s="3">
        <v>159.80000000000001</v>
      </c>
      <c r="L39">
        <v>112.6</v>
      </c>
      <c r="M39">
        <v>163.5</v>
      </c>
      <c r="N39">
        <v>156.5</v>
      </c>
      <c r="O39">
        <v>168.2</v>
      </c>
      <c r="P39">
        <v>156.69999999999999</v>
      </c>
      <c r="Q39">
        <v>188.1</v>
      </c>
      <c r="R39">
        <v>157.80000000000001</v>
      </c>
      <c r="S39">
        <v>147.9</v>
      </c>
      <c r="T39">
        <v>156.4</v>
      </c>
      <c r="U39">
        <v>159.9</v>
      </c>
      <c r="V39">
        <v>155.5</v>
      </c>
      <c r="W39">
        <v>151.19999999999999</v>
      </c>
      <c r="X39">
        <v>161.69999999999999</v>
      </c>
      <c r="Y39">
        <v>146.19999999999999</v>
      </c>
      <c r="Z39">
        <v>152.6</v>
      </c>
      <c r="AA39">
        <v>160.19999999999999</v>
      </c>
      <c r="AB39">
        <v>153.80000000000001</v>
      </c>
      <c r="AC39">
        <v>153.80000000000001</v>
      </c>
      <c r="AD39">
        <v>156.80000000000001</v>
      </c>
      <c r="AE39" s="3">
        <f t="shared" si="0"/>
        <v>2039.3999999999999</v>
      </c>
      <c r="AF39">
        <f t="shared" si="1"/>
        <v>466.59999999999997</v>
      </c>
      <c r="AG39">
        <f t="shared" si="2"/>
        <v>315.5</v>
      </c>
    </row>
    <row r="40" spans="1:33" x14ac:dyDescent="0.2">
      <c r="A40" t="s">
        <v>33</v>
      </c>
      <c r="B40">
        <v>2021</v>
      </c>
      <c r="C40" t="s">
        <v>36</v>
      </c>
      <c r="D40" s="3">
        <v>144.30000000000001</v>
      </c>
      <c r="E40" s="3">
        <v>198</v>
      </c>
      <c r="F40" s="3">
        <v>164.6</v>
      </c>
      <c r="G40" s="3">
        <v>155.4</v>
      </c>
      <c r="H40" s="3">
        <v>170.1</v>
      </c>
      <c r="I40" s="3">
        <v>164.4</v>
      </c>
      <c r="J40" s="3">
        <v>144.1</v>
      </c>
      <c r="K40" s="3">
        <v>161.69999999999999</v>
      </c>
      <c r="L40">
        <v>113.1</v>
      </c>
      <c r="M40">
        <v>163.9</v>
      </c>
      <c r="N40">
        <v>157.6</v>
      </c>
      <c r="O40">
        <v>168.9</v>
      </c>
      <c r="P40">
        <v>158</v>
      </c>
      <c r="Q40">
        <v>188.8</v>
      </c>
      <c r="R40">
        <v>158.80000000000001</v>
      </c>
      <c r="S40">
        <v>148.5</v>
      </c>
      <c r="T40">
        <v>157.30000000000001</v>
      </c>
      <c r="U40">
        <v>161.4</v>
      </c>
      <c r="V40">
        <v>155.6</v>
      </c>
      <c r="W40">
        <v>151.80000000000001</v>
      </c>
      <c r="X40">
        <v>162.30000000000001</v>
      </c>
      <c r="Y40">
        <v>146.6</v>
      </c>
      <c r="Z40">
        <v>153.19999999999999</v>
      </c>
      <c r="AA40">
        <v>160.30000000000001</v>
      </c>
      <c r="AB40">
        <v>155.4</v>
      </c>
      <c r="AC40">
        <v>154.4</v>
      </c>
      <c r="AD40">
        <v>157.80000000000001</v>
      </c>
      <c r="AE40" s="3">
        <f t="shared" si="0"/>
        <v>2064.1</v>
      </c>
      <c r="AF40">
        <f t="shared" si="1"/>
        <v>468.8</v>
      </c>
      <c r="AG40">
        <f t="shared" si="2"/>
        <v>317.70000000000005</v>
      </c>
    </row>
    <row r="41" spans="1:33" x14ac:dyDescent="0.2">
      <c r="A41" t="s">
        <v>33</v>
      </c>
      <c r="B41">
        <v>2021</v>
      </c>
      <c r="C41" t="s">
        <v>37</v>
      </c>
      <c r="D41" s="3">
        <v>146.30000000000001</v>
      </c>
      <c r="E41" s="3">
        <v>200.5</v>
      </c>
      <c r="F41" s="3">
        <v>170.3</v>
      </c>
      <c r="G41" s="3">
        <v>156.1</v>
      </c>
      <c r="H41" s="3">
        <v>178.7</v>
      </c>
      <c r="I41" s="3">
        <v>167.1</v>
      </c>
      <c r="J41" s="3">
        <v>147.9</v>
      </c>
      <c r="K41" s="3">
        <v>165.4</v>
      </c>
      <c r="L41">
        <v>114.8</v>
      </c>
      <c r="M41">
        <v>168.2</v>
      </c>
      <c r="N41">
        <v>159.30000000000001</v>
      </c>
      <c r="O41">
        <v>170.4</v>
      </c>
      <c r="P41">
        <v>160.69999999999999</v>
      </c>
      <c r="Q41">
        <v>191.9</v>
      </c>
      <c r="R41">
        <v>161.80000000000001</v>
      </c>
      <c r="S41">
        <v>152.1</v>
      </c>
      <c r="T41">
        <v>160.4</v>
      </c>
      <c r="U41">
        <v>161.6</v>
      </c>
      <c r="V41">
        <v>159.4</v>
      </c>
      <c r="W41">
        <v>154.69999999999999</v>
      </c>
      <c r="X41">
        <v>165.8</v>
      </c>
      <c r="Y41">
        <v>148.9</v>
      </c>
      <c r="Z41">
        <v>155.80000000000001</v>
      </c>
      <c r="AA41">
        <v>161.19999999999999</v>
      </c>
      <c r="AB41">
        <v>158.6</v>
      </c>
      <c r="AC41">
        <v>156.80000000000001</v>
      </c>
      <c r="AD41">
        <v>160.4</v>
      </c>
      <c r="AE41" s="3">
        <f t="shared" si="0"/>
        <v>2105.7000000000003</v>
      </c>
      <c r="AF41">
        <f t="shared" si="1"/>
        <v>475.7</v>
      </c>
      <c r="AG41">
        <f t="shared" si="2"/>
        <v>324.39999999999998</v>
      </c>
    </row>
    <row r="42" spans="1:33" x14ac:dyDescent="0.2">
      <c r="A42" t="s">
        <v>33</v>
      </c>
      <c r="B42">
        <v>2021</v>
      </c>
      <c r="C42" t="s">
        <v>38</v>
      </c>
      <c r="D42" s="3">
        <v>146.69999999999999</v>
      </c>
      <c r="E42" s="3">
        <v>202</v>
      </c>
      <c r="F42" s="3">
        <v>180.7</v>
      </c>
      <c r="G42" s="3">
        <v>156.19999999999999</v>
      </c>
      <c r="H42" s="3">
        <v>183.7</v>
      </c>
      <c r="I42" s="3">
        <v>164.6</v>
      </c>
      <c r="J42" s="3">
        <v>155.4</v>
      </c>
      <c r="K42" s="3">
        <v>166</v>
      </c>
      <c r="L42">
        <v>115.1</v>
      </c>
      <c r="M42">
        <v>168.5</v>
      </c>
      <c r="N42">
        <v>160</v>
      </c>
      <c r="O42">
        <v>172.4</v>
      </c>
      <c r="P42">
        <v>162.6</v>
      </c>
      <c r="Q42">
        <v>190.8</v>
      </c>
      <c r="R42">
        <v>162.19999999999999</v>
      </c>
      <c r="S42">
        <v>151.80000000000001</v>
      </c>
      <c r="T42">
        <v>160.69999999999999</v>
      </c>
      <c r="U42">
        <v>160.5</v>
      </c>
      <c r="V42">
        <v>159.80000000000001</v>
      </c>
      <c r="W42">
        <v>154.80000000000001</v>
      </c>
      <c r="X42">
        <v>166.3</v>
      </c>
      <c r="Y42">
        <v>150.69999999999999</v>
      </c>
      <c r="Z42">
        <v>154.9</v>
      </c>
      <c r="AA42">
        <v>161.69999999999999</v>
      </c>
      <c r="AB42">
        <v>158.80000000000001</v>
      </c>
      <c r="AC42">
        <v>157.6</v>
      </c>
      <c r="AD42">
        <v>161.30000000000001</v>
      </c>
      <c r="AE42" s="3">
        <f t="shared" si="0"/>
        <v>2133.9</v>
      </c>
      <c r="AF42">
        <f t="shared" si="1"/>
        <v>475.1</v>
      </c>
      <c r="AG42">
        <f t="shared" si="2"/>
        <v>325.10000000000002</v>
      </c>
    </row>
    <row r="43" spans="1:33" x14ac:dyDescent="0.2">
      <c r="A43" t="s">
        <v>33</v>
      </c>
      <c r="B43">
        <v>2021</v>
      </c>
      <c r="C43" t="s">
        <v>39</v>
      </c>
      <c r="D43" s="3">
        <v>146.4</v>
      </c>
      <c r="E43" s="3">
        <v>206.8</v>
      </c>
      <c r="F43" s="3">
        <v>182.2</v>
      </c>
      <c r="G43" s="3">
        <v>157.5</v>
      </c>
      <c r="H43" s="3">
        <v>182.1</v>
      </c>
      <c r="I43" s="3">
        <v>163.9</v>
      </c>
      <c r="J43" s="3">
        <v>164.2</v>
      </c>
      <c r="K43" s="3">
        <v>164</v>
      </c>
      <c r="L43">
        <v>114.5</v>
      </c>
      <c r="M43">
        <v>168.3</v>
      </c>
      <c r="N43">
        <v>160.9</v>
      </c>
      <c r="O43">
        <v>172.2</v>
      </c>
      <c r="P43">
        <v>164</v>
      </c>
      <c r="Q43">
        <v>191.2</v>
      </c>
      <c r="R43">
        <v>162.80000000000001</v>
      </c>
      <c r="S43">
        <v>153.1</v>
      </c>
      <c r="T43">
        <v>161.4</v>
      </c>
      <c r="U43">
        <v>161.5</v>
      </c>
      <c r="V43">
        <v>160.69999999999999</v>
      </c>
      <c r="W43">
        <v>155.80000000000001</v>
      </c>
      <c r="X43">
        <v>167</v>
      </c>
      <c r="Y43">
        <v>153.1</v>
      </c>
      <c r="Z43">
        <v>155.30000000000001</v>
      </c>
      <c r="AA43">
        <v>163.19999999999999</v>
      </c>
      <c r="AB43">
        <v>160.1</v>
      </c>
      <c r="AC43">
        <v>159</v>
      </c>
      <c r="AD43">
        <v>162.5</v>
      </c>
      <c r="AE43" s="3">
        <f t="shared" si="0"/>
        <v>2147</v>
      </c>
      <c r="AF43">
        <f t="shared" si="1"/>
        <v>478</v>
      </c>
      <c r="AG43">
        <f t="shared" si="2"/>
        <v>327.10000000000002</v>
      </c>
    </row>
    <row r="44" spans="1:33" x14ac:dyDescent="0.2">
      <c r="A44" t="s">
        <v>33</v>
      </c>
      <c r="B44">
        <v>2021</v>
      </c>
      <c r="C44" t="s">
        <v>40</v>
      </c>
      <c r="D44" s="3">
        <v>146.6</v>
      </c>
      <c r="E44" s="3">
        <v>204</v>
      </c>
      <c r="F44" s="3">
        <v>172.8</v>
      </c>
      <c r="G44" s="3">
        <v>158.4</v>
      </c>
      <c r="H44" s="3">
        <v>188</v>
      </c>
      <c r="I44" s="3">
        <v>156.80000000000001</v>
      </c>
      <c r="J44" s="3">
        <v>162.19999999999999</v>
      </c>
      <c r="K44" s="3">
        <v>164.1</v>
      </c>
      <c r="L44">
        <v>119.7</v>
      </c>
      <c r="M44">
        <v>168.8</v>
      </c>
      <c r="N44">
        <v>162.69999999999999</v>
      </c>
      <c r="O44">
        <v>173.9</v>
      </c>
      <c r="P44">
        <v>164</v>
      </c>
      <c r="Q44">
        <v>192.1</v>
      </c>
      <c r="R44">
        <v>164.5</v>
      </c>
      <c r="S44">
        <v>155.30000000000001</v>
      </c>
      <c r="T44">
        <v>163.19999999999999</v>
      </c>
      <c r="U44">
        <v>162.1</v>
      </c>
      <c r="V44">
        <v>162.6</v>
      </c>
      <c r="W44">
        <v>157.5</v>
      </c>
      <c r="X44">
        <v>168.4</v>
      </c>
      <c r="Y44">
        <v>154</v>
      </c>
      <c r="Z44">
        <v>157.6</v>
      </c>
      <c r="AA44">
        <v>163.80000000000001</v>
      </c>
      <c r="AB44">
        <v>160</v>
      </c>
      <c r="AC44">
        <v>160</v>
      </c>
      <c r="AD44">
        <v>163.19999999999999</v>
      </c>
      <c r="AE44" s="3">
        <f t="shared" si="0"/>
        <v>2142</v>
      </c>
      <c r="AF44">
        <f t="shared" si="1"/>
        <v>482.2</v>
      </c>
      <c r="AG44">
        <f t="shared" si="2"/>
        <v>328.4</v>
      </c>
    </row>
    <row r="45" spans="1:33" x14ac:dyDescent="0.2">
      <c r="A45" t="s">
        <v>33</v>
      </c>
      <c r="B45">
        <v>2021</v>
      </c>
      <c r="C45" t="s">
        <v>41</v>
      </c>
      <c r="D45" s="3">
        <v>146.6</v>
      </c>
      <c r="E45" s="3">
        <v>204</v>
      </c>
      <c r="F45" s="3">
        <v>172.8</v>
      </c>
      <c r="G45" s="3">
        <v>158.4</v>
      </c>
      <c r="H45" s="3">
        <v>188</v>
      </c>
      <c r="I45" s="3">
        <v>156.69999999999999</v>
      </c>
      <c r="J45" s="3">
        <v>162.30000000000001</v>
      </c>
      <c r="K45" s="3">
        <v>164.1</v>
      </c>
      <c r="L45">
        <v>119.7</v>
      </c>
      <c r="M45">
        <v>168.8</v>
      </c>
      <c r="N45">
        <v>162.69999999999999</v>
      </c>
      <c r="O45">
        <v>173.9</v>
      </c>
      <c r="P45">
        <v>164</v>
      </c>
      <c r="Q45">
        <v>192.1</v>
      </c>
      <c r="R45">
        <v>164.6</v>
      </c>
      <c r="S45">
        <v>155.30000000000001</v>
      </c>
      <c r="T45">
        <v>163.30000000000001</v>
      </c>
      <c r="U45">
        <v>162.1</v>
      </c>
      <c r="V45">
        <v>162.6</v>
      </c>
      <c r="W45">
        <v>157.5</v>
      </c>
      <c r="X45">
        <v>168.4</v>
      </c>
      <c r="Y45">
        <v>154</v>
      </c>
      <c r="Z45">
        <v>157.69999999999999</v>
      </c>
      <c r="AA45">
        <v>163.69999999999999</v>
      </c>
      <c r="AB45">
        <v>160</v>
      </c>
      <c r="AC45">
        <v>160</v>
      </c>
      <c r="AD45">
        <v>163.19999999999999</v>
      </c>
      <c r="AE45" s="3">
        <f t="shared" si="0"/>
        <v>2142</v>
      </c>
      <c r="AF45">
        <f t="shared" si="1"/>
        <v>482.2</v>
      </c>
      <c r="AG45">
        <f t="shared" si="2"/>
        <v>328.4</v>
      </c>
    </row>
    <row r="46" spans="1:33" x14ac:dyDescent="0.2">
      <c r="A46" t="s">
        <v>33</v>
      </c>
      <c r="B46">
        <v>2021</v>
      </c>
      <c r="C46" t="s">
        <v>42</v>
      </c>
      <c r="D46" s="3">
        <v>147.4</v>
      </c>
      <c r="E46" s="3">
        <v>204.6</v>
      </c>
      <c r="F46" s="3">
        <v>171.2</v>
      </c>
      <c r="G46" s="3">
        <v>158.69999999999999</v>
      </c>
      <c r="H46" s="3">
        <v>190.6</v>
      </c>
      <c r="I46" s="3">
        <v>155.69999999999999</v>
      </c>
      <c r="J46" s="3">
        <v>185.3</v>
      </c>
      <c r="K46" s="3">
        <v>165.2</v>
      </c>
      <c r="L46">
        <v>121.9</v>
      </c>
      <c r="M46">
        <v>169.3</v>
      </c>
      <c r="N46">
        <v>163.19999999999999</v>
      </c>
      <c r="O46">
        <v>174.7</v>
      </c>
      <c r="P46">
        <v>167.7</v>
      </c>
      <c r="Q46">
        <v>192.7</v>
      </c>
      <c r="R46">
        <v>165.7</v>
      </c>
      <c r="S46">
        <v>156.30000000000001</v>
      </c>
      <c r="T46">
        <v>164.3</v>
      </c>
      <c r="U46">
        <v>163.6</v>
      </c>
      <c r="V46">
        <v>164.2</v>
      </c>
      <c r="W46">
        <v>158.4</v>
      </c>
      <c r="X46">
        <v>169.1</v>
      </c>
      <c r="Y46">
        <v>155.69999999999999</v>
      </c>
      <c r="Z46">
        <v>158.6</v>
      </c>
      <c r="AA46">
        <v>163.9</v>
      </c>
      <c r="AB46">
        <v>160.80000000000001</v>
      </c>
      <c r="AC46">
        <v>161</v>
      </c>
      <c r="AD46">
        <v>165.5</v>
      </c>
      <c r="AE46" s="3">
        <f t="shared" si="0"/>
        <v>2175.5</v>
      </c>
      <c r="AF46">
        <f t="shared" si="1"/>
        <v>486.19999999999993</v>
      </c>
      <c r="AG46">
        <f t="shared" si="2"/>
        <v>329.9</v>
      </c>
    </row>
    <row r="47" spans="1:33" x14ac:dyDescent="0.2">
      <c r="A47" t="s">
        <v>33</v>
      </c>
      <c r="B47">
        <v>2021</v>
      </c>
      <c r="C47" t="s">
        <v>43</v>
      </c>
      <c r="D47" s="3">
        <v>148.19999999999999</v>
      </c>
      <c r="E47" s="3">
        <v>201.6</v>
      </c>
      <c r="F47" s="3">
        <v>173</v>
      </c>
      <c r="G47" s="3">
        <v>159.30000000000001</v>
      </c>
      <c r="H47" s="3">
        <v>190.1</v>
      </c>
      <c r="I47" s="3">
        <v>156.5</v>
      </c>
      <c r="J47" s="3">
        <v>199.2</v>
      </c>
      <c r="K47" s="3">
        <v>165.3</v>
      </c>
      <c r="L47">
        <v>122.4</v>
      </c>
      <c r="M47">
        <v>169.6</v>
      </c>
      <c r="N47">
        <v>163.69999999999999</v>
      </c>
      <c r="O47">
        <v>175.5</v>
      </c>
      <c r="P47">
        <v>169.7</v>
      </c>
      <c r="Q47">
        <v>192.9</v>
      </c>
      <c r="R47">
        <v>167.2</v>
      </c>
      <c r="S47">
        <v>157.4</v>
      </c>
      <c r="T47">
        <v>165.8</v>
      </c>
      <c r="U47">
        <v>164.2</v>
      </c>
      <c r="V47">
        <v>163.9</v>
      </c>
      <c r="W47">
        <v>159.30000000000001</v>
      </c>
      <c r="X47">
        <v>169.9</v>
      </c>
      <c r="Y47">
        <v>154.80000000000001</v>
      </c>
      <c r="Z47">
        <v>159.80000000000001</v>
      </c>
      <c r="AA47">
        <v>164.3</v>
      </c>
      <c r="AB47">
        <v>162.19999999999999</v>
      </c>
      <c r="AC47">
        <v>161.4</v>
      </c>
      <c r="AD47">
        <v>166.7</v>
      </c>
      <c r="AE47" s="3">
        <f t="shared" si="0"/>
        <v>2194.1</v>
      </c>
      <c r="AF47">
        <f t="shared" si="1"/>
        <v>487.40000000000003</v>
      </c>
      <c r="AG47">
        <f t="shared" si="2"/>
        <v>332.1</v>
      </c>
    </row>
    <row r="48" spans="1:33" x14ac:dyDescent="0.2">
      <c r="A48" t="s">
        <v>33</v>
      </c>
      <c r="B48">
        <v>2021</v>
      </c>
      <c r="C48" t="s">
        <v>44</v>
      </c>
      <c r="D48" s="3">
        <v>148.69999999999999</v>
      </c>
      <c r="E48" s="3">
        <v>198.8</v>
      </c>
      <c r="F48" s="3">
        <v>177.9</v>
      </c>
      <c r="G48" s="3">
        <v>159.9</v>
      </c>
      <c r="H48" s="3">
        <v>187.6</v>
      </c>
      <c r="I48" s="3">
        <v>154.9</v>
      </c>
      <c r="J48" s="3">
        <v>188.3</v>
      </c>
      <c r="K48" s="3">
        <v>164.4</v>
      </c>
      <c r="L48">
        <v>121</v>
      </c>
      <c r="M48">
        <v>170.5</v>
      </c>
      <c r="N48">
        <v>164.2</v>
      </c>
      <c r="O48">
        <v>176.5</v>
      </c>
      <c r="P48">
        <v>168.2</v>
      </c>
      <c r="Q48">
        <v>192.4</v>
      </c>
      <c r="R48">
        <v>168.5</v>
      </c>
      <c r="S48">
        <v>158.69999999999999</v>
      </c>
      <c r="T48">
        <v>167</v>
      </c>
      <c r="U48">
        <v>163.4</v>
      </c>
      <c r="V48">
        <v>164.1</v>
      </c>
      <c r="W48">
        <v>160.19999999999999</v>
      </c>
      <c r="X48">
        <v>170.6</v>
      </c>
      <c r="Y48">
        <v>155.69999999999999</v>
      </c>
      <c r="Z48">
        <v>160.6</v>
      </c>
      <c r="AA48">
        <v>164.4</v>
      </c>
      <c r="AB48">
        <v>162.6</v>
      </c>
      <c r="AC48">
        <v>162</v>
      </c>
      <c r="AD48">
        <v>166.2</v>
      </c>
      <c r="AE48" s="3">
        <f t="shared" si="0"/>
        <v>2180.9</v>
      </c>
      <c r="AF48">
        <f t="shared" si="1"/>
        <v>487.7</v>
      </c>
      <c r="AG48">
        <f t="shared" si="2"/>
        <v>333.2</v>
      </c>
    </row>
    <row r="49" spans="1:33" x14ac:dyDescent="0.2">
      <c r="A49" t="s">
        <v>33</v>
      </c>
      <c r="B49">
        <v>2022</v>
      </c>
      <c r="C49" t="s">
        <v>31</v>
      </c>
      <c r="D49" s="3">
        <v>149.5</v>
      </c>
      <c r="E49" s="3">
        <v>198.7</v>
      </c>
      <c r="F49" s="3">
        <v>178.8</v>
      </c>
      <c r="G49" s="3">
        <v>160.5</v>
      </c>
      <c r="H49" s="3">
        <v>184.7</v>
      </c>
      <c r="I49" s="3">
        <v>153.69999999999999</v>
      </c>
      <c r="J49" s="3">
        <v>174.3</v>
      </c>
      <c r="K49" s="3">
        <v>163.9</v>
      </c>
      <c r="L49">
        <v>120</v>
      </c>
      <c r="M49">
        <v>172.1</v>
      </c>
      <c r="N49">
        <v>164.3</v>
      </c>
      <c r="O49">
        <v>177.3</v>
      </c>
      <c r="P49">
        <v>166.4</v>
      </c>
      <c r="Q49">
        <v>192.2</v>
      </c>
      <c r="R49">
        <v>169.9</v>
      </c>
      <c r="S49">
        <v>160.69999999999999</v>
      </c>
      <c r="T49">
        <v>168.5</v>
      </c>
      <c r="U49">
        <v>164.5</v>
      </c>
      <c r="V49">
        <v>164.2</v>
      </c>
      <c r="W49">
        <v>161.1</v>
      </c>
      <c r="X49">
        <v>171.4</v>
      </c>
      <c r="Y49">
        <v>156.5</v>
      </c>
      <c r="Z49">
        <v>161.19999999999999</v>
      </c>
      <c r="AA49">
        <v>164.7</v>
      </c>
      <c r="AB49">
        <v>163</v>
      </c>
      <c r="AC49">
        <v>162.69999999999999</v>
      </c>
      <c r="AD49">
        <v>165.7</v>
      </c>
      <c r="AE49" s="3">
        <f t="shared" si="0"/>
        <v>2164.1999999999998</v>
      </c>
      <c r="AF49">
        <f t="shared" si="1"/>
        <v>489.79999999999995</v>
      </c>
      <c r="AG49">
        <f t="shared" si="2"/>
        <v>334.4</v>
      </c>
    </row>
    <row r="50" spans="1:33" x14ac:dyDescent="0.2">
      <c r="A50" t="s">
        <v>33</v>
      </c>
      <c r="B50">
        <v>2022</v>
      </c>
      <c r="C50" t="s">
        <v>34</v>
      </c>
      <c r="D50" s="3">
        <v>150</v>
      </c>
      <c r="E50" s="3">
        <v>200.6</v>
      </c>
      <c r="F50" s="3">
        <v>175.8</v>
      </c>
      <c r="G50" s="3">
        <v>160.69999999999999</v>
      </c>
      <c r="H50" s="3">
        <v>184.9</v>
      </c>
      <c r="I50" s="3">
        <v>153.69999999999999</v>
      </c>
      <c r="J50" s="3">
        <v>169.7</v>
      </c>
      <c r="K50" s="3">
        <v>163.69999999999999</v>
      </c>
      <c r="L50">
        <v>118.9</v>
      </c>
      <c r="M50">
        <v>174.3</v>
      </c>
      <c r="N50">
        <v>164.7</v>
      </c>
      <c r="O50">
        <v>178</v>
      </c>
      <c r="P50">
        <v>166.2</v>
      </c>
      <c r="Q50">
        <v>192.8</v>
      </c>
      <c r="R50">
        <v>170.8</v>
      </c>
      <c r="S50">
        <v>162.4</v>
      </c>
      <c r="T50">
        <v>169.6</v>
      </c>
      <c r="U50">
        <v>165.5</v>
      </c>
      <c r="V50">
        <v>165.7</v>
      </c>
      <c r="W50">
        <v>161.80000000000001</v>
      </c>
      <c r="X50">
        <v>172.2</v>
      </c>
      <c r="Y50">
        <v>156.9</v>
      </c>
      <c r="Z50">
        <v>162.1</v>
      </c>
      <c r="AA50">
        <v>165.4</v>
      </c>
      <c r="AB50">
        <v>164.4</v>
      </c>
      <c r="AC50">
        <v>163.5</v>
      </c>
      <c r="AD50">
        <v>166.1</v>
      </c>
      <c r="AE50" s="3">
        <f t="shared" si="0"/>
        <v>2161.2000000000003</v>
      </c>
      <c r="AF50">
        <f t="shared" si="1"/>
        <v>493</v>
      </c>
      <c r="AG50">
        <f t="shared" si="2"/>
        <v>336.6</v>
      </c>
    </row>
    <row r="51" spans="1:33" x14ac:dyDescent="0.2">
      <c r="A51" t="s">
        <v>33</v>
      </c>
      <c r="B51">
        <v>2022</v>
      </c>
      <c r="C51" t="s">
        <v>35</v>
      </c>
      <c r="D51" s="3">
        <v>151.30000000000001</v>
      </c>
      <c r="E51" s="3">
        <v>210.7</v>
      </c>
      <c r="F51" s="3">
        <v>167.8</v>
      </c>
      <c r="G51" s="3">
        <v>162.19999999999999</v>
      </c>
      <c r="H51" s="3">
        <v>194.6</v>
      </c>
      <c r="I51" s="3">
        <v>157.6</v>
      </c>
      <c r="J51" s="3">
        <v>166.9</v>
      </c>
      <c r="K51" s="3">
        <v>163.9</v>
      </c>
      <c r="L51">
        <v>118.8</v>
      </c>
      <c r="M51">
        <v>177.4</v>
      </c>
      <c r="N51">
        <v>165.3</v>
      </c>
      <c r="O51">
        <v>179.3</v>
      </c>
      <c r="P51">
        <v>168.4</v>
      </c>
      <c r="Q51">
        <v>193.7</v>
      </c>
      <c r="R51">
        <v>172.1</v>
      </c>
      <c r="S51">
        <v>164.6</v>
      </c>
      <c r="T51">
        <v>171.1</v>
      </c>
      <c r="U51">
        <v>165.3</v>
      </c>
      <c r="V51">
        <v>167.2</v>
      </c>
      <c r="W51">
        <v>162.80000000000001</v>
      </c>
      <c r="X51">
        <v>173</v>
      </c>
      <c r="Y51">
        <v>157.9</v>
      </c>
      <c r="Z51">
        <v>163.30000000000001</v>
      </c>
      <c r="AA51">
        <v>166</v>
      </c>
      <c r="AB51">
        <v>167.2</v>
      </c>
      <c r="AC51">
        <v>164.6</v>
      </c>
      <c r="AD51">
        <v>167.7</v>
      </c>
      <c r="AE51" s="3">
        <f t="shared" si="0"/>
        <v>2184.2000000000003</v>
      </c>
      <c r="AF51">
        <f t="shared" si="1"/>
        <v>495.3</v>
      </c>
      <c r="AG51">
        <f t="shared" si="2"/>
        <v>340.2</v>
      </c>
    </row>
    <row r="52" spans="1:33" x14ac:dyDescent="0.2">
      <c r="A52" t="s">
        <v>33</v>
      </c>
      <c r="B52">
        <v>2022</v>
      </c>
      <c r="C52" t="s">
        <v>36</v>
      </c>
      <c r="D52" s="3">
        <v>152.9</v>
      </c>
      <c r="E52" s="3">
        <v>211.8</v>
      </c>
      <c r="F52" s="3">
        <v>164.5</v>
      </c>
      <c r="G52" s="3">
        <v>163.9</v>
      </c>
      <c r="H52" s="3">
        <v>199.5</v>
      </c>
      <c r="I52" s="3">
        <v>172.6</v>
      </c>
      <c r="J52" s="3">
        <v>166.2</v>
      </c>
      <c r="K52" s="3">
        <v>164.7</v>
      </c>
      <c r="L52">
        <v>119</v>
      </c>
      <c r="M52">
        <v>181.3</v>
      </c>
      <c r="N52">
        <v>166.2</v>
      </c>
      <c r="O52">
        <v>180.9</v>
      </c>
      <c r="P52">
        <v>170.8</v>
      </c>
      <c r="Q52">
        <v>193.9</v>
      </c>
      <c r="R52">
        <v>173.9</v>
      </c>
      <c r="S52">
        <v>166.5</v>
      </c>
      <c r="T52">
        <v>172.8</v>
      </c>
      <c r="U52">
        <v>167</v>
      </c>
      <c r="V52">
        <v>172.2</v>
      </c>
      <c r="W52">
        <v>164</v>
      </c>
      <c r="X52">
        <v>174</v>
      </c>
      <c r="Y52">
        <v>162.6</v>
      </c>
      <c r="Z52">
        <v>164.4</v>
      </c>
      <c r="AA52">
        <v>166.9</v>
      </c>
      <c r="AB52">
        <v>168.8</v>
      </c>
      <c r="AC52">
        <v>166.8</v>
      </c>
      <c r="AD52">
        <v>170.1</v>
      </c>
      <c r="AE52" s="3">
        <f t="shared" si="0"/>
        <v>2214.3000000000002</v>
      </c>
      <c r="AF52">
        <f t="shared" si="1"/>
        <v>503.2</v>
      </c>
      <c r="AG52">
        <f t="shared" si="2"/>
        <v>342.8</v>
      </c>
    </row>
    <row r="53" spans="1:33" x14ac:dyDescent="0.2">
      <c r="A53" t="s">
        <v>33</v>
      </c>
      <c r="B53">
        <v>2022</v>
      </c>
      <c r="C53" t="s">
        <v>37</v>
      </c>
      <c r="D53" s="3">
        <v>154.1</v>
      </c>
      <c r="E53" s="3">
        <v>217</v>
      </c>
      <c r="F53" s="3">
        <v>162.4</v>
      </c>
      <c r="G53" s="3">
        <v>164.9</v>
      </c>
      <c r="H53" s="3">
        <v>202.4</v>
      </c>
      <c r="I53" s="3">
        <v>171</v>
      </c>
      <c r="J53" s="3">
        <v>174.9</v>
      </c>
      <c r="K53" s="3">
        <v>164.7</v>
      </c>
      <c r="L53">
        <v>119.7</v>
      </c>
      <c r="M53">
        <v>184.9</v>
      </c>
      <c r="N53">
        <v>167.1</v>
      </c>
      <c r="O53">
        <v>182.5</v>
      </c>
      <c r="P53">
        <v>173.3</v>
      </c>
      <c r="Q53">
        <v>194.1</v>
      </c>
      <c r="R53">
        <v>175.6</v>
      </c>
      <c r="S53">
        <v>168.4</v>
      </c>
      <c r="T53">
        <v>174.6</v>
      </c>
      <c r="U53">
        <v>167.5</v>
      </c>
      <c r="V53">
        <v>174.6</v>
      </c>
      <c r="W53">
        <v>165.2</v>
      </c>
      <c r="X53">
        <v>174.8</v>
      </c>
      <c r="Y53">
        <v>163</v>
      </c>
      <c r="Z53">
        <v>165.1</v>
      </c>
      <c r="AA53">
        <v>167.9</v>
      </c>
      <c r="AB53">
        <v>168.4</v>
      </c>
      <c r="AC53">
        <v>167.5</v>
      </c>
      <c r="AD53">
        <v>171.7</v>
      </c>
      <c r="AE53" s="3">
        <f t="shared" si="0"/>
        <v>2238.9000000000005</v>
      </c>
      <c r="AF53">
        <f t="shared" si="1"/>
        <v>507.3</v>
      </c>
      <c r="AG53">
        <f t="shared" si="2"/>
        <v>343.20000000000005</v>
      </c>
    </row>
    <row r="54" spans="1:33" x14ac:dyDescent="0.2">
      <c r="A54" t="s">
        <v>33</v>
      </c>
      <c r="B54">
        <v>2022</v>
      </c>
      <c r="C54" t="s">
        <v>38</v>
      </c>
      <c r="D54" s="3">
        <v>155</v>
      </c>
      <c r="E54" s="3">
        <v>219.4</v>
      </c>
      <c r="F54" s="3">
        <v>170.8</v>
      </c>
      <c r="G54" s="3">
        <v>165.8</v>
      </c>
      <c r="H54" s="3">
        <v>200.9</v>
      </c>
      <c r="I54" s="3">
        <v>169.7</v>
      </c>
      <c r="J54" s="3">
        <v>182.3</v>
      </c>
      <c r="K54" s="3">
        <v>164.3</v>
      </c>
      <c r="L54">
        <v>119.9</v>
      </c>
      <c r="M54">
        <v>187.1</v>
      </c>
      <c r="N54">
        <v>167.9</v>
      </c>
      <c r="O54">
        <v>183.9</v>
      </c>
      <c r="P54">
        <v>174.9</v>
      </c>
      <c r="Q54">
        <v>194.3</v>
      </c>
      <c r="R54">
        <v>177.1</v>
      </c>
      <c r="S54">
        <v>169.9</v>
      </c>
      <c r="T54">
        <v>176</v>
      </c>
      <c r="U54">
        <v>166.8</v>
      </c>
      <c r="V54">
        <v>176</v>
      </c>
      <c r="W54">
        <v>166.4</v>
      </c>
      <c r="X54">
        <v>175.4</v>
      </c>
      <c r="Y54">
        <v>161.1</v>
      </c>
      <c r="Z54">
        <v>165.8</v>
      </c>
      <c r="AA54">
        <v>169</v>
      </c>
      <c r="AB54">
        <v>169.4</v>
      </c>
      <c r="AC54">
        <v>167.5</v>
      </c>
      <c r="AD54">
        <v>172.6</v>
      </c>
      <c r="AE54" s="3">
        <f t="shared" si="0"/>
        <v>2261.9</v>
      </c>
      <c r="AF54">
        <f t="shared" si="1"/>
        <v>509.20000000000005</v>
      </c>
      <c r="AG54">
        <f t="shared" si="2"/>
        <v>344.8</v>
      </c>
    </row>
    <row r="55" spans="1:33" x14ac:dyDescent="0.2">
      <c r="A55" t="s">
        <v>33</v>
      </c>
      <c r="B55">
        <v>2022</v>
      </c>
      <c r="C55" t="s">
        <v>39</v>
      </c>
      <c r="D55" s="3">
        <v>156.5</v>
      </c>
      <c r="E55" s="3">
        <v>213</v>
      </c>
      <c r="F55" s="3">
        <v>175.2</v>
      </c>
      <c r="G55" s="3">
        <v>166.6</v>
      </c>
      <c r="H55" s="3">
        <v>195.8</v>
      </c>
      <c r="I55" s="3">
        <v>174.2</v>
      </c>
      <c r="J55" s="3">
        <v>182.1</v>
      </c>
      <c r="K55" s="3">
        <v>164.3</v>
      </c>
      <c r="L55">
        <v>120</v>
      </c>
      <c r="M55">
        <v>190</v>
      </c>
      <c r="N55">
        <v>168.4</v>
      </c>
      <c r="O55">
        <v>185.2</v>
      </c>
      <c r="P55">
        <v>175</v>
      </c>
      <c r="Q55">
        <v>194.6</v>
      </c>
      <c r="R55">
        <v>178.3</v>
      </c>
      <c r="S55">
        <v>171.3</v>
      </c>
      <c r="T55">
        <v>177.3</v>
      </c>
      <c r="U55">
        <v>167.8</v>
      </c>
      <c r="V55">
        <v>179.6</v>
      </c>
      <c r="W55">
        <v>167.4</v>
      </c>
      <c r="X55">
        <v>176.1</v>
      </c>
      <c r="Y55">
        <v>161.6</v>
      </c>
      <c r="Z55">
        <v>166.3</v>
      </c>
      <c r="AA55">
        <v>171.4</v>
      </c>
      <c r="AB55">
        <v>169.7</v>
      </c>
      <c r="AC55">
        <v>168.4</v>
      </c>
      <c r="AD55">
        <v>173.4</v>
      </c>
      <c r="AE55" s="3">
        <f t="shared" si="0"/>
        <v>2266.3000000000002</v>
      </c>
      <c r="AF55">
        <f t="shared" si="1"/>
        <v>514.79999999999995</v>
      </c>
      <c r="AG55">
        <f t="shared" si="2"/>
        <v>345.79999999999995</v>
      </c>
    </row>
    <row r="56" spans="1:33" x14ac:dyDescent="0.2">
      <c r="A56" t="s">
        <v>33</v>
      </c>
      <c r="B56">
        <v>2022</v>
      </c>
      <c r="C56" t="s">
        <v>40</v>
      </c>
      <c r="D56" s="3">
        <v>160.30000000000001</v>
      </c>
      <c r="E56" s="3">
        <v>206.5</v>
      </c>
      <c r="F56" s="3">
        <v>169.2</v>
      </c>
      <c r="G56" s="3">
        <v>168.1</v>
      </c>
      <c r="H56" s="3">
        <v>192.4</v>
      </c>
      <c r="I56" s="3">
        <v>172.9</v>
      </c>
      <c r="J56" s="3">
        <v>186.7</v>
      </c>
      <c r="K56" s="3">
        <v>167.2</v>
      </c>
      <c r="L56">
        <v>120.9</v>
      </c>
      <c r="M56">
        <v>193.6</v>
      </c>
      <c r="N56">
        <v>168.8</v>
      </c>
      <c r="O56">
        <v>186.3</v>
      </c>
      <c r="P56">
        <v>176.3</v>
      </c>
      <c r="Q56">
        <v>195</v>
      </c>
      <c r="R56">
        <v>179.5</v>
      </c>
      <c r="S56">
        <v>172.7</v>
      </c>
      <c r="T56">
        <v>178.5</v>
      </c>
      <c r="U56">
        <v>169</v>
      </c>
      <c r="V56">
        <v>178.8</v>
      </c>
      <c r="W56">
        <v>168.5</v>
      </c>
      <c r="X56">
        <v>176.8</v>
      </c>
      <c r="Y56">
        <v>161.9</v>
      </c>
      <c r="Z56">
        <v>166.9</v>
      </c>
      <c r="AA56">
        <v>172.3</v>
      </c>
      <c r="AB56">
        <v>171.2</v>
      </c>
      <c r="AC56">
        <v>169.1</v>
      </c>
      <c r="AD56">
        <v>174.3</v>
      </c>
      <c r="AE56" s="3">
        <f t="shared" si="0"/>
        <v>2269.2000000000003</v>
      </c>
      <c r="AF56">
        <f t="shared" si="1"/>
        <v>516.29999999999995</v>
      </c>
      <c r="AG56">
        <f t="shared" si="2"/>
        <v>348</v>
      </c>
    </row>
    <row r="57" spans="1:33" x14ac:dyDescent="0.2">
      <c r="A57" t="s">
        <v>33</v>
      </c>
      <c r="B57">
        <v>2022</v>
      </c>
      <c r="C57" t="s">
        <v>41</v>
      </c>
      <c r="D57" s="3">
        <v>163.5</v>
      </c>
      <c r="E57" s="3">
        <v>209.2</v>
      </c>
      <c r="F57" s="3">
        <v>169.7</v>
      </c>
      <c r="G57" s="3">
        <v>169.7</v>
      </c>
      <c r="H57" s="3">
        <v>188.7</v>
      </c>
      <c r="I57" s="3">
        <v>165.7</v>
      </c>
      <c r="J57" s="3">
        <v>191.8</v>
      </c>
      <c r="K57" s="3">
        <v>169.1</v>
      </c>
      <c r="L57">
        <v>121.6</v>
      </c>
      <c r="M57">
        <v>197.3</v>
      </c>
      <c r="N57">
        <v>169.4</v>
      </c>
      <c r="O57">
        <v>187.4</v>
      </c>
      <c r="P57">
        <v>177.8</v>
      </c>
      <c r="Q57">
        <v>195.9</v>
      </c>
      <c r="R57">
        <v>180.9</v>
      </c>
      <c r="S57">
        <v>174.3</v>
      </c>
      <c r="T57">
        <v>179.9</v>
      </c>
      <c r="U57">
        <v>169.5</v>
      </c>
      <c r="V57">
        <v>179.5</v>
      </c>
      <c r="W57">
        <v>169.5</v>
      </c>
      <c r="X57">
        <v>177.8</v>
      </c>
      <c r="Y57">
        <v>162.30000000000001</v>
      </c>
      <c r="Z57">
        <v>167.6</v>
      </c>
      <c r="AA57">
        <v>173.1</v>
      </c>
      <c r="AB57">
        <v>170.9</v>
      </c>
      <c r="AC57">
        <v>169.7</v>
      </c>
      <c r="AD57">
        <v>175.3</v>
      </c>
      <c r="AE57" s="3">
        <f t="shared" si="0"/>
        <v>2280.9</v>
      </c>
      <c r="AF57">
        <f t="shared" si="1"/>
        <v>518.5</v>
      </c>
      <c r="AG57">
        <f t="shared" si="2"/>
        <v>348.70000000000005</v>
      </c>
    </row>
    <row r="58" spans="1:33" x14ac:dyDescent="0.2">
      <c r="A58" t="s">
        <v>33</v>
      </c>
      <c r="B58">
        <v>2022</v>
      </c>
      <c r="C58" t="s">
        <v>42</v>
      </c>
      <c r="D58" s="3">
        <v>165.2</v>
      </c>
      <c r="E58" s="3">
        <v>210.9</v>
      </c>
      <c r="F58" s="3">
        <v>170.9</v>
      </c>
      <c r="G58" s="3">
        <v>170.9</v>
      </c>
      <c r="H58" s="3">
        <v>186.5</v>
      </c>
      <c r="I58" s="3">
        <v>163.80000000000001</v>
      </c>
      <c r="J58" s="3">
        <v>199.7</v>
      </c>
      <c r="K58" s="3">
        <v>169.8</v>
      </c>
      <c r="L58">
        <v>121.9</v>
      </c>
      <c r="M58">
        <v>199.9</v>
      </c>
      <c r="N58">
        <v>169.9</v>
      </c>
      <c r="O58">
        <v>188.3</v>
      </c>
      <c r="P58">
        <v>179.6</v>
      </c>
      <c r="Q58">
        <v>196.3</v>
      </c>
      <c r="R58">
        <v>181.9</v>
      </c>
      <c r="S58">
        <v>175.3</v>
      </c>
      <c r="T58">
        <v>181</v>
      </c>
      <c r="U58">
        <v>171.2</v>
      </c>
      <c r="V58">
        <v>180.5</v>
      </c>
      <c r="W58">
        <v>170.4</v>
      </c>
      <c r="X58">
        <v>178.7</v>
      </c>
      <c r="Y58">
        <v>162.9</v>
      </c>
      <c r="Z58">
        <v>168.2</v>
      </c>
      <c r="AA58">
        <v>173.4</v>
      </c>
      <c r="AB58">
        <v>172.1</v>
      </c>
      <c r="AC58">
        <v>170.5</v>
      </c>
      <c r="AD58">
        <v>176.7</v>
      </c>
      <c r="AE58" s="3">
        <f t="shared" si="0"/>
        <v>2297.3000000000002</v>
      </c>
      <c r="AF58">
        <f t="shared" si="1"/>
        <v>522.1</v>
      </c>
      <c r="AG58">
        <f t="shared" si="2"/>
        <v>350.79999999999995</v>
      </c>
    </row>
    <row r="59" spans="1:33" x14ac:dyDescent="0.2">
      <c r="A59" t="s">
        <v>33</v>
      </c>
      <c r="B59">
        <v>2022</v>
      </c>
      <c r="C59" t="s">
        <v>43</v>
      </c>
      <c r="D59" s="3">
        <v>167.4</v>
      </c>
      <c r="E59" s="3">
        <v>209.4</v>
      </c>
      <c r="F59" s="3">
        <v>181.4</v>
      </c>
      <c r="G59" s="3">
        <v>172.3</v>
      </c>
      <c r="H59" s="3">
        <v>188.9</v>
      </c>
      <c r="I59" s="3">
        <v>160.69999999999999</v>
      </c>
      <c r="J59" s="3">
        <v>183.1</v>
      </c>
      <c r="K59" s="3">
        <v>170.5</v>
      </c>
      <c r="L59">
        <v>122.1</v>
      </c>
      <c r="M59">
        <v>202.8</v>
      </c>
      <c r="N59">
        <v>170.4</v>
      </c>
      <c r="O59">
        <v>189.5</v>
      </c>
      <c r="P59">
        <v>178.3</v>
      </c>
      <c r="Q59">
        <v>196.9</v>
      </c>
      <c r="R59">
        <v>183.1</v>
      </c>
      <c r="S59">
        <v>176.2</v>
      </c>
      <c r="T59">
        <v>182.1</v>
      </c>
      <c r="U59">
        <v>171.8</v>
      </c>
      <c r="V59">
        <v>181.3</v>
      </c>
      <c r="W59">
        <v>171.4</v>
      </c>
      <c r="X59">
        <v>179.8</v>
      </c>
      <c r="Y59">
        <v>163</v>
      </c>
      <c r="Z59">
        <v>168.5</v>
      </c>
      <c r="AA59">
        <v>173.7</v>
      </c>
      <c r="AB59">
        <v>173.6</v>
      </c>
      <c r="AC59">
        <v>171.1</v>
      </c>
      <c r="AD59">
        <v>176.5</v>
      </c>
      <c r="AE59" s="3">
        <f t="shared" si="0"/>
        <v>2296.8000000000002</v>
      </c>
      <c r="AF59">
        <f t="shared" si="1"/>
        <v>524.5</v>
      </c>
      <c r="AG59">
        <f t="shared" si="2"/>
        <v>353.4</v>
      </c>
    </row>
    <row r="60" spans="1:33" x14ac:dyDescent="0.2">
      <c r="A60" t="s">
        <v>33</v>
      </c>
      <c r="B60">
        <v>2022</v>
      </c>
      <c r="C60" t="s">
        <v>44</v>
      </c>
      <c r="D60" s="3">
        <v>169.2</v>
      </c>
      <c r="E60" s="3">
        <v>209</v>
      </c>
      <c r="F60" s="3">
        <v>190.2</v>
      </c>
      <c r="G60" s="3">
        <v>173.6</v>
      </c>
      <c r="H60" s="3">
        <v>188.5</v>
      </c>
      <c r="I60" s="3">
        <v>158</v>
      </c>
      <c r="J60" s="3">
        <v>159.9</v>
      </c>
      <c r="K60" s="3">
        <v>170.8</v>
      </c>
      <c r="L60">
        <v>121.8</v>
      </c>
      <c r="M60">
        <v>205.2</v>
      </c>
      <c r="N60">
        <v>171</v>
      </c>
      <c r="O60">
        <v>190.3</v>
      </c>
      <c r="P60">
        <v>175.9</v>
      </c>
      <c r="Q60">
        <v>197.3</v>
      </c>
      <c r="R60">
        <v>184</v>
      </c>
      <c r="S60">
        <v>177</v>
      </c>
      <c r="T60">
        <v>183</v>
      </c>
      <c r="U60">
        <v>170.7</v>
      </c>
      <c r="V60">
        <v>182</v>
      </c>
      <c r="W60">
        <v>172.1</v>
      </c>
      <c r="X60">
        <v>181.1</v>
      </c>
      <c r="Y60">
        <v>163.4</v>
      </c>
      <c r="Z60">
        <v>168.9</v>
      </c>
      <c r="AA60">
        <v>174.1</v>
      </c>
      <c r="AB60">
        <v>175.8</v>
      </c>
      <c r="AC60">
        <v>172</v>
      </c>
      <c r="AD60">
        <v>175.7</v>
      </c>
      <c r="AE60" s="3">
        <f t="shared" si="0"/>
        <v>2283.4</v>
      </c>
      <c r="AF60">
        <f t="shared" si="1"/>
        <v>524.79999999999995</v>
      </c>
      <c r="AG60">
        <f t="shared" si="2"/>
        <v>356.9</v>
      </c>
    </row>
    <row r="61" spans="1:33" x14ac:dyDescent="0.2">
      <c r="A61" t="s">
        <v>33</v>
      </c>
      <c r="B61">
        <v>2023</v>
      </c>
      <c r="C61" t="s">
        <v>31</v>
      </c>
      <c r="D61" s="3">
        <v>173.8</v>
      </c>
      <c r="E61" s="3">
        <v>210.7</v>
      </c>
      <c r="F61" s="3">
        <v>194.5</v>
      </c>
      <c r="G61" s="3">
        <v>174.6</v>
      </c>
      <c r="H61" s="3">
        <v>187.2</v>
      </c>
      <c r="I61" s="3">
        <v>158.30000000000001</v>
      </c>
      <c r="J61" s="3">
        <v>153.9</v>
      </c>
      <c r="K61" s="3">
        <v>170.9</v>
      </c>
      <c r="L61">
        <v>121.1</v>
      </c>
      <c r="M61">
        <v>208.4</v>
      </c>
      <c r="N61">
        <v>171.4</v>
      </c>
      <c r="O61">
        <v>191.2</v>
      </c>
      <c r="P61">
        <v>176.7</v>
      </c>
      <c r="Q61">
        <v>198.2</v>
      </c>
      <c r="R61">
        <v>184.9</v>
      </c>
      <c r="S61">
        <v>177.6</v>
      </c>
      <c r="T61">
        <v>183.8</v>
      </c>
      <c r="U61">
        <v>172.1</v>
      </c>
      <c r="V61">
        <v>182</v>
      </c>
      <c r="W61">
        <v>172.9</v>
      </c>
      <c r="X61">
        <v>182.3</v>
      </c>
      <c r="Y61">
        <v>163.6</v>
      </c>
      <c r="Z61">
        <v>169.5</v>
      </c>
      <c r="AA61">
        <v>174.3</v>
      </c>
      <c r="AB61">
        <v>178.6</v>
      </c>
      <c r="AC61">
        <v>172.8</v>
      </c>
      <c r="AD61">
        <v>176.5</v>
      </c>
      <c r="AE61" s="3">
        <f t="shared" si="0"/>
        <v>2292.6999999999998</v>
      </c>
      <c r="AF61">
        <f t="shared" si="1"/>
        <v>527</v>
      </c>
      <c r="AG61">
        <f t="shared" si="2"/>
        <v>360.9</v>
      </c>
    </row>
    <row r="62" spans="1:33" x14ac:dyDescent="0.2">
      <c r="A62" t="s">
        <v>33</v>
      </c>
      <c r="B62">
        <v>2023</v>
      </c>
      <c r="C62" t="s">
        <v>34</v>
      </c>
      <c r="D62" s="3">
        <v>174.4</v>
      </c>
      <c r="E62" s="3">
        <v>207.7</v>
      </c>
      <c r="F62" s="3">
        <v>175.2</v>
      </c>
      <c r="G62" s="3">
        <v>177.3</v>
      </c>
      <c r="H62" s="3">
        <v>179.3</v>
      </c>
      <c r="I62" s="3">
        <v>169.5</v>
      </c>
      <c r="J62" s="3">
        <v>152.69999999999999</v>
      </c>
      <c r="K62" s="3">
        <v>171</v>
      </c>
      <c r="L62">
        <v>120</v>
      </c>
      <c r="M62">
        <v>209.7</v>
      </c>
      <c r="N62">
        <v>172.3</v>
      </c>
      <c r="O62">
        <v>193</v>
      </c>
      <c r="P62">
        <v>177</v>
      </c>
      <c r="Q62">
        <v>199.5</v>
      </c>
      <c r="R62">
        <v>186.2</v>
      </c>
      <c r="S62">
        <v>178.7</v>
      </c>
      <c r="T62">
        <v>185.1</v>
      </c>
      <c r="U62">
        <v>173.5</v>
      </c>
      <c r="V62">
        <v>182.1</v>
      </c>
      <c r="W62">
        <v>174.2</v>
      </c>
      <c r="X62">
        <v>184.4</v>
      </c>
      <c r="Y62">
        <v>164.2</v>
      </c>
      <c r="Z62">
        <v>170.3</v>
      </c>
      <c r="AA62">
        <v>175</v>
      </c>
      <c r="AB62">
        <v>181</v>
      </c>
      <c r="AC62">
        <v>174.1</v>
      </c>
      <c r="AD62">
        <v>177.2</v>
      </c>
      <c r="AE62" s="3">
        <f t="shared" si="0"/>
        <v>2279.1</v>
      </c>
      <c r="AF62">
        <f t="shared" si="1"/>
        <v>529.79999999999995</v>
      </c>
      <c r="AG62">
        <f t="shared" si="2"/>
        <v>365.4</v>
      </c>
    </row>
    <row r="63" spans="1:33" x14ac:dyDescent="0.2">
      <c r="A63" t="s">
        <v>33</v>
      </c>
      <c r="B63">
        <v>2023</v>
      </c>
      <c r="C63" t="s">
        <v>35</v>
      </c>
      <c r="D63" s="3">
        <v>174.4</v>
      </c>
      <c r="E63" s="3">
        <v>207.7</v>
      </c>
      <c r="F63" s="3">
        <v>175.2</v>
      </c>
      <c r="G63" s="3">
        <v>177.3</v>
      </c>
      <c r="H63" s="3">
        <v>179.2</v>
      </c>
      <c r="I63" s="3">
        <v>169.5</v>
      </c>
      <c r="J63" s="3">
        <v>152.80000000000001</v>
      </c>
      <c r="K63" s="3">
        <v>171.1</v>
      </c>
      <c r="L63">
        <v>120</v>
      </c>
      <c r="M63">
        <v>209.7</v>
      </c>
      <c r="N63">
        <v>172.3</v>
      </c>
      <c r="O63">
        <v>193</v>
      </c>
      <c r="P63">
        <v>177</v>
      </c>
      <c r="Q63">
        <v>199.5</v>
      </c>
      <c r="R63">
        <v>186.1</v>
      </c>
      <c r="S63">
        <v>178.7</v>
      </c>
      <c r="T63">
        <v>185.1</v>
      </c>
      <c r="U63">
        <v>173.5</v>
      </c>
      <c r="V63">
        <v>181.9</v>
      </c>
      <c r="W63">
        <v>174.2</v>
      </c>
      <c r="X63">
        <v>184.4</v>
      </c>
      <c r="Y63">
        <v>164.2</v>
      </c>
      <c r="Z63">
        <v>170.3</v>
      </c>
      <c r="AA63">
        <v>175</v>
      </c>
      <c r="AB63">
        <v>181</v>
      </c>
      <c r="AC63">
        <v>174.1</v>
      </c>
      <c r="AD63">
        <v>177.2</v>
      </c>
      <c r="AE63" s="3">
        <f t="shared" si="0"/>
        <v>2279.1999999999998</v>
      </c>
      <c r="AF63">
        <f t="shared" si="1"/>
        <v>529.59999999999991</v>
      </c>
      <c r="AG63">
        <f t="shared" si="2"/>
        <v>365.4</v>
      </c>
    </row>
    <row r="64" spans="1:33" x14ac:dyDescent="0.2">
      <c r="A64" t="s">
        <v>33</v>
      </c>
      <c r="B64">
        <v>2023</v>
      </c>
      <c r="C64" t="s">
        <v>36</v>
      </c>
      <c r="D64" s="3">
        <v>173.8</v>
      </c>
      <c r="E64" s="3">
        <v>209.3</v>
      </c>
      <c r="F64" s="3">
        <v>169.6</v>
      </c>
      <c r="G64" s="3">
        <v>178.4</v>
      </c>
      <c r="H64" s="3">
        <v>174.9</v>
      </c>
      <c r="I64" s="3">
        <v>176.3</v>
      </c>
      <c r="J64" s="3">
        <v>155.4</v>
      </c>
      <c r="K64" s="3">
        <v>173.4</v>
      </c>
      <c r="L64">
        <v>121.3</v>
      </c>
      <c r="M64">
        <v>212.9</v>
      </c>
      <c r="N64">
        <v>172.9</v>
      </c>
      <c r="O64">
        <v>193.5</v>
      </c>
      <c r="P64">
        <v>177.9</v>
      </c>
      <c r="Q64">
        <v>200.6</v>
      </c>
      <c r="R64">
        <v>186.9</v>
      </c>
      <c r="S64">
        <v>179.2</v>
      </c>
      <c r="T64">
        <v>185.7</v>
      </c>
      <c r="U64">
        <v>175.2</v>
      </c>
      <c r="V64">
        <v>181.7</v>
      </c>
      <c r="W64">
        <v>174.6</v>
      </c>
      <c r="X64">
        <v>185</v>
      </c>
      <c r="Y64">
        <v>164.5</v>
      </c>
      <c r="Z64">
        <v>170.7</v>
      </c>
      <c r="AA64">
        <v>176.4</v>
      </c>
      <c r="AB64">
        <v>184</v>
      </c>
      <c r="AC64">
        <v>175</v>
      </c>
      <c r="AD64">
        <v>178.1</v>
      </c>
      <c r="AE64" s="3">
        <f t="shared" si="0"/>
        <v>2289.6000000000004</v>
      </c>
      <c r="AF64">
        <f t="shared" si="1"/>
        <v>531.5</v>
      </c>
      <c r="AG64">
        <f t="shared" si="2"/>
        <v>369</v>
      </c>
    </row>
    <row r="65" spans="1:33" x14ac:dyDescent="0.2">
      <c r="A65" t="s">
        <v>33</v>
      </c>
      <c r="B65">
        <v>2023</v>
      </c>
      <c r="C65" t="s">
        <v>37</v>
      </c>
      <c r="D65" s="3">
        <v>173.7</v>
      </c>
      <c r="E65" s="3">
        <v>214.3</v>
      </c>
      <c r="F65" s="3">
        <v>173.2</v>
      </c>
      <c r="G65" s="3">
        <v>179.5</v>
      </c>
      <c r="H65" s="3">
        <v>170</v>
      </c>
      <c r="I65" s="3">
        <v>172.2</v>
      </c>
      <c r="J65" s="3">
        <v>161</v>
      </c>
      <c r="K65" s="3">
        <v>175.6</v>
      </c>
      <c r="L65">
        <v>122.7</v>
      </c>
      <c r="M65">
        <v>218</v>
      </c>
      <c r="N65">
        <v>173.4</v>
      </c>
      <c r="O65">
        <v>194.2</v>
      </c>
      <c r="P65">
        <v>179.1</v>
      </c>
      <c r="Q65">
        <v>201</v>
      </c>
      <c r="R65">
        <v>187.3</v>
      </c>
      <c r="S65">
        <v>179.7</v>
      </c>
      <c r="T65">
        <v>186.2</v>
      </c>
      <c r="U65">
        <v>175.6</v>
      </c>
      <c r="V65">
        <v>182.8</v>
      </c>
      <c r="W65">
        <v>175.2</v>
      </c>
      <c r="X65">
        <v>185.7</v>
      </c>
      <c r="Y65">
        <v>164.8</v>
      </c>
      <c r="Z65">
        <v>171.2</v>
      </c>
      <c r="AA65">
        <v>177.1</v>
      </c>
      <c r="AB65">
        <v>185.2</v>
      </c>
      <c r="AC65">
        <v>175.7</v>
      </c>
      <c r="AD65">
        <v>179.1</v>
      </c>
      <c r="AE65" s="3">
        <f t="shared" si="0"/>
        <v>2306.9</v>
      </c>
      <c r="AF65">
        <f t="shared" si="1"/>
        <v>533.59999999999991</v>
      </c>
      <c r="AG65">
        <f t="shared" si="2"/>
        <v>370.9</v>
      </c>
    </row>
    <row r="66" spans="1:33" x14ac:dyDescent="0.2">
      <c r="K66" s="3"/>
    </row>
    <row r="67" spans="1:33" x14ac:dyDescent="0.2">
      <c r="K67" s="3"/>
    </row>
    <row r="68" spans="1:33" x14ac:dyDescent="0.2">
      <c r="K68" s="3"/>
    </row>
    <row r="69" spans="1:33" x14ac:dyDescent="0.2">
      <c r="K69" s="3"/>
    </row>
    <row r="70" spans="1:33" x14ac:dyDescent="0.2">
      <c r="K70" s="3"/>
    </row>
    <row r="71" spans="1:33" x14ac:dyDescent="0.2">
      <c r="K71" s="3"/>
    </row>
    <row r="72" spans="1:33" x14ac:dyDescent="0.2">
      <c r="K72" s="3"/>
    </row>
    <row r="73" spans="1:33" x14ac:dyDescent="0.2">
      <c r="K73" s="3"/>
    </row>
    <row r="74" spans="1:33" x14ac:dyDescent="0.2">
      <c r="K74" s="3"/>
    </row>
    <row r="75" spans="1:33" x14ac:dyDescent="0.2">
      <c r="K75" s="3"/>
    </row>
    <row r="76" spans="1:33" x14ac:dyDescent="0.2">
      <c r="K76" s="3"/>
    </row>
    <row r="77" spans="1:33" x14ac:dyDescent="0.2">
      <c r="K77" s="3"/>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071D3-5E2E-40F5-B54C-811D99CB7CC0}">
  <dimension ref="A1:AF51"/>
  <sheetViews>
    <sheetView workbookViewId="0">
      <selection activeCell="F18" sqref="F18"/>
    </sheetView>
  </sheetViews>
  <sheetFormatPr defaultRowHeight="12.75" x14ac:dyDescent="0.2"/>
  <cols>
    <col min="1" max="1" width="11.140625" customWidth="1"/>
    <col min="2" max="2" width="13.7109375" customWidth="1"/>
    <col min="3" max="3" width="33.140625" customWidth="1"/>
    <col min="4" max="4" width="12.7109375" customWidth="1"/>
  </cols>
  <sheetData>
    <row r="1" spans="1:32" x14ac:dyDescent="0.2">
      <c r="A1" s="6" t="s">
        <v>2</v>
      </c>
      <c r="B1" s="7" t="s">
        <v>55</v>
      </c>
      <c r="C1" s="6" t="s">
        <v>0</v>
      </c>
      <c r="D1" s="6" t="s">
        <v>1</v>
      </c>
      <c r="E1" s="6" t="s">
        <v>2</v>
      </c>
      <c r="F1" s="8" t="s">
        <v>3</v>
      </c>
      <c r="G1" s="8" t="s">
        <v>4</v>
      </c>
      <c r="H1" s="8" t="s">
        <v>5</v>
      </c>
      <c r="I1" s="8" t="s">
        <v>6</v>
      </c>
      <c r="J1" s="8" t="s">
        <v>7</v>
      </c>
      <c r="K1" s="8" t="s">
        <v>8</v>
      </c>
      <c r="L1" s="8" t="s">
        <v>9</v>
      </c>
      <c r="M1" s="8" t="s">
        <v>10</v>
      </c>
      <c r="N1" s="8" t="s">
        <v>11</v>
      </c>
      <c r="O1" s="8" t="s">
        <v>12</v>
      </c>
      <c r="P1" s="8" t="s">
        <v>13</v>
      </c>
      <c r="Q1" s="8" t="s">
        <v>14</v>
      </c>
      <c r="R1" s="8" t="s">
        <v>15</v>
      </c>
      <c r="S1" s="8" t="s">
        <v>16</v>
      </c>
      <c r="T1" s="8" t="s">
        <v>17</v>
      </c>
      <c r="U1" s="8" t="s">
        <v>18</v>
      </c>
      <c r="V1" s="8" t="s">
        <v>19</v>
      </c>
      <c r="W1" s="8" t="s">
        <v>20</v>
      </c>
      <c r="X1" s="8" t="s">
        <v>21</v>
      </c>
      <c r="Y1" s="8" t="s">
        <v>22</v>
      </c>
      <c r="Z1" s="8" t="s">
        <v>23</v>
      </c>
      <c r="AA1" s="8" t="s">
        <v>24</v>
      </c>
      <c r="AB1" s="8" t="s">
        <v>25</v>
      </c>
      <c r="AC1" s="8" t="s">
        <v>26</v>
      </c>
      <c r="AD1" s="8" t="s">
        <v>27</v>
      </c>
      <c r="AE1" s="8" t="s">
        <v>28</v>
      </c>
      <c r="AF1" s="8" t="s">
        <v>29</v>
      </c>
    </row>
    <row r="2" spans="1:32" x14ac:dyDescent="0.2">
      <c r="A2" s="5" t="s">
        <v>36</v>
      </c>
      <c r="B2" s="4">
        <v>89110.692374873179</v>
      </c>
      <c r="C2" t="s">
        <v>33</v>
      </c>
      <c r="D2">
        <v>2022</v>
      </c>
      <c r="E2" t="s">
        <v>36</v>
      </c>
      <c r="F2">
        <v>152.9</v>
      </c>
      <c r="G2">
        <v>211.8</v>
      </c>
      <c r="H2">
        <v>164.5</v>
      </c>
      <c r="I2">
        <v>163.9</v>
      </c>
      <c r="J2">
        <v>199.5</v>
      </c>
      <c r="K2">
        <v>172.6</v>
      </c>
      <c r="L2">
        <v>166.2</v>
      </c>
      <c r="M2">
        <v>164.7</v>
      </c>
      <c r="N2">
        <v>119</v>
      </c>
      <c r="O2">
        <v>181.3</v>
      </c>
      <c r="P2">
        <v>166.2</v>
      </c>
      <c r="Q2">
        <v>180.9</v>
      </c>
      <c r="R2">
        <v>170.8</v>
      </c>
      <c r="S2">
        <v>193.9</v>
      </c>
      <c r="T2">
        <v>173.9</v>
      </c>
      <c r="U2">
        <v>166.5</v>
      </c>
      <c r="V2">
        <v>172.8</v>
      </c>
      <c r="W2">
        <v>167</v>
      </c>
      <c r="X2">
        <v>172.2</v>
      </c>
      <c r="Y2">
        <v>164</v>
      </c>
      <c r="Z2">
        <v>174</v>
      </c>
      <c r="AA2">
        <v>162.6</v>
      </c>
      <c r="AB2">
        <v>164.4</v>
      </c>
      <c r="AC2">
        <v>166.9</v>
      </c>
      <c r="AD2">
        <v>168.8</v>
      </c>
      <c r="AE2">
        <v>166.8</v>
      </c>
      <c r="AF2">
        <v>170.1</v>
      </c>
    </row>
    <row r="3" spans="1:32" x14ac:dyDescent="0.2">
      <c r="A3" s="5" t="s">
        <v>37</v>
      </c>
      <c r="B3" s="4">
        <v>87422.236418291985</v>
      </c>
      <c r="C3" t="s">
        <v>33</v>
      </c>
      <c r="D3">
        <v>2022</v>
      </c>
      <c r="E3" t="s">
        <v>37</v>
      </c>
      <c r="F3">
        <v>154.1</v>
      </c>
      <c r="G3">
        <v>217</v>
      </c>
      <c r="H3">
        <v>162.4</v>
      </c>
      <c r="I3">
        <v>164.9</v>
      </c>
      <c r="J3">
        <v>202.4</v>
      </c>
      <c r="K3">
        <v>171</v>
      </c>
      <c r="L3">
        <v>174.9</v>
      </c>
      <c r="M3">
        <v>164.7</v>
      </c>
      <c r="N3">
        <v>119.7</v>
      </c>
      <c r="O3">
        <v>184.9</v>
      </c>
      <c r="P3">
        <v>167.1</v>
      </c>
      <c r="Q3">
        <v>182.5</v>
      </c>
      <c r="R3">
        <v>173.3</v>
      </c>
      <c r="S3">
        <v>194.1</v>
      </c>
      <c r="T3">
        <v>175.6</v>
      </c>
      <c r="U3">
        <v>168.4</v>
      </c>
      <c r="V3">
        <v>174.6</v>
      </c>
      <c r="W3">
        <v>167.5</v>
      </c>
      <c r="X3">
        <v>174.6</v>
      </c>
      <c r="Y3">
        <v>165.2</v>
      </c>
      <c r="Z3">
        <v>174.8</v>
      </c>
      <c r="AA3">
        <v>163</v>
      </c>
      <c r="AB3">
        <v>165.1</v>
      </c>
      <c r="AC3">
        <v>167.9</v>
      </c>
      <c r="AD3">
        <v>168.4</v>
      </c>
      <c r="AE3">
        <v>167.5</v>
      </c>
      <c r="AF3">
        <v>171.7</v>
      </c>
    </row>
    <row r="4" spans="1:32" x14ac:dyDescent="0.2">
      <c r="A4" s="5" t="s">
        <v>38</v>
      </c>
      <c r="B4" s="4">
        <v>82585.737886446586</v>
      </c>
      <c r="C4" t="s">
        <v>33</v>
      </c>
      <c r="D4">
        <v>2022</v>
      </c>
      <c r="E4" t="s">
        <v>38</v>
      </c>
      <c r="F4">
        <v>155</v>
      </c>
      <c r="G4">
        <v>219.4</v>
      </c>
      <c r="H4">
        <v>170.8</v>
      </c>
      <c r="I4">
        <v>165.8</v>
      </c>
      <c r="J4">
        <v>200.9</v>
      </c>
      <c r="K4">
        <v>169.7</v>
      </c>
      <c r="L4">
        <v>182.3</v>
      </c>
      <c r="M4">
        <v>164.3</v>
      </c>
      <c r="N4">
        <v>119.9</v>
      </c>
      <c r="O4">
        <v>187.1</v>
      </c>
      <c r="P4">
        <v>167.9</v>
      </c>
      <c r="Q4">
        <v>183.9</v>
      </c>
      <c r="R4">
        <v>174.9</v>
      </c>
      <c r="S4">
        <v>194.3</v>
      </c>
      <c r="T4">
        <v>177.1</v>
      </c>
      <c r="U4">
        <v>169.9</v>
      </c>
      <c r="V4">
        <v>176</v>
      </c>
      <c r="W4">
        <v>166.8</v>
      </c>
      <c r="X4">
        <v>176</v>
      </c>
      <c r="Y4">
        <v>166.4</v>
      </c>
      <c r="Z4">
        <v>175.4</v>
      </c>
      <c r="AA4">
        <v>161.1</v>
      </c>
      <c r="AB4">
        <v>165.8</v>
      </c>
      <c r="AC4">
        <v>169</v>
      </c>
      <c r="AD4">
        <v>169.4</v>
      </c>
      <c r="AE4">
        <v>167.5</v>
      </c>
      <c r="AF4">
        <v>172.6</v>
      </c>
    </row>
    <row r="5" spans="1:32" x14ac:dyDescent="0.2">
      <c r="A5" s="5" t="s">
        <v>39</v>
      </c>
      <c r="B5" s="4">
        <v>85313.440252868793</v>
      </c>
      <c r="C5" t="s">
        <v>33</v>
      </c>
      <c r="D5">
        <v>2022</v>
      </c>
      <c r="E5" t="s">
        <v>39</v>
      </c>
      <c r="F5">
        <v>156.5</v>
      </c>
      <c r="G5">
        <v>213</v>
      </c>
      <c r="H5">
        <v>175.2</v>
      </c>
      <c r="I5">
        <v>166.6</v>
      </c>
      <c r="J5">
        <v>195.8</v>
      </c>
      <c r="K5">
        <v>174.2</v>
      </c>
      <c r="L5">
        <v>182.1</v>
      </c>
      <c r="M5">
        <v>164.3</v>
      </c>
      <c r="N5">
        <v>120</v>
      </c>
      <c r="O5">
        <v>190</v>
      </c>
      <c r="P5">
        <v>168.4</v>
      </c>
      <c r="Q5">
        <v>185.2</v>
      </c>
      <c r="R5">
        <v>175</v>
      </c>
      <c r="S5">
        <v>194.6</v>
      </c>
      <c r="T5">
        <v>178.3</v>
      </c>
      <c r="U5">
        <v>171.3</v>
      </c>
      <c r="V5">
        <v>177.3</v>
      </c>
      <c r="W5">
        <v>167.8</v>
      </c>
      <c r="X5">
        <v>179.6</v>
      </c>
      <c r="Y5">
        <v>167.4</v>
      </c>
      <c r="Z5">
        <v>176.1</v>
      </c>
      <c r="AA5">
        <v>161.6</v>
      </c>
      <c r="AB5">
        <v>166.3</v>
      </c>
      <c r="AC5">
        <v>171.4</v>
      </c>
      <c r="AD5">
        <v>169.7</v>
      </c>
      <c r="AE5">
        <v>168.4</v>
      </c>
      <c r="AF5">
        <v>173.4</v>
      </c>
    </row>
    <row r="6" spans="1:32" x14ac:dyDescent="0.2">
      <c r="A6" s="5" t="s">
        <v>40</v>
      </c>
      <c r="B6" s="4">
        <v>90474.402136683595</v>
      </c>
      <c r="C6" t="s">
        <v>33</v>
      </c>
      <c r="D6">
        <v>2022</v>
      </c>
      <c r="E6" t="s">
        <v>40</v>
      </c>
      <c r="F6">
        <v>160.30000000000001</v>
      </c>
      <c r="G6">
        <v>206.5</v>
      </c>
      <c r="H6">
        <v>169.2</v>
      </c>
      <c r="I6">
        <v>168.1</v>
      </c>
      <c r="J6">
        <v>192.4</v>
      </c>
      <c r="K6">
        <v>172.9</v>
      </c>
      <c r="L6">
        <v>186.7</v>
      </c>
      <c r="M6">
        <v>167.2</v>
      </c>
      <c r="N6">
        <v>120.9</v>
      </c>
      <c r="O6">
        <v>193.6</v>
      </c>
      <c r="P6">
        <v>168.8</v>
      </c>
      <c r="Q6">
        <v>186.3</v>
      </c>
      <c r="R6">
        <v>176.3</v>
      </c>
      <c r="S6">
        <v>195</v>
      </c>
      <c r="T6">
        <v>179.5</v>
      </c>
      <c r="U6">
        <v>172.7</v>
      </c>
      <c r="V6">
        <v>178.5</v>
      </c>
      <c r="W6">
        <v>169</v>
      </c>
      <c r="X6">
        <v>178.8</v>
      </c>
      <c r="Y6">
        <v>168.5</v>
      </c>
      <c r="Z6">
        <v>176.8</v>
      </c>
      <c r="AA6">
        <v>161.9</v>
      </c>
      <c r="AB6">
        <v>166.9</v>
      </c>
      <c r="AC6">
        <v>172.3</v>
      </c>
      <c r="AD6">
        <v>171.2</v>
      </c>
      <c r="AE6">
        <v>169.1</v>
      </c>
      <c r="AF6">
        <v>174.3</v>
      </c>
    </row>
    <row r="7" spans="1:32" x14ac:dyDescent="0.2">
      <c r="A7" s="5" t="s">
        <v>41</v>
      </c>
      <c r="B7" s="4">
        <v>90511.649591366731</v>
      </c>
      <c r="C7" t="s">
        <v>33</v>
      </c>
      <c r="D7">
        <v>2022</v>
      </c>
      <c r="E7" t="s">
        <v>41</v>
      </c>
      <c r="F7">
        <v>163.5</v>
      </c>
      <c r="G7">
        <v>209.2</v>
      </c>
      <c r="H7">
        <v>169.7</v>
      </c>
      <c r="I7">
        <v>169.7</v>
      </c>
      <c r="J7">
        <v>188.7</v>
      </c>
      <c r="K7">
        <v>165.7</v>
      </c>
      <c r="L7">
        <v>191.8</v>
      </c>
      <c r="M7">
        <v>169.1</v>
      </c>
      <c r="N7">
        <v>121.6</v>
      </c>
      <c r="O7">
        <v>197.3</v>
      </c>
      <c r="P7">
        <v>169.4</v>
      </c>
      <c r="Q7">
        <v>187.4</v>
      </c>
      <c r="R7">
        <v>177.8</v>
      </c>
      <c r="S7">
        <v>195.9</v>
      </c>
      <c r="T7">
        <v>180.9</v>
      </c>
      <c r="U7">
        <v>174.3</v>
      </c>
      <c r="V7">
        <v>179.9</v>
      </c>
      <c r="W7">
        <v>169.5</v>
      </c>
      <c r="X7">
        <v>179.5</v>
      </c>
      <c r="Y7">
        <v>169.5</v>
      </c>
      <c r="Z7">
        <v>177.8</v>
      </c>
      <c r="AA7">
        <v>162.30000000000001</v>
      </c>
      <c r="AB7">
        <v>167.6</v>
      </c>
      <c r="AC7">
        <v>173.1</v>
      </c>
      <c r="AD7">
        <v>170.9</v>
      </c>
      <c r="AE7">
        <v>169.7</v>
      </c>
      <c r="AF7">
        <v>175.3</v>
      </c>
    </row>
    <row r="8" spans="1:32" x14ac:dyDescent="0.2">
      <c r="A8" s="5" t="s">
        <v>42</v>
      </c>
      <c r="B8" s="4">
        <v>98750.371797356958</v>
      </c>
      <c r="C8" t="s">
        <v>33</v>
      </c>
      <c r="D8">
        <v>2022</v>
      </c>
      <c r="E8" t="s">
        <v>42</v>
      </c>
      <c r="F8">
        <v>165.2</v>
      </c>
      <c r="G8">
        <v>210.9</v>
      </c>
      <c r="H8">
        <v>170.9</v>
      </c>
      <c r="I8">
        <v>170.9</v>
      </c>
      <c r="J8">
        <v>186.5</v>
      </c>
      <c r="K8">
        <v>163.80000000000001</v>
      </c>
      <c r="L8">
        <v>199.7</v>
      </c>
      <c r="M8">
        <v>169.8</v>
      </c>
      <c r="N8">
        <v>121.9</v>
      </c>
      <c r="O8">
        <v>199.9</v>
      </c>
      <c r="P8">
        <v>169.9</v>
      </c>
      <c r="Q8">
        <v>188.3</v>
      </c>
      <c r="R8">
        <v>179.6</v>
      </c>
      <c r="S8">
        <v>196.3</v>
      </c>
      <c r="T8">
        <v>181.9</v>
      </c>
      <c r="U8">
        <v>175.3</v>
      </c>
      <c r="V8">
        <v>181</v>
      </c>
      <c r="W8">
        <v>171.2</v>
      </c>
      <c r="X8">
        <v>180.5</v>
      </c>
      <c r="Y8">
        <v>170.4</v>
      </c>
      <c r="Z8">
        <v>178.7</v>
      </c>
      <c r="AA8">
        <v>162.9</v>
      </c>
      <c r="AB8">
        <v>168.2</v>
      </c>
      <c r="AC8">
        <v>173.4</v>
      </c>
      <c r="AD8">
        <v>172.1</v>
      </c>
      <c r="AE8">
        <v>170.5</v>
      </c>
      <c r="AF8">
        <v>176.7</v>
      </c>
    </row>
    <row r="9" spans="1:32" x14ac:dyDescent="0.2">
      <c r="A9" s="5" t="s">
        <v>43</v>
      </c>
      <c r="B9" s="4">
        <v>95369.31670117547</v>
      </c>
      <c r="C9" t="s">
        <v>33</v>
      </c>
      <c r="D9">
        <v>2022</v>
      </c>
      <c r="E9" t="s">
        <v>43</v>
      </c>
      <c r="F9">
        <v>167.4</v>
      </c>
      <c r="G9">
        <v>209.4</v>
      </c>
      <c r="H9">
        <v>181.4</v>
      </c>
      <c r="I9">
        <v>172.3</v>
      </c>
      <c r="J9">
        <v>188.9</v>
      </c>
      <c r="K9">
        <v>160.69999999999999</v>
      </c>
      <c r="L9">
        <v>183.1</v>
      </c>
      <c r="M9">
        <v>170.5</v>
      </c>
      <c r="N9">
        <v>122.1</v>
      </c>
      <c r="O9">
        <v>202.8</v>
      </c>
      <c r="P9">
        <v>170.4</v>
      </c>
      <c r="Q9">
        <v>189.5</v>
      </c>
      <c r="R9">
        <v>178.3</v>
      </c>
      <c r="S9">
        <v>196.9</v>
      </c>
      <c r="T9">
        <v>183.1</v>
      </c>
      <c r="U9">
        <v>176.2</v>
      </c>
      <c r="V9">
        <v>182.1</v>
      </c>
      <c r="W9">
        <v>171.8</v>
      </c>
      <c r="X9">
        <v>181.3</v>
      </c>
      <c r="Y9">
        <v>171.4</v>
      </c>
      <c r="Z9">
        <v>179.8</v>
      </c>
      <c r="AA9">
        <v>163</v>
      </c>
      <c r="AB9">
        <v>168.5</v>
      </c>
      <c r="AC9">
        <v>173.7</v>
      </c>
      <c r="AD9">
        <v>173.6</v>
      </c>
      <c r="AE9">
        <v>171.1</v>
      </c>
      <c r="AF9">
        <v>176.5</v>
      </c>
    </row>
    <row r="10" spans="1:32" x14ac:dyDescent="0.2">
      <c r="A10" s="5" t="s">
        <v>44</v>
      </c>
      <c r="B10" s="4">
        <v>94758.833036083728</v>
      </c>
      <c r="C10" t="s">
        <v>33</v>
      </c>
      <c r="D10">
        <v>2022</v>
      </c>
      <c r="E10" t="s">
        <v>44</v>
      </c>
      <c r="F10">
        <v>169.2</v>
      </c>
      <c r="G10">
        <v>209</v>
      </c>
      <c r="H10">
        <v>190.2</v>
      </c>
      <c r="I10">
        <v>173.6</v>
      </c>
      <c r="J10">
        <v>188.5</v>
      </c>
      <c r="K10">
        <v>158</v>
      </c>
      <c r="L10">
        <v>159.9</v>
      </c>
      <c r="M10">
        <v>170.8</v>
      </c>
      <c r="N10">
        <v>121.8</v>
      </c>
      <c r="O10">
        <v>205.2</v>
      </c>
      <c r="P10">
        <v>171</v>
      </c>
      <c r="Q10">
        <v>190.3</v>
      </c>
      <c r="R10">
        <v>175.9</v>
      </c>
      <c r="S10">
        <v>197.3</v>
      </c>
      <c r="T10">
        <v>184</v>
      </c>
      <c r="U10">
        <v>177</v>
      </c>
      <c r="V10">
        <v>183</v>
      </c>
      <c r="W10">
        <v>170.7</v>
      </c>
      <c r="X10">
        <v>182</v>
      </c>
      <c r="Y10">
        <v>172.1</v>
      </c>
      <c r="Z10">
        <v>181.1</v>
      </c>
      <c r="AA10">
        <v>163.4</v>
      </c>
      <c r="AB10">
        <v>168.9</v>
      </c>
      <c r="AC10">
        <v>174.1</v>
      </c>
      <c r="AD10">
        <v>175.8</v>
      </c>
      <c r="AE10">
        <v>172</v>
      </c>
      <c r="AF10">
        <v>175.7</v>
      </c>
    </row>
    <row r="11" spans="1:32" x14ac:dyDescent="0.2">
      <c r="A11" s="5" t="s">
        <v>31</v>
      </c>
      <c r="B11" s="4">
        <v>101436.00014400476</v>
      </c>
      <c r="C11" t="s">
        <v>33</v>
      </c>
      <c r="D11">
        <v>2023</v>
      </c>
      <c r="E11" t="s">
        <v>31</v>
      </c>
      <c r="F11">
        <v>173.8</v>
      </c>
      <c r="G11">
        <v>210.7</v>
      </c>
      <c r="H11">
        <v>194.5</v>
      </c>
      <c r="I11">
        <v>174.6</v>
      </c>
      <c r="J11">
        <v>187.2</v>
      </c>
      <c r="K11">
        <v>158.30000000000001</v>
      </c>
      <c r="L11">
        <v>153.9</v>
      </c>
      <c r="M11">
        <v>170.9</v>
      </c>
      <c r="N11">
        <v>121.1</v>
      </c>
      <c r="O11">
        <v>208.4</v>
      </c>
      <c r="P11">
        <v>171.4</v>
      </c>
      <c r="Q11">
        <v>191.2</v>
      </c>
      <c r="R11">
        <v>176.7</v>
      </c>
      <c r="S11">
        <v>198.2</v>
      </c>
      <c r="T11">
        <v>184.9</v>
      </c>
      <c r="U11">
        <v>177.6</v>
      </c>
      <c r="V11">
        <v>183.8</v>
      </c>
      <c r="W11">
        <v>172.1</v>
      </c>
      <c r="X11">
        <v>182</v>
      </c>
      <c r="Y11">
        <v>172.9</v>
      </c>
      <c r="Z11">
        <v>182.3</v>
      </c>
      <c r="AA11">
        <v>163.6</v>
      </c>
      <c r="AB11">
        <v>169.5</v>
      </c>
      <c r="AC11">
        <v>174.3</v>
      </c>
      <c r="AD11">
        <v>178.6</v>
      </c>
      <c r="AE11">
        <v>172.8</v>
      </c>
      <c r="AF11">
        <v>176.5</v>
      </c>
    </row>
    <row r="12" spans="1:32" x14ac:dyDescent="0.2">
      <c r="A12" s="5" t="s">
        <v>34</v>
      </c>
      <c r="B12" s="4">
        <v>84496.994328354049</v>
      </c>
      <c r="C12" t="s">
        <v>33</v>
      </c>
      <c r="D12">
        <v>2023</v>
      </c>
      <c r="E12" t="s">
        <v>34</v>
      </c>
      <c r="F12">
        <v>174.4</v>
      </c>
      <c r="G12">
        <v>207.7</v>
      </c>
      <c r="H12">
        <v>175.2</v>
      </c>
      <c r="I12">
        <v>177.3</v>
      </c>
      <c r="J12">
        <v>179.3</v>
      </c>
      <c r="K12">
        <v>169.5</v>
      </c>
      <c r="L12">
        <v>152.69999999999999</v>
      </c>
      <c r="M12">
        <v>171</v>
      </c>
      <c r="N12">
        <v>120</v>
      </c>
      <c r="O12">
        <v>209.7</v>
      </c>
      <c r="P12">
        <v>172.3</v>
      </c>
      <c r="Q12">
        <v>193</v>
      </c>
      <c r="R12">
        <v>177</v>
      </c>
      <c r="S12">
        <v>199.5</v>
      </c>
      <c r="T12">
        <v>186.2</v>
      </c>
      <c r="U12">
        <v>178.7</v>
      </c>
      <c r="V12">
        <v>185.1</v>
      </c>
      <c r="W12">
        <v>173.5</v>
      </c>
      <c r="X12">
        <v>182.1</v>
      </c>
      <c r="Y12">
        <v>174.2</v>
      </c>
      <c r="Z12">
        <v>184.4</v>
      </c>
      <c r="AA12">
        <v>164.2</v>
      </c>
      <c r="AB12">
        <v>170.3</v>
      </c>
      <c r="AC12">
        <v>175</v>
      </c>
      <c r="AD12">
        <v>181</v>
      </c>
      <c r="AE12">
        <v>174.1</v>
      </c>
      <c r="AF12">
        <v>177.2</v>
      </c>
    </row>
    <row r="13" spans="1:32" x14ac:dyDescent="0.2">
      <c r="A13" s="5" t="s">
        <v>35</v>
      </c>
      <c r="B13" s="4">
        <v>100359.03501725396</v>
      </c>
      <c r="C13" t="s">
        <v>33</v>
      </c>
      <c r="D13">
        <v>2023</v>
      </c>
      <c r="E13" t="s">
        <v>35</v>
      </c>
      <c r="F13">
        <v>174.4</v>
      </c>
      <c r="G13">
        <v>207.7</v>
      </c>
      <c r="H13">
        <v>175.2</v>
      </c>
      <c r="I13">
        <v>177.3</v>
      </c>
      <c r="J13">
        <v>179.2</v>
      </c>
      <c r="K13">
        <v>169.5</v>
      </c>
      <c r="L13">
        <v>152.80000000000001</v>
      </c>
      <c r="M13">
        <v>171.1</v>
      </c>
      <c r="N13">
        <v>120</v>
      </c>
      <c r="O13">
        <v>209.7</v>
      </c>
      <c r="P13">
        <v>172.3</v>
      </c>
      <c r="Q13">
        <v>193</v>
      </c>
      <c r="R13">
        <v>177</v>
      </c>
      <c r="S13">
        <v>199.5</v>
      </c>
      <c r="T13">
        <v>186.1</v>
      </c>
      <c r="U13">
        <v>178.7</v>
      </c>
      <c r="V13">
        <v>185.1</v>
      </c>
      <c r="W13">
        <v>173.5</v>
      </c>
      <c r="X13">
        <v>181.9</v>
      </c>
      <c r="Y13">
        <v>174.2</v>
      </c>
      <c r="Z13">
        <v>184.4</v>
      </c>
      <c r="AA13">
        <v>164.2</v>
      </c>
      <c r="AB13">
        <v>170.3</v>
      </c>
      <c r="AC13">
        <v>175</v>
      </c>
      <c r="AD13">
        <v>181</v>
      </c>
      <c r="AE13">
        <v>174.1</v>
      </c>
      <c r="AF13">
        <v>177.2</v>
      </c>
    </row>
    <row r="17" spans="3:31" x14ac:dyDescent="0.2">
      <c r="E17" s="7" t="s">
        <v>56</v>
      </c>
      <c r="F17" s="8" t="s">
        <v>3</v>
      </c>
      <c r="G17" s="8" t="s">
        <v>4</v>
      </c>
      <c r="H17" s="8" t="s">
        <v>5</v>
      </c>
      <c r="I17" s="8" t="s">
        <v>6</v>
      </c>
      <c r="J17" s="8" t="s">
        <v>7</v>
      </c>
      <c r="K17" s="8" t="s">
        <v>8</v>
      </c>
      <c r="L17" s="8" t="s">
        <v>9</v>
      </c>
      <c r="M17" s="8" t="s">
        <v>10</v>
      </c>
      <c r="N17" s="8" t="s">
        <v>11</v>
      </c>
      <c r="O17" s="8" t="s">
        <v>12</v>
      </c>
      <c r="P17" s="8" t="s">
        <v>13</v>
      </c>
      <c r="Q17" s="8" t="s">
        <v>14</v>
      </c>
      <c r="R17" s="8" t="s">
        <v>15</v>
      </c>
      <c r="S17" s="8" t="s">
        <v>16</v>
      </c>
      <c r="T17" s="8" t="s">
        <v>17</v>
      </c>
      <c r="U17" s="8" t="s">
        <v>18</v>
      </c>
      <c r="V17" s="8" t="s">
        <v>19</v>
      </c>
      <c r="W17" s="8" t="s">
        <v>20</v>
      </c>
      <c r="X17" s="8" t="s">
        <v>21</v>
      </c>
      <c r="Y17" s="8" t="s">
        <v>22</v>
      </c>
      <c r="Z17" s="8" t="s">
        <v>23</v>
      </c>
      <c r="AA17" s="8" t="s">
        <v>24</v>
      </c>
      <c r="AB17" s="8" t="s">
        <v>25</v>
      </c>
      <c r="AC17" s="8" t="s">
        <v>26</v>
      </c>
      <c r="AD17" s="8" t="s">
        <v>27</v>
      </c>
      <c r="AE17" s="8" t="s">
        <v>28</v>
      </c>
    </row>
    <row r="18" spans="3:31" x14ac:dyDescent="0.2">
      <c r="E18" s="7" t="s">
        <v>57</v>
      </c>
      <c r="F18" s="4">
        <f>CORREL($B$2:$B$13,F2:F13)</f>
        <v>0.62195020697594261</v>
      </c>
      <c r="G18" s="4">
        <f t="shared" ref="G18:AE18" si="0">CORREL($B$2:$B$13,G2:G13)</f>
        <v>-0.48140385583759054</v>
      </c>
      <c r="H18" s="4">
        <f t="shared" si="0"/>
        <v>0.53847204127648673</v>
      </c>
      <c r="I18" s="4">
        <f t="shared" si="0"/>
        <v>0.5535886114548737</v>
      </c>
      <c r="J18" s="4">
        <f t="shared" si="0"/>
        <v>-0.54285285795278426</v>
      </c>
      <c r="K18" s="4">
        <f t="shared" si="0"/>
        <v>-0.65272605421954211</v>
      </c>
      <c r="L18" s="4">
        <f t="shared" si="0"/>
        <v>-0.17701229214060901</v>
      </c>
      <c r="M18" s="4">
        <f t="shared" si="0"/>
        <v>0.69785034121317002</v>
      </c>
      <c r="N18" s="4">
        <f t="shared" si="0"/>
        <v>0.54167542569237126</v>
      </c>
      <c r="O18" s="4">
        <f t="shared" si="0"/>
        <v>0.60728511780462757</v>
      </c>
      <c r="P18" s="4">
        <f t="shared" si="0"/>
        <v>0.5371329777537911</v>
      </c>
      <c r="Q18" s="4">
        <f t="shared" si="0"/>
        <v>0.548513325737224</v>
      </c>
      <c r="R18" s="4">
        <f t="shared" si="0"/>
        <v>0.49091930611014289</v>
      </c>
      <c r="S18" s="4">
        <f t="shared" si="0"/>
        <v>0.53208788031302157</v>
      </c>
      <c r="T18" s="4">
        <f t="shared" si="0"/>
        <v>0.56872002291650092</v>
      </c>
      <c r="U18" s="4">
        <f t="shared" si="0"/>
        <v>0.58177740895522123</v>
      </c>
      <c r="V18" s="4">
        <f t="shared" si="0"/>
        <v>0.57347079994724515</v>
      </c>
      <c r="W18" s="4">
        <f t="shared" si="0"/>
        <v>0.62092214009256952</v>
      </c>
      <c r="X18" s="4">
        <f t="shared" si="0"/>
        <v>0.52131227080143738</v>
      </c>
      <c r="Y18" s="4">
        <f t="shared" si="0"/>
        <v>0.56717496862691674</v>
      </c>
      <c r="Z18" s="4">
        <f t="shared" si="0"/>
        <v>0.52707483962023838</v>
      </c>
      <c r="AA18" s="4">
        <f t="shared" si="0"/>
        <v>0.55137419826662271</v>
      </c>
      <c r="AB18" s="4">
        <f t="shared" si="0"/>
        <v>0.56716566687153591</v>
      </c>
      <c r="AC18" s="4">
        <f t="shared" si="0"/>
        <v>0.56026024494958693</v>
      </c>
      <c r="AD18" s="4">
        <f t="shared" si="0"/>
        <v>0.49113111163651024</v>
      </c>
      <c r="AE18" s="4">
        <f t="shared" si="0"/>
        <v>0.55957217962781247</v>
      </c>
    </row>
    <row r="24" spans="3:31" ht="13.5" thickBot="1" x14ac:dyDescent="0.25"/>
    <row r="25" spans="3:31" ht="12.75" customHeight="1" x14ac:dyDescent="0.2">
      <c r="C25" s="13" t="s">
        <v>56</v>
      </c>
      <c r="D25" s="13" t="s">
        <v>57</v>
      </c>
      <c r="F25" s="45" t="s">
        <v>68</v>
      </c>
      <c r="G25" s="46"/>
      <c r="H25" s="46"/>
      <c r="I25" s="46"/>
      <c r="J25" s="46"/>
      <c r="K25" s="46"/>
      <c r="L25" s="46"/>
      <c r="M25" s="46"/>
      <c r="N25" s="47"/>
    </row>
    <row r="26" spans="3:31" ht="12.75" customHeight="1" x14ac:dyDescent="0.2">
      <c r="C26" s="13" t="s">
        <v>3</v>
      </c>
      <c r="D26" s="28">
        <v>0.62195020697594261</v>
      </c>
      <c r="F26" s="48"/>
      <c r="G26" s="49"/>
      <c r="H26" s="49"/>
      <c r="I26" s="49"/>
      <c r="J26" s="49"/>
      <c r="K26" s="49"/>
      <c r="L26" s="49"/>
      <c r="M26" s="49"/>
      <c r="N26" s="50"/>
    </row>
    <row r="27" spans="3:31" ht="12.75" customHeight="1" x14ac:dyDescent="0.2">
      <c r="C27" s="13" t="s">
        <v>4</v>
      </c>
      <c r="D27" s="28">
        <v>-0.48140385583759054</v>
      </c>
      <c r="F27" s="48"/>
      <c r="G27" s="49"/>
      <c r="H27" s="49"/>
      <c r="I27" s="49"/>
      <c r="J27" s="49"/>
      <c r="K27" s="49"/>
      <c r="L27" s="49"/>
      <c r="M27" s="49"/>
      <c r="N27" s="50"/>
    </row>
    <row r="28" spans="3:31" ht="13.5" customHeight="1" x14ac:dyDescent="0.2">
      <c r="C28" s="13" t="s">
        <v>5</v>
      </c>
      <c r="D28" s="28">
        <v>0.53847204127648673</v>
      </c>
      <c r="F28" s="48"/>
      <c r="G28" s="49"/>
      <c r="H28" s="49"/>
      <c r="I28" s="49"/>
      <c r="J28" s="49"/>
      <c r="K28" s="49"/>
      <c r="L28" s="49"/>
      <c r="M28" s="49"/>
      <c r="N28" s="50"/>
    </row>
    <row r="29" spans="3:31" ht="13.5" thickBot="1" x14ac:dyDescent="0.25">
      <c r="C29" s="13" t="s">
        <v>6</v>
      </c>
      <c r="D29" s="28">
        <v>0.5535886114548737</v>
      </c>
      <c r="F29" s="51"/>
      <c r="G29" s="52"/>
      <c r="H29" s="52"/>
      <c r="I29" s="52"/>
      <c r="J29" s="52"/>
      <c r="K29" s="52"/>
      <c r="L29" s="52"/>
      <c r="M29" s="52"/>
      <c r="N29" s="53"/>
    </row>
    <row r="30" spans="3:31" x14ac:dyDescent="0.2">
      <c r="C30" s="13" t="s">
        <v>7</v>
      </c>
      <c r="D30" s="28">
        <v>-0.54285285795278426</v>
      </c>
    </row>
    <row r="31" spans="3:31" x14ac:dyDescent="0.2">
      <c r="C31" s="13" t="s">
        <v>8</v>
      </c>
      <c r="D31" s="28">
        <v>-0.65272605421954211</v>
      </c>
    </row>
    <row r="32" spans="3:31" ht="12.75" customHeight="1" x14ac:dyDescent="0.2">
      <c r="C32" s="13" t="s">
        <v>9</v>
      </c>
      <c r="D32" s="28">
        <v>-0.17701229214060901</v>
      </c>
      <c r="F32" s="26"/>
      <c r="G32" s="26"/>
      <c r="H32" s="26"/>
      <c r="I32" s="26"/>
      <c r="J32" s="26"/>
      <c r="K32" s="26"/>
      <c r="L32" s="26"/>
      <c r="M32" s="26"/>
      <c r="N32" s="26"/>
    </row>
    <row r="33" spans="3:14" ht="12.75" customHeight="1" x14ac:dyDescent="0.2">
      <c r="C33" s="13" t="s">
        <v>10</v>
      </c>
      <c r="D33" s="28">
        <v>0.69785034121317002</v>
      </c>
      <c r="F33" s="26"/>
      <c r="G33" s="26"/>
      <c r="H33" s="26"/>
      <c r="I33" s="26"/>
      <c r="J33" s="26"/>
      <c r="K33" s="26"/>
      <c r="L33" s="26"/>
      <c r="M33" s="26"/>
      <c r="N33" s="26"/>
    </row>
    <row r="34" spans="3:14" ht="12.75" customHeight="1" x14ac:dyDescent="0.2">
      <c r="C34" s="13" t="s">
        <v>11</v>
      </c>
      <c r="D34" s="28">
        <v>0.54167542569237126</v>
      </c>
      <c r="F34" s="26"/>
      <c r="G34" s="26"/>
      <c r="H34" s="26"/>
      <c r="I34" s="26"/>
      <c r="J34" s="26"/>
      <c r="K34" s="26"/>
      <c r="L34" s="26"/>
      <c r="M34" s="26"/>
      <c r="N34" s="26"/>
    </row>
    <row r="35" spans="3:14" x14ac:dyDescent="0.2">
      <c r="C35" s="13" t="s">
        <v>12</v>
      </c>
      <c r="D35" s="28">
        <v>0.60728511780462757</v>
      </c>
    </row>
    <row r="36" spans="3:14" x14ac:dyDescent="0.2">
      <c r="C36" s="13" t="s">
        <v>13</v>
      </c>
      <c r="D36" s="28">
        <v>0.5371329777537911</v>
      </c>
    </row>
    <row r="37" spans="3:14" x14ac:dyDescent="0.2">
      <c r="C37" s="13" t="s">
        <v>14</v>
      </c>
      <c r="D37" s="28">
        <v>0.548513325737224</v>
      </c>
    </row>
    <row r="38" spans="3:14" x14ac:dyDescent="0.2">
      <c r="C38" s="13" t="s">
        <v>15</v>
      </c>
      <c r="D38" s="28">
        <v>0.49091930611014289</v>
      </c>
    </row>
    <row r="39" spans="3:14" x14ac:dyDescent="0.2">
      <c r="C39" s="13" t="s">
        <v>16</v>
      </c>
      <c r="D39" s="28">
        <v>0.53208788031302157</v>
      </c>
    </row>
    <row r="40" spans="3:14" x14ac:dyDescent="0.2">
      <c r="C40" s="13" t="s">
        <v>17</v>
      </c>
      <c r="D40" s="28">
        <v>0.56872002291650092</v>
      </c>
    </row>
    <row r="41" spans="3:14" x14ac:dyDescent="0.2">
      <c r="C41" s="13" t="s">
        <v>18</v>
      </c>
      <c r="D41" s="28">
        <v>0.58177740895522123</v>
      </c>
    </row>
    <row r="42" spans="3:14" x14ac:dyDescent="0.2">
      <c r="C42" s="13" t="s">
        <v>19</v>
      </c>
      <c r="D42" s="28">
        <v>0.57347079994724515</v>
      </c>
    </row>
    <row r="43" spans="3:14" x14ac:dyDescent="0.2">
      <c r="C43" s="13" t="s">
        <v>20</v>
      </c>
      <c r="D43" s="28">
        <v>0.62092214009256952</v>
      </c>
    </row>
    <row r="44" spans="3:14" x14ac:dyDescent="0.2">
      <c r="C44" s="13" t="s">
        <v>21</v>
      </c>
      <c r="D44" s="28">
        <v>0.52131227080143738</v>
      </c>
    </row>
    <row r="45" spans="3:14" x14ac:dyDescent="0.2">
      <c r="C45" s="13" t="s">
        <v>22</v>
      </c>
      <c r="D45" s="28">
        <v>0.56717496862691674</v>
      </c>
    </row>
    <row r="46" spans="3:14" x14ac:dyDescent="0.2">
      <c r="C46" s="13" t="s">
        <v>23</v>
      </c>
      <c r="D46" s="28">
        <v>0.52707483962023838</v>
      </c>
    </row>
    <row r="47" spans="3:14" x14ac:dyDescent="0.2">
      <c r="C47" s="13" t="s">
        <v>24</v>
      </c>
      <c r="D47" s="28">
        <v>0.55137419826662271</v>
      </c>
    </row>
    <row r="48" spans="3:14" x14ac:dyDescent="0.2">
      <c r="C48" s="13" t="s">
        <v>25</v>
      </c>
      <c r="D48" s="28">
        <v>0.56716566687153591</v>
      </c>
    </row>
    <row r="49" spans="3:4" x14ac:dyDescent="0.2">
      <c r="C49" s="13" t="s">
        <v>26</v>
      </c>
      <c r="D49" s="28">
        <v>0.56026024494958693</v>
      </c>
    </row>
    <row r="50" spans="3:4" x14ac:dyDescent="0.2">
      <c r="C50" s="13" t="s">
        <v>27</v>
      </c>
      <c r="D50" s="28">
        <v>0.49113111163651024</v>
      </c>
    </row>
    <row r="51" spans="3:4" x14ac:dyDescent="0.2">
      <c r="C51" s="13" t="s">
        <v>28</v>
      </c>
      <c r="D51" s="28">
        <v>0.55957217962781247</v>
      </c>
    </row>
  </sheetData>
  <mergeCells count="1">
    <mergeCell ref="F25:N29"/>
  </mergeCells>
  <conditionalFormatting sqref="D26:D51">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8DCE2-49AE-472E-B4C0-92234B507426}">
  <dimension ref="A3:N197"/>
  <sheetViews>
    <sheetView topLeftCell="A178" zoomScale="91" zoomScaleNormal="91" workbookViewId="0">
      <selection activeCell="K172" sqref="J172:K173"/>
    </sheetView>
  </sheetViews>
  <sheetFormatPr defaultRowHeight="12.75" x14ac:dyDescent="0.2"/>
  <cols>
    <col min="1" max="1" width="9.140625" style="13"/>
    <col min="2" max="2" width="32.140625" style="13" customWidth="1"/>
    <col min="3" max="3" width="18.7109375" style="13" customWidth="1"/>
    <col min="4" max="4" width="11.28515625" style="13" customWidth="1"/>
    <col min="5" max="5" width="20" style="13" customWidth="1"/>
    <col min="6" max="6" width="21.7109375" style="13" customWidth="1"/>
    <col min="7" max="7" width="10.42578125" style="13" customWidth="1"/>
    <col min="8" max="8" width="17" style="13" customWidth="1"/>
    <col min="9" max="9" width="10.7109375" style="13" customWidth="1"/>
    <col min="10" max="16384" width="9.140625" style="13"/>
  </cols>
  <sheetData>
    <row r="3" spans="1:14" ht="13.5" thickBot="1" x14ac:dyDescent="0.25"/>
    <row r="4" spans="1:14" x14ac:dyDescent="0.2">
      <c r="A4" s="18"/>
      <c r="B4" s="32" t="s">
        <v>0</v>
      </c>
      <c r="C4" s="32" t="s">
        <v>1</v>
      </c>
      <c r="D4" s="32" t="s">
        <v>2</v>
      </c>
      <c r="E4" s="33" t="s">
        <v>45</v>
      </c>
      <c r="F4" s="33" t="s">
        <v>19</v>
      </c>
      <c r="G4" s="33" t="s">
        <v>20</v>
      </c>
      <c r="H4" s="33" t="s">
        <v>60</v>
      </c>
      <c r="I4" s="33" t="s">
        <v>28</v>
      </c>
      <c r="J4" s="19"/>
      <c r="K4" s="19"/>
      <c r="L4" s="19"/>
      <c r="M4" s="19"/>
      <c r="N4" s="20"/>
    </row>
    <row r="5" spans="1:14" x14ac:dyDescent="0.2">
      <c r="A5" s="21"/>
      <c r="B5" s="30" t="s">
        <v>30</v>
      </c>
      <c r="C5" s="30">
        <v>2023</v>
      </c>
      <c r="D5" s="30" t="s">
        <v>37</v>
      </c>
      <c r="E5" s="31">
        <v>2290.7000000000007</v>
      </c>
      <c r="F5" s="31">
        <v>569.90000000000009</v>
      </c>
      <c r="G5" s="31">
        <v>355.4</v>
      </c>
      <c r="H5" s="31">
        <v>352.2</v>
      </c>
      <c r="I5" s="31">
        <v>1106.1999999999998</v>
      </c>
      <c r="N5" s="22"/>
    </row>
    <row r="6" spans="1:14" x14ac:dyDescent="0.2">
      <c r="A6" s="21"/>
      <c r="B6" s="30" t="s">
        <v>32</v>
      </c>
      <c r="C6" s="30">
        <v>2023</v>
      </c>
      <c r="D6" s="30" t="s">
        <v>37</v>
      </c>
      <c r="E6" s="31">
        <v>2335.1</v>
      </c>
      <c r="F6" s="31">
        <v>528.70000000000005</v>
      </c>
      <c r="G6" s="31">
        <v>345.7</v>
      </c>
      <c r="H6" s="31">
        <v>343.8</v>
      </c>
      <c r="I6" s="31">
        <v>1087.5999999999999</v>
      </c>
      <c r="N6" s="22"/>
    </row>
    <row r="7" spans="1:14" x14ac:dyDescent="0.2">
      <c r="A7" s="21"/>
      <c r="B7" s="30" t="s">
        <v>33</v>
      </c>
      <c r="C7" s="30">
        <v>2023</v>
      </c>
      <c r="D7" s="30" t="s">
        <v>37</v>
      </c>
      <c r="E7" s="31">
        <v>2306.9</v>
      </c>
      <c r="F7" s="31">
        <v>553.20000000000005</v>
      </c>
      <c r="G7" s="31">
        <v>350.79999999999995</v>
      </c>
      <c r="H7" s="31">
        <v>347.6</v>
      </c>
      <c r="I7" s="31">
        <v>1095.9000000000001</v>
      </c>
      <c r="N7" s="22"/>
    </row>
    <row r="8" spans="1:14" x14ac:dyDescent="0.2">
      <c r="A8" s="21"/>
      <c r="N8" s="22"/>
    </row>
    <row r="9" spans="1:14" x14ac:dyDescent="0.2">
      <c r="A9" s="21"/>
      <c r="N9" s="22"/>
    </row>
    <row r="10" spans="1:14" x14ac:dyDescent="0.2">
      <c r="A10" s="21"/>
      <c r="N10" s="22"/>
    </row>
    <row r="11" spans="1:14" x14ac:dyDescent="0.2">
      <c r="A11" s="21"/>
      <c r="N11" s="22"/>
    </row>
    <row r="12" spans="1:14" x14ac:dyDescent="0.2">
      <c r="A12" s="21"/>
      <c r="N12" s="22"/>
    </row>
    <row r="13" spans="1:14" x14ac:dyDescent="0.2">
      <c r="A13" s="21"/>
      <c r="N13" s="22"/>
    </row>
    <row r="14" spans="1:14" x14ac:dyDescent="0.2">
      <c r="A14" s="21"/>
      <c r="N14" s="22"/>
    </row>
    <row r="15" spans="1:14" x14ac:dyDescent="0.2">
      <c r="A15" s="21"/>
      <c r="N15" s="22"/>
    </row>
    <row r="16" spans="1:14" x14ac:dyDescent="0.2">
      <c r="A16" s="21"/>
      <c r="N16" s="22"/>
    </row>
    <row r="17" spans="1:14" x14ac:dyDescent="0.2">
      <c r="A17" s="21"/>
      <c r="N17" s="22"/>
    </row>
    <row r="18" spans="1:14" x14ac:dyDescent="0.2">
      <c r="A18" s="21"/>
      <c r="N18" s="22"/>
    </row>
    <row r="19" spans="1:14" x14ac:dyDescent="0.2">
      <c r="A19" s="21"/>
      <c r="N19" s="22"/>
    </row>
    <row r="20" spans="1:14" x14ac:dyDescent="0.2">
      <c r="A20" s="21"/>
      <c r="N20" s="22"/>
    </row>
    <row r="21" spans="1:14" x14ac:dyDescent="0.2">
      <c r="A21" s="21"/>
      <c r="N21" s="22"/>
    </row>
    <row r="22" spans="1:14" x14ac:dyDescent="0.2">
      <c r="A22" s="21"/>
      <c r="N22" s="22"/>
    </row>
    <row r="23" spans="1:14" x14ac:dyDescent="0.2">
      <c r="A23" s="21"/>
      <c r="N23" s="22"/>
    </row>
    <row r="24" spans="1:14" x14ac:dyDescent="0.2">
      <c r="A24" s="21"/>
      <c r="N24" s="22"/>
    </row>
    <row r="25" spans="1:14" x14ac:dyDescent="0.2">
      <c r="A25" s="21"/>
      <c r="N25" s="22"/>
    </row>
    <row r="26" spans="1:14" ht="12.75" customHeight="1" thickBot="1" x14ac:dyDescent="0.25">
      <c r="A26" s="21"/>
      <c r="B26" s="37"/>
      <c r="C26" s="37"/>
      <c r="D26" s="37"/>
      <c r="E26" s="37"/>
      <c r="F26" s="37"/>
      <c r="G26" s="37"/>
      <c r="H26" s="37"/>
      <c r="N26" s="22"/>
    </row>
    <row r="27" spans="1:14" ht="12.75" customHeight="1" x14ac:dyDescent="0.2">
      <c r="A27" s="21"/>
      <c r="B27" s="37"/>
      <c r="C27" s="72" t="s">
        <v>81</v>
      </c>
      <c r="D27" s="73"/>
      <c r="E27" s="73"/>
      <c r="F27" s="73"/>
      <c r="G27" s="73"/>
      <c r="H27" s="74"/>
      <c r="N27" s="22"/>
    </row>
    <row r="28" spans="1:14" ht="12.75" customHeight="1" x14ac:dyDescent="0.2">
      <c r="A28" s="21"/>
      <c r="B28" s="37"/>
      <c r="C28" s="75"/>
      <c r="D28" s="76"/>
      <c r="E28" s="76"/>
      <c r="F28" s="76"/>
      <c r="G28" s="76"/>
      <c r="H28" s="77"/>
      <c r="N28" s="22"/>
    </row>
    <row r="29" spans="1:14" ht="12.75" customHeight="1" x14ac:dyDescent="0.2">
      <c r="A29" s="21"/>
      <c r="B29" s="37"/>
      <c r="C29" s="75"/>
      <c r="D29" s="76"/>
      <c r="E29" s="76"/>
      <c r="F29" s="76"/>
      <c r="G29" s="76"/>
      <c r="H29" s="77"/>
      <c r="N29" s="22"/>
    </row>
    <row r="30" spans="1:14" ht="12.75" customHeight="1" x14ac:dyDescent="0.2">
      <c r="A30" s="21"/>
      <c r="B30" s="37"/>
      <c r="C30" s="75"/>
      <c r="D30" s="76"/>
      <c r="E30" s="76"/>
      <c r="F30" s="76"/>
      <c r="G30" s="76"/>
      <c r="H30" s="77"/>
      <c r="N30" s="22"/>
    </row>
    <row r="31" spans="1:14" ht="12.75" customHeight="1" thickBot="1" x14ac:dyDescent="0.25">
      <c r="A31" s="21"/>
      <c r="B31" s="37"/>
      <c r="C31" s="78"/>
      <c r="D31" s="79"/>
      <c r="E31" s="79"/>
      <c r="F31" s="79"/>
      <c r="G31" s="79"/>
      <c r="H31" s="80"/>
      <c r="N31" s="22"/>
    </row>
    <row r="32" spans="1:14" ht="13.5" thickBot="1" x14ac:dyDescent="0.25">
      <c r="A32" s="23"/>
      <c r="B32" s="24"/>
      <c r="C32" s="24"/>
      <c r="D32" s="24"/>
      <c r="E32" s="24"/>
      <c r="F32" s="24"/>
      <c r="G32" s="24"/>
      <c r="H32" s="24"/>
      <c r="I32" s="24"/>
      <c r="J32" s="24"/>
      <c r="K32" s="24"/>
      <c r="L32" s="24"/>
      <c r="M32" s="24"/>
      <c r="N32" s="25"/>
    </row>
    <row r="34" spans="1:14" ht="13.5" thickBot="1" x14ac:dyDescent="0.25"/>
    <row r="35" spans="1:14" x14ac:dyDescent="0.2">
      <c r="A35" s="18"/>
      <c r="B35" s="19"/>
      <c r="C35" s="19"/>
      <c r="D35" s="19"/>
      <c r="E35" s="19"/>
      <c r="F35" s="19"/>
      <c r="G35" s="19"/>
      <c r="H35" s="19"/>
      <c r="I35" s="19"/>
      <c r="J35" s="19"/>
      <c r="K35" s="19"/>
      <c r="L35" s="19"/>
      <c r="M35" s="19"/>
      <c r="N35" s="20"/>
    </row>
    <row r="36" spans="1:14" x14ac:dyDescent="0.2">
      <c r="A36" s="21"/>
      <c r="N36" s="22"/>
    </row>
    <row r="37" spans="1:14" x14ac:dyDescent="0.2">
      <c r="A37" s="21"/>
      <c r="B37" s="16" t="s">
        <v>1</v>
      </c>
      <c r="C37" s="16" t="s">
        <v>65</v>
      </c>
      <c r="N37" s="22"/>
    </row>
    <row r="38" spans="1:14" x14ac:dyDescent="0.2">
      <c r="A38" s="21"/>
      <c r="B38" s="16">
        <v>2018</v>
      </c>
      <c r="C38" s="17">
        <v>3.9609321310314436</v>
      </c>
      <c r="N38" s="22"/>
    </row>
    <row r="39" spans="1:14" x14ac:dyDescent="0.2">
      <c r="A39" s="21"/>
      <c r="B39" s="16">
        <v>2019</v>
      </c>
      <c r="C39" s="17">
        <v>3.9358550145593822</v>
      </c>
      <c r="N39" s="22"/>
    </row>
    <row r="40" spans="1:14" x14ac:dyDescent="0.2">
      <c r="A40" s="21"/>
      <c r="B40" s="16">
        <v>2020</v>
      </c>
      <c r="C40" s="17">
        <v>6.0823737469659829</v>
      </c>
      <c r="N40" s="22"/>
    </row>
    <row r="41" spans="1:14" x14ac:dyDescent="0.2">
      <c r="A41" s="21"/>
      <c r="B41" s="16">
        <v>2021</v>
      </c>
      <c r="C41" s="17">
        <v>5.5744862767054446</v>
      </c>
      <c r="N41" s="22"/>
    </row>
    <row r="42" spans="1:14" x14ac:dyDescent="0.2">
      <c r="A42" s="21"/>
      <c r="B42" s="16">
        <v>2022</v>
      </c>
      <c r="C42" s="17">
        <v>6.6029943211151423</v>
      </c>
      <c r="N42" s="22"/>
    </row>
    <row r="43" spans="1:14" x14ac:dyDescent="0.2">
      <c r="A43" s="21"/>
      <c r="B43" s="16">
        <v>2023</v>
      </c>
      <c r="C43" s="17">
        <v>3.1953121216523472</v>
      </c>
      <c r="N43" s="22"/>
    </row>
    <row r="44" spans="1:14" x14ac:dyDescent="0.2">
      <c r="A44" s="21"/>
      <c r="N44" s="22"/>
    </row>
    <row r="45" spans="1:14" x14ac:dyDescent="0.2">
      <c r="A45" s="21"/>
      <c r="N45" s="22"/>
    </row>
    <row r="46" spans="1:14" x14ac:dyDescent="0.2">
      <c r="A46" s="21"/>
      <c r="N46" s="22"/>
    </row>
    <row r="47" spans="1:14" x14ac:dyDescent="0.2">
      <c r="A47" s="21"/>
      <c r="N47" s="22"/>
    </row>
    <row r="48" spans="1:14" x14ac:dyDescent="0.2">
      <c r="A48" s="21"/>
      <c r="N48" s="22"/>
    </row>
    <row r="49" spans="1:14" x14ac:dyDescent="0.2">
      <c r="A49" s="21"/>
      <c r="N49" s="22"/>
    </row>
    <row r="50" spans="1:14" x14ac:dyDescent="0.2">
      <c r="A50" s="21"/>
      <c r="N50" s="22"/>
    </row>
    <row r="51" spans="1:14" x14ac:dyDescent="0.2">
      <c r="A51" s="21"/>
      <c r="N51" s="22"/>
    </row>
    <row r="52" spans="1:14" ht="12.75" customHeight="1" x14ac:dyDescent="0.2">
      <c r="A52" s="21"/>
      <c r="C52" s="36"/>
      <c r="D52" s="36"/>
      <c r="E52" s="36"/>
      <c r="F52" s="36"/>
      <c r="G52" s="36"/>
      <c r="H52" s="36"/>
      <c r="I52" s="36"/>
      <c r="J52" s="36"/>
      <c r="K52" s="26"/>
      <c r="L52" s="26"/>
      <c r="M52" s="26"/>
      <c r="N52" s="22"/>
    </row>
    <row r="53" spans="1:14" ht="12.75" customHeight="1" thickBot="1" x14ac:dyDescent="0.25">
      <c r="A53" s="21"/>
      <c r="B53" s="38"/>
      <c r="C53" s="36"/>
      <c r="D53" s="36"/>
      <c r="E53" s="36"/>
      <c r="F53" s="36"/>
      <c r="G53" s="36"/>
      <c r="H53" s="36"/>
      <c r="I53" s="36"/>
      <c r="J53" s="36"/>
      <c r="K53" s="26"/>
      <c r="L53" s="26"/>
      <c r="M53" s="26"/>
      <c r="N53" s="22"/>
    </row>
    <row r="54" spans="1:14" ht="12.75" customHeight="1" x14ac:dyDescent="0.2">
      <c r="A54" s="21"/>
      <c r="B54" s="81" t="s">
        <v>82</v>
      </c>
      <c r="C54" s="82"/>
      <c r="D54" s="82"/>
      <c r="E54" s="82"/>
      <c r="F54" s="82"/>
      <c r="G54" s="82"/>
      <c r="H54" s="82"/>
      <c r="I54" s="82"/>
      <c r="J54" s="82"/>
      <c r="K54" s="83"/>
      <c r="L54" s="26"/>
      <c r="M54" s="26"/>
      <c r="N54" s="22"/>
    </row>
    <row r="55" spans="1:14" ht="12.75" customHeight="1" x14ac:dyDescent="0.2">
      <c r="A55" s="21"/>
      <c r="B55" s="84"/>
      <c r="C55" s="85"/>
      <c r="D55" s="85"/>
      <c r="E55" s="85"/>
      <c r="F55" s="85"/>
      <c r="G55" s="85"/>
      <c r="H55" s="85"/>
      <c r="I55" s="85"/>
      <c r="J55" s="85"/>
      <c r="K55" s="86"/>
      <c r="L55" s="26"/>
      <c r="M55" s="26"/>
      <c r="N55" s="22"/>
    </row>
    <row r="56" spans="1:14" ht="12.75" customHeight="1" x14ac:dyDescent="0.2">
      <c r="A56" s="21"/>
      <c r="B56" s="84"/>
      <c r="C56" s="85"/>
      <c r="D56" s="85"/>
      <c r="E56" s="85"/>
      <c r="F56" s="85"/>
      <c r="G56" s="85"/>
      <c r="H56" s="85"/>
      <c r="I56" s="85"/>
      <c r="J56" s="85"/>
      <c r="K56" s="86"/>
      <c r="L56" s="26"/>
      <c r="M56" s="26"/>
      <c r="N56" s="22"/>
    </row>
    <row r="57" spans="1:14" ht="13.5" customHeight="1" x14ac:dyDescent="0.2">
      <c r="A57" s="21"/>
      <c r="B57" s="84"/>
      <c r="C57" s="85"/>
      <c r="D57" s="85"/>
      <c r="E57" s="85"/>
      <c r="F57" s="85"/>
      <c r="G57" s="85"/>
      <c r="H57" s="85"/>
      <c r="I57" s="85"/>
      <c r="J57" s="85"/>
      <c r="K57" s="86"/>
      <c r="L57" s="26"/>
      <c r="M57" s="26"/>
      <c r="N57" s="22"/>
    </row>
    <row r="58" spans="1:14" ht="13.5" thickBot="1" x14ac:dyDescent="0.25">
      <c r="A58" s="21"/>
      <c r="B58" s="87"/>
      <c r="C58" s="88"/>
      <c r="D58" s="88"/>
      <c r="E58" s="88"/>
      <c r="F58" s="88"/>
      <c r="G58" s="88"/>
      <c r="H58" s="88"/>
      <c r="I58" s="88"/>
      <c r="J58" s="88"/>
      <c r="K58" s="89"/>
      <c r="N58" s="22"/>
    </row>
    <row r="59" spans="1:14" x14ac:dyDescent="0.2">
      <c r="A59" s="21"/>
      <c r="C59" s="27"/>
      <c r="D59" s="27"/>
      <c r="E59" s="27"/>
      <c r="F59" s="27"/>
      <c r="G59" s="27"/>
      <c r="H59" s="27"/>
      <c r="I59" s="27"/>
      <c r="J59" s="27"/>
      <c r="N59" s="22"/>
    </row>
    <row r="60" spans="1:14" x14ac:dyDescent="0.2">
      <c r="A60" s="21"/>
      <c r="N60" s="22"/>
    </row>
    <row r="61" spans="1:14" ht="13.5" thickBot="1" x14ac:dyDescent="0.25">
      <c r="A61" s="23"/>
      <c r="B61" s="24"/>
      <c r="C61" s="24"/>
      <c r="D61" s="24"/>
      <c r="E61" s="24"/>
      <c r="F61" s="24"/>
      <c r="G61" s="24"/>
      <c r="H61" s="24"/>
      <c r="I61" s="24"/>
      <c r="J61" s="24"/>
      <c r="K61" s="24"/>
      <c r="L61" s="24"/>
      <c r="M61" s="24"/>
      <c r="N61" s="25"/>
    </row>
    <row r="63" spans="1:14" ht="13.5" thickBot="1" x14ac:dyDescent="0.25"/>
    <row r="64" spans="1:14" x14ac:dyDescent="0.2">
      <c r="A64" s="18"/>
      <c r="B64" s="19"/>
      <c r="C64" s="19"/>
      <c r="D64" s="19"/>
      <c r="E64" s="19"/>
      <c r="F64" s="19"/>
      <c r="G64" s="19"/>
      <c r="H64" s="19"/>
      <c r="I64" s="19"/>
      <c r="J64" s="19"/>
      <c r="K64" s="19"/>
      <c r="L64" s="19"/>
      <c r="M64" s="19"/>
      <c r="N64" s="20"/>
    </row>
    <row r="65" spans="1:14" x14ac:dyDescent="0.2">
      <c r="A65" s="21"/>
      <c r="B65" s="16" t="s">
        <v>0</v>
      </c>
      <c r="C65" s="16" t="s">
        <v>1</v>
      </c>
      <c r="D65" s="16" t="s">
        <v>2</v>
      </c>
      <c r="E65" s="16" t="s">
        <v>48</v>
      </c>
      <c r="N65" s="22"/>
    </row>
    <row r="66" spans="1:14" x14ac:dyDescent="0.2">
      <c r="A66" s="21"/>
      <c r="B66" s="13" t="s">
        <v>33</v>
      </c>
      <c r="C66" s="13">
        <v>2022</v>
      </c>
      <c r="D66" s="13" t="s">
        <v>38</v>
      </c>
      <c r="E66" s="28">
        <v>1.0272901871454525</v>
      </c>
      <c r="N66" s="22"/>
    </row>
    <row r="67" spans="1:14" x14ac:dyDescent="0.2">
      <c r="A67" s="21"/>
      <c r="B67" s="13" t="s">
        <v>33</v>
      </c>
      <c r="C67" s="13">
        <v>2022</v>
      </c>
      <c r="D67" s="13" t="s">
        <v>39</v>
      </c>
      <c r="E67" s="28">
        <v>0.19452672531942572</v>
      </c>
      <c r="N67" s="22"/>
    </row>
    <row r="68" spans="1:14" x14ac:dyDescent="0.2">
      <c r="A68" s="21"/>
      <c r="B68" s="13" t="s">
        <v>33</v>
      </c>
      <c r="C68" s="13">
        <v>2022</v>
      </c>
      <c r="D68" s="13" t="s">
        <v>40</v>
      </c>
      <c r="E68" s="28">
        <v>0.12796187618585758</v>
      </c>
      <c r="N68" s="22"/>
    </row>
    <row r="69" spans="1:14" x14ac:dyDescent="0.2">
      <c r="A69" s="21"/>
      <c r="B69" s="13" t="s">
        <v>33</v>
      </c>
      <c r="C69" s="13">
        <v>2022</v>
      </c>
      <c r="D69" s="13" t="s">
        <v>41</v>
      </c>
      <c r="E69" s="28">
        <v>0.51560021152828384</v>
      </c>
      <c r="N69" s="22"/>
    </row>
    <row r="70" spans="1:14" x14ac:dyDescent="0.2">
      <c r="A70" s="21"/>
      <c r="B70" s="13" t="s">
        <v>33</v>
      </c>
      <c r="C70" s="13">
        <v>2022</v>
      </c>
      <c r="D70" s="13" t="s">
        <v>42</v>
      </c>
      <c r="E70" s="28">
        <v>0.7190144241308295</v>
      </c>
      <c r="N70" s="22"/>
    </row>
    <row r="71" spans="1:14" x14ac:dyDescent="0.2">
      <c r="A71" s="21"/>
      <c r="B71" s="13" t="s">
        <v>33</v>
      </c>
      <c r="C71" s="13">
        <v>2022</v>
      </c>
      <c r="D71" s="13" t="s">
        <v>43</v>
      </c>
      <c r="E71" s="28">
        <v>-2.1764680276846731E-2</v>
      </c>
      <c r="N71" s="22"/>
    </row>
    <row r="72" spans="1:14" x14ac:dyDescent="0.2">
      <c r="A72" s="21"/>
      <c r="B72" s="13" t="s">
        <v>33</v>
      </c>
      <c r="C72" s="13">
        <v>2022</v>
      </c>
      <c r="D72" s="13" t="s">
        <v>44</v>
      </c>
      <c r="E72" s="28">
        <v>-0.58342041100662179</v>
      </c>
      <c r="N72" s="22"/>
    </row>
    <row r="73" spans="1:14" x14ac:dyDescent="0.2">
      <c r="A73" s="21"/>
      <c r="B73" s="13" t="s">
        <v>33</v>
      </c>
      <c r="C73" s="13">
        <v>2023</v>
      </c>
      <c r="D73" s="13" t="s">
        <v>31</v>
      </c>
      <c r="E73" s="28">
        <v>0.40728737847068963</v>
      </c>
      <c r="N73" s="22"/>
    </row>
    <row r="74" spans="1:14" x14ac:dyDescent="0.2">
      <c r="A74" s="21"/>
      <c r="B74" s="13" t="s">
        <v>33</v>
      </c>
      <c r="C74" s="13">
        <v>2023</v>
      </c>
      <c r="D74" s="13" t="s">
        <v>34</v>
      </c>
      <c r="E74" s="28">
        <v>-0.59318707201116194</v>
      </c>
      <c r="N74" s="22"/>
    </row>
    <row r="75" spans="1:14" x14ac:dyDescent="0.2">
      <c r="A75" s="21"/>
      <c r="B75" s="13" t="s">
        <v>33</v>
      </c>
      <c r="C75" s="13">
        <v>2023</v>
      </c>
      <c r="D75" s="13" t="s">
        <v>35</v>
      </c>
      <c r="E75" s="28">
        <v>4.3876968978943031E-3</v>
      </c>
      <c r="N75" s="22"/>
    </row>
    <row r="76" spans="1:14" x14ac:dyDescent="0.2">
      <c r="A76" s="21"/>
      <c r="B76" s="13" t="s">
        <v>33</v>
      </c>
      <c r="C76" s="13">
        <v>2023</v>
      </c>
      <c r="D76" s="13" t="s">
        <v>36</v>
      </c>
      <c r="E76" s="28">
        <v>0.45630045630048033</v>
      </c>
      <c r="N76" s="22"/>
    </row>
    <row r="77" spans="1:14" x14ac:dyDescent="0.2">
      <c r="A77" s="21"/>
      <c r="B77" s="13" t="s">
        <v>33</v>
      </c>
      <c r="C77" s="13">
        <v>2023</v>
      </c>
      <c r="D77" s="13" t="s">
        <v>37</v>
      </c>
      <c r="E77" s="28">
        <v>0.75559049615652185</v>
      </c>
      <c r="N77" s="22"/>
    </row>
    <row r="78" spans="1:14" x14ac:dyDescent="0.2">
      <c r="A78" s="21"/>
      <c r="N78" s="22"/>
    </row>
    <row r="79" spans="1:14" x14ac:dyDescent="0.2">
      <c r="A79" s="21"/>
      <c r="N79" s="22"/>
    </row>
    <row r="80" spans="1:14" x14ac:dyDescent="0.2">
      <c r="A80" s="21"/>
      <c r="N80" s="22"/>
    </row>
    <row r="81" spans="1:14" x14ac:dyDescent="0.2">
      <c r="A81" s="21"/>
      <c r="N81" s="22"/>
    </row>
    <row r="82" spans="1:14" x14ac:dyDescent="0.2">
      <c r="A82" s="21"/>
      <c r="N82" s="22"/>
    </row>
    <row r="83" spans="1:14" x14ac:dyDescent="0.2">
      <c r="A83" s="21"/>
      <c r="N83" s="22"/>
    </row>
    <row r="84" spans="1:14" ht="13.5" thickBot="1" x14ac:dyDescent="0.25">
      <c r="A84" s="21"/>
      <c r="N84" s="22"/>
    </row>
    <row r="85" spans="1:14" ht="12.75" customHeight="1" x14ac:dyDescent="0.2">
      <c r="A85" s="21"/>
      <c r="C85" s="99" t="s">
        <v>86</v>
      </c>
      <c r="D85" s="100"/>
      <c r="E85" s="100"/>
      <c r="F85" s="100"/>
      <c r="G85" s="100"/>
      <c r="H85" s="100"/>
      <c r="I85" s="100"/>
      <c r="J85" s="100"/>
      <c r="K85" s="100"/>
      <c r="L85" s="101"/>
      <c r="N85" s="22"/>
    </row>
    <row r="86" spans="1:14" ht="12.75" customHeight="1" x14ac:dyDescent="0.2">
      <c r="A86" s="21"/>
      <c r="C86" s="102"/>
      <c r="D86" s="103"/>
      <c r="E86" s="103"/>
      <c r="F86" s="103"/>
      <c r="G86" s="103"/>
      <c r="H86" s="103"/>
      <c r="I86" s="103"/>
      <c r="J86" s="103"/>
      <c r="K86" s="103"/>
      <c r="L86" s="104"/>
      <c r="N86" s="22"/>
    </row>
    <row r="87" spans="1:14" ht="12.75" customHeight="1" x14ac:dyDescent="0.2">
      <c r="A87" s="21"/>
      <c r="C87" s="102"/>
      <c r="D87" s="103"/>
      <c r="E87" s="103"/>
      <c r="F87" s="103"/>
      <c r="G87" s="103"/>
      <c r="H87" s="103"/>
      <c r="I87" s="103"/>
      <c r="J87" s="103"/>
      <c r="K87" s="103"/>
      <c r="L87" s="104"/>
      <c r="N87" s="22"/>
    </row>
    <row r="88" spans="1:14" ht="12.75" customHeight="1" x14ac:dyDescent="0.2">
      <c r="A88" s="21"/>
      <c r="C88" s="102"/>
      <c r="D88" s="103"/>
      <c r="E88" s="103"/>
      <c r="F88" s="103"/>
      <c r="G88" s="103"/>
      <c r="H88" s="103"/>
      <c r="I88" s="103"/>
      <c r="J88" s="103"/>
      <c r="K88" s="103"/>
      <c r="L88" s="104"/>
      <c r="N88" s="22"/>
    </row>
    <row r="89" spans="1:14" ht="12.75" customHeight="1" x14ac:dyDescent="0.2">
      <c r="A89" s="21"/>
      <c r="C89" s="102"/>
      <c r="D89" s="103"/>
      <c r="E89" s="103"/>
      <c r="F89" s="103"/>
      <c r="G89" s="103"/>
      <c r="H89" s="103"/>
      <c r="I89" s="103"/>
      <c r="J89" s="103"/>
      <c r="K89" s="103"/>
      <c r="L89" s="104"/>
      <c r="N89" s="22"/>
    </row>
    <row r="90" spans="1:14" ht="13.5" customHeight="1" x14ac:dyDescent="0.2">
      <c r="A90" s="21"/>
      <c r="C90" s="102"/>
      <c r="D90" s="103"/>
      <c r="E90" s="103"/>
      <c r="F90" s="103"/>
      <c r="G90" s="103"/>
      <c r="H90" s="103"/>
      <c r="I90" s="103"/>
      <c r="J90" s="103"/>
      <c r="K90" s="103"/>
      <c r="L90" s="104"/>
      <c r="N90" s="22"/>
    </row>
    <row r="91" spans="1:14" x14ac:dyDescent="0.2">
      <c r="A91" s="21"/>
      <c r="C91" s="102"/>
      <c r="D91" s="103"/>
      <c r="E91" s="103"/>
      <c r="F91" s="103"/>
      <c r="G91" s="103"/>
      <c r="H91" s="103"/>
      <c r="I91" s="103"/>
      <c r="J91" s="103"/>
      <c r="K91" s="103"/>
      <c r="L91" s="104"/>
      <c r="N91" s="22"/>
    </row>
    <row r="92" spans="1:14" ht="13.5" thickBot="1" x14ac:dyDescent="0.25">
      <c r="A92" s="21"/>
      <c r="C92" s="105"/>
      <c r="D92" s="106"/>
      <c r="E92" s="106"/>
      <c r="F92" s="106"/>
      <c r="G92" s="106"/>
      <c r="H92" s="106"/>
      <c r="I92" s="106"/>
      <c r="J92" s="106"/>
      <c r="K92" s="106"/>
      <c r="L92" s="107"/>
      <c r="N92" s="22"/>
    </row>
    <row r="93" spans="1:14" ht="13.5" thickBot="1" x14ac:dyDescent="0.25">
      <c r="A93" s="23"/>
      <c r="B93" s="24"/>
      <c r="C93" s="24"/>
      <c r="D93" s="24"/>
      <c r="E93" s="24"/>
      <c r="F93" s="24"/>
      <c r="G93" s="24"/>
      <c r="H93" s="24"/>
      <c r="I93" s="24"/>
      <c r="J93" s="24"/>
      <c r="K93" s="24"/>
      <c r="L93" s="24"/>
      <c r="M93" s="24"/>
      <c r="N93" s="25"/>
    </row>
    <row r="95" spans="1:14" ht="13.5" thickBot="1" x14ac:dyDescent="0.25"/>
    <row r="96" spans="1:14" x14ac:dyDescent="0.2">
      <c r="A96" s="18"/>
      <c r="B96" s="19"/>
      <c r="C96" s="19"/>
      <c r="D96" s="19"/>
      <c r="E96" s="19"/>
      <c r="F96" s="19"/>
      <c r="G96" s="19"/>
      <c r="H96" s="19"/>
      <c r="I96" s="19"/>
      <c r="J96" s="19"/>
      <c r="K96" s="19"/>
      <c r="L96" s="19"/>
      <c r="M96" s="19"/>
      <c r="N96" s="20"/>
    </row>
    <row r="97" spans="1:14" x14ac:dyDescent="0.2">
      <c r="A97" s="21"/>
      <c r="N97" s="22"/>
    </row>
    <row r="98" spans="1:14" x14ac:dyDescent="0.2">
      <c r="A98" s="21"/>
      <c r="B98" s="16" t="s">
        <v>49</v>
      </c>
      <c r="C98" s="16" t="s">
        <v>50</v>
      </c>
      <c r="N98" s="22"/>
    </row>
    <row r="99" spans="1:14" x14ac:dyDescent="0.2">
      <c r="A99" s="21"/>
      <c r="B99" s="29" t="s">
        <v>3</v>
      </c>
      <c r="C99" s="28">
        <v>12.719013627514597</v>
      </c>
      <c r="N99" s="22"/>
    </row>
    <row r="100" spans="1:14" x14ac:dyDescent="0.2">
      <c r="A100" s="21"/>
      <c r="B100" s="29" t="s">
        <v>4</v>
      </c>
      <c r="C100" s="28">
        <v>-1.2442396313364004</v>
      </c>
      <c r="N100" s="22"/>
    </row>
    <row r="101" spans="1:14" x14ac:dyDescent="0.2">
      <c r="A101" s="21"/>
      <c r="B101" s="29" t="s">
        <v>5</v>
      </c>
      <c r="C101" s="28">
        <v>6.6502463054187082</v>
      </c>
      <c r="N101" s="22"/>
    </row>
    <row r="102" spans="1:14" x14ac:dyDescent="0.2">
      <c r="A102" s="21"/>
      <c r="B102" s="29" t="s">
        <v>6</v>
      </c>
      <c r="C102" s="28">
        <v>8.8538508186779836</v>
      </c>
      <c r="N102" s="22"/>
    </row>
    <row r="103" spans="1:14" x14ac:dyDescent="0.2">
      <c r="A103" s="21"/>
      <c r="B103" s="29" t="s">
        <v>7</v>
      </c>
      <c r="C103" s="28">
        <v>-16.007905138339922</v>
      </c>
      <c r="N103" s="22"/>
    </row>
    <row r="104" spans="1:14" x14ac:dyDescent="0.2">
      <c r="A104" s="21"/>
      <c r="B104" s="29" t="s">
        <v>8</v>
      </c>
      <c r="C104" s="28">
        <v>0.70175438596490558</v>
      </c>
      <c r="N104" s="22"/>
    </row>
    <row r="105" spans="1:14" x14ac:dyDescent="0.2">
      <c r="A105" s="21"/>
      <c r="B105" s="29" t="s">
        <v>9</v>
      </c>
      <c r="C105" s="28">
        <v>-7.9473985134362515</v>
      </c>
      <c r="N105" s="22"/>
    </row>
    <row r="106" spans="1:14" x14ac:dyDescent="0.2">
      <c r="A106" s="21"/>
      <c r="B106" s="29" t="s">
        <v>10</v>
      </c>
      <c r="C106" s="28">
        <v>6.6180935033394093</v>
      </c>
      <c r="N106" s="22"/>
    </row>
    <row r="107" spans="1:14" x14ac:dyDescent="0.2">
      <c r="A107" s="21"/>
      <c r="B107" s="29" t="s">
        <v>11</v>
      </c>
      <c r="C107" s="28">
        <v>2.5062656641604009</v>
      </c>
      <c r="N107" s="22"/>
    </row>
    <row r="108" spans="1:14" x14ac:dyDescent="0.2">
      <c r="A108" s="21"/>
      <c r="B108" s="29" t="s">
        <v>12</v>
      </c>
      <c r="C108" s="28">
        <v>17.901568415359652</v>
      </c>
      <c r="N108" s="22"/>
    </row>
    <row r="109" spans="1:14" x14ac:dyDescent="0.2">
      <c r="A109" s="21"/>
      <c r="B109" s="29" t="s">
        <v>13</v>
      </c>
      <c r="C109" s="28">
        <v>3.7701974865350159</v>
      </c>
      <c r="N109" s="22"/>
    </row>
    <row r="110" spans="1:14" x14ac:dyDescent="0.2">
      <c r="A110" s="21"/>
      <c r="B110" s="29" t="s">
        <v>14</v>
      </c>
      <c r="C110" s="28">
        <v>6.4109589041095827</v>
      </c>
      <c r="N110" s="22"/>
    </row>
    <row r="111" spans="1:14" x14ac:dyDescent="0.2">
      <c r="A111" s="21"/>
      <c r="B111" s="29" t="s">
        <v>15</v>
      </c>
      <c r="C111" s="28">
        <v>3.3467974610501918</v>
      </c>
      <c r="N111" s="22"/>
    </row>
    <row r="112" spans="1:14" x14ac:dyDescent="0.2">
      <c r="A112" s="21"/>
      <c r="N112" s="22"/>
    </row>
    <row r="113" spans="1:14" x14ac:dyDescent="0.2">
      <c r="A113" s="21"/>
      <c r="N113" s="22"/>
    </row>
    <row r="114" spans="1:14" x14ac:dyDescent="0.2">
      <c r="A114" s="21"/>
      <c r="N114" s="22"/>
    </row>
    <row r="115" spans="1:14" x14ac:dyDescent="0.2">
      <c r="A115" s="21"/>
      <c r="N115" s="22"/>
    </row>
    <row r="116" spans="1:14" x14ac:dyDescent="0.2">
      <c r="A116" s="21"/>
      <c r="N116" s="22"/>
    </row>
    <row r="117" spans="1:14" x14ac:dyDescent="0.2">
      <c r="A117" s="21"/>
      <c r="N117" s="22"/>
    </row>
    <row r="118" spans="1:14" x14ac:dyDescent="0.2">
      <c r="A118" s="21"/>
      <c r="N118" s="22"/>
    </row>
    <row r="119" spans="1:14" x14ac:dyDescent="0.2">
      <c r="A119" s="21"/>
      <c r="N119" s="22"/>
    </row>
    <row r="120" spans="1:14" ht="13.5" thickBot="1" x14ac:dyDescent="0.25">
      <c r="A120" s="21"/>
      <c r="N120" s="22"/>
    </row>
    <row r="121" spans="1:14" ht="12.75" customHeight="1" x14ac:dyDescent="0.2">
      <c r="A121" s="21"/>
      <c r="C121" s="90" t="s">
        <v>85</v>
      </c>
      <c r="D121" s="91"/>
      <c r="E121" s="91"/>
      <c r="F121" s="91"/>
      <c r="G121" s="91"/>
      <c r="H121" s="91"/>
      <c r="I121" s="91"/>
      <c r="J121" s="91"/>
      <c r="K121" s="91"/>
      <c r="L121" s="91"/>
      <c r="M121" s="92"/>
      <c r="N121" s="22"/>
    </row>
    <row r="122" spans="1:14" ht="12.75" customHeight="1" x14ac:dyDescent="0.2">
      <c r="A122" s="21"/>
      <c r="C122" s="93"/>
      <c r="D122" s="94"/>
      <c r="E122" s="94"/>
      <c r="F122" s="94"/>
      <c r="G122" s="94"/>
      <c r="H122" s="94"/>
      <c r="I122" s="94"/>
      <c r="J122" s="94"/>
      <c r="K122" s="94"/>
      <c r="L122" s="94"/>
      <c r="M122" s="95"/>
      <c r="N122" s="22"/>
    </row>
    <row r="123" spans="1:14" ht="12.75" customHeight="1" x14ac:dyDescent="0.2">
      <c r="A123" s="21"/>
      <c r="C123" s="93"/>
      <c r="D123" s="94"/>
      <c r="E123" s="94"/>
      <c r="F123" s="94"/>
      <c r="G123" s="94"/>
      <c r="H123" s="94"/>
      <c r="I123" s="94"/>
      <c r="J123" s="94"/>
      <c r="K123" s="94"/>
      <c r="L123" s="94"/>
      <c r="M123" s="95"/>
      <c r="N123" s="22"/>
    </row>
    <row r="124" spans="1:14" ht="12.75" customHeight="1" x14ac:dyDescent="0.2">
      <c r="A124" s="21"/>
      <c r="C124" s="93"/>
      <c r="D124" s="94"/>
      <c r="E124" s="94"/>
      <c r="F124" s="94"/>
      <c r="G124" s="94"/>
      <c r="H124" s="94"/>
      <c r="I124" s="94"/>
      <c r="J124" s="94"/>
      <c r="K124" s="94"/>
      <c r="L124" s="94"/>
      <c r="M124" s="95"/>
      <c r="N124" s="22"/>
    </row>
    <row r="125" spans="1:14" ht="13.5" customHeight="1" thickBot="1" x14ac:dyDescent="0.25">
      <c r="A125" s="21"/>
      <c r="C125" s="96"/>
      <c r="D125" s="97"/>
      <c r="E125" s="97"/>
      <c r="F125" s="97"/>
      <c r="G125" s="97"/>
      <c r="H125" s="97"/>
      <c r="I125" s="97"/>
      <c r="J125" s="97"/>
      <c r="K125" s="97"/>
      <c r="L125" s="97"/>
      <c r="M125" s="98"/>
      <c r="N125" s="22"/>
    </row>
    <row r="126" spans="1:14" x14ac:dyDescent="0.2">
      <c r="A126" s="21"/>
      <c r="N126" s="22"/>
    </row>
    <row r="127" spans="1:14" ht="13.5" thickBot="1" x14ac:dyDescent="0.25">
      <c r="A127" s="23"/>
      <c r="B127" s="24"/>
      <c r="C127" s="24"/>
      <c r="D127" s="24"/>
      <c r="E127" s="24"/>
      <c r="F127" s="24"/>
      <c r="G127" s="24"/>
      <c r="H127" s="24"/>
      <c r="I127" s="24"/>
      <c r="J127" s="24"/>
      <c r="K127" s="24"/>
      <c r="L127" s="24"/>
      <c r="M127" s="24"/>
      <c r="N127" s="25"/>
    </row>
    <row r="129" spans="1:14" ht="13.5" thickBot="1" x14ac:dyDescent="0.25"/>
    <row r="130" spans="1:14" x14ac:dyDescent="0.2">
      <c r="A130" s="18"/>
      <c r="B130" s="19"/>
      <c r="C130" s="19"/>
      <c r="D130" s="19"/>
      <c r="E130" s="19"/>
      <c r="F130" s="19"/>
      <c r="G130" s="19"/>
      <c r="H130" s="19"/>
      <c r="I130" s="19"/>
      <c r="J130" s="19"/>
      <c r="K130" s="19"/>
      <c r="L130" s="19"/>
      <c r="M130" s="19"/>
      <c r="N130" s="20"/>
    </row>
    <row r="131" spans="1:14" x14ac:dyDescent="0.2">
      <c r="A131" s="21"/>
      <c r="N131" s="22"/>
    </row>
    <row r="132" spans="1:14" x14ac:dyDescent="0.2">
      <c r="A132" s="21"/>
      <c r="B132" s="16" t="s">
        <v>1</v>
      </c>
      <c r="C132" s="16" t="s">
        <v>53</v>
      </c>
      <c r="D132" s="16" t="s">
        <v>54</v>
      </c>
      <c r="E132" s="16" t="s">
        <v>52</v>
      </c>
      <c r="N132" s="22"/>
    </row>
    <row r="133" spans="1:14" x14ac:dyDescent="0.2">
      <c r="A133" s="21"/>
      <c r="B133" s="13">
        <v>2018</v>
      </c>
      <c r="C133" s="28">
        <v>0.39293849658314872</v>
      </c>
      <c r="D133" s="28">
        <v>6.5142857142857222</v>
      </c>
      <c r="E133" s="28">
        <v>4.4433711663849254</v>
      </c>
      <c r="N133" s="22"/>
    </row>
    <row r="134" spans="1:14" x14ac:dyDescent="0.2">
      <c r="A134" s="21"/>
      <c r="B134" s="13">
        <v>2019</v>
      </c>
      <c r="C134" s="28">
        <v>7.8709236810654035</v>
      </c>
      <c r="D134" s="28">
        <v>6.3639613872005754</v>
      </c>
      <c r="E134" s="28">
        <v>4.4588945657222459</v>
      </c>
      <c r="N134" s="22"/>
    </row>
    <row r="135" spans="1:14" x14ac:dyDescent="0.2">
      <c r="A135" s="21"/>
      <c r="B135" s="13">
        <v>2020</v>
      </c>
      <c r="C135" s="28">
        <v>7.5973409306742514</v>
      </c>
      <c r="D135" s="28">
        <v>6.0504201680672267</v>
      </c>
      <c r="E135" s="28">
        <v>3.7349933303690559</v>
      </c>
      <c r="N135" s="22"/>
    </row>
    <row r="136" spans="1:14" x14ac:dyDescent="0.2">
      <c r="A136" s="21"/>
      <c r="B136" s="13">
        <v>2021</v>
      </c>
      <c r="C136" s="28">
        <v>7.1001274884770229</v>
      </c>
      <c r="D136" s="28">
        <v>7.8288431061806625</v>
      </c>
      <c r="E136" s="28">
        <v>6.1508786969567186</v>
      </c>
      <c r="N136" s="22"/>
    </row>
    <row r="137" spans="1:14" x14ac:dyDescent="0.2">
      <c r="A137" s="21"/>
      <c r="N137" s="22"/>
    </row>
    <row r="138" spans="1:14" x14ac:dyDescent="0.2">
      <c r="A138" s="21"/>
      <c r="N138" s="22"/>
    </row>
    <row r="139" spans="1:14" x14ac:dyDescent="0.2">
      <c r="A139" s="21"/>
      <c r="N139" s="22"/>
    </row>
    <row r="140" spans="1:14" x14ac:dyDescent="0.2">
      <c r="A140" s="21"/>
      <c r="N140" s="22"/>
    </row>
    <row r="141" spans="1:14" x14ac:dyDescent="0.2">
      <c r="A141" s="21"/>
      <c r="N141" s="22"/>
    </row>
    <row r="142" spans="1:14" x14ac:dyDescent="0.2">
      <c r="A142" s="21"/>
      <c r="E142" s="44"/>
      <c r="N142" s="22"/>
    </row>
    <row r="143" spans="1:14" x14ac:dyDescent="0.2">
      <c r="A143" s="21"/>
      <c r="N143" s="22"/>
    </row>
    <row r="144" spans="1:14" x14ac:dyDescent="0.2">
      <c r="A144" s="21"/>
      <c r="N144" s="22"/>
    </row>
    <row r="145" spans="1:14" x14ac:dyDescent="0.2">
      <c r="A145" s="21"/>
      <c r="N145" s="22"/>
    </row>
    <row r="146" spans="1:14" x14ac:dyDescent="0.2">
      <c r="A146" s="21"/>
      <c r="N146" s="22"/>
    </row>
    <row r="147" spans="1:14" x14ac:dyDescent="0.2">
      <c r="A147" s="21"/>
      <c r="N147" s="22"/>
    </row>
    <row r="148" spans="1:14" x14ac:dyDescent="0.2">
      <c r="A148" s="21"/>
      <c r="N148" s="22"/>
    </row>
    <row r="149" spans="1:14" ht="13.5" thickBot="1" x14ac:dyDescent="0.25">
      <c r="A149" s="21"/>
      <c r="N149" s="22"/>
    </row>
    <row r="150" spans="1:14" x14ac:dyDescent="0.2">
      <c r="A150" s="21"/>
      <c r="C150" s="108" t="s">
        <v>83</v>
      </c>
      <c r="D150" s="109"/>
      <c r="E150" s="109"/>
      <c r="F150" s="109"/>
      <c r="G150" s="109"/>
      <c r="H150" s="109"/>
      <c r="I150" s="109"/>
      <c r="J150" s="109"/>
      <c r="K150" s="110"/>
      <c r="N150" s="22"/>
    </row>
    <row r="151" spans="1:14" x14ac:dyDescent="0.2">
      <c r="A151" s="21"/>
      <c r="C151" s="111"/>
      <c r="D151" s="112"/>
      <c r="E151" s="112"/>
      <c r="F151" s="112"/>
      <c r="G151" s="112"/>
      <c r="H151" s="112"/>
      <c r="I151" s="112"/>
      <c r="J151" s="112"/>
      <c r="K151" s="113"/>
      <c r="N151" s="22"/>
    </row>
    <row r="152" spans="1:14" x14ac:dyDescent="0.2">
      <c r="A152" s="21"/>
      <c r="C152" s="111"/>
      <c r="D152" s="112"/>
      <c r="E152" s="112"/>
      <c r="F152" s="112"/>
      <c r="G152" s="112"/>
      <c r="H152" s="112"/>
      <c r="I152" s="112"/>
      <c r="J152" s="112"/>
      <c r="K152" s="113"/>
      <c r="N152" s="22"/>
    </row>
    <row r="153" spans="1:14" x14ac:dyDescent="0.2">
      <c r="A153" s="21"/>
      <c r="C153" s="111"/>
      <c r="D153" s="112"/>
      <c r="E153" s="112"/>
      <c r="F153" s="112"/>
      <c r="G153" s="112"/>
      <c r="H153" s="112"/>
      <c r="I153" s="112"/>
      <c r="J153" s="112"/>
      <c r="K153" s="113"/>
      <c r="N153" s="22"/>
    </row>
    <row r="154" spans="1:14" x14ac:dyDescent="0.2">
      <c r="A154" s="21"/>
      <c r="C154" s="111"/>
      <c r="D154" s="112"/>
      <c r="E154" s="112"/>
      <c r="F154" s="112"/>
      <c r="G154" s="112"/>
      <c r="H154" s="112"/>
      <c r="I154" s="112"/>
      <c r="J154" s="112"/>
      <c r="K154" s="113"/>
      <c r="N154" s="22"/>
    </row>
    <row r="155" spans="1:14" ht="13.5" thickBot="1" x14ac:dyDescent="0.25">
      <c r="A155" s="21"/>
      <c r="C155" s="114"/>
      <c r="D155" s="115"/>
      <c r="E155" s="115"/>
      <c r="F155" s="115"/>
      <c r="G155" s="115"/>
      <c r="H155" s="115"/>
      <c r="I155" s="115"/>
      <c r="J155" s="115"/>
      <c r="K155" s="116"/>
      <c r="N155" s="22"/>
    </row>
    <row r="156" spans="1:14" ht="13.5" thickBot="1" x14ac:dyDescent="0.25">
      <c r="A156" s="23"/>
      <c r="B156" s="24"/>
      <c r="C156" s="24"/>
      <c r="D156" s="24"/>
      <c r="E156" s="24"/>
      <c r="F156" s="24"/>
      <c r="G156" s="24"/>
      <c r="H156" s="24"/>
      <c r="I156" s="24"/>
      <c r="J156" s="24"/>
      <c r="K156" s="24"/>
      <c r="L156" s="24"/>
      <c r="M156" s="24"/>
      <c r="N156" s="25"/>
    </row>
    <row r="158" spans="1:14" ht="13.5" thickBot="1" x14ac:dyDescent="0.25"/>
    <row r="159" spans="1:14" x14ac:dyDescent="0.2">
      <c r="A159" s="18"/>
      <c r="B159" s="19"/>
      <c r="C159" s="19"/>
      <c r="D159" s="19"/>
      <c r="E159" s="19"/>
      <c r="F159" s="19"/>
      <c r="G159" s="19"/>
      <c r="H159" s="19"/>
      <c r="I159" s="19"/>
      <c r="J159" s="19"/>
      <c r="K159" s="19"/>
      <c r="L159" s="19"/>
      <c r="M159" s="19"/>
      <c r="N159" s="20"/>
    </row>
    <row r="160" spans="1:14" x14ac:dyDescent="0.2">
      <c r="A160" s="21"/>
      <c r="B160" s="13" t="s">
        <v>56</v>
      </c>
      <c r="C160" s="13" t="s">
        <v>57</v>
      </c>
      <c r="N160" s="22"/>
    </row>
    <row r="161" spans="1:14" x14ac:dyDescent="0.2">
      <c r="A161" s="21"/>
      <c r="B161" s="13" t="s">
        <v>3</v>
      </c>
      <c r="C161" s="28">
        <v>0.62195020697594261</v>
      </c>
      <c r="N161" s="22"/>
    </row>
    <row r="162" spans="1:14" x14ac:dyDescent="0.2">
      <c r="A162" s="21"/>
      <c r="B162" s="13" t="s">
        <v>4</v>
      </c>
      <c r="C162" s="28">
        <v>-0.48140385583759054</v>
      </c>
      <c r="N162" s="22"/>
    </row>
    <row r="163" spans="1:14" ht="13.5" thickBot="1" x14ac:dyDescent="0.25">
      <c r="A163" s="21"/>
      <c r="B163" s="13" t="s">
        <v>5</v>
      </c>
      <c r="C163" s="28">
        <v>0.53847204127648673</v>
      </c>
      <c r="N163" s="22"/>
    </row>
    <row r="164" spans="1:14" ht="12.75" customHeight="1" x14ac:dyDescent="0.2">
      <c r="A164" s="21"/>
      <c r="B164" s="13" t="s">
        <v>6</v>
      </c>
      <c r="C164" s="28">
        <v>0.5535886114548737</v>
      </c>
      <c r="E164" s="63" t="s">
        <v>84</v>
      </c>
      <c r="F164" s="64"/>
      <c r="G164" s="64"/>
      <c r="H164" s="64"/>
      <c r="I164" s="64"/>
      <c r="J164" s="64"/>
      <c r="K164" s="64"/>
      <c r="L164" s="64"/>
      <c r="M164" s="65"/>
      <c r="N164" s="22"/>
    </row>
    <row r="165" spans="1:14" ht="12.75" customHeight="1" x14ac:dyDescent="0.2">
      <c r="A165" s="21"/>
      <c r="B165" s="13" t="s">
        <v>7</v>
      </c>
      <c r="C165" s="28">
        <v>-0.54285285795278426</v>
      </c>
      <c r="E165" s="66"/>
      <c r="F165" s="67"/>
      <c r="G165" s="67"/>
      <c r="H165" s="67"/>
      <c r="I165" s="67"/>
      <c r="J165" s="67"/>
      <c r="K165" s="67"/>
      <c r="L165" s="67"/>
      <c r="M165" s="68"/>
      <c r="N165" s="22"/>
    </row>
    <row r="166" spans="1:14" ht="12.75" customHeight="1" x14ac:dyDescent="0.2">
      <c r="A166" s="21"/>
      <c r="B166" s="13" t="s">
        <v>8</v>
      </c>
      <c r="C166" s="28">
        <v>-0.65272605421954211</v>
      </c>
      <c r="E166" s="66"/>
      <c r="F166" s="67"/>
      <c r="G166" s="67"/>
      <c r="H166" s="67"/>
      <c r="I166" s="67"/>
      <c r="J166" s="67"/>
      <c r="K166" s="67"/>
      <c r="L166" s="67"/>
      <c r="M166" s="68"/>
      <c r="N166" s="22"/>
    </row>
    <row r="167" spans="1:14" ht="12.75" customHeight="1" x14ac:dyDescent="0.2">
      <c r="A167" s="21"/>
      <c r="B167" s="13" t="s">
        <v>9</v>
      </c>
      <c r="C167" s="28">
        <v>-0.17701229214060901</v>
      </c>
      <c r="E167" s="66"/>
      <c r="F167" s="67"/>
      <c r="G167" s="67"/>
      <c r="H167" s="67"/>
      <c r="I167" s="67"/>
      <c r="J167" s="67"/>
      <c r="K167" s="67"/>
      <c r="L167" s="67"/>
      <c r="M167" s="68"/>
      <c r="N167" s="22"/>
    </row>
    <row r="168" spans="1:14" ht="12.75" customHeight="1" thickBot="1" x14ac:dyDescent="0.25">
      <c r="A168" s="21"/>
      <c r="B168" s="13" t="s">
        <v>10</v>
      </c>
      <c r="C168" s="28">
        <v>0.69785034121317002</v>
      </c>
      <c r="E168" s="69"/>
      <c r="F168" s="70"/>
      <c r="G168" s="70"/>
      <c r="H168" s="70"/>
      <c r="I168" s="70"/>
      <c r="J168" s="70"/>
      <c r="K168" s="70"/>
      <c r="L168" s="70"/>
      <c r="M168" s="71"/>
      <c r="N168" s="22"/>
    </row>
    <row r="169" spans="1:14" ht="12.75" customHeight="1" x14ac:dyDescent="0.2">
      <c r="A169" s="21"/>
      <c r="B169" s="13" t="s">
        <v>11</v>
      </c>
      <c r="C169" s="28">
        <v>0.54167542569237126</v>
      </c>
      <c r="N169" s="22"/>
    </row>
    <row r="170" spans="1:14" ht="12.75" customHeight="1" x14ac:dyDescent="0.2">
      <c r="A170" s="21"/>
      <c r="B170" s="13" t="s">
        <v>12</v>
      </c>
      <c r="C170" s="28">
        <v>0.60728511780462757</v>
      </c>
      <c r="N170" s="22"/>
    </row>
    <row r="171" spans="1:14" x14ac:dyDescent="0.2">
      <c r="A171" s="21"/>
      <c r="B171" s="13" t="s">
        <v>13</v>
      </c>
      <c r="C171" s="28">
        <v>0.5371329777537911</v>
      </c>
      <c r="N171" s="22"/>
    </row>
    <row r="172" spans="1:14" x14ac:dyDescent="0.2">
      <c r="A172" s="21"/>
      <c r="B172" s="13" t="s">
        <v>14</v>
      </c>
      <c r="C172" s="28">
        <v>0.548513325737224</v>
      </c>
      <c r="N172" s="22"/>
    </row>
    <row r="173" spans="1:14" x14ac:dyDescent="0.2">
      <c r="A173" s="21"/>
      <c r="B173" s="13" t="s">
        <v>15</v>
      </c>
      <c r="C173" s="28">
        <v>0.49091930611014289</v>
      </c>
      <c r="N173" s="22"/>
    </row>
    <row r="174" spans="1:14" x14ac:dyDescent="0.2">
      <c r="A174" s="21"/>
      <c r="B174" s="13" t="s">
        <v>16</v>
      </c>
      <c r="C174" s="28">
        <v>0.53208788031302157</v>
      </c>
      <c r="N174" s="22"/>
    </row>
    <row r="175" spans="1:14" x14ac:dyDescent="0.2">
      <c r="A175" s="21"/>
      <c r="B175" s="13" t="s">
        <v>17</v>
      </c>
      <c r="C175" s="28">
        <v>0.56872002291650092</v>
      </c>
      <c r="G175" s="13" t="s">
        <v>67</v>
      </c>
      <c r="N175" s="22"/>
    </row>
    <row r="176" spans="1:14" x14ac:dyDescent="0.2">
      <c r="A176" s="21"/>
      <c r="B176" s="13" t="s">
        <v>18</v>
      </c>
      <c r="C176" s="28">
        <v>0.58177740895522123</v>
      </c>
      <c r="N176" s="22"/>
    </row>
    <row r="177" spans="1:14" x14ac:dyDescent="0.2">
      <c r="A177" s="21"/>
      <c r="B177" s="13" t="s">
        <v>19</v>
      </c>
      <c r="C177" s="28">
        <v>0.57347079994724515</v>
      </c>
      <c r="N177" s="22"/>
    </row>
    <row r="178" spans="1:14" x14ac:dyDescent="0.2">
      <c r="A178" s="21"/>
      <c r="B178" s="13" t="s">
        <v>20</v>
      </c>
      <c r="C178" s="28">
        <v>0.62092214009256952</v>
      </c>
      <c r="N178" s="22"/>
    </row>
    <row r="179" spans="1:14" x14ac:dyDescent="0.2">
      <c r="A179" s="21"/>
      <c r="B179" s="13" t="s">
        <v>21</v>
      </c>
      <c r="C179" s="28">
        <v>0.52131227080143738</v>
      </c>
      <c r="N179" s="22"/>
    </row>
    <row r="180" spans="1:14" x14ac:dyDescent="0.2">
      <c r="A180" s="21"/>
      <c r="B180" s="13" t="s">
        <v>22</v>
      </c>
      <c r="C180" s="28">
        <v>0.56717496862691674</v>
      </c>
      <c r="N180" s="22"/>
    </row>
    <row r="181" spans="1:14" x14ac:dyDescent="0.2">
      <c r="A181" s="21"/>
      <c r="B181" s="13" t="s">
        <v>23</v>
      </c>
      <c r="C181" s="28">
        <v>0.52707483962023838</v>
      </c>
      <c r="N181" s="22"/>
    </row>
    <row r="182" spans="1:14" x14ac:dyDescent="0.2">
      <c r="A182" s="21"/>
      <c r="B182" s="13" t="s">
        <v>24</v>
      </c>
      <c r="C182" s="28">
        <v>0.55137419826662271</v>
      </c>
      <c r="N182" s="22"/>
    </row>
    <row r="183" spans="1:14" x14ac:dyDescent="0.2">
      <c r="A183" s="21"/>
      <c r="B183" s="13" t="s">
        <v>25</v>
      </c>
      <c r="C183" s="28">
        <v>0.56716566687153591</v>
      </c>
      <c r="N183" s="22"/>
    </row>
    <row r="184" spans="1:14" x14ac:dyDescent="0.2">
      <c r="A184" s="21"/>
      <c r="B184" s="13" t="s">
        <v>26</v>
      </c>
      <c r="C184" s="28">
        <v>0.56026024494958693</v>
      </c>
      <c r="N184" s="22"/>
    </row>
    <row r="185" spans="1:14" x14ac:dyDescent="0.2">
      <c r="A185" s="21"/>
      <c r="B185" s="13" t="s">
        <v>27</v>
      </c>
      <c r="C185" s="28">
        <v>0.49113111163651024</v>
      </c>
      <c r="N185" s="22"/>
    </row>
    <row r="186" spans="1:14" x14ac:dyDescent="0.2">
      <c r="A186" s="21"/>
      <c r="B186" s="13" t="s">
        <v>28</v>
      </c>
      <c r="C186" s="28">
        <v>0.55957217962781247</v>
      </c>
      <c r="N186" s="22"/>
    </row>
    <row r="187" spans="1:14" ht="13.5" thickBot="1" x14ac:dyDescent="0.25">
      <c r="A187" s="23"/>
      <c r="B187" s="24"/>
      <c r="C187" s="24"/>
      <c r="D187" s="24"/>
      <c r="E187" s="24"/>
      <c r="F187" s="24"/>
      <c r="G187" s="24"/>
      <c r="H187" s="24"/>
      <c r="I187" s="24"/>
      <c r="J187" s="24"/>
      <c r="K187" s="24"/>
      <c r="L187" s="24"/>
      <c r="M187" s="24"/>
      <c r="N187" s="25"/>
    </row>
    <row r="190" spans="1:14" ht="13.5" thickBot="1" x14ac:dyDescent="0.25"/>
    <row r="191" spans="1:14" x14ac:dyDescent="0.2">
      <c r="C191" s="54" t="s">
        <v>87</v>
      </c>
      <c r="D191" s="55"/>
      <c r="E191" s="55"/>
      <c r="F191" s="55"/>
      <c r="G191" s="55"/>
      <c r="H191" s="55"/>
      <c r="I191" s="55"/>
      <c r="J191" s="55"/>
      <c r="K191" s="56"/>
    </row>
    <row r="192" spans="1:14" x14ac:dyDescent="0.2">
      <c r="C192" s="57"/>
      <c r="D192" s="58"/>
      <c r="E192" s="58"/>
      <c r="F192" s="58"/>
      <c r="G192" s="58"/>
      <c r="H192" s="58"/>
      <c r="I192" s="58"/>
      <c r="J192" s="58"/>
      <c r="K192" s="59"/>
    </row>
    <row r="193" spans="3:11" x14ac:dyDescent="0.2">
      <c r="C193" s="57"/>
      <c r="D193" s="58"/>
      <c r="E193" s="58"/>
      <c r="F193" s="58"/>
      <c r="G193" s="58"/>
      <c r="H193" s="58"/>
      <c r="I193" s="58"/>
      <c r="J193" s="58"/>
      <c r="K193" s="59"/>
    </row>
    <row r="194" spans="3:11" x14ac:dyDescent="0.2">
      <c r="C194" s="57"/>
      <c r="D194" s="58"/>
      <c r="E194" s="58"/>
      <c r="F194" s="58"/>
      <c r="G194" s="58"/>
      <c r="H194" s="58"/>
      <c r="I194" s="58"/>
      <c r="J194" s="58"/>
      <c r="K194" s="59"/>
    </row>
    <row r="195" spans="3:11" x14ac:dyDescent="0.2">
      <c r="C195" s="57"/>
      <c r="D195" s="58"/>
      <c r="E195" s="58"/>
      <c r="F195" s="58"/>
      <c r="G195" s="58"/>
      <c r="H195" s="58"/>
      <c r="I195" s="58"/>
      <c r="J195" s="58"/>
      <c r="K195" s="59"/>
    </row>
    <row r="196" spans="3:11" x14ac:dyDescent="0.2">
      <c r="C196" s="57"/>
      <c r="D196" s="58"/>
      <c r="E196" s="58"/>
      <c r="F196" s="58"/>
      <c r="G196" s="58"/>
      <c r="H196" s="58"/>
      <c r="I196" s="58"/>
      <c r="J196" s="58"/>
      <c r="K196" s="59"/>
    </row>
    <row r="197" spans="3:11" ht="13.5" thickBot="1" x14ac:dyDescent="0.25">
      <c r="C197" s="60"/>
      <c r="D197" s="61"/>
      <c r="E197" s="61"/>
      <c r="F197" s="61"/>
      <c r="G197" s="61"/>
      <c r="H197" s="61"/>
      <c r="I197" s="61"/>
      <c r="J197" s="61"/>
      <c r="K197" s="62"/>
    </row>
  </sheetData>
  <mergeCells count="7">
    <mergeCell ref="C191:K197"/>
    <mergeCell ref="E164:M168"/>
    <mergeCell ref="C27:H31"/>
    <mergeCell ref="B54:K58"/>
    <mergeCell ref="C121:M125"/>
    <mergeCell ref="C85:L92"/>
    <mergeCell ref="C150:K155"/>
  </mergeCells>
  <conditionalFormatting sqref="C161:C186">
    <cfRule type="colorScale" priority="2">
      <colorScale>
        <cfvo type="min"/>
        <cfvo type="percentile" val="50"/>
        <cfvo type="max"/>
        <color rgb="FFF8696B"/>
        <color rgb="FFFFEB84"/>
        <color rgb="FF63BE7B"/>
      </colorScale>
    </cfRule>
  </conditionalFormatting>
  <pageMargins left="0.7" right="0.7" top="0.75" bottom="0.75" header="0.3" footer="0.3"/>
  <drawing r:id="rId1"/>
  <tableParts count="6">
    <tablePart r:id="rId2"/>
    <tablePart r:id="rId3"/>
    <tablePart r:id="rId4"/>
    <tablePart r:id="rId5"/>
    <tablePart r:id="rId6"/>
    <tablePart r:id="rId7"/>
  </tableParts>
  <extLst>
    <ext xmlns:x15="http://schemas.microsoft.com/office/spreadsheetml/2010/11/main" uri="{3A4CF648-6AED-40f4-86FF-DC5316D8AED3}">
      <x14:slicerList xmlns:x14="http://schemas.microsoft.com/office/spreadsheetml/2009/9/main">
        <x14:slicer r:id="rId8"/>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All_India_Index_Upto_April23</vt:lpstr>
      <vt:lpstr>Bucketed Categories</vt:lpstr>
      <vt:lpstr>categories contribution</vt:lpstr>
      <vt:lpstr>Yearly Inflation</vt:lpstr>
      <vt:lpstr>Monthly Food Inflation</vt:lpstr>
      <vt:lpstr>Food Sub-categories 2022-2023</vt:lpstr>
      <vt:lpstr>Food Inflation Yearly</vt:lpstr>
      <vt:lpstr>Imported crude oil</vt:lpstr>
      <vt:lpstr>Story Boarding</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Pavan Mekala</cp:lastModifiedBy>
  <dcterms:modified xsi:type="dcterms:W3CDTF">2025-08-25T12:12:52Z</dcterms:modified>
</cp:coreProperties>
</file>