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ubway Surfers\"/>
    </mc:Choice>
  </mc:AlternateContent>
  <bookViews>
    <workbookView xWindow="1050" yWindow="120" windowWidth="22935" windowHeight="11760" tabRatio="943" firstSheet="22" activeTab="37"/>
  </bookViews>
  <sheets>
    <sheet name="L.P.S" sheetId="41" r:id="rId1"/>
    <sheet name="Hills" sheetId="2" r:id="rId2"/>
    <sheet name="AKSHAYA GWK" sheetId="3" r:id="rId3"/>
    <sheet name="J.P" sheetId="5" r:id="rId4"/>
    <sheet name="A.S" sheetId="6" r:id="rId5"/>
    <sheet name="GOLD" sheetId="9" r:id="rId6"/>
    <sheet name="Bubble" sheetId="11" r:id="rId7"/>
    <sheet name="Vishaka" sheetId="10" r:id="rId8"/>
    <sheet name="R2O" sheetId="12" r:id="rId9"/>
    <sheet name="Krishna Veni" sheetId="13" r:id="rId10"/>
    <sheet name="Life Long" sheetId="14" r:id="rId11"/>
    <sheet name="Sai Suguna" sheetId="15" r:id="rId12"/>
    <sheet name="T Amrutha" sheetId="16" r:id="rId13"/>
    <sheet name="A.D" sheetId="17" r:id="rId14"/>
    <sheet name="Lavanya" sheetId="18" r:id="rId15"/>
    <sheet name="Joy" sheetId="19" r:id="rId16"/>
    <sheet name="Stock Point" sheetId="20" r:id="rId17"/>
    <sheet name="Apple" sheetId="21" r:id="rId18"/>
    <sheet name="L.Kota" sheetId="22" r:id="rId19"/>
    <sheet name="Devarapalli" sheetId="23" r:id="rId20"/>
    <sheet name="Heritick" sheetId="24" r:id="rId21"/>
    <sheet name="Lucky Aqua" sheetId="25" r:id="rId22"/>
    <sheet name="Brookyln" sheetId="26" r:id="rId23"/>
    <sheet name="Pyramid" sheetId="27" r:id="rId24"/>
    <sheet name="Bag Piper" sheetId="28" r:id="rId25"/>
    <sheet name="S.V.R" sheetId="29" r:id="rId26"/>
    <sheet name="J.K" sheetId="30" r:id="rId27"/>
    <sheet name="Simhadri" sheetId="31" r:id="rId28"/>
    <sheet name="Fresh Aqua" sheetId="32" r:id="rId29"/>
    <sheet name="S.S.Ganga(ARUKU)" sheetId="33" r:id="rId30"/>
    <sheet name="Harivillu" sheetId="34" r:id="rId31"/>
    <sheet name="K.B.S" sheetId="35" r:id="rId32"/>
    <sheet name="Everest" sheetId="36" r:id="rId33"/>
    <sheet name="Shivambu" sheetId="37" r:id="rId34"/>
    <sheet name="Abhay" sheetId="38" r:id="rId35"/>
    <sheet name="Yathi" sheetId="39" r:id="rId36"/>
    <sheet name="Tarangini" sheetId="40" r:id="rId37"/>
    <sheet name="FINAL" sheetId="7" r:id="rId38"/>
  </sheets>
  <calcPr calcId="162913"/>
</workbook>
</file>

<file path=xl/calcChain.xml><?xml version="1.0" encoding="utf-8"?>
<calcChain xmlns="http://schemas.openxmlformats.org/spreadsheetml/2006/main">
  <c r="I10" i="7" l="1"/>
  <c r="I9" i="7"/>
  <c r="I8" i="7"/>
  <c r="I7" i="7"/>
  <c r="I6" i="7"/>
  <c r="I5" i="7"/>
  <c r="L4" i="7"/>
  <c r="K4" i="7"/>
  <c r="J4" i="7"/>
  <c r="I4" i="7"/>
  <c r="L3" i="7"/>
  <c r="L2" i="7"/>
  <c r="K3" i="7"/>
  <c r="K2" i="7"/>
  <c r="J3" i="7"/>
  <c r="J2" i="7"/>
  <c r="I3" i="7"/>
  <c r="I2" i="7"/>
  <c r="E3" i="6"/>
  <c r="M4" i="41"/>
  <c r="E4" i="41"/>
  <c r="H3" i="41"/>
  <c r="C33" i="28"/>
  <c r="F33" i="38"/>
  <c r="C33" i="38"/>
  <c r="H2" i="38"/>
  <c r="E2" i="38"/>
  <c r="I2" i="38" s="1"/>
  <c r="F33" i="39"/>
  <c r="C33" i="39"/>
  <c r="H2" i="39"/>
  <c r="E2" i="39"/>
  <c r="I2" i="39" s="1"/>
  <c r="F33" i="40"/>
  <c r="C33" i="40"/>
  <c r="H2" i="40"/>
  <c r="E2" i="40"/>
  <c r="I2" i="40" s="1"/>
  <c r="F33" i="37"/>
  <c r="C33" i="37"/>
  <c r="H2" i="37"/>
  <c r="E2" i="37"/>
  <c r="I2" i="37" s="1"/>
  <c r="F33" i="17"/>
  <c r="C33" i="17"/>
  <c r="H2" i="17"/>
  <c r="E2" i="17"/>
  <c r="F33" i="18"/>
  <c r="C33" i="18"/>
  <c r="H2" i="18"/>
  <c r="E2" i="18"/>
  <c r="I2" i="18" s="1"/>
  <c r="F33" i="19"/>
  <c r="C33" i="19"/>
  <c r="H2" i="19"/>
  <c r="E2" i="19"/>
  <c r="I2" i="19" s="1"/>
  <c r="F33" i="20"/>
  <c r="C33" i="20"/>
  <c r="H2" i="20"/>
  <c r="E2" i="20"/>
  <c r="I2" i="20" s="1"/>
  <c r="F33" i="21"/>
  <c r="C33" i="21"/>
  <c r="H2" i="21"/>
  <c r="E2" i="21"/>
  <c r="I2" i="21" s="1"/>
  <c r="F33" i="22"/>
  <c r="C33" i="22"/>
  <c r="H2" i="22"/>
  <c r="E2" i="22"/>
  <c r="I2" i="22" s="1"/>
  <c r="F33" i="23"/>
  <c r="C33" i="23"/>
  <c r="H2" i="23"/>
  <c r="E2" i="23"/>
  <c r="I2" i="23" s="1"/>
  <c r="F33" i="24"/>
  <c r="C33" i="24"/>
  <c r="H2" i="24"/>
  <c r="E2" i="24"/>
  <c r="I2" i="24" s="1"/>
  <c r="F33" i="25"/>
  <c r="C33" i="25"/>
  <c r="H2" i="25"/>
  <c r="E2" i="25"/>
  <c r="I2" i="25" s="1"/>
  <c r="F33" i="26"/>
  <c r="C33" i="26"/>
  <c r="H2" i="26"/>
  <c r="E2" i="26"/>
  <c r="I2" i="26" s="1"/>
  <c r="F33" i="27"/>
  <c r="C33" i="27"/>
  <c r="H2" i="27"/>
  <c r="E2" i="27"/>
  <c r="I2" i="27" s="1"/>
  <c r="F33" i="28"/>
  <c r="H2" i="28"/>
  <c r="E2" i="28"/>
  <c r="I2" i="28" s="1"/>
  <c r="F33" i="29"/>
  <c r="C33" i="29"/>
  <c r="H2" i="29"/>
  <c r="E2" i="29"/>
  <c r="I2" i="29" s="1"/>
  <c r="F33" i="30"/>
  <c r="C33" i="30"/>
  <c r="H2" i="30"/>
  <c r="E2" i="30"/>
  <c r="I2" i="30" s="1"/>
  <c r="F33" i="31"/>
  <c r="C33" i="31"/>
  <c r="H2" i="31"/>
  <c r="E2" i="31"/>
  <c r="I2" i="31" s="1"/>
  <c r="F33" i="32"/>
  <c r="C33" i="32"/>
  <c r="H2" i="32"/>
  <c r="E2" i="32"/>
  <c r="I2" i="32" s="1"/>
  <c r="F33" i="33"/>
  <c r="C33" i="33"/>
  <c r="H2" i="33"/>
  <c r="E2" i="33"/>
  <c r="I2" i="33" s="1"/>
  <c r="F33" i="34"/>
  <c r="C33" i="34"/>
  <c r="H2" i="34"/>
  <c r="E2" i="34"/>
  <c r="F33" i="35"/>
  <c r="C33" i="35"/>
  <c r="H2" i="35"/>
  <c r="E2" i="35"/>
  <c r="I2" i="35" s="1"/>
  <c r="F33" i="36"/>
  <c r="C33" i="36"/>
  <c r="H2" i="36"/>
  <c r="E2" i="36"/>
  <c r="I2" i="36" s="1"/>
  <c r="F33" i="16"/>
  <c r="C33" i="16"/>
  <c r="H2" i="16"/>
  <c r="E2" i="16"/>
  <c r="I2" i="16" s="1"/>
  <c r="F33" i="14"/>
  <c r="C33" i="14"/>
  <c r="H2" i="14"/>
  <c r="E2" i="14"/>
  <c r="I2" i="14" s="1"/>
  <c r="F33" i="15"/>
  <c r="C33" i="15"/>
  <c r="H2" i="15"/>
  <c r="E2" i="15"/>
  <c r="I2" i="15" s="1"/>
  <c r="F33" i="13"/>
  <c r="C33" i="13"/>
  <c r="H2" i="13"/>
  <c r="E2" i="13"/>
  <c r="I2" i="13" s="1"/>
  <c r="F33" i="12"/>
  <c r="C33" i="12"/>
  <c r="H2" i="12"/>
  <c r="E2" i="12"/>
  <c r="F33" i="11"/>
  <c r="C33" i="11"/>
  <c r="H2" i="11"/>
  <c r="E2" i="11"/>
  <c r="I2" i="11" s="1"/>
  <c r="F33" i="41"/>
  <c r="C33" i="41"/>
  <c r="H2" i="41"/>
  <c r="E2" i="41"/>
  <c r="F33" i="10"/>
  <c r="K2" i="9"/>
  <c r="M2" i="9" s="1"/>
  <c r="J3" i="9" s="1"/>
  <c r="I2" i="9"/>
  <c r="E2" i="9"/>
  <c r="H2" i="6"/>
  <c r="C33" i="10"/>
  <c r="H2" i="10"/>
  <c r="E2" i="10"/>
  <c r="I2" i="10" s="1"/>
  <c r="F33" i="9"/>
  <c r="C33" i="9"/>
  <c r="I33" i="6"/>
  <c r="F33" i="6"/>
  <c r="C33" i="6"/>
  <c r="I33" i="5"/>
  <c r="F33" i="5"/>
  <c r="C33" i="5"/>
  <c r="F33" i="3"/>
  <c r="C33" i="3"/>
  <c r="F33" i="2"/>
  <c r="E13" i="7" s="1"/>
  <c r="C33" i="2"/>
  <c r="E10" i="7" s="1"/>
  <c r="H2" i="9"/>
  <c r="E2" i="6"/>
  <c r="I2" i="6" s="1"/>
  <c r="K2" i="6" s="1"/>
  <c r="M2" i="6" s="1"/>
  <c r="J3" i="6" s="1"/>
  <c r="E2" i="5"/>
  <c r="I2" i="5" s="1"/>
  <c r="K2" i="5" s="1"/>
  <c r="M2" i="5" s="1"/>
  <c r="J3" i="5" s="1"/>
  <c r="H2" i="5"/>
  <c r="H2" i="3"/>
  <c r="E2" i="3"/>
  <c r="H2" i="2"/>
  <c r="E2" i="2"/>
  <c r="I2" i="12" l="1"/>
  <c r="I33" i="12" s="1"/>
  <c r="I2" i="17"/>
  <c r="K2" i="17" s="1"/>
  <c r="M2" i="17" s="1"/>
  <c r="J3" i="17" s="1"/>
  <c r="I2" i="34"/>
  <c r="K2" i="34" s="1"/>
  <c r="I2" i="41"/>
  <c r="I33" i="41" s="1"/>
  <c r="I33" i="37"/>
  <c r="K2" i="37"/>
  <c r="M2" i="37" s="1"/>
  <c r="J3" i="37" s="1"/>
  <c r="I33" i="39"/>
  <c r="K2" i="39"/>
  <c r="M2" i="39" s="1"/>
  <c r="J3" i="39" s="1"/>
  <c r="K2" i="40"/>
  <c r="M2" i="40" s="1"/>
  <c r="J3" i="40" s="1"/>
  <c r="I33" i="40"/>
  <c r="K2" i="38"/>
  <c r="M2" i="38" s="1"/>
  <c r="J3" i="38" s="1"/>
  <c r="I33" i="38"/>
  <c r="K2" i="16"/>
  <c r="M2" i="16" s="1"/>
  <c r="J3" i="16" s="1"/>
  <c r="I33" i="16"/>
  <c r="K2" i="35"/>
  <c r="M2" i="35" s="1"/>
  <c r="J3" i="35" s="1"/>
  <c r="I33" i="35"/>
  <c r="I33" i="32"/>
  <c r="K2" i="32"/>
  <c r="M2" i="32" s="1"/>
  <c r="J3" i="32" s="1"/>
  <c r="I33" i="30"/>
  <c r="K2" i="30"/>
  <c r="M2" i="30" s="1"/>
  <c r="J3" i="30" s="1"/>
  <c r="K2" i="29"/>
  <c r="M2" i="29" s="1"/>
  <c r="J3" i="29" s="1"/>
  <c r="I33" i="29"/>
  <c r="K2" i="27"/>
  <c r="M2" i="27" s="1"/>
  <c r="J3" i="27" s="1"/>
  <c r="I33" i="27"/>
  <c r="K2" i="25"/>
  <c r="M2" i="25" s="1"/>
  <c r="J3" i="25" s="1"/>
  <c r="I33" i="25"/>
  <c r="I33" i="24"/>
  <c r="K2" i="24"/>
  <c r="M2" i="24" s="1"/>
  <c r="J3" i="24" s="1"/>
  <c r="K2" i="23"/>
  <c r="M2" i="23" s="1"/>
  <c r="J3" i="23" s="1"/>
  <c r="I33" i="23"/>
  <c r="K2" i="21"/>
  <c r="M2" i="21" s="1"/>
  <c r="J3" i="21" s="1"/>
  <c r="I33" i="21"/>
  <c r="I33" i="20"/>
  <c r="K2" i="20"/>
  <c r="M2" i="20" s="1"/>
  <c r="J3" i="20" s="1"/>
  <c r="I33" i="18"/>
  <c r="K2" i="18"/>
  <c r="M2" i="18" s="1"/>
  <c r="J3" i="18" s="1"/>
  <c r="I33" i="36"/>
  <c r="K2" i="36"/>
  <c r="M2" i="36" s="1"/>
  <c r="J3" i="36" s="1"/>
  <c r="K2" i="33"/>
  <c r="M2" i="33" s="1"/>
  <c r="J3" i="33" s="1"/>
  <c r="I33" i="33"/>
  <c r="K2" i="31"/>
  <c r="M2" i="31" s="1"/>
  <c r="J3" i="31" s="1"/>
  <c r="I33" i="31"/>
  <c r="I33" i="28"/>
  <c r="K2" i="28"/>
  <c r="M2" i="28" s="1"/>
  <c r="J3" i="28" s="1"/>
  <c r="I33" i="26"/>
  <c r="K2" i="26"/>
  <c r="M2" i="26" s="1"/>
  <c r="J3" i="26" s="1"/>
  <c r="I33" i="22"/>
  <c r="K2" i="22"/>
  <c r="M2" i="22" s="1"/>
  <c r="J3" i="22" s="1"/>
  <c r="K2" i="19"/>
  <c r="M2" i="19" s="1"/>
  <c r="J3" i="19" s="1"/>
  <c r="I33" i="19"/>
  <c r="I33" i="13"/>
  <c r="K2" i="13"/>
  <c r="M2" i="13" s="1"/>
  <c r="J3" i="13" s="1"/>
  <c r="K2" i="15"/>
  <c r="M2" i="15" s="1"/>
  <c r="J3" i="15" s="1"/>
  <c r="I33" i="15"/>
  <c r="I33" i="14"/>
  <c r="K2" i="14"/>
  <c r="M2" i="14" s="1"/>
  <c r="J3" i="14" s="1"/>
  <c r="K2" i="11"/>
  <c r="M2" i="11" s="1"/>
  <c r="J3" i="11" s="1"/>
  <c r="I33" i="11"/>
  <c r="I33" i="10"/>
  <c r="K2" i="10"/>
  <c r="M2" i="10" s="1"/>
  <c r="J3" i="10" s="1"/>
  <c r="I33" i="9"/>
  <c r="I2" i="3"/>
  <c r="I33" i="3" s="1"/>
  <c r="I2" i="2"/>
  <c r="K2" i="2" s="1"/>
  <c r="M2" i="2" l="1"/>
  <c r="J3" i="2" s="1"/>
  <c r="M3" i="2"/>
  <c r="M2" i="34"/>
  <c r="J3" i="34" s="1"/>
  <c r="O36" i="34"/>
  <c r="E4" i="7" s="1"/>
  <c r="K2" i="12"/>
  <c r="M2" i="12" s="1"/>
  <c r="J3" i="12" s="1"/>
  <c r="I33" i="17"/>
  <c r="I33" i="34"/>
  <c r="K2" i="41"/>
  <c r="M2" i="41" s="1"/>
  <c r="J3" i="41" s="1"/>
  <c r="K2" i="3"/>
  <c r="M2" i="3" s="1"/>
  <c r="J3" i="3" s="1"/>
  <c r="I33" i="2"/>
  <c r="E7" i="7" l="1"/>
</calcChain>
</file>

<file path=xl/sharedStrings.xml><?xml version="1.0" encoding="utf-8"?>
<sst xmlns="http://schemas.openxmlformats.org/spreadsheetml/2006/main" count="693" uniqueCount="186">
  <si>
    <t>DATE</t>
  </si>
  <si>
    <t>NO OF ROLLS</t>
  </si>
  <si>
    <t>WEIGHT</t>
  </si>
  <si>
    <t>AMOUNT</t>
  </si>
  <si>
    <t>NO OF BAGS</t>
  </si>
  <si>
    <t>TOTAL AMOUNT</t>
  </si>
  <si>
    <t>PAID AMOUNT</t>
  </si>
  <si>
    <t>BAL AMOUNT</t>
  </si>
  <si>
    <t>RATE/KG</t>
  </si>
  <si>
    <t>RATE/BAG</t>
  </si>
  <si>
    <t>OLD BAL</t>
  </si>
  <si>
    <t>AMT 1</t>
  </si>
  <si>
    <t>AMT 2</t>
  </si>
  <si>
    <t>TOTAL BALANCE</t>
  </si>
  <si>
    <t>WHOLE BALANCE</t>
  </si>
  <si>
    <t>WHOLE PURCHASES</t>
  </si>
  <si>
    <t>WHOLE WEIGHT</t>
  </si>
  <si>
    <t>TOTAL BAGS</t>
  </si>
  <si>
    <t>L.P.S</t>
  </si>
  <si>
    <t>Hills</t>
  </si>
  <si>
    <t>J.P</t>
  </si>
  <si>
    <t>A.S</t>
  </si>
  <si>
    <t>Bubble</t>
  </si>
  <si>
    <t>Vishaka</t>
  </si>
  <si>
    <t>R2O</t>
  </si>
  <si>
    <t>Krishna Veni</t>
  </si>
  <si>
    <t>Life Long</t>
  </si>
  <si>
    <t>Sai Suguna</t>
  </si>
  <si>
    <t>T Amrutha</t>
  </si>
  <si>
    <t>A.D</t>
  </si>
  <si>
    <t>Lavanya</t>
  </si>
  <si>
    <t>Joy</t>
  </si>
  <si>
    <t>Stock Point</t>
  </si>
  <si>
    <t>Apple</t>
  </si>
  <si>
    <t>L.Kota</t>
  </si>
  <si>
    <t>Devarapalli</t>
  </si>
  <si>
    <t>Heritick</t>
  </si>
  <si>
    <t>Lucky Aqua</t>
  </si>
  <si>
    <t>Brookyln</t>
  </si>
  <si>
    <t>Pyramid</t>
  </si>
  <si>
    <t>Bag Piper</t>
  </si>
  <si>
    <t>S.V.R</t>
  </si>
  <si>
    <t>J.K</t>
  </si>
  <si>
    <t>Simhadri</t>
  </si>
  <si>
    <t>Fresh Aqua</t>
  </si>
  <si>
    <t>Harivillu</t>
  </si>
  <si>
    <t>K.B.S</t>
  </si>
  <si>
    <t>Everest</t>
  </si>
  <si>
    <t>Shivambu</t>
  </si>
  <si>
    <t>Abhay</t>
  </si>
  <si>
    <t>Yathi</t>
  </si>
  <si>
    <t>Tarangini</t>
  </si>
  <si>
    <t>Gold</t>
  </si>
  <si>
    <t>S.S.Ganga(Aruku)</t>
  </si>
  <si>
    <t>Akshaya GWK</t>
  </si>
  <si>
    <t>Krishna Veni!I33</t>
  </si>
  <si>
    <t>Life Long!I33</t>
  </si>
  <si>
    <t>Sai Suguna!I33</t>
  </si>
  <si>
    <t>T Amrutha!I33</t>
  </si>
  <si>
    <t>A.D!I33</t>
  </si>
  <si>
    <t>Lavanya!I33</t>
  </si>
  <si>
    <t>Joy!I33</t>
  </si>
  <si>
    <t>Stock Point!I33</t>
  </si>
  <si>
    <t>Apple!I33</t>
  </si>
  <si>
    <t>L.Kota!I33</t>
  </si>
  <si>
    <t>Devarapalli!I33</t>
  </si>
  <si>
    <t>Heritick!I33</t>
  </si>
  <si>
    <t>Lucky Aqua!I33</t>
  </si>
  <si>
    <t>Brookyln!I33</t>
  </si>
  <si>
    <t>Pyramid!I33</t>
  </si>
  <si>
    <t>Bag Piper!I33</t>
  </si>
  <si>
    <t>S.V.R!I33</t>
  </si>
  <si>
    <t>J.K!I33</t>
  </si>
  <si>
    <t>Simhadri!I33</t>
  </si>
  <si>
    <t>Fresh Aqua!I33</t>
  </si>
  <si>
    <t>S.S.Ganga(Aruku)!I33</t>
  </si>
  <si>
    <t>Harivillu!I33</t>
  </si>
  <si>
    <t>K.B.S!I33</t>
  </si>
  <si>
    <t>Everest!I33</t>
  </si>
  <si>
    <t>Shivambu!I33</t>
  </si>
  <si>
    <t>Abhay!I33</t>
  </si>
  <si>
    <t>Yathi!I33</t>
  </si>
  <si>
    <t>Tarangini!I33</t>
  </si>
  <si>
    <t>BALANCE</t>
  </si>
  <si>
    <t>J.P!C33</t>
  </si>
  <si>
    <t>A.S!C33</t>
  </si>
  <si>
    <t>Gold!C33</t>
  </si>
  <si>
    <t>Bubble!C33</t>
  </si>
  <si>
    <t>Vishaka!C33</t>
  </si>
  <si>
    <t>R2O!C33</t>
  </si>
  <si>
    <t>Krishna Veni!C33</t>
  </si>
  <si>
    <t>Life Long!C33</t>
  </si>
  <si>
    <t>Sai Suguna!C33</t>
  </si>
  <si>
    <t>T Amrutha!C33</t>
  </si>
  <si>
    <t>A.D!C33</t>
  </si>
  <si>
    <t>Lavanya!C33</t>
  </si>
  <si>
    <t>Joy!C33</t>
  </si>
  <si>
    <t>Stock Point!C33</t>
  </si>
  <si>
    <t>Apple!C33</t>
  </si>
  <si>
    <t>L.Kota!C33</t>
  </si>
  <si>
    <t>Devarapalli!C33</t>
  </si>
  <si>
    <t>Heritick!C33</t>
  </si>
  <si>
    <t>Lucky Aqua!C33</t>
  </si>
  <si>
    <t>Brookyln!C33</t>
  </si>
  <si>
    <t>Pyramid!C33</t>
  </si>
  <si>
    <t>Bag Piper!C33</t>
  </si>
  <si>
    <t>S.V.R!C33</t>
  </si>
  <si>
    <t>J.K!C33</t>
  </si>
  <si>
    <t>Simhadri!C33</t>
  </si>
  <si>
    <t>Fresh Aqua!C33</t>
  </si>
  <si>
    <t>S.S.Ganga(Aruku)!C33</t>
  </si>
  <si>
    <t>Harivillu!C33</t>
  </si>
  <si>
    <t>K.B.S!C33</t>
  </si>
  <si>
    <t>Everest!C33</t>
  </si>
  <si>
    <t>Shivambu!C33</t>
  </si>
  <si>
    <t>Abhay!C33</t>
  </si>
  <si>
    <t>Yathi!C33</t>
  </si>
  <si>
    <t>Tarangini!C33</t>
  </si>
  <si>
    <t>J.P!F33</t>
  </si>
  <si>
    <t>A.S!F33</t>
  </si>
  <si>
    <t>Gold!F33</t>
  </si>
  <si>
    <t>Bubble!F33</t>
  </si>
  <si>
    <t>Vishaka!F33</t>
  </si>
  <si>
    <t>R2O!F33</t>
  </si>
  <si>
    <t>Krishna Veni!F33</t>
  </si>
  <si>
    <t>Life Long!F33</t>
  </si>
  <si>
    <t>Sai Suguna!F33</t>
  </si>
  <si>
    <t>T Amrutha!F33</t>
  </si>
  <si>
    <t>A.D!F33</t>
  </si>
  <si>
    <t>Lavanya!F33</t>
  </si>
  <si>
    <t>Joy!F33</t>
  </si>
  <si>
    <t>Stock Point!F33</t>
  </si>
  <si>
    <t>Apple!F33</t>
  </si>
  <si>
    <t>L.Kota!F33</t>
  </si>
  <si>
    <t>Devarapalli!F33</t>
  </si>
  <si>
    <t>Heritick!F33</t>
  </si>
  <si>
    <t>Lucky Aqua!F33</t>
  </si>
  <si>
    <t>Brookyln!F33</t>
  </si>
  <si>
    <t>Pyramid!F33</t>
  </si>
  <si>
    <t>Bag Piper!F33</t>
  </si>
  <si>
    <t>S.V.R!F33</t>
  </si>
  <si>
    <t>J.K!F33</t>
  </si>
  <si>
    <t>Simhadri!F33</t>
  </si>
  <si>
    <t>Fresh Aqua!F33</t>
  </si>
  <si>
    <t>S.S.Ganga(Aruku)!F33</t>
  </si>
  <si>
    <t>Harivillu!F33</t>
  </si>
  <si>
    <t>K.B.S!F33</t>
  </si>
  <si>
    <t>Everest!F33</t>
  </si>
  <si>
    <t>Shivambu!F33</t>
  </si>
  <si>
    <t>Abhay!F33</t>
  </si>
  <si>
    <t>Yathi!F33</t>
  </si>
  <si>
    <t>Tarangini!F33</t>
  </si>
  <si>
    <t>J.P!O36</t>
  </si>
  <si>
    <t>A.S!O36</t>
  </si>
  <si>
    <t>Gold!O36</t>
  </si>
  <si>
    <t>Bubble!O36</t>
  </si>
  <si>
    <t>Vishaka!O36</t>
  </si>
  <si>
    <t>R2O!O36</t>
  </si>
  <si>
    <t>Krishna Veni!O36</t>
  </si>
  <si>
    <t>Life Long!O36</t>
  </si>
  <si>
    <t>Sai Suguna!O36</t>
  </si>
  <si>
    <t>T Amrutha!O36</t>
  </si>
  <si>
    <t>A.D!O36</t>
  </si>
  <si>
    <t>Lavanya!O36</t>
  </si>
  <si>
    <t>Joy!O36</t>
  </si>
  <si>
    <t>Stock Point!O36</t>
  </si>
  <si>
    <t>Apple!O36</t>
  </si>
  <si>
    <t>L.Kota!O36</t>
  </si>
  <si>
    <t>Devarapalli!O36</t>
  </si>
  <si>
    <t>Heritick!O36</t>
  </si>
  <si>
    <t>Lucky Aqua!O36</t>
  </si>
  <si>
    <t>Brookyln!O36</t>
  </si>
  <si>
    <t>Pyramid!O36</t>
  </si>
  <si>
    <t>Bag Piper!O36</t>
  </si>
  <si>
    <t>S.V.R!O36</t>
  </si>
  <si>
    <t>J.K!O36</t>
  </si>
  <si>
    <t>Simhadri!O36</t>
  </si>
  <si>
    <t>Fresh Aqua!O36</t>
  </si>
  <si>
    <t>S.S.Ganga(Aruku)!O36</t>
  </si>
  <si>
    <t>Harivillu!O36</t>
  </si>
  <si>
    <t>K.B.S!O36</t>
  </si>
  <si>
    <t>Everest!O36</t>
  </si>
  <si>
    <t>Shivambu!O36</t>
  </si>
  <si>
    <t>Abhay!O36</t>
  </si>
  <si>
    <t>Yathi!O36</t>
  </si>
  <si>
    <t>Tarangini!O36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</si>
</sst>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14" fontId="0" fillId="5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0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1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66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O18" sqref="O18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>
        <v>43458</v>
      </c>
      <c r="B2" s="3">
        <v>2</v>
      </c>
      <c r="C2" s="3">
        <v>45.43</v>
      </c>
      <c r="D2" s="3">
        <v>132</v>
      </c>
      <c r="E2" s="4">
        <f>C2*D2</f>
        <v>5996.76</v>
      </c>
      <c r="F2" s="3">
        <v>200</v>
      </c>
      <c r="G2" s="3">
        <v>4</v>
      </c>
      <c r="H2" s="4">
        <f>F2*G2</f>
        <v>800</v>
      </c>
      <c r="I2" s="4">
        <f>INT(E2+H2)</f>
        <v>6796</v>
      </c>
      <c r="J2" s="4">
        <v>0</v>
      </c>
      <c r="K2" s="4">
        <f>I2+J2</f>
        <v>6796</v>
      </c>
      <c r="L2" s="3">
        <v>6796</v>
      </c>
      <c r="M2" s="4">
        <f>K2-L2</f>
        <v>0</v>
      </c>
    </row>
    <row r="3" spans="1:13" x14ac:dyDescent="0.25">
      <c r="A3" s="2">
        <v>43458</v>
      </c>
      <c r="B3" s="3"/>
      <c r="C3" s="3"/>
      <c r="D3" s="3"/>
      <c r="E3" s="4"/>
      <c r="F3" s="3">
        <v>500</v>
      </c>
      <c r="G3" s="3">
        <v>4</v>
      </c>
      <c r="H3" s="4">
        <f>F3*G3</f>
        <v>2000</v>
      </c>
      <c r="I3" s="4">
        <v>2000</v>
      </c>
      <c r="J3" s="4">
        <f>M2</f>
        <v>0</v>
      </c>
      <c r="K3" s="4">
        <v>2000</v>
      </c>
      <c r="L3" s="3">
        <v>0</v>
      </c>
      <c r="M3" s="4">
        <v>2000</v>
      </c>
    </row>
    <row r="4" spans="1:13" x14ac:dyDescent="0.25">
      <c r="A4" s="2">
        <v>43459</v>
      </c>
      <c r="B4" s="3">
        <v>2</v>
      </c>
      <c r="C4" s="3">
        <v>45.82</v>
      </c>
      <c r="D4" s="3">
        <v>132</v>
      </c>
      <c r="E4" s="4">
        <f>C4*D4</f>
        <v>6048.24</v>
      </c>
      <c r="F4" s="3"/>
      <c r="G4" s="3"/>
      <c r="H4" s="4"/>
      <c r="I4" s="4">
        <v>6048</v>
      </c>
      <c r="J4" s="4">
        <v>2000</v>
      </c>
      <c r="K4" s="4">
        <v>8048</v>
      </c>
      <c r="L4" s="3">
        <v>6048</v>
      </c>
      <c r="M4" s="4">
        <f>K4-L4</f>
        <v>2000</v>
      </c>
    </row>
    <row r="5" spans="1:13" x14ac:dyDescent="0.25">
      <c r="A5" s="2">
        <v>43460</v>
      </c>
      <c r="B5" s="3"/>
      <c r="C5" s="3"/>
      <c r="D5" s="3"/>
      <c r="E5" s="4"/>
      <c r="F5" s="3"/>
      <c r="G5" s="3"/>
      <c r="H5" s="4"/>
      <c r="I5" s="4"/>
      <c r="J5" s="4"/>
      <c r="K5" s="4"/>
      <c r="L5" s="3">
        <v>2000</v>
      </c>
      <c r="M5" s="4">
        <v>0</v>
      </c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91.25</v>
      </c>
      <c r="F33" s="8">
        <f>SUM(F2:F32)</f>
        <v>700</v>
      </c>
      <c r="I33" s="8">
        <f>SUM(I2:I32)</f>
        <v>14844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4" sqref="J34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4" sqref="J34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B30" sqref="A1:XFD1048576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N2" sqref="N2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>
        <v>43459</v>
      </c>
      <c r="B2" s="3">
        <v>4</v>
      </c>
      <c r="C2" s="3">
        <v>78.13</v>
      </c>
      <c r="D2" s="3">
        <v>136</v>
      </c>
      <c r="E2" s="4">
        <f>C2*D2</f>
        <v>10625.68</v>
      </c>
      <c r="F2" s="3">
        <v>300</v>
      </c>
      <c r="G2" s="3">
        <v>3.8</v>
      </c>
      <c r="H2" s="4">
        <f>F2*G2</f>
        <v>1140</v>
      </c>
      <c r="I2" s="4">
        <f>INT(E2+H2)</f>
        <v>11765</v>
      </c>
      <c r="J2" s="4">
        <v>0</v>
      </c>
      <c r="K2" s="4">
        <f>I2+J2</f>
        <v>11765</v>
      </c>
      <c r="L2" s="3">
        <v>11760</v>
      </c>
      <c r="M2" s="4">
        <f>K2-L2</f>
        <v>5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5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78.13</v>
      </c>
      <c r="F33" s="8">
        <f>SUM(F2:F32)</f>
        <v>300</v>
      </c>
      <c r="I33" s="8">
        <f>SUM(I2:I32)</f>
        <v>11765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N6" sqref="N6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>
        <v>43457</v>
      </c>
      <c r="B2" s="3">
        <v>1</v>
      </c>
      <c r="C2" s="3">
        <v>20.399999999999999</v>
      </c>
      <c r="D2" s="3">
        <v>132</v>
      </c>
      <c r="E2" s="4">
        <f>C2*D2</f>
        <v>2692.7999999999997</v>
      </c>
      <c r="F2" s="3">
        <v>200</v>
      </c>
      <c r="G2" s="3">
        <v>3.8</v>
      </c>
      <c r="H2" s="4">
        <f>F2*G2</f>
        <v>760</v>
      </c>
      <c r="I2" s="4">
        <f>INT(E2+H2)</f>
        <v>3452</v>
      </c>
      <c r="J2" s="4">
        <v>70422</v>
      </c>
      <c r="K2" s="4">
        <f>I2+J2</f>
        <v>73874</v>
      </c>
      <c r="L2" s="3">
        <v>3500</v>
      </c>
      <c r="M2" s="4">
        <f>K2-L2</f>
        <v>70374</v>
      </c>
    </row>
    <row r="3" spans="1:13" x14ac:dyDescent="0.25">
      <c r="A3" s="2">
        <v>43458</v>
      </c>
      <c r="B3" s="3">
        <v>2</v>
      </c>
      <c r="C3" s="3">
        <v>38.549999999999997</v>
      </c>
      <c r="D3" s="3">
        <v>132</v>
      </c>
      <c r="E3" s="4">
        <v>5088.6000000000004</v>
      </c>
      <c r="F3" s="3">
        <v>300</v>
      </c>
      <c r="G3" s="3">
        <v>3.8</v>
      </c>
      <c r="H3" s="4">
        <v>1140</v>
      </c>
      <c r="I3" s="4">
        <v>6228</v>
      </c>
      <c r="J3" s="4">
        <f>M2</f>
        <v>70374</v>
      </c>
      <c r="K3" s="4">
        <v>76603</v>
      </c>
      <c r="L3" s="3">
        <v>6230</v>
      </c>
      <c r="M3" s="4">
        <f>K2-L2</f>
        <v>70374</v>
      </c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58.949999999999996</v>
      </c>
      <c r="F33" s="8">
        <f>SUM(F2:F32)</f>
        <v>500</v>
      </c>
      <c r="I33" s="8">
        <f>SUM(I2:I32)</f>
        <v>9680</v>
      </c>
    </row>
    <row r="36" spans="3:15" x14ac:dyDescent="0.25">
      <c r="N36" s="6" t="s">
        <v>13</v>
      </c>
      <c r="O36" s="6">
        <v>70374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C33" sqref="C33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F33" sqref="F33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F33" sqref="F33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M38" sqref="M38:M39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F33" sqref="F33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" workbookViewId="0">
      <selection activeCell="B36" sqref="B36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>
        <v>43457</v>
      </c>
      <c r="B2" s="3">
        <v>4</v>
      </c>
      <c r="C2" s="3">
        <v>81.61</v>
      </c>
      <c r="D2" s="3">
        <v>132</v>
      </c>
      <c r="E2" s="4">
        <f>C2*D2</f>
        <v>10772.52</v>
      </c>
      <c r="F2" s="3">
        <v>500</v>
      </c>
      <c r="G2" s="3">
        <v>3.8</v>
      </c>
      <c r="H2" s="4">
        <f>F2*G2</f>
        <v>1900</v>
      </c>
      <c r="I2" s="4">
        <f>INT(E2+H2)</f>
        <v>12672</v>
      </c>
      <c r="J2" s="4">
        <v>16144</v>
      </c>
      <c r="K2" s="4">
        <f>I2+J2</f>
        <v>28816</v>
      </c>
      <c r="L2" s="3">
        <v>12672</v>
      </c>
      <c r="M2" s="4">
        <f>K2-L2</f>
        <v>16144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16144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81.61</v>
      </c>
      <c r="F33" s="8">
        <f>SUM(F2:F32)</f>
        <v>500</v>
      </c>
      <c r="I33" s="8">
        <f>SUM(I2:I32)</f>
        <v>12672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5" sqref="J35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O36" sqref="O36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>
        <v>43459</v>
      </c>
      <c r="B2" s="3">
        <v>4</v>
      </c>
      <c r="C2" s="3">
        <v>77.709999999999994</v>
      </c>
      <c r="D2" s="3">
        <v>130</v>
      </c>
      <c r="E2" s="4">
        <f>C2*D2</f>
        <v>10102.299999999999</v>
      </c>
      <c r="F2" s="3">
        <v>500</v>
      </c>
      <c r="G2" s="3">
        <v>4</v>
      </c>
      <c r="H2" s="4">
        <f>F2*G2</f>
        <v>2000</v>
      </c>
      <c r="I2" s="4">
        <f>INT(E2+H2)</f>
        <v>12102</v>
      </c>
      <c r="J2" s="4">
        <v>20995</v>
      </c>
      <c r="K2" s="4">
        <f>I2+J2</f>
        <v>33097</v>
      </c>
      <c r="L2" s="3">
        <v>12100</v>
      </c>
      <c r="M2" s="4">
        <f>K2-L2</f>
        <v>20997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20997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77.709999999999994</v>
      </c>
      <c r="F33" s="8">
        <f>SUM(F2:F32)</f>
        <v>500</v>
      </c>
      <c r="I33" s="8">
        <f>SUM(I2:I32)</f>
        <v>12102</v>
      </c>
    </row>
    <row r="36" spans="3:15" x14ac:dyDescent="0.25">
      <c r="N36" s="6" t="s">
        <v>13</v>
      </c>
      <c r="O36" s="6">
        <f>K2-L2</f>
        <v>20997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I37" sqref="I37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K34" sqref="K34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O31" sqref="O31:O32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O31" sqref="O31:O32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O31" sqref="O31:O32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K38" sqref="K38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38"/>
  <sheetViews>
    <sheetView tabSelected="1" workbookViewId="0">
      <selection activeCell="I11" sqref="I11"/>
    </sheetView>
  </sheetViews>
  <sheetFormatPr defaultRowHeight="15" x14ac:dyDescent="0.25"/>
  <cols>
    <col min="4" max="4" width="21" customWidth="1"/>
    <col min="5" max="5" width="13.140625" customWidth="1"/>
    <col min="8" max="8" width="17.5703125" customWidth="1"/>
    <col min="9" max="9" width="18.42578125" customWidth="1"/>
    <col min="10" max="10" width="15.28515625" customWidth="1"/>
    <col min="11" max="11" width="15.42578125" customWidth="1"/>
    <col min="12" max="12" width="11" customWidth="1"/>
  </cols>
  <sheetData>
    <row r="1" spans="4:12" x14ac:dyDescent="0.25">
      <c r="I1" s="14" t="s">
        <v>15</v>
      </c>
      <c r="J1" s="11" t="s">
        <v>16</v>
      </c>
      <c r="K1" s="12" t="s">
        <v>17</v>
      </c>
      <c r="L1" t="s">
        <v>83</v>
      </c>
    </row>
    <row r="2" spans="4:12" x14ac:dyDescent="0.25">
      <c r="H2" t="s">
        <v>18</v>
      </c>
      <c r="I2">
        <f>L.P.S!I33</f>
        <v>14844</v>
      </c>
      <c r="J2">
        <f>L.P.S!C33</f>
        <v>91.25</v>
      </c>
      <c r="K2">
        <f>L.P.S!F33</f>
        <v>700</v>
      </c>
      <c r="L2">
        <f>L.P.S!O36</f>
        <v>0</v>
      </c>
    </row>
    <row r="3" spans="4:12" x14ac:dyDescent="0.25">
      <c r="H3" t="s">
        <v>19</v>
      </c>
      <c r="I3">
        <f>Hills!I33</f>
        <v>9680</v>
      </c>
      <c r="J3">
        <f>Hills!C33</f>
        <v>58.949999999999996</v>
      </c>
      <c r="K3">
        <f>Hills!F33</f>
        <v>500</v>
      </c>
      <c r="L3">
        <f>Hills!O36</f>
        <v>70374</v>
      </c>
    </row>
    <row r="4" spans="4:12" x14ac:dyDescent="0.25">
      <c r="D4" s="13" t="s">
        <v>14</v>
      </c>
      <c r="E4" s="7">
        <f>SUM(L.P.S!O36,Hills!O36,'AKSHAYA GWK'!O36,J.P!O36,A.S!O36,GOLD!O36,Bubble!O36,Vishaka!O36,'R2O'!O36,'Krishna Veni'!O36,'Life Long'!O36,'Sai Suguna'!O36,'T Amrutha'!O36,A.D!O36,Lavanya!O36,Joy!O36,'Stock Point'!O36,Apple!O36,L.Kota!O36,Devarapalli!O36,Heritick!O36,'Lucky Aqua'!O36,Brookyln!O36,Pyramid!O36,'Bag Piper'!O36,S.V.R!O36,J.K!O36,Simhadri!O36,'Fresh Aqua'!O36,'S.S.Ganga(ARUKU)'!O36,Harivillu!O36,K.B.S!O36,Everest!O36,Shivambu!O36,Abhay!O36,Yathi!O36,Tarangini!O36)</f>
        <v>91371</v>
      </c>
      <c r="H4" t="s">
        <v>54</v>
      </c>
      <c r="I4">
        <f>'AKSHAYA GWK'!I33</f>
        <v>12672</v>
      </c>
      <c r="J4" s="16">
        <f>'AKSHAYA GWK'!C33</f>
        <v>81.61</v>
      </c>
      <c r="K4">
        <f>'AKSHAYA GWK'!F33</f>
        <v>500</v>
      </c>
      <c r="L4">
        <f>'AKSHAYA GWK'!O36</f>
        <v>0</v>
      </c>
    </row>
    <row r="5" spans="4:12" x14ac:dyDescent="0.25">
      <c r="H5" t="s">
        <v>20</v>
      </c>
      <c r="I5">
        <f>J.P!I33</f>
        <v>129487</v>
      </c>
      <c r="J5" t="s">
        <v>84</v>
      </c>
      <c r="K5" t="s">
        <v>118</v>
      </c>
      <c r="L5" t="s">
        <v>152</v>
      </c>
    </row>
    <row r="6" spans="4:12" x14ac:dyDescent="0.25">
      <c r="H6" t="s">
        <v>21</v>
      </c>
      <c r="I6">
        <f>A.S!I33</f>
        <v>4976</v>
      </c>
      <c r="J6" t="s">
        <v>85</v>
      </c>
      <c r="K6" t="s">
        <v>119</v>
      </c>
      <c r="L6" t="s">
        <v>153</v>
      </c>
    </row>
    <row r="7" spans="4:12" x14ac:dyDescent="0.25">
      <c r="D7" s="14" t="s">
        <v>15</v>
      </c>
      <c r="E7" s="9">
        <f>SUM(L.P.S!I33,Hills!I33,'AKSHAYA GWK'!I33,J.P!I33,A.S!I33,GOLD!I33,Bubble!I33,Vishaka!I33,'R2O'!I33,'Krishna Veni'!I33,'Life Long'!I33,'Sai Suguna'!I33,'T Amrutha'!I33,A.D!I33,Lavanya!I33,Joy!I33,'Stock Point'!I33,Apple!I33,L.Kota!I33,Devarapalli!I33,Heritick!I33,'Lucky Aqua'!I33,Brookyln!I33,Pyramid!I33,'Bag Piper'!I33,S.V.R!I33,J.K!I33,Simhadri!I33,'Fresh Aqua'!I33,'S.S.Ganga(ARUKU)'!I33,Harivillu!I33,K.B.S!I33,Everest!I33,Shivambu!I33,Abhay!I33,Yathi!I33,Tarangini!I33)</f>
        <v>259165</v>
      </c>
      <c r="H7" t="s">
        <v>52</v>
      </c>
      <c r="I7">
        <f>GOLD!I33</f>
        <v>49302</v>
      </c>
      <c r="J7" t="s">
        <v>86</v>
      </c>
      <c r="K7" t="s">
        <v>120</v>
      </c>
      <c r="L7" t="s">
        <v>154</v>
      </c>
    </row>
    <row r="8" spans="4:12" x14ac:dyDescent="0.25">
      <c r="H8" t="s">
        <v>22</v>
      </c>
      <c r="I8">
        <f>Bubble!I33</f>
        <v>0</v>
      </c>
      <c r="J8" t="s">
        <v>87</v>
      </c>
      <c r="K8" t="s">
        <v>121</v>
      </c>
      <c r="L8" t="s">
        <v>155</v>
      </c>
    </row>
    <row r="9" spans="4:12" x14ac:dyDescent="0.25">
      <c r="H9" t="s">
        <v>23</v>
      </c>
      <c r="I9">
        <f>Vishaka!I33</f>
        <v>0</v>
      </c>
      <c r="J9" t="s">
        <v>88</v>
      </c>
      <c r="K9" t="s">
        <v>122</v>
      </c>
      <c r="L9" t="s">
        <v>156</v>
      </c>
    </row>
    <row r="10" spans="4:12" x14ac:dyDescent="0.25">
      <c r="D10" s="15" t="s">
        <v>16</v>
      </c>
      <c r="E10" s="11">
        <f>SUM(L.P.S!C33,Hills!C33,'AKSHAYA GWK'!C33,J.P!C33,A.S!C33,GOLD!C33,Bubble!C33,Vishaka!C33,'R2O'!C33,'Krishna Veni'!C33,'Life Long'!C33,'Sai Suguna'!C33,'T Amrutha'!C33,A.D!C33,Lavanya!C33,Joy!C33,'Stock Point'!C33,Apple!C33,L.Kota!C33,Devarapalli!C33,Heritick!C33,'Lucky Aqua'!C33,Brookyln!C33,Pyramid!C33,'Bag Piper'!C33,S.V.R!C33,J.K!C33,Simhadri!C33,'Fresh Aqua'!C33,'S.S.Ganga(ARUKU)'!C33,Harivillu!C33,K.B.S!C33,Everest!C33,Shivambu!C33,Abhay!C33,Yathi!C33,Tarangini!C33)</f>
        <v>1832.1399999999999</v>
      </c>
      <c r="H10" t="s">
        <v>24</v>
      </c>
      <c r="I10">
        <f>'R2O'!I33</f>
        <v>14337</v>
      </c>
      <c r="J10" t="s">
        <v>89</v>
      </c>
      <c r="K10" t="s">
        <v>123</v>
      </c>
      <c r="L10" t="s">
        <v>157</v>
      </c>
    </row>
    <row r="11" spans="4:12" x14ac:dyDescent="0.25">
      <c r="H11" t="s">
        <v>25</v>
      </c>
      <c r="I11" t="s">
        <v>55</v>
      </c>
      <c r="J11" t="s">
        <v>90</v>
      </c>
      <c r="K11" t="s">
        <v>124</v>
      </c>
      <c r="L11" t="s">
        <v>158</v>
      </c>
    </row>
    <row r="12" spans="4:12" x14ac:dyDescent="0.25">
      <c r="H12" t="s">
        <v>26</v>
      </c>
      <c r="I12" t="s">
        <v>56</v>
      </c>
      <c r="J12" t="s">
        <v>91</v>
      </c>
      <c r="K12" t="s">
        <v>125</v>
      </c>
      <c r="L12" t="s">
        <v>159</v>
      </c>
    </row>
    <row r="13" spans="4:12" x14ac:dyDescent="0.25">
      <c r="D13" s="12" t="s">
        <v>17</v>
      </c>
      <c r="E13" s="10">
        <f>SUM(L.P.S!F33,Hills!F33,'AKSHAYA GWK'!F33,J.P!F33,A.S!F33,GOLD!F33,Bubble!F33,Vishaka!F33,'R2O'!F33,'Krishna Veni'!F33,'Life Long'!F33,'Sai Suguna'!F33,'T Amrutha'!F33,A.D!F33,Lavanya!F33,Joy!F33,'Stock Point'!F33,Apple!F33,L.Kota!F33,Devarapalli!F33,Heritick!F33,'Lucky Aqua'!F33,Brookyln!F33,Pyramid!F33,'Bag Piper'!F33,S.V.R!F33,J.K!F33,Simhadri!F33,'Fresh Aqua'!F33,'S.S.Ganga(ARUKU)'!F33,Harivillu!F33,K.B.S!F33,Everest!F33,Shivambu!F33,Abhay!F33,Yathi!F33,Tarangini!F33)</f>
        <v>9500</v>
      </c>
      <c r="H13" t="s">
        <v>27</v>
      </c>
      <c r="I13" t="s">
        <v>57</v>
      </c>
      <c r="J13" t="s">
        <v>92</v>
      </c>
      <c r="K13" t="s">
        <v>126</v>
      </c>
      <c r="L13" t="s">
        <v>160</v>
      </c>
    </row>
    <row r="14" spans="4:12" x14ac:dyDescent="0.25">
      <c r="H14" t="s">
        <v>28</v>
      </c>
      <c r="I14" t="s">
        <v>58</v>
      </c>
      <c r="J14" t="s">
        <v>93</v>
      </c>
      <c r="K14" t="s">
        <v>127</v>
      </c>
      <c r="L14" t="s">
        <v>161</v>
      </c>
    </row>
    <row r="15" spans="4:12" x14ac:dyDescent="0.25">
      <c r="H15" t="s">
        <v>29</v>
      </c>
      <c r="I15" t="s">
        <v>59</v>
      </c>
      <c r="J15" t="s">
        <v>94</v>
      </c>
      <c r="K15" t="s">
        <v>128</v>
      </c>
      <c r="L15" t="s">
        <v>162</v>
      </c>
    </row>
    <row r="16" spans="4:12" x14ac:dyDescent="0.25">
      <c r="H16" t="s">
        <v>30</v>
      </c>
      <c r="I16" t="s">
        <v>60</v>
      </c>
      <c r="J16" t="s">
        <v>95</v>
      </c>
      <c r="K16" t="s">
        <v>129</v>
      </c>
      <c r="L16" t="s">
        <v>163</v>
      </c>
    </row>
    <row r="17" spans="8:12" x14ac:dyDescent="0.25">
      <c r="H17" t="s">
        <v>31</v>
      </c>
      <c r="I17" t="s">
        <v>61</v>
      </c>
      <c r="J17" t="s">
        <v>96</v>
      </c>
      <c r="K17" t="s">
        <v>130</v>
      </c>
      <c r="L17" t="s">
        <v>164</v>
      </c>
    </row>
    <row r="18" spans="8:12" x14ac:dyDescent="0.25">
      <c r="H18" t="s">
        <v>32</v>
      </c>
      <c r="I18" t="s">
        <v>62</v>
      </c>
      <c r="J18" t="s">
        <v>97</v>
      </c>
      <c r="K18" t="s">
        <v>131</v>
      </c>
      <c r="L18" t="s">
        <v>165</v>
      </c>
    </row>
    <row r="19" spans="8:12" x14ac:dyDescent="0.25">
      <c r="H19" t="s">
        <v>33</v>
      </c>
      <c r="I19" t="s">
        <v>63</v>
      </c>
      <c r="J19" t="s">
        <v>98</v>
      </c>
      <c r="K19" t="s">
        <v>132</v>
      </c>
      <c r="L19" t="s">
        <v>166</v>
      </c>
    </row>
    <row r="20" spans="8:12" x14ac:dyDescent="0.25">
      <c r="H20" t="s">
        <v>34</v>
      </c>
      <c r="I20" t="s">
        <v>64</v>
      </c>
      <c r="J20" t="s">
        <v>99</v>
      </c>
      <c r="K20" t="s">
        <v>133</v>
      </c>
      <c r="L20" t="s">
        <v>167</v>
      </c>
    </row>
    <row r="21" spans="8:12" x14ac:dyDescent="0.25">
      <c r="H21" t="s">
        <v>35</v>
      </c>
      <c r="I21" t="s">
        <v>65</v>
      </c>
      <c r="J21" t="s">
        <v>100</v>
      </c>
      <c r="K21" t="s">
        <v>134</v>
      </c>
      <c r="L21" t="s">
        <v>168</v>
      </c>
    </row>
    <row r="22" spans="8:12" x14ac:dyDescent="0.25">
      <c r="H22" t="s">
        <v>36</v>
      </c>
      <c r="I22" t="s">
        <v>66</v>
      </c>
      <c r="J22" t="s">
        <v>101</v>
      </c>
      <c r="K22" t="s">
        <v>135</v>
      </c>
      <c r="L22" t="s">
        <v>169</v>
      </c>
    </row>
    <row r="23" spans="8:12" x14ac:dyDescent="0.25">
      <c r="H23" t="s">
        <v>37</v>
      </c>
      <c r="I23" t="s">
        <v>67</v>
      </c>
      <c r="J23" t="s">
        <v>102</v>
      </c>
      <c r="K23" t="s">
        <v>136</v>
      </c>
      <c r="L23" t="s">
        <v>170</v>
      </c>
    </row>
    <row r="24" spans="8:12" x14ac:dyDescent="0.25">
      <c r="H24" t="s">
        <v>38</v>
      </c>
      <c r="I24" t="s">
        <v>68</v>
      </c>
      <c r="J24" t="s">
        <v>103</v>
      </c>
      <c r="K24" t="s">
        <v>137</v>
      </c>
      <c r="L24" t="s">
        <v>171</v>
      </c>
    </row>
    <row r="25" spans="8:12" x14ac:dyDescent="0.25">
      <c r="H25" t="s">
        <v>39</v>
      </c>
      <c r="I25" t="s">
        <v>69</v>
      </c>
      <c r="J25" t="s">
        <v>104</v>
      </c>
      <c r="K25" t="s">
        <v>138</v>
      </c>
      <c r="L25" t="s">
        <v>172</v>
      </c>
    </row>
    <row r="26" spans="8:12" x14ac:dyDescent="0.25">
      <c r="H26" t="s">
        <v>40</v>
      </c>
      <c r="I26" t="s">
        <v>70</v>
      </c>
      <c r="J26" t="s">
        <v>105</v>
      </c>
      <c r="K26" t="s">
        <v>139</v>
      </c>
      <c r="L26" t="s">
        <v>173</v>
      </c>
    </row>
    <row r="27" spans="8:12" x14ac:dyDescent="0.25">
      <c r="H27" t="s">
        <v>41</v>
      </c>
      <c r="I27" t="s">
        <v>71</v>
      </c>
      <c r="J27" t="s">
        <v>106</v>
      </c>
      <c r="K27" t="s">
        <v>140</v>
      </c>
      <c r="L27" t="s">
        <v>174</v>
      </c>
    </row>
    <row r="28" spans="8:12" x14ac:dyDescent="0.25">
      <c r="H28" t="s">
        <v>42</v>
      </c>
      <c r="I28" t="s">
        <v>72</v>
      </c>
      <c r="J28" t="s">
        <v>107</v>
      </c>
      <c r="K28" t="s">
        <v>141</v>
      </c>
      <c r="L28" t="s">
        <v>175</v>
      </c>
    </row>
    <row r="29" spans="8:12" x14ac:dyDescent="0.25">
      <c r="H29" t="s">
        <v>43</v>
      </c>
      <c r="I29" t="s">
        <v>73</v>
      </c>
      <c r="J29" t="s">
        <v>108</v>
      </c>
      <c r="K29" t="s">
        <v>142</v>
      </c>
      <c r="L29" t="s">
        <v>176</v>
      </c>
    </row>
    <row r="30" spans="8:12" x14ac:dyDescent="0.25">
      <c r="H30" t="s">
        <v>44</v>
      </c>
      <c r="I30" t="s">
        <v>74</v>
      </c>
      <c r="J30" t="s">
        <v>109</v>
      </c>
      <c r="K30" t="s">
        <v>143</v>
      </c>
      <c r="L30" t="s">
        <v>177</v>
      </c>
    </row>
    <row r="31" spans="8:12" x14ac:dyDescent="0.25">
      <c r="H31" t="s">
        <v>53</v>
      </c>
      <c r="I31" t="s">
        <v>75</v>
      </c>
      <c r="J31" t="s">
        <v>110</v>
      </c>
      <c r="K31" t="s">
        <v>144</v>
      </c>
      <c r="L31" t="s">
        <v>178</v>
      </c>
    </row>
    <row r="32" spans="8:12" x14ac:dyDescent="0.25">
      <c r="H32" t="s">
        <v>45</v>
      </c>
      <c r="I32" t="s">
        <v>76</v>
      </c>
      <c r="J32" t="s">
        <v>111</v>
      </c>
      <c r="K32" t="s">
        <v>145</v>
      </c>
      <c r="L32" t="s">
        <v>179</v>
      </c>
    </row>
    <row r="33" spans="8:12" x14ac:dyDescent="0.25">
      <c r="H33" t="s">
        <v>46</v>
      </c>
      <c r="I33" t="s">
        <v>77</v>
      </c>
      <c r="J33" t="s">
        <v>112</v>
      </c>
      <c r="K33" t="s">
        <v>146</v>
      </c>
      <c r="L33" t="s">
        <v>180</v>
      </c>
    </row>
    <row r="34" spans="8:12" x14ac:dyDescent="0.25">
      <c r="H34" t="s">
        <v>47</v>
      </c>
      <c r="I34" t="s">
        <v>78</v>
      </c>
      <c r="J34" t="s">
        <v>113</v>
      </c>
      <c r="K34" t="s">
        <v>147</v>
      </c>
      <c r="L34" t="s">
        <v>181</v>
      </c>
    </row>
    <row r="35" spans="8:12" x14ac:dyDescent="0.25">
      <c r="H35" t="s">
        <v>48</v>
      </c>
      <c r="I35" t="s">
        <v>79</v>
      </c>
      <c r="J35" t="s">
        <v>114</v>
      </c>
      <c r="K35" t="s">
        <v>148</v>
      </c>
      <c r="L35" t="s">
        <v>182</v>
      </c>
    </row>
    <row r="36" spans="8:12" x14ac:dyDescent="0.25">
      <c r="H36" t="s">
        <v>49</v>
      </c>
      <c r="I36" t="s">
        <v>80</v>
      </c>
      <c r="J36" t="s">
        <v>115</v>
      </c>
      <c r="K36" t="s">
        <v>149</v>
      </c>
      <c r="L36" t="s">
        <v>183</v>
      </c>
    </row>
    <row r="37" spans="8:12" x14ac:dyDescent="0.25">
      <c r="H37" t="s">
        <v>50</v>
      </c>
      <c r="I37" t="s">
        <v>81</v>
      </c>
      <c r="J37" t="s">
        <v>116</v>
      </c>
      <c r="K37" t="s">
        <v>150</v>
      </c>
      <c r="L37" t="s">
        <v>184</v>
      </c>
    </row>
    <row r="38" spans="8:12" x14ac:dyDescent="0.25">
      <c r="H38" t="s">
        <v>51</v>
      </c>
      <c r="I38" t="s">
        <v>82</v>
      </c>
      <c r="J38" t="s">
        <v>117</v>
      </c>
      <c r="K38" t="s">
        <v>151</v>
      </c>
      <c r="L38" t="s">
        <v>185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N36" sqref="N36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>
        <v>43458</v>
      </c>
      <c r="B2" s="3">
        <v>53</v>
      </c>
      <c r="C2" s="3">
        <v>996.06</v>
      </c>
      <c r="D2" s="3">
        <v>130</v>
      </c>
      <c r="E2" s="4">
        <f>C2*D2</f>
        <v>129487.79999999999</v>
      </c>
      <c r="F2" s="3">
        <v>0</v>
      </c>
      <c r="G2" s="3">
        <v>0</v>
      </c>
      <c r="H2" s="4">
        <f>F2*G2</f>
        <v>0</v>
      </c>
      <c r="I2" s="4">
        <f>INT(E2+H2)</f>
        <v>129487</v>
      </c>
      <c r="J2" s="4">
        <v>425036</v>
      </c>
      <c r="K2" s="4">
        <f>I2+J2</f>
        <v>554523</v>
      </c>
      <c r="L2" s="3">
        <v>135000</v>
      </c>
      <c r="M2" s="4">
        <f>K2-L2</f>
        <v>419523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419523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996.06</v>
      </c>
      <c r="F33" s="8">
        <f>SUM(F2:F32)</f>
        <v>0</v>
      </c>
      <c r="I33" s="8">
        <f>SUM(I2:I32)</f>
        <v>129487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K3" sqref="K3"/>
    </sheetView>
  </sheetViews>
  <sheetFormatPr defaultRowHeight="15" x14ac:dyDescent="0.25"/>
  <cols>
    <col min="2" max="2" width="15.140625" customWidth="1"/>
    <col min="6" max="6" width="14.85546875" customWidth="1"/>
    <col min="7" max="7" width="11.85546875" customWidth="1"/>
    <col min="9" max="9" width="11.5703125" customWidth="1"/>
    <col min="10" max="10" width="12.28515625" customWidth="1"/>
    <col min="11" max="11" width="18.5703125" customWidth="1"/>
    <col min="12" max="12" width="15.140625" customWidth="1"/>
    <col min="13" max="13" width="12.140625" customWidth="1"/>
    <col min="14" max="14" width="16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>
        <v>43458</v>
      </c>
      <c r="B2" s="3">
        <v>2</v>
      </c>
      <c r="C2" s="3">
        <v>38.28</v>
      </c>
      <c r="D2" s="3">
        <v>130</v>
      </c>
      <c r="E2" s="4">
        <f>C2*D2</f>
        <v>4976.4000000000005</v>
      </c>
      <c r="F2" s="3">
        <v>0</v>
      </c>
      <c r="G2" s="3">
        <v>0</v>
      </c>
      <c r="H2" s="4">
        <f>F2*G2</f>
        <v>0</v>
      </c>
      <c r="I2" s="4">
        <f>INT(E2+H2)</f>
        <v>4976</v>
      </c>
      <c r="J2" s="4">
        <v>1314</v>
      </c>
      <c r="K2" s="4">
        <f>I2+J2</f>
        <v>6290</v>
      </c>
      <c r="L2" s="3">
        <v>0</v>
      </c>
      <c r="M2" s="4">
        <f>K2-L2</f>
        <v>6290</v>
      </c>
    </row>
    <row r="3" spans="1:13" x14ac:dyDescent="0.25">
      <c r="A3" s="2">
        <v>43460</v>
      </c>
      <c r="B3" s="3">
        <v>2</v>
      </c>
      <c r="C3" s="3">
        <v>38.85</v>
      </c>
      <c r="D3" s="3">
        <v>130</v>
      </c>
      <c r="E3" s="4">
        <f>C3*D3</f>
        <v>5050.5</v>
      </c>
      <c r="F3" s="3"/>
      <c r="G3" s="3"/>
      <c r="H3" s="4"/>
      <c r="I3" s="4"/>
      <c r="J3" s="4">
        <f>M2</f>
        <v>6290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77.13</v>
      </c>
      <c r="F33" s="8">
        <f>SUM(F2:F32)</f>
        <v>0</v>
      </c>
      <c r="I33" s="8">
        <f>SUM(I2:I32)</f>
        <v>4976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2" workbookViewId="0">
      <selection activeCell="N36" sqref="N36:O36"/>
    </sheetView>
  </sheetViews>
  <sheetFormatPr defaultRowHeight="15" x14ac:dyDescent="0.25"/>
  <cols>
    <col min="2" max="2" width="15.5703125" customWidth="1"/>
    <col min="6" max="6" width="15" customWidth="1"/>
    <col min="7" max="7" width="11.85546875" customWidth="1"/>
    <col min="9" max="9" width="10.7109375" customWidth="1"/>
    <col min="10" max="10" width="10.28515625" customWidth="1"/>
    <col min="11" max="11" width="17" customWidth="1"/>
    <col min="12" max="12" width="18.7109375" customWidth="1"/>
    <col min="13" max="13" width="14.5703125" customWidth="1"/>
    <col min="14" max="14" width="15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>
        <v>43436</v>
      </c>
      <c r="B2" s="3">
        <v>14</v>
      </c>
      <c r="C2" s="3">
        <v>285.70999999999998</v>
      </c>
      <c r="D2" s="3">
        <v>130</v>
      </c>
      <c r="E2" s="4">
        <f>C2*D2</f>
        <v>37142.299999999996</v>
      </c>
      <c r="F2" s="3">
        <v>3200</v>
      </c>
      <c r="G2" s="3">
        <v>3.8</v>
      </c>
      <c r="H2" s="4">
        <f>F2*G2</f>
        <v>12160</v>
      </c>
      <c r="I2" s="4">
        <f>INT(E2+H2)</f>
        <v>49302</v>
      </c>
      <c r="J2" s="4">
        <v>0</v>
      </c>
      <c r="K2" s="4">
        <f>I2+J2</f>
        <v>49302</v>
      </c>
      <c r="L2" s="3">
        <v>0</v>
      </c>
      <c r="M2" s="4">
        <f>K2-L2</f>
        <v>49302</v>
      </c>
    </row>
    <row r="3" spans="1:13" x14ac:dyDescent="0.25">
      <c r="A3" s="2">
        <v>43453</v>
      </c>
      <c r="B3" s="3"/>
      <c r="C3" s="3"/>
      <c r="D3" s="3"/>
      <c r="E3" s="4"/>
      <c r="F3" s="3">
        <v>3000</v>
      </c>
      <c r="G3" s="3"/>
      <c r="H3" s="4"/>
      <c r="I3" s="4"/>
      <c r="J3" s="4">
        <f>M2</f>
        <v>49302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285.70999999999998</v>
      </c>
      <c r="F33" s="8">
        <f>SUM(F2:F32)</f>
        <v>6200</v>
      </c>
      <c r="I33" s="8">
        <f>SUM(I2:I32)</f>
        <v>49302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XFD1048576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K38" sqref="A1:XFD1048576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/>
      <c r="B2" s="3">
        <v>0</v>
      </c>
      <c r="C2" s="3">
        <v>0</v>
      </c>
      <c r="D2" s="3">
        <v>0</v>
      </c>
      <c r="E2" s="4">
        <f>C2*D2</f>
        <v>0</v>
      </c>
      <c r="F2" s="3">
        <v>0</v>
      </c>
      <c r="G2" s="3">
        <v>0</v>
      </c>
      <c r="H2" s="4">
        <f>F2*G2</f>
        <v>0</v>
      </c>
      <c r="I2" s="4">
        <f>INT(E2+H2)</f>
        <v>0</v>
      </c>
      <c r="J2" s="4">
        <v>0</v>
      </c>
      <c r="K2" s="4">
        <f>I2+J2</f>
        <v>0</v>
      </c>
      <c r="L2" s="3">
        <v>0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0</v>
      </c>
      <c r="F33" s="8">
        <f>SUM(F2:F32)</f>
        <v>0</v>
      </c>
      <c r="I33" s="8">
        <f>SUM(I2:I32)</f>
        <v>0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M2" sqref="M2"/>
    </sheetView>
  </sheetViews>
  <sheetFormatPr defaultRowHeight="15" x14ac:dyDescent="0.25"/>
  <cols>
    <col min="2" max="2" width="13.85546875" customWidth="1"/>
    <col min="3" max="4" width="12.28515625" customWidth="1"/>
    <col min="5" max="5" width="10.7109375" customWidth="1"/>
    <col min="6" max="6" width="13.140625" customWidth="1"/>
    <col min="7" max="7" width="11" customWidth="1"/>
    <col min="8" max="8" width="11.85546875" customWidth="1"/>
    <col min="9" max="9" width="10.85546875" customWidth="1"/>
    <col min="10" max="10" width="9.5703125" customWidth="1"/>
    <col min="11" max="11" width="15.140625" customWidth="1"/>
    <col min="12" max="12" width="16.140625" customWidth="1"/>
    <col min="13" max="13" width="13.85546875" customWidth="1"/>
    <col min="14" max="14" width="15.5703125" customWidth="1"/>
    <col min="15" max="15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4</v>
      </c>
      <c r="G1" s="1" t="s">
        <v>9</v>
      </c>
      <c r="H1" s="1" t="s">
        <v>12</v>
      </c>
      <c r="I1" s="1" t="s">
        <v>3</v>
      </c>
      <c r="J1" s="1" t="s">
        <v>10</v>
      </c>
      <c r="K1" s="1" t="s">
        <v>5</v>
      </c>
      <c r="L1" s="1" t="s">
        <v>6</v>
      </c>
      <c r="M1" s="1" t="s">
        <v>7</v>
      </c>
    </row>
    <row r="2" spans="1:13" x14ac:dyDescent="0.25">
      <c r="A2" s="2">
        <v>43459</v>
      </c>
      <c r="B2" s="3">
        <v>4</v>
      </c>
      <c r="C2" s="3">
        <v>85.59</v>
      </c>
      <c r="D2" s="3">
        <v>132</v>
      </c>
      <c r="E2" s="4">
        <f>C2*D2</f>
        <v>11297.880000000001</v>
      </c>
      <c r="F2" s="3">
        <v>800</v>
      </c>
      <c r="G2" s="3">
        <v>3.8</v>
      </c>
      <c r="H2" s="4">
        <f>F2*G2</f>
        <v>3040</v>
      </c>
      <c r="I2" s="4">
        <f>INT(E2+H2)</f>
        <v>14337</v>
      </c>
      <c r="J2" s="4">
        <v>0</v>
      </c>
      <c r="K2" s="4">
        <f>I2+J2</f>
        <v>14337</v>
      </c>
      <c r="L2" s="3">
        <v>14337</v>
      </c>
      <c r="M2" s="4">
        <f>K2-L2</f>
        <v>0</v>
      </c>
    </row>
    <row r="3" spans="1:13" x14ac:dyDescent="0.25">
      <c r="A3" s="2"/>
      <c r="B3" s="3"/>
      <c r="C3" s="3"/>
      <c r="D3" s="3"/>
      <c r="E3" s="4"/>
      <c r="F3" s="3"/>
      <c r="G3" s="3"/>
      <c r="H3" s="4"/>
      <c r="I3" s="4"/>
      <c r="J3" s="4">
        <f>M2</f>
        <v>0</v>
      </c>
      <c r="K3" s="4"/>
      <c r="L3" s="3"/>
      <c r="M3" s="4"/>
    </row>
    <row r="4" spans="1:13" x14ac:dyDescent="0.25">
      <c r="A4" s="2"/>
      <c r="B4" s="3"/>
      <c r="C4" s="3"/>
      <c r="D4" s="3"/>
      <c r="E4" s="4"/>
      <c r="F4" s="3"/>
      <c r="G4" s="3"/>
      <c r="H4" s="4"/>
      <c r="I4" s="4"/>
      <c r="J4" s="4"/>
      <c r="K4" s="4"/>
      <c r="L4" s="3"/>
      <c r="M4" s="4"/>
    </row>
    <row r="5" spans="1:13" x14ac:dyDescent="0.25">
      <c r="A5" s="2"/>
      <c r="B5" s="3"/>
      <c r="C5" s="3"/>
      <c r="D5" s="3"/>
      <c r="E5" s="4"/>
      <c r="F5" s="3"/>
      <c r="G5" s="3"/>
      <c r="H5" s="4"/>
      <c r="I5" s="4"/>
      <c r="J5" s="4"/>
      <c r="K5" s="4"/>
      <c r="L5" s="3"/>
      <c r="M5" s="4"/>
    </row>
    <row r="6" spans="1:13" x14ac:dyDescent="0.25">
      <c r="A6" s="2"/>
      <c r="B6" s="3"/>
      <c r="C6" s="3"/>
      <c r="D6" s="3"/>
      <c r="E6" s="4"/>
      <c r="F6" s="3"/>
      <c r="G6" s="3"/>
      <c r="H6" s="4"/>
      <c r="I6" s="4"/>
      <c r="J6" s="4"/>
      <c r="K6" s="4"/>
      <c r="L6" s="3"/>
      <c r="M6" s="4"/>
    </row>
    <row r="7" spans="1:13" x14ac:dyDescent="0.25">
      <c r="A7" s="2"/>
      <c r="B7" s="3"/>
      <c r="C7" s="3"/>
      <c r="D7" s="3"/>
      <c r="E7" s="4"/>
      <c r="F7" s="3"/>
      <c r="G7" s="3"/>
      <c r="H7" s="4"/>
      <c r="I7" s="4"/>
      <c r="J7" s="4"/>
      <c r="K7" s="4"/>
      <c r="L7" s="3"/>
      <c r="M7" s="4"/>
    </row>
    <row r="8" spans="1:13" x14ac:dyDescent="0.25">
      <c r="A8" s="2"/>
      <c r="B8" s="3"/>
      <c r="C8" s="3"/>
      <c r="D8" s="3"/>
      <c r="E8" s="4"/>
      <c r="F8" s="3"/>
      <c r="G8" s="3"/>
      <c r="H8" s="4"/>
      <c r="I8" s="4"/>
      <c r="J8" s="4"/>
      <c r="K8" s="4"/>
      <c r="L8" s="3"/>
      <c r="M8" s="4"/>
    </row>
    <row r="9" spans="1:13" x14ac:dyDescent="0.25">
      <c r="A9" s="2"/>
      <c r="B9" s="3"/>
      <c r="C9" s="3"/>
      <c r="D9" s="3"/>
      <c r="E9" s="4"/>
      <c r="F9" s="3"/>
      <c r="G9" s="3"/>
      <c r="H9" s="4"/>
      <c r="I9" s="4"/>
      <c r="J9" s="4"/>
      <c r="K9" s="4"/>
      <c r="L9" s="3"/>
      <c r="M9" s="4"/>
    </row>
    <row r="10" spans="1:13" x14ac:dyDescent="0.25">
      <c r="A10" s="2"/>
      <c r="B10" s="3"/>
      <c r="C10" s="3"/>
      <c r="D10" s="3"/>
      <c r="E10" s="4"/>
      <c r="F10" s="3"/>
      <c r="G10" s="3"/>
      <c r="H10" s="4"/>
      <c r="I10" s="4"/>
      <c r="J10" s="4"/>
      <c r="K10" s="4"/>
      <c r="L10" s="3"/>
      <c r="M10" s="4"/>
    </row>
    <row r="11" spans="1:13" x14ac:dyDescent="0.25">
      <c r="A11" s="2"/>
      <c r="B11" s="3"/>
      <c r="C11" s="3"/>
      <c r="D11" s="3"/>
      <c r="E11" s="4"/>
      <c r="F11" s="3"/>
      <c r="G11" s="3"/>
      <c r="H11" s="4"/>
      <c r="I11" s="4"/>
      <c r="J11" s="4"/>
      <c r="K11" s="4"/>
      <c r="L11" s="3"/>
      <c r="M11" s="4"/>
    </row>
    <row r="12" spans="1:13" x14ac:dyDescent="0.25">
      <c r="A12" s="2"/>
      <c r="B12" s="3"/>
      <c r="C12" s="3"/>
      <c r="D12" s="3"/>
      <c r="E12" s="4"/>
      <c r="F12" s="3"/>
      <c r="G12" s="3"/>
      <c r="H12" s="4"/>
      <c r="I12" s="4"/>
      <c r="J12" s="4"/>
      <c r="K12" s="4"/>
      <c r="L12" s="3"/>
      <c r="M12" s="4"/>
    </row>
    <row r="13" spans="1:13" x14ac:dyDescent="0.25">
      <c r="A13" s="2"/>
      <c r="B13" s="3"/>
      <c r="C13" s="3"/>
      <c r="D13" s="3"/>
      <c r="E13" s="4"/>
      <c r="F13" s="3"/>
      <c r="G13" s="3"/>
      <c r="H13" s="4"/>
      <c r="I13" s="4"/>
      <c r="J13" s="4"/>
      <c r="K13" s="4"/>
      <c r="L13" s="3"/>
      <c r="M13" s="4"/>
    </row>
    <row r="14" spans="1:13" x14ac:dyDescent="0.25">
      <c r="A14" s="2"/>
      <c r="B14" s="3"/>
      <c r="C14" s="3"/>
      <c r="D14" s="3"/>
      <c r="E14" s="4"/>
      <c r="F14" s="3"/>
      <c r="G14" s="3"/>
      <c r="H14" s="4"/>
      <c r="I14" s="4"/>
      <c r="J14" s="4"/>
      <c r="K14" s="4"/>
      <c r="L14" s="3"/>
      <c r="M14" s="4"/>
    </row>
    <row r="15" spans="1:13" x14ac:dyDescent="0.25">
      <c r="A15" s="5"/>
      <c r="B15" s="3"/>
      <c r="C15" s="3"/>
      <c r="D15" s="3"/>
      <c r="E15" s="4"/>
      <c r="F15" s="3"/>
      <c r="G15" s="3"/>
      <c r="H15" s="4"/>
      <c r="I15" s="4"/>
      <c r="J15" s="4"/>
      <c r="K15" s="4"/>
      <c r="L15" s="3"/>
      <c r="M15" s="4"/>
    </row>
    <row r="16" spans="1:13" x14ac:dyDescent="0.25">
      <c r="A16" s="5"/>
      <c r="B16" s="3"/>
      <c r="C16" s="3"/>
      <c r="D16" s="3"/>
      <c r="E16" s="4"/>
      <c r="F16" s="3"/>
      <c r="G16" s="3"/>
      <c r="H16" s="4"/>
      <c r="I16" s="4"/>
      <c r="J16" s="4"/>
      <c r="K16" s="4"/>
      <c r="L16" s="3"/>
      <c r="M16" s="4"/>
    </row>
    <row r="17" spans="1:13" x14ac:dyDescent="0.25">
      <c r="A17" s="5"/>
      <c r="B17" s="3"/>
      <c r="C17" s="3"/>
      <c r="D17" s="3"/>
      <c r="E17" s="4"/>
      <c r="F17" s="3"/>
      <c r="G17" s="3"/>
      <c r="H17" s="4"/>
      <c r="I17" s="4"/>
      <c r="J17" s="4"/>
      <c r="K17" s="4"/>
      <c r="L17" s="3"/>
      <c r="M17" s="4"/>
    </row>
    <row r="18" spans="1:13" x14ac:dyDescent="0.25">
      <c r="A18" s="5"/>
      <c r="B18" s="3"/>
      <c r="C18" s="3"/>
      <c r="D18" s="3"/>
      <c r="E18" s="4"/>
      <c r="F18" s="3"/>
      <c r="G18" s="3"/>
      <c r="H18" s="4"/>
      <c r="I18" s="4"/>
      <c r="J18" s="4"/>
      <c r="K18" s="4"/>
      <c r="L18" s="3"/>
      <c r="M18" s="4"/>
    </row>
    <row r="19" spans="1:13" x14ac:dyDescent="0.25">
      <c r="A19" s="5"/>
      <c r="B19" s="3"/>
      <c r="C19" s="3"/>
      <c r="D19" s="3"/>
      <c r="E19" s="4"/>
      <c r="F19" s="3"/>
      <c r="G19" s="3"/>
      <c r="H19" s="4"/>
      <c r="I19" s="4"/>
      <c r="J19" s="4"/>
      <c r="K19" s="4"/>
      <c r="L19" s="3"/>
      <c r="M19" s="4"/>
    </row>
    <row r="20" spans="1:13" x14ac:dyDescent="0.25">
      <c r="A20" s="5"/>
      <c r="B20" s="3"/>
      <c r="C20" s="3"/>
      <c r="D20" s="3"/>
      <c r="E20" s="4"/>
      <c r="F20" s="3"/>
      <c r="G20" s="3"/>
      <c r="H20" s="4"/>
      <c r="I20" s="4"/>
      <c r="J20" s="4"/>
      <c r="K20" s="4"/>
      <c r="L20" s="3"/>
      <c r="M20" s="4"/>
    </row>
    <row r="21" spans="1:13" x14ac:dyDescent="0.25">
      <c r="A21" s="5"/>
      <c r="B21" s="3"/>
      <c r="C21" s="3"/>
      <c r="D21" s="3"/>
      <c r="E21" s="4"/>
      <c r="F21" s="3"/>
      <c r="G21" s="3"/>
      <c r="H21" s="4"/>
      <c r="I21" s="4"/>
      <c r="J21" s="4"/>
      <c r="K21" s="4"/>
      <c r="L21" s="3"/>
      <c r="M21" s="4"/>
    </row>
    <row r="22" spans="1:13" x14ac:dyDescent="0.25">
      <c r="A22" s="5"/>
      <c r="B22" s="3"/>
      <c r="C22" s="3"/>
      <c r="D22" s="3"/>
      <c r="E22" s="4"/>
      <c r="F22" s="3"/>
      <c r="G22" s="3"/>
      <c r="H22" s="4"/>
      <c r="I22" s="4"/>
      <c r="J22" s="4"/>
      <c r="K22" s="4"/>
      <c r="L22" s="3"/>
      <c r="M22" s="4"/>
    </row>
    <row r="23" spans="1:13" x14ac:dyDescent="0.25">
      <c r="A23" s="5"/>
      <c r="B23" s="3"/>
      <c r="C23" s="3"/>
      <c r="D23" s="3"/>
      <c r="E23" s="4"/>
      <c r="F23" s="3"/>
      <c r="G23" s="3"/>
      <c r="H23" s="4"/>
      <c r="I23" s="4"/>
      <c r="J23" s="4"/>
      <c r="K23" s="4"/>
      <c r="L23" s="3"/>
      <c r="M23" s="4"/>
    </row>
    <row r="24" spans="1:13" x14ac:dyDescent="0.25">
      <c r="A24" s="5"/>
      <c r="B24" s="3"/>
      <c r="C24" s="3"/>
      <c r="D24" s="3"/>
      <c r="E24" s="4"/>
      <c r="F24" s="3"/>
      <c r="G24" s="3"/>
      <c r="H24" s="4"/>
      <c r="I24" s="4"/>
      <c r="J24" s="4"/>
      <c r="K24" s="4"/>
      <c r="L24" s="3"/>
      <c r="M24" s="4"/>
    </row>
    <row r="25" spans="1:13" x14ac:dyDescent="0.25">
      <c r="A25" s="5"/>
      <c r="B25" s="3"/>
      <c r="C25" s="3"/>
      <c r="D25" s="3"/>
      <c r="E25" s="4"/>
      <c r="F25" s="3"/>
      <c r="G25" s="3"/>
      <c r="H25" s="4"/>
      <c r="I25" s="4"/>
      <c r="J25" s="4"/>
      <c r="K25" s="4"/>
      <c r="L25" s="3"/>
      <c r="M25" s="4"/>
    </row>
    <row r="26" spans="1:13" x14ac:dyDescent="0.25">
      <c r="A26" s="5"/>
      <c r="B26" s="3"/>
      <c r="C26" s="3"/>
      <c r="D26" s="3"/>
      <c r="E26" s="4"/>
      <c r="F26" s="3"/>
      <c r="G26" s="3"/>
      <c r="H26" s="4"/>
      <c r="I26" s="4"/>
      <c r="J26" s="4"/>
      <c r="K26" s="4"/>
      <c r="L26" s="3"/>
      <c r="M26" s="4"/>
    </row>
    <row r="27" spans="1:13" x14ac:dyDescent="0.25">
      <c r="A27" s="5"/>
      <c r="B27" s="3"/>
      <c r="C27" s="3"/>
      <c r="D27" s="3"/>
      <c r="E27" s="4"/>
      <c r="F27" s="3"/>
      <c r="G27" s="3"/>
      <c r="H27" s="4"/>
      <c r="I27" s="4"/>
      <c r="J27" s="4"/>
      <c r="K27" s="4"/>
      <c r="L27" s="3"/>
      <c r="M27" s="4"/>
    </row>
    <row r="28" spans="1:13" x14ac:dyDescent="0.25">
      <c r="A28" s="5"/>
      <c r="B28" s="3"/>
      <c r="C28" s="3"/>
      <c r="D28" s="3"/>
      <c r="E28" s="4"/>
      <c r="F28" s="3"/>
      <c r="G28" s="3"/>
      <c r="H28" s="4"/>
      <c r="I28" s="4"/>
      <c r="J28" s="4"/>
      <c r="K28" s="4"/>
      <c r="L28" s="3"/>
      <c r="M28" s="4"/>
    </row>
    <row r="29" spans="1:13" x14ac:dyDescent="0.25">
      <c r="A29" s="5"/>
      <c r="B29" s="3"/>
      <c r="C29" s="3"/>
      <c r="D29" s="3"/>
      <c r="E29" s="4"/>
      <c r="F29" s="3"/>
      <c r="G29" s="3"/>
      <c r="H29" s="4"/>
      <c r="I29" s="4"/>
      <c r="J29" s="4"/>
      <c r="K29" s="4"/>
      <c r="L29" s="3"/>
      <c r="M29" s="4"/>
    </row>
    <row r="30" spans="1:13" x14ac:dyDescent="0.25">
      <c r="A30" s="5"/>
      <c r="B30" s="3"/>
      <c r="C30" s="3"/>
      <c r="D30" s="3"/>
      <c r="E30" s="4"/>
      <c r="F30" s="3"/>
      <c r="G30" s="3"/>
      <c r="H30" s="4"/>
      <c r="I30" s="4"/>
      <c r="J30" s="4"/>
      <c r="K30" s="4"/>
      <c r="L30" s="3"/>
      <c r="M30" s="4"/>
    </row>
    <row r="31" spans="1:13" x14ac:dyDescent="0.25">
      <c r="A31" s="5"/>
      <c r="B31" s="3"/>
      <c r="C31" s="3"/>
      <c r="D31" s="3"/>
      <c r="E31" s="4"/>
      <c r="F31" s="3"/>
      <c r="G31" s="3"/>
      <c r="H31" s="4"/>
      <c r="I31" s="4"/>
      <c r="J31" s="4"/>
      <c r="K31" s="4"/>
      <c r="L31" s="3"/>
      <c r="M31" s="4"/>
    </row>
    <row r="32" spans="1:13" x14ac:dyDescent="0.25">
      <c r="A32" s="5"/>
      <c r="B32" s="3"/>
      <c r="C32" s="3"/>
      <c r="D32" s="3"/>
      <c r="E32" s="4"/>
      <c r="F32" s="3"/>
      <c r="G32" s="3"/>
      <c r="H32" s="4"/>
      <c r="I32" s="4"/>
      <c r="J32" s="4"/>
      <c r="K32" s="4"/>
      <c r="L32" s="3"/>
      <c r="M32" s="4"/>
    </row>
    <row r="33" spans="3:15" x14ac:dyDescent="0.25">
      <c r="C33" s="8">
        <f>SUM(C2:C32)</f>
        <v>85.59</v>
      </c>
      <c r="F33" s="8">
        <f>SUM(F2:F32)</f>
        <v>800</v>
      </c>
      <c r="I33" s="8">
        <f>SUM(I2:I32)</f>
        <v>14337</v>
      </c>
    </row>
    <row r="36" spans="3:15" x14ac:dyDescent="0.25">
      <c r="N36" s="6" t="s">
        <v>13</v>
      </c>
      <c r="O36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L.P.S</vt:lpstr>
      <vt:lpstr>Hills</vt:lpstr>
      <vt:lpstr>AKSHAYA GWK</vt:lpstr>
      <vt:lpstr>J.P</vt:lpstr>
      <vt:lpstr>A.S</vt:lpstr>
      <vt:lpstr>GOLD</vt:lpstr>
      <vt:lpstr>Bubble</vt:lpstr>
      <vt:lpstr>Vishaka</vt:lpstr>
      <vt:lpstr>R2O</vt:lpstr>
      <vt:lpstr>Krishna Veni</vt:lpstr>
      <vt:lpstr>Life Long</vt:lpstr>
      <vt:lpstr>Sai Suguna</vt:lpstr>
      <vt:lpstr>T Amrutha</vt:lpstr>
      <vt:lpstr>A.D</vt:lpstr>
      <vt:lpstr>Lavanya</vt:lpstr>
      <vt:lpstr>Joy</vt:lpstr>
      <vt:lpstr>Stock Point</vt:lpstr>
      <vt:lpstr>Apple</vt:lpstr>
      <vt:lpstr>L.Kota</vt:lpstr>
      <vt:lpstr>Devarapalli</vt:lpstr>
      <vt:lpstr>Heritick</vt:lpstr>
      <vt:lpstr>Lucky Aqua</vt:lpstr>
      <vt:lpstr>Brookyln</vt:lpstr>
      <vt:lpstr>Pyramid</vt:lpstr>
      <vt:lpstr>Bag Piper</vt:lpstr>
      <vt:lpstr>S.V.R</vt:lpstr>
      <vt:lpstr>J.K</vt:lpstr>
      <vt:lpstr>Simhadri</vt:lpstr>
      <vt:lpstr>Fresh Aqua</vt:lpstr>
      <vt:lpstr>S.S.Ganga(ARUKU)</vt:lpstr>
      <vt:lpstr>Harivillu</vt:lpstr>
      <vt:lpstr>K.B.S</vt:lpstr>
      <vt:lpstr>Everest</vt:lpstr>
      <vt:lpstr>Shivambu</vt:lpstr>
      <vt:lpstr>Abhay</vt:lpstr>
      <vt:lpstr>Yathi</vt:lpstr>
      <vt:lpstr>Tarangini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2018-12-22T06:43:01Z</dcterms:created>
  <dcterms:modified xsi:type="dcterms:W3CDTF">2018-12-27T12:19:32Z</dcterms:modified>
</cp:coreProperties>
</file>