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28fc893403e6b0/"/>
    </mc:Choice>
  </mc:AlternateContent>
  <xr:revisionPtr revIDLastSave="0" documentId="8_{E64D9549-CC48-48FD-AB4E-9554A6ACBD24}" xr6:coauthVersionLast="47" xr6:coauthVersionMax="47" xr10:uidLastSave="{00000000-0000-0000-0000-000000000000}"/>
  <bookViews>
    <workbookView xWindow="-110" yWindow="-110" windowWidth="19420" windowHeight="10300" xr2:uid="{449FDCDB-7438-4545-929E-F9297C8566D8}"/>
  </bookViews>
  <sheets>
    <sheet name="Multi_Bets_Tracker" sheetId="1" r:id="rId1"/>
  </sheets>
  <definedNames>
    <definedName name="_xlnm._FilterDatabase" localSheetId="0" hidden="1">Multi_Bets_Tracker!$K$1:$K$105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9" i="1" l="1"/>
  <c r="S99" i="1" s="1"/>
  <c r="N94" i="1"/>
  <c r="Q94" i="1" s="1"/>
  <c r="S94" i="1" s="1"/>
  <c r="N89" i="1"/>
  <c r="Q89" i="1" s="1"/>
  <c r="S89" i="1" s="1"/>
  <c r="N83" i="1"/>
  <c r="Q83" i="1" s="1"/>
  <c r="N77" i="1"/>
  <c r="Q77" i="1" s="1"/>
  <c r="Q76" i="1"/>
  <c r="N74" i="1"/>
  <c r="Q74" i="1" s="1"/>
  <c r="Q73" i="1"/>
  <c r="N70" i="1"/>
  <c r="Q70" i="1" s="1"/>
  <c r="N65" i="1"/>
  <c r="Q65" i="1" s="1"/>
  <c r="N61" i="1"/>
  <c r="Q61" i="1" s="1"/>
  <c r="N58" i="1"/>
  <c r="Q58" i="1" s="1"/>
  <c r="N52" i="1"/>
  <c r="Q52" i="1" s="1"/>
  <c r="S52" i="1" s="1"/>
  <c r="N45" i="1"/>
  <c r="Q45" i="1" s="1"/>
  <c r="N39" i="1"/>
  <c r="Q39" i="1" s="1"/>
  <c r="N30" i="1"/>
  <c r="Q30" i="1" s="1"/>
  <c r="S30" i="1" s="1"/>
  <c r="N34" i="1"/>
  <c r="Q34" i="1" s="1"/>
  <c r="S34" i="1" s="1"/>
  <c r="N25" i="1"/>
  <c r="Q25" i="1" s="1"/>
  <c r="N22" i="1"/>
  <c r="Q22" i="1" s="1"/>
  <c r="N16" i="1"/>
  <c r="Q16" i="1" s="1"/>
  <c r="S16" i="1" s="1"/>
  <c r="N11" i="1"/>
  <c r="Q11" i="1" s="1"/>
  <c r="N7" i="1"/>
  <c r="Q7" i="1" s="1"/>
  <c r="S7" i="1" s="1"/>
  <c r="N4" i="1"/>
  <c r="Q4" i="1" s="1"/>
  <c r="S4" i="1" s="1"/>
  <c r="N2" i="1"/>
  <c r="Q2" i="1" s="1"/>
  <c r="S2" i="1" s="1"/>
</calcChain>
</file>

<file path=xl/sharedStrings.xml><?xml version="1.0" encoding="utf-8"?>
<sst xmlns="http://schemas.openxmlformats.org/spreadsheetml/2006/main" count="992" uniqueCount="172">
  <si>
    <t>Gender</t>
  </si>
  <si>
    <t>Format</t>
  </si>
  <si>
    <t>Market</t>
  </si>
  <si>
    <t>Profit/Loss</t>
  </si>
  <si>
    <t>T20I</t>
  </si>
  <si>
    <t>Bet Slip ID</t>
  </si>
  <si>
    <t>Leg No</t>
  </si>
  <si>
    <t>Tournament</t>
  </si>
  <si>
    <t>Match Name</t>
  </si>
  <si>
    <t>Odds per Leg</t>
  </si>
  <si>
    <t>Result per Leg</t>
  </si>
  <si>
    <t>Combined Odds</t>
  </si>
  <si>
    <t>Stake</t>
  </si>
  <si>
    <t>Potential Return</t>
  </si>
  <si>
    <t>Final Outcome</t>
  </si>
  <si>
    <t>Multi Bet 1</t>
  </si>
  <si>
    <t>NZ vs SA</t>
  </si>
  <si>
    <t>Won</t>
  </si>
  <si>
    <t>Multi Bet 2</t>
  </si>
  <si>
    <t>Mens</t>
  </si>
  <si>
    <t>Womens</t>
  </si>
  <si>
    <t>ZIM W vs NAM W</t>
  </si>
  <si>
    <t>BAN Vs NED</t>
  </si>
  <si>
    <t>NZ Wins</t>
  </si>
  <si>
    <t>BAN Wins</t>
  </si>
  <si>
    <t>NSW Vs LSW</t>
  </si>
  <si>
    <t>PAK Vs UAE</t>
  </si>
  <si>
    <t>PAK Wins</t>
  </si>
  <si>
    <t>Multi Bet 3</t>
  </si>
  <si>
    <t>CPL</t>
  </si>
  <si>
    <t>SLK Vs ABF</t>
  </si>
  <si>
    <t>SLK Wins</t>
  </si>
  <si>
    <t>ODI</t>
  </si>
  <si>
    <t>T20</t>
  </si>
  <si>
    <t>CAN Vs SCO</t>
  </si>
  <si>
    <t>SCO Wins</t>
  </si>
  <si>
    <t>Zim Vs SL</t>
  </si>
  <si>
    <t>SL Wins</t>
  </si>
  <si>
    <t>TKR Vs GAW</t>
  </si>
  <si>
    <t>TKR Wins</t>
  </si>
  <si>
    <t>Multi Bet 4</t>
  </si>
  <si>
    <t>OI Vs TR</t>
  </si>
  <si>
    <t>OI Wins</t>
  </si>
  <si>
    <t>Hundred Women</t>
  </si>
  <si>
    <t>Hundred Mens</t>
  </si>
  <si>
    <t>SBW Vs NSCW</t>
  </si>
  <si>
    <t>SBW Wins</t>
  </si>
  <si>
    <t>Lost</t>
  </si>
  <si>
    <t>Multi Bet 5</t>
  </si>
  <si>
    <t>Date</t>
  </si>
  <si>
    <t>ZIMW Vs NAMW</t>
  </si>
  <si>
    <t>NSCW Wins</t>
  </si>
  <si>
    <t>ZIMW Wins</t>
  </si>
  <si>
    <t>Multi Bet 6</t>
  </si>
  <si>
    <t>Market Type</t>
  </si>
  <si>
    <t>Match Wins</t>
  </si>
  <si>
    <t>Fancy</t>
  </si>
  <si>
    <t>AFG Vs UAE</t>
  </si>
  <si>
    <t>AFG Wins</t>
  </si>
  <si>
    <t>TKR Vs SKNP</t>
  </si>
  <si>
    <t>Multi Bet 7</t>
  </si>
  <si>
    <t>ENG Vs SA</t>
  </si>
  <si>
    <t>SA Wins</t>
  </si>
  <si>
    <t>SA A vs NZ A</t>
  </si>
  <si>
    <t>SA A Wins</t>
  </si>
  <si>
    <t>Multi Bet 8</t>
  </si>
  <si>
    <t>BAN Overs 4.5 Wickets</t>
  </si>
  <si>
    <t>Multi Bet 9</t>
  </si>
  <si>
    <t>GAW Vs BR</t>
  </si>
  <si>
    <t>GAW Wins</t>
  </si>
  <si>
    <t>Multi Bet 10</t>
  </si>
  <si>
    <t>AFG Vs PAK</t>
  </si>
  <si>
    <t>ENG Wins First 10 Overs</t>
  </si>
  <si>
    <t>Afg Over 72.5 in First 10 Overs</t>
  </si>
  <si>
    <t>CAN Vs NAM</t>
  </si>
  <si>
    <t>NAM Wins</t>
  </si>
  <si>
    <t>Multi Bet 11</t>
  </si>
  <si>
    <t>Blast</t>
  </si>
  <si>
    <t>SUR vs NOR</t>
  </si>
  <si>
    <t>SUR Wins</t>
  </si>
  <si>
    <t>TKR Vs SLK</t>
  </si>
  <si>
    <t>LEN Vs KENT</t>
  </si>
  <si>
    <t>LAN Wins</t>
  </si>
  <si>
    <t>Refund</t>
  </si>
  <si>
    <t>Multi Bet 12</t>
  </si>
  <si>
    <t>NAM Vs SCO</t>
  </si>
  <si>
    <t>SOM Vs WAR</t>
  </si>
  <si>
    <t>SOM Wins</t>
  </si>
  <si>
    <t>Multi Bet 13</t>
  </si>
  <si>
    <t>UAE First 6 Overs Over 40.5</t>
  </si>
  <si>
    <t>BR Vs ABF</t>
  </si>
  <si>
    <t>Most Sixs BR</t>
  </si>
  <si>
    <t>Multi Bet 14</t>
  </si>
  <si>
    <t>Multi Bet 15</t>
  </si>
  <si>
    <t>GAW Under 97 in First 10 Overs</t>
  </si>
  <si>
    <t>BR vs SLK</t>
  </si>
  <si>
    <t>Top Batter Under 63.5</t>
  </si>
  <si>
    <t>Top Batter Under 67.5</t>
  </si>
  <si>
    <t>Multi Bet 16</t>
  </si>
  <si>
    <t>PAK Vs AFG</t>
  </si>
  <si>
    <t>PAK Wins First 10 Overs</t>
  </si>
  <si>
    <t>GAW Vs SLNP</t>
  </si>
  <si>
    <t>Single Bet 17</t>
  </si>
  <si>
    <t>AFG Vs Hong Kong</t>
  </si>
  <si>
    <t>AFG under 10 Sixs</t>
  </si>
  <si>
    <t>Multi Bet 18</t>
  </si>
  <si>
    <t>Hong Kong First 6 Overs Over 38.5</t>
  </si>
  <si>
    <t>Asia Cup</t>
  </si>
  <si>
    <t>IND Vs UAE</t>
  </si>
  <si>
    <t>M Waseem Over 17 Runs</t>
  </si>
  <si>
    <t>Single Bet 19</t>
  </si>
  <si>
    <t>Multi Bet 20</t>
  </si>
  <si>
    <t>Womens ODI Cup</t>
  </si>
  <si>
    <t>SURW Vs ESSW</t>
  </si>
  <si>
    <t>SURW Wins</t>
  </si>
  <si>
    <t>HAMW Vs SOMW</t>
  </si>
  <si>
    <t>HAMW Wins</t>
  </si>
  <si>
    <t>LANW Vs WARW</t>
  </si>
  <si>
    <t>LANW Wins</t>
  </si>
  <si>
    <t>Eng Wins First 6 Overs</t>
  </si>
  <si>
    <t>GAW Vs ABF</t>
  </si>
  <si>
    <t>Multi Bet 21</t>
  </si>
  <si>
    <t>IND Wins First 6 Overs</t>
  </si>
  <si>
    <t>SA Over 6.5 Sixs</t>
  </si>
  <si>
    <t>ESSW Vs BLAZEW</t>
  </si>
  <si>
    <t>BLAZW Wins</t>
  </si>
  <si>
    <t>DURW Vs SURW</t>
  </si>
  <si>
    <t>LAN Vs SOM</t>
  </si>
  <si>
    <t>HAM Vs NOR</t>
  </si>
  <si>
    <t>HAM Wins</t>
  </si>
  <si>
    <t>SL Vs BAN</t>
  </si>
  <si>
    <t>Multi Bet 22</t>
  </si>
  <si>
    <t>GAW Vs SLK</t>
  </si>
  <si>
    <t>SLK Wins First 6 Overs</t>
  </si>
  <si>
    <t>WODI</t>
  </si>
  <si>
    <t>IND Vs AUS</t>
  </si>
  <si>
    <t>ENG Wins</t>
  </si>
  <si>
    <t>AUS Wins</t>
  </si>
  <si>
    <t>IND Vs PAK</t>
  </si>
  <si>
    <t>IND Wins</t>
  </si>
  <si>
    <t>BAN Vs SL</t>
  </si>
  <si>
    <t>Multi Bet 23</t>
  </si>
  <si>
    <t>NOR Vs HAM</t>
  </si>
  <si>
    <t>Multi Bet 24</t>
  </si>
  <si>
    <t>WCPL</t>
  </si>
  <si>
    <t>BRW Vs GAWW</t>
  </si>
  <si>
    <t>BRW Wins</t>
  </si>
  <si>
    <t>UAE Vs OMAN</t>
  </si>
  <si>
    <t>UAE Wins</t>
  </si>
  <si>
    <t>ZIM Vs NAM</t>
  </si>
  <si>
    <t>Team With Top Batter</t>
  </si>
  <si>
    <t>Venue Country</t>
  </si>
  <si>
    <t>Zimbabwe</t>
  </si>
  <si>
    <t>Bangladesh</t>
  </si>
  <si>
    <t>England</t>
  </si>
  <si>
    <t>UAE</t>
  </si>
  <si>
    <t>West Indies</t>
  </si>
  <si>
    <t>Canada</t>
  </si>
  <si>
    <t>South Africa</t>
  </si>
  <si>
    <t>India</t>
  </si>
  <si>
    <t>SL Vs Hong Kong</t>
  </si>
  <si>
    <t>Top Batter Overs/Unders</t>
  </si>
  <si>
    <t>Team Wickets Overs/Unders</t>
  </si>
  <si>
    <t>Team Runs in Overs overs/unders</t>
  </si>
  <si>
    <t>Most Sixs</t>
  </si>
  <si>
    <t>Teams Wins in Overs</t>
  </si>
  <si>
    <t>Team Wins in Overs</t>
  </si>
  <si>
    <t>Team Sixs</t>
  </si>
  <si>
    <t>Player Runs overs/unders</t>
  </si>
  <si>
    <t>Your_probability</t>
  </si>
  <si>
    <t>Market Sub Type</t>
  </si>
  <si>
    <t>Match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</si>
</sst>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14" fontId="0" fillId="2" borderId="0" xfId="0" applyNumberFormat="1" applyFill="1"/>
    <xf numFmtId="2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2" fontId="0" fillId="4" borderId="0" xfId="0" applyNumberFormat="1" applyFill="1"/>
    <xf numFmtId="0" fontId="2" fillId="4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94E8-DD16-404B-972C-8960C689AB80}">
  <dimension ref="A1:S104"/>
  <sheetViews>
    <sheetView tabSelected="1" zoomScale="25" workbookViewId="0">
      <selection activeCell="K1" sqref="K1"/>
    </sheetView>
  </sheetViews>
  <sheetFormatPr defaultRowHeight="14.5" x14ac:dyDescent="0.35"/>
  <cols>
    <col min="1" max="1" width="15.90625" customWidth="1"/>
    <col min="3" max="6" width="18.26953125" customWidth="1"/>
    <col min="7" max="7" width="30.36328125" bestFit="1" customWidth="1"/>
    <col min="8" max="11" width="30.36328125" customWidth="1"/>
    <col min="12" max="12" width="15" customWidth="1"/>
    <col min="13" max="13" width="19.26953125" customWidth="1"/>
    <col min="14" max="14" width="14.26953125" bestFit="1" customWidth="1"/>
    <col min="15" max="15" width="14.26953125" customWidth="1"/>
    <col min="16" max="16" width="9.453125" bestFit="1" customWidth="1"/>
    <col min="17" max="17" width="14.36328125" bestFit="1" customWidth="1"/>
    <col min="18" max="18" width="12.90625" bestFit="1" customWidth="1"/>
    <col min="19" max="19" width="12.1796875" bestFit="1" customWidth="1"/>
  </cols>
  <sheetData>
    <row r="1" spans="1:19" x14ac:dyDescent="0.35">
      <c r="A1" t="s">
        <v>5</v>
      </c>
      <c r="B1" t="s">
        <v>6</v>
      </c>
      <c r="C1" t="s">
        <v>7</v>
      </c>
      <c r="D1" t="s">
        <v>1</v>
      </c>
      <c r="E1" t="s">
        <v>0</v>
      </c>
      <c r="F1" t="s">
        <v>49</v>
      </c>
      <c r="G1" t="s">
        <v>8</v>
      </c>
      <c r="H1" t="s">
        <v>151</v>
      </c>
      <c r="I1" t="s">
        <v>54</v>
      </c>
      <c r="J1" t="s">
        <v>2</v>
      </c>
      <c r="K1" t="s">
        <v>170</v>
      </c>
      <c r="L1" t="s">
        <v>9</v>
      </c>
      <c r="M1" t="s">
        <v>10</v>
      </c>
      <c r="N1" t="s">
        <v>11</v>
      </c>
      <c r="O1" t="s">
        <v>169</v>
      </c>
      <c r="P1" t="s">
        <v>12</v>
      </c>
      <c r="Q1" t="s">
        <v>13</v>
      </c>
      <c r="R1" t="s">
        <v>14</v>
      </c>
      <c r="S1" t="s">
        <v>3</v>
      </c>
    </row>
    <row r="2" spans="1:19" x14ac:dyDescent="0.35">
      <c r="A2" s="4" t="s">
        <v>15</v>
      </c>
      <c r="B2" s="4">
        <v>1</v>
      </c>
      <c r="C2" s="4" t="s">
        <v>4</v>
      </c>
      <c r="D2" s="4" t="s">
        <v>33</v>
      </c>
      <c r="E2" s="4" t="s">
        <v>19</v>
      </c>
      <c r="F2" s="8">
        <v>45860</v>
      </c>
      <c r="G2" s="4" t="s">
        <v>16</v>
      </c>
      <c r="H2" s="4" t="s">
        <v>152</v>
      </c>
      <c r="I2" s="4" t="s">
        <v>55</v>
      </c>
      <c r="J2" s="4" t="s">
        <v>23</v>
      </c>
      <c r="K2" s="4" t="s">
        <v>171</v>
      </c>
      <c r="L2" s="4">
        <v>1.65</v>
      </c>
      <c r="M2" s="2" t="s">
        <v>17</v>
      </c>
      <c r="N2" s="1">
        <f>1.65*1.12</f>
        <v>1.8480000000000001</v>
      </c>
      <c r="O2" s="1">
        <v>0.68</v>
      </c>
      <c r="P2">
        <v>280</v>
      </c>
      <c r="Q2">
        <f>P2*N2</f>
        <v>517.44000000000005</v>
      </c>
      <c r="R2" t="s">
        <v>17</v>
      </c>
      <c r="S2">
        <f>Q2-P2</f>
        <v>237.44000000000005</v>
      </c>
    </row>
    <row r="3" spans="1:19" x14ac:dyDescent="0.35">
      <c r="B3" s="4">
        <v>2</v>
      </c>
      <c r="C3" s="4" t="s">
        <v>4</v>
      </c>
      <c r="D3" s="4" t="s">
        <v>33</v>
      </c>
      <c r="E3" s="4" t="s">
        <v>20</v>
      </c>
      <c r="F3" s="8">
        <v>45860</v>
      </c>
      <c r="G3" s="4" t="s">
        <v>21</v>
      </c>
      <c r="H3" s="4"/>
      <c r="I3" s="4" t="s">
        <v>55</v>
      </c>
      <c r="J3" s="4" t="s">
        <v>52</v>
      </c>
      <c r="K3" s="4" t="s">
        <v>171</v>
      </c>
      <c r="L3" s="4">
        <v>1.1200000000000001</v>
      </c>
      <c r="M3" s="2" t="s">
        <v>17</v>
      </c>
    </row>
    <row r="4" spans="1:19" x14ac:dyDescent="0.35">
      <c r="A4" s="4" t="s">
        <v>18</v>
      </c>
      <c r="B4" s="4">
        <v>1</v>
      </c>
      <c r="C4" s="4" t="s">
        <v>4</v>
      </c>
      <c r="D4" s="4" t="s">
        <v>33</v>
      </c>
      <c r="E4" s="4" t="s">
        <v>19</v>
      </c>
      <c r="F4" s="8">
        <v>45899</v>
      </c>
      <c r="G4" s="4" t="s">
        <v>22</v>
      </c>
      <c r="H4" s="4" t="s">
        <v>153</v>
      </c>
      <c r="I4" s="4" t="s">
        <v>56</v>
      </c>
      <c r="J4" s="4" t="s">
        <v>96</v>
      </c>
      <c r="K4" s="4" t="s">
        <v>161</v>
      </c>
      <c r="L4" s="9">
        <v>1.9</v>
      </c>
      <c r="M4" s="2" t="s">
        <v>17</v>
      </c>
      <c r="N4" s="1">
        <f>L4*L5*L6</f>
        <v>3.7904999999999993</v>
      </c>
      <c r="O4" s="1">
        <v>0.41</v>
      </c>
      <c r="P4">
        <v>280</v>
      </c>
      <c r="Q4">
        <f>N4*P4</f>
        <v>1061.3399999999999</v>
      </c>
      <c r="R4" t="s">
        <v>17</v>
      </c>
      <c r="S4">
        <f>Q4-P4</f>
        <v>781.33999999999992</v>
      </c>
    </row>
    <row r="5" spans="1:19" x14ac:dyDescent="0.35">
      <c r="B5" s="4">
        <v>2</v>
      </c>
      <c r="C5" s="4" t="s">
        <v>43</v>
      </c>
      <c r="D5" s="4" t="s">
        <v>33</v>
      </c>
      <c r="E5" s="4" t="s">
        <v>20</v>
      </c>
      <c r="F5" s="8">
        <v>45899</v>
      </c>
      <c r="G5" s="4" t="s">
        <v>25</v>
      </c>
      <c r="H5" s="4" t="s">
        <v>154</v>
      </c>
      <c r="I5" s="4" t="s">
        <v>55</v>
      </c>
      <c r="J5" s="4" t="s">
        <v>51</v>
      </c>
      <c r="K5" s="4" t="s">
        <v>171</v>
      </c>
      <c r="L5" s="4">
        <v>1.75</v>
      </c>
      <c r="M5" s="2" t="s">
        <v>17</v>
      </c>
    </row>
    <row r="6" spans="1:19" x14ac:dyDescent="0.35">
      <c r="B6" s="4">
        <v>3</v>
      </c>
      <c r="C6" s="4" t="s">
        <v>4</v>
      </c>
      <c r="D6" s="4" t="s">
        <v>33</v>
      </c>
      <c r="E6" s="4" t="s">
        <v>19</v>
      </c>
      <c r="F6" s="8">
        <v>45899</v>
      </c>
      <c r="G6" s="4" t="s">
        <v>26</v>
      </c>
      <c r="H6" s="4" t="s">
        <v>155</v>
      </c>
      <c r="I6" s="4" t="s">
        <v>55</v>
      </c>
      <c r="J6" s="4" t="s">
        <v>27</v>
      </c>
      <c r="K6" s="4" t="s">
        <v>171</v>
      </c>
      <c r="L6" s="4">
        <v>1.1399999999999999</v>
      </c>
      <c r="M6" s="2" t="s">
        <v>17</v>
      </c>
    </row>
    <row r="7" spans="1:19" x14ac:dyDescent="0.35">
      <c r="A7" s="4" t="s">
        <v>28</v>
      </c>
      <c r="B7" s="4">
        <v>1</v>
      </c>
      <c r="C7" s="4" t="s">
        <v>29</v>
      </c>
      <c r="D7" s="4" t="s">
        <v>33</v>
      </c>
      <c r="E7" s="4" t="s">
        <v>19</v>
      </c>
      <c r="F7" s="8">
        <v>45900</v>
      </c>
      <c r="G7" s="4" t="s">
        <v>30</v>
      </c>
      <c r="H7" s="4" t="s">
        <v>156</v>
      </c>
      <c r="I7" s="4" t="s">
        <v>55</v>
      </c>
      <c r="J7" s="4" t="s">
        <v>31</v>
      </c>
      <c r="K7" s="4" t="s">
        <v>171</v>
      </c>
      <c r="L7" s="9">
        <v>1.6</v>
      </c>
      <c r="M7" s="2" t="s">
        <v>17</v>
      </c>
      <c r="N7" s="1">
        <f>L7*L8*L9*L10</f>
        <v>4.8734399999999996</v>
      </c>
      <c r="O7" s="1">
        <v>0.35</v>
      </c>
      <c r="P7">
        <v>261</v>
      </c>
      <c r="Q7" s="1">
        <f>N7*P7</f>
        <v>1271.9678399999998</v>
      </c>
      <c r="R7" t="s">
        <v>17</v>
      </c>
      <c r="S7" s="1">
        <f>Q7-P7</f>
        <v>1010.9678399999998</v>
      </c>
    </row>
    <row r="8" spans="1:19" x14ac:dyDescent="0.35">
      <c r="B8" s="4">
        <v>2</v>
      </c>
      <c r="C8" s="4" t="s">
        <v>32</v>
      </c>
      <c r="D8" s="4" t="s">
        <v>32</v>
      </c>
      <c r="E8" s="4" t="s">
        <v>19</v>
      </c>
      <c r="F8" s="8">
        <v>45900</v>
      </c>
      <c r="G8" s="4" t="s">
        <v>34</v>
      </c>
      <c r="H8" s="4" t="s">
        <v>157</v>
      </c>
      <c r="I8" s="4" t="s">
        <v>55</v>
      </c>
      <c r="J8" s="4" t="s">
        <v>35</v>
      </c>
      <c r="K8" s="4" t="s">
        <v>171</v>
      </c>
      <c r="L8" s="4">
        <v>1.42</v>
      </c>
      <c r="M8" s="2" t="s">
        <v>17</v>
      </c>
    </row>
    <row r="9" spans="1:19" x14ac:dyDescent="0.35">
      <c r="B9" s="4">
        <v>3</v>
      </c>
      <c r="C9" s="4" t="s">
        <v>4</v>
      </c>
      <c r="D9" s="4" t="s">
        <v>33</v>
      </c>
      <c r="E9" s="4" t="s">
        <v>19</v>
      </c>
      <c r="F9" s="8">
        <v>45900</v>
      </c>
      <c r="G9" s="4" t="s">
        <v>36</v>
      </c>
      <c r="H9" s="4" t="s">
        <v>152</v>
      </c>
      <c r="I9" s="4" t="s">
        <v>55</v>
      </c>
      <c r="J9" s="4" t="s">
        <v>37</v>
      </c>
      <c r="K9" s="4" t="s">
        <v>171</v>
      </c>
      <c r="L9" s="9">
        <v>1.3</v>
      </c>
      <c r="M9" s="2" t="s">
        <v>17</v>
      </c>
    </row>
    <row r="10" spans="1:19" x14ac:dyDescent="0.35">
      <c r="B10" s="4">
        <v>4</v>
      </c>
      <c r="C10" s="4" t="s">
        <v>29</v>
      </c>
      <c r="D10" s="4" t="s">
        <v>33</v>
      </c>
      <c r="E10" s="4" t="s">
        <v>19</v>
      </c>
      <c r="F10" s="8">
        <v>45900</v>
      </c>
      <c r="G10" s="4" t="s">
        <v>38</v>
      </c>
      <c r="H10" s="4" t="s">
        <v>156</v>
      </c>
      <c r="I10" s="4" t="s">
        <v>55</v>
      </c>
      <c r="J10" s="4" t="s">
        <v>39</v>
      </c>
      <c r="K10" s="4" t="s">
        <v>171</v>
      </c>
      <c r="L10" s="4">
        <v>1.65</v>
      </c>
      <c r="M10" s="2" t="s">
        <v>17</v>
      </c>
    </row>
    <row r="11" spans="1:19" x14ac:dyDescent="0.35">
      <c r="A11" s="3" t="s">
        <v>40</v>
      </c>
      <c r="B11" s="4">
        <v>1</v>
      </c>
      <c r="C11" s="4" t="s">
        <v>4</v>
      </c>
      <c r="D11" s="4" t="s">
        <v>33</v>
      </c>
      <c r="E11" s="4" t="s">
        <v>19</v>
      </c>
      <c r="F11" s="8">
        <v>45900</v>
      </c>
      <c r="G11" s="4" t="s">
        <v>36</v>
      </c>
      <c r="H11" s="4" t="s">
        <v>152</v>
      </c>
      <c r="I11" s="4" t="s">
        <v>55</v>
      </c>
      <c r="J11" s="4" t="s">
        <v>37</v>
      </c>
      <c r="K11" s="4" t="s">
        <v>171</v>
      </c>
      <c r="L11" s="9">
        <v>1.32</v>
      </c>
      <c r="M11" s="2" t="s">
        <v>17</v>
      </c>
      <c r="N11" s="1">
        <f>L11*L12*L13*L14*L15</f>
        <v>8.5377599999999987</v>
      </c>
      <c r="O11" s="1">
        <v>0.23</v>
      </c>
      <c r="P11">
        <v>300</v>
      </c>
      <c r="Q11">
        <f>N11*P11</f>
        <v>2561.3279999999995</v>
      </c>
      <c r="R11" t="s">
        <v>47</v>
      </c>
      <c r="S11">
        <v>-300</v>
      </c>
    </row>
    <row r="12" spans="1:19" x14ac:dyDescent="0.35">
      <c r="B12" s="4">
        <v>2</v>
      </c>
      <c r="C12" s="4" t="s">
        <v>44</v>
      </c>
      <c r="D12" s="4" t="s">
        <v>33</v>
      </c>
      <c r="E12" s="4" t="s">
        <v>19</v>
      </c>
      <c r="F12" s="8">
        <v>45900</v>
      </c>
      <c r="G12" s="4" t="s">
        <v>41</v>
      </c>
      <c r="H12" s="4" t="s">
        <v>154</v>
      </c>
      <c r="I12" s="4" t="s">
        <v>55</v>
      </c>
      <c r="J12" s="4" t="s">
        <v>42</v>
      </c>
      <c r="K12" s="4" t="s">
        <v>171</v>
      </c>
      <c r="L12" s="4">
        <v>1.65</v>
      </c>
      <c r="M12" s="2" t="s">
        <v>17</v>
      </c>
    </row>
    <row r="13" spans="1:19" x14ac:dyDescent="0.35">
      <c r="B13" s="4">
        <v>3</v>
      </c>
      <c r="C13" s="4" t="s">
        <v>29</v>
      </c>
      <c r="D13" s="4" t="s">
        <v>33</v>
      </c>
      <c r="E13" s="4" t="s">
        <v>19</v>
      </c>
      <c r="F13" s="8">
        <v>45900</v>
      </c>
      <c r="G13" s="4" t="s">
        <v>30</v>
      </c>
      <c r="H13" s="4" t="s">
        <v>156</v>
      </c>
      <c r="I13" s="4" t="s">
        <v>55</v>
      </c>
      <c r="J13" s="4" t="s">
        <v>31</v>
      </c>
      <c r="K13" s="4" t="s">
        <v>171</v>
      </c>
      <c r="L13" s="9">
        <v>1.6</v>
      </c>
      <c r="M13" s="2" t="s">
        <v>17</v>
      </c>
    </row>
    <row r="14" spans="1:19" x14ac:dyDescent="0.35">
      <c r="B14" s="4">
        <v>4</v>
      </c>
      <c r="C14" s="4" t="s">
        <v>32</v>
      </c>
      <c r="D14" s="4" t="s">
        <v>32</v>
      </c>
      <c r="E14" s="4" t="s">
        <v>19</v>
      </c>
      <c r="F14" s="8">
        <v>45900</v>
      </c>
      <c r="G14" s="4" t="s">
        <v>34</v>
      </c>
      <c r="H14" s="4" t="s">
        <v>157</v>
      </c>
      <c r="I14" s="4" t="s">
        <v>55</v>
      </c>
      <c r="J14" s="4" t="s">
        <v>35</v>
      </c>
      <c r="K14" s="4" t="s">
        <v>171</v>
      </c>
      <c r="L14" s="9">
        <v>1.4</v>
      </c>
      <c r="M14" s="2" t="s">
        <v>17</v>
      </c>
    </row>
    <row r="15" spans="1:19" x14ac:dyDescent="0.35">
      <c r="B15" s="3">
        <v>5</v>
      </c>
      <c r="C15" s="3" t="s">
        <v>43</v>
      </c>
      <c r="D15" s="3" t="s">
        <v>33</v>
      </c>
      <c r="E15" s="3" t="s">
        <v>20</v>
      </c>
      <c r="F15" s="6">
        <v>45900</v>
      </c>
      <c r="G15" s="3" t="s">
        <v>45</v>
      </c>
      <c r="H15" s="3" t="s">
        <v>154</v>
      </c>
      <c r="I15" s="3" t="s">
        <v>55</v>
      </c>
      <c r="J15" s="3" t="s">
        <v>46</v>
      </c>
      <c r="K15" s="3" t="s">
        <v>171</v>
      </c>
      <c r="L15" s="7">
        <v>1.75</v>
      </c>
      <c r="M15" s="3" t="s">
        <v>47</v>
      </c>
    </row>
    <row r="16" spans="1:19" x14ac:dyDescent="0.35">
      <c r="A16" s="4" t="s">
        <v>48</v>
      </c>
      <c r="B16" s="4">
        <v>1</v>
      </c>
      <c r="C16" s="4" t="s">
        <v>44</v>
      </c>
      <c r="D16" s="4" t="s">
        <v>33</v>
      </c>
      <c r="E16" s="4" t="s">
        <v>19</v>
      </c>
      <c r="F16" s="8">
        <v>45900</v>
      </c>
      <c r="G16" s="4" t="s">
        <v>41</v>
      </c>
      <c r="H16" s="4" t="s">
        <v>154</v>
      </c>
      <c r="I16" s="4" t="s">
        <v>55</v>
      </c>
      <c r="J16" s="4" t="s">
        <v>42</v>
      </c>
      <c r="K16" s="4" t="s">
        <v>171</v>
      </c>
      <c r="L16" s="4">
        <v>1.65</v>
      </c>
      <c r="M16" s="2" t="s">
        <v>17</v>
      </c>
      <c r="N16" s="1">
        <f>L16*L17*L18*L19*L20*L21</f>
        <v>14.039097187499998</v>
      </c>
      <c r="O16" s="1">
        <v>0.16</v>
      </c>
      <c r="P16">
        <v>201</v>
      </c>
      <c r="Q16" s="1">
        <f>N16*P16</f>
        <v>2821.8585346874997</v>
      </c>
      <c r="R16" t="s">
        <v>17</v>
      </c>
      <c r="S16" s="1">
        <f>Q16-P16</f>
        <v>2620.8585346874997</v>
      </c>
    </row>
    <row r="17" spans="1:19" x14ac:dyDescent="0.35">
      <c r="B17" s="4">
        <v>2</v>
      </c>
      <c r="C17" s="4" t="s">
        <v>4</v>
      </c>
      <c r="D17" s="4" t="s">
        <v>33</v>
      </c>
      <c r="E17" s="4" t="s">
        <v>19</v>
      </c>
      <c r="F17" s="8">
        <v>45900</v>
      </c>
      <c r="G17" s="4" t="s">
        <v>36</v>
      </c>
      <c r="H17" s="4" t="s">
        <v>152</v>
      </c>
      <c r="I17" s="4" t="s">
        <v>55</v>
      </c>
      <c r="J17" s="4" t="s">
        <v>37</v>
      </c>
      <c r="K17" s="4" t="s">
        <v>171</v>
      </c>
      <c r="L17" s="9">
        <v>1.75</v>
      </c>
      <c r="M17" s="2" t="s">
        <v>17</v>
      </c>
    </row>
    <row r="18" spans="1:19" x14ac:dyDescent="0.35">
      <c r="B18" s="4">
        <v>3</v>
      </c>
      <c r="C18" s="4" t="s">
        <v>29</v>
      </c>
      <c r="D18" s="4" t="s">
        <v>33</v>
      </c>
      <c r="E18" s="4" t="s">
        <v>19</v>
      </c>
      <c r="F18" s="8">
        <v>45900</v>
      </c>
      <c r="G18" s="4" t="s">
        <v>30</v>
      </c>
      <c r="H18" s="4" t="s">
        <v>156</v>
      </c>
      <c r="I18" s="4" t="s">
        <v>55</v>
      </c>
      <c r="J18" s="4" t="s">
        <v>31</v>
      </c>
      <c r="K18" s="4" t="s">
        <v>171</v>
      </c>
      <c r="L18" s="9">
        <v>1.47</v>
      </c>
      <c r="M18" s="2" t="s">
        <v>17</v>
      </c>
    </row>
    <row r="19" spans="1:19" x14ac:dyDescent="0.35">
      <c r="B19" s="4">
        <v>4</v>
      </c>
      <c r="C19" s="4" t="s">
        <v>32</v>
      </c>
      <c r="D19" s="4" t="s">
        <v>32</v>
      </c>
      <c r="E19" s="4" t="s">
        <v>19</v>
      </c>
      <c r="F19" s="8">
        <v>45900</v>
      </c>
      <c r="G19" s="4" t="s">
        <v>34</v>
      </c>
      <c r="H19" s="4" t="s">
        <v>157</v>
      </c>
      <c r="I19" s="4" t="s">
        <v>55</v>
      </c>
      <c r="J19" s="4" t="s">
        <v>35</v>
      </c>
      <c r="K19" s="4" t="s">
        <v>171</v>
      </c>
      <c r="L19" s="9">
        <v>1.4</v>
      </c>
      <c r="M19" s="2" t="s">
        <v>17</v>
      </c>
    </row>
    <row r="20" spans="1:19" x14ac:dyDescent="0.35">
      <c r="B20" s="4">
        <v>5</v>
      </c>
      <c r="C20" s="4" t="s">
        <v>4</v>
      </c>
      <c r="D20" s="4" t="s">
        <v>33</v>
      </c>
      <c r="E20" s="4" t="s">
        <v>20</v>
      </c>
      <c r="F20" s="8">
        <v>45900</v>
      </c>
      <c r="G20" s="4" t="s">
        <v>50</v>
      </c>
      <c r="H20" s="4"/>
      <c r="I20" s="4" t="s">
        <v>55</v>
      </c>
      <c r="J20" s="4" t="s">
        <v>52</v>
      </c>
      <c r="K20" s="4" t="s">
        <v>171</v>
      </c>
      <c r="L20" s="9">
        <v>1.35</v>
      </c>
      <c r="M20" s="2" t="s">
        <v>17</v>
      </c>
    </row>
    <row r="21" spans="1:19" x14ac:dyDescent="0.35">
      <c r="B21" s="4">
        <v>6</v>
      </c>
      <c r="C21" s="4" t="s">
        <v>43</v>
      </c>
      <c r="D21" s="4" t="s">
        <v>33</v>
      </c>
      <c r="E21" s="4" t="s">
        <v>20</v>
      </c>
      <c r="F21" s="8">
        <v>45900</v>
      </c>
      <c r="G21" s="4" t="s">
        <v>45</v>
      </c>
      <c r="H21" s="4" t="s">
        <v>154</v>
      </c>
      <c r="I21" s="4" t="s">
        <v>55</v>
      </c>
      <c r="J21" s="4" t="s">
        <v>51</v>
      </c>
      <c r="K21" s="4" t="s">
        <v>171</v>
      </c>
      <c r="L21" s="9">
        <v>1.75</v>
      </c>
      <c r="M21" s="2" t="s">
        <v>17</v>
      </c>
    </row>
    <row r="22" spans="1:19" x14ac:dyDescent="0.35">
      <c r="A22" s="3" t="s">
        <v>53</v>
      </c>
      <c r="B22" s="3">
        <v>1</v>
      </c>
      <c r="C22" s="3" t="s">
        <v>4</v>
      </c>
      <c r="D22" s="3" t="s">
        <v>33</v>
      </c>
      <c r="E22" s="3" t="s">
        <v>19</v>
      </c>
      <c r="F22" s="6">
        <v>45901</v>
      </c>
      <c r="G22" s="3" t="s">
        <v>22</v>
      </c>
      <c r="H22" s="3" t="s">
        <v>153</v>
      </c>
      <c r="I22" s="3" t="s">
        <v>56</v>
      </c>
      <c r="J22" s="3" t="s">
        <v>66</v>
      </c>
      <c r="K22" s="3" t="s">
        <v>162</v>
      </c>
      <c r="L22" s="7">
        <v>1.82</v>
      </c>
      <c r="M22" s="5" t="s">
        <v>47</v>
      </c>
      <c r="N22" s="1">
        <f>L22*L23*L24</f>
        <v>2.9047199999999993</v>
      </c>
      <c r="O22" s="1">
        <v>0.47</v>
      </c>
      <c r="P22">
        <v>394</v>
      </c>
      <c r="Q22" s="1">
        <f>N22*P22</f>
        <v>1144.4596799999997</v>
      </c>
      <c r="R22" t="s">
        <v>47</v>
      </c>
      <c r="S22">
        <v>-394</v>
      </c>
    </row>
    <row r="23" spans="1:19" x14ac:dyDescent="0.35">
      <c r="B23" s="4">
        <v>2</v>
      </c>
      <c r="C23" s="4" t="s">
        <v>4</v>
      </c>
      <c r="D23" s="4" t="s">
        <v>33</v>
      </c>
      <c r="E23" s="4" t="s">
        <v>19</v>
      </c>
      <c r="F23" s="8">
        <v>45901</v>
      </c>
      <c r="G23" s="4" t="s">
        <v>57</v>
      </c>
      <c r="H23" s="4" t="s">
        <v>155</v>
      </c>
      <c r="I23" s="4" t="s">
        <v>55</v>
      </c>
      <c r="J23" s="4" t="s">
        <v>58</v>
      </c>
      <c r="K23" s="4" t="s">
        <v>171</v>
      </c>
      <c r="L23" s="9">
        <v>1.1399999999999999</v>
      </c>
      <c r="M23" s="2" t="s">
        <v>17</v>
      </c>
    </row>
    <row r="24" spans="1:19" x14ac:dyDescent="0.35">
      <c r="B24" s="4">
        <v>3</v>
      </c>
      <c r="C24" s="4" t="s">
        <v>29</v>
      </c>
      <c r="D24" s="4" t="s">
        <v>33</v>
      </c>
      <c r="E24" s="4" t="s">
        <v>19</v>
      </c>
      <c r="F24" s="8">
        <v>45901</v>
      </c>
      <c r="G24" s="4" t="s">
        <v>59</v>
      </c>
      <c r="H24" s="4" t="s">
        <v>156</v>
      </c>
      <c r="I24" s="4" t="s">
        <v>55</v>
      </c>
      <c r="J24" s="4" t="s">
        <v>39</v>
      </c>
      <c r="K24" s="4" t="s">
        <v>171</v>
      </c>
      <c r="L24" s="9">
        <v>1.4</v>
      </c>
      <c r="M24" s="2" t="s">
        <v>17</v>
      </c>
    </row>
    <row r="25" spans="1:19" x14ac:dyDescent="0.35">
      <c r="A25" s="3" t="s">
        <v>60</v>
      </c>
      <c r="B25" s="4">
        <v>1</v>
      </c>
      <c r="C25" s="4" t="s">
        <v>32</v>
      </c>
      <c r="D25" s="4" t="s">
        <v>32</v>
      </c>
      <c r="E25" s="4" t="s">
        <v>19</v>
      </c>
      <c r="F25" s="8">
        <v>45901</v>
      </c>
      <c r="G25" s="4" t="s">
        <v>61</v>
      </c>
      <c r="H25" s="4" t="s">
        <v>154</v>
      </c>
      <c r="I25" s="4" t="s">
        <v>55</v>
      </c>
      <c r="J25" s="4" t="s">
        <v>62</v>
      </c>
      <c r="K25" s="4" t="s">
        <v>171</v>
      </c>
      <c r="L25" s="9">
        <v>2.4</v>
      </c>
      <c r="M25" s="2" t="s">
        <v>17</v>
      </c>
      <c r="N25" s="1">
        <f>L25*L26*L27*L28*L29</f>
        <v>8.6265204479999991</v>
      </c>
      <c r="O25" s="1">
        <v>0.25</v>
      </c>
      <c r="P25">
        <v>200</v>
      </c>
      <c r="Q25" s="1">
        <f>N25*P25</f>
        <v>1725.3040895999998</v>
      </c>
      <c r="R25" t="s">
        <v>47</v>
      </c>
      <c r="S25">
        <v>-200</v>
      </c>
    </row>
    <row r="26" spans="1:19" x14ac:dyDescent="0.35">
      <c r="B26" s="3">
        <v>2</v>
      </c>
      <c r="C26" s="3" t="s">
        <v>4</v>
      </c>
      <c r="D26" s="3" t="s">
        <v>33</v>
      </c>
      <c r="E26" s="3" t="s">
        <v>19</v>
      </c>
      <c r="F26" s="6">
        <v>45901</v>
      </c>
      <c r="G26" s="3" t="s">
        <v>22</v>
      </c>
      <c r="H26" s="3" t="s">
        <v>153</v>
      </c>
      <c r="I26" s="3" t="s">
        <v>56</v>
      </c>
      <c r="J26" s="3" t="s">
        <v>66</v>
      </c>
      <c r="K26" s="3" t="s">
        <v>162</v>
      </c>
      <c r="L26" s="7">
        <v>1.82</v>
      </c>
      <c r="M26" s="5" t="s">
        <v>47</v>
      </c>
    </row>
    <row r="27" spans="1:19" x14ac:dyDescent="0.35">
      <c r="B27" s="4">
        <v>3</v>
      </c>
      <c r="C27" s="4" t="s">
        <v>29</v>
      </c>
      <c r="D27" s="4" t="s">
        <v>33</v>
      </c>
      <c r="E27" s="4" t="s">
        <v>19</v>
      </c>
      <c r="F27" s="8">
        <v>45901</v>
      </c>
      <c r="G27" s="4" t="s">
        <v>59</v>
      </c>
      <c r="H27" s="4" t="s">
        <v>156</v>
      </c>
      <c r="I27" s="4" t="s">
        <v>55</v>
      </c>
      <c r="J27" s="4" t="s">
        <v>39</v>
      </c>
      <c r="K27" s="4" t="s">
        <v>171</v>
      </c>
      <c r="L27" s="9">
        <v>1.42</v>
      </c>
      <c r="M27" s="2" t="s">
        <v>17</v>
      </c>
    </row>
    <row r="28" spans="1:19" x14ac:dyDescent="0.35">
      <c r="B28" s="4">
        <v>4</v>
      </c>
      <c r="C28" s="4" t="s">
        <v>4</v>
      </c>
      <c r="D28" s="4" t="s">
        <v>33</v>
      </c>
      <c r="E28" s="4" t="s">
        <v>19</v>
      </c>
      <c r="F28" s="8">
        <v>45901</v>
      </c>
      <c r="G28" s="4" t="s">
        <v>57</v>
      </c>
      <c r="H28" s="4" t="s">
        <v>155</v>
      </c>
      <c r="I28" s="4" t="s">
        <v>55</v>
      </c>
      <c r="J28" s="4" t="s">
        <v>58</v>
      </c>
      <c r="K28" s="4" t="s">
        <v>171</v>
      </c>
      <c r="L28" s="9">
        <v>1.1399999999999999</v>
      </c>
      <c r="M28" s="2" t="s">
        <v>17</v>
      </c>
    </row>
    <row r="29" spans="1:19" x14ac:dyDescent="0.35">
      <c r="B29" s="4">
        <v>5</v>
      </c>
      <c r="C29" s="4" t="s">
        <v>32</v>
      </c>
      <c r="D29" s="4" t="s">
        <v>32</v>
      </c>
      <c r="E29" s="4" t="s">
        <v>19</v>
      </c>
      <c r="F29" s="8">
        <v>45901</v>
      </c>
      <c r="G29" s="4" t="s">
        <v>63</v>
      </c>
      <c r="H29" s="4" t="s">
        <v>158</v>
      </c>
      <c r="I29" s="4" t="s">
        <v>55</v>
      </c>
      <c r="J29" s="4" t="s">
        <v>64</v>
      </c>
      <c r="K29" s="4" t="s">
        <v>171</v>
      </c>
      <c r="L29" s="9">
        <v>1.22</v>
      </c>
      <c r="M29" s="2" t="s">
        <v>17</v>
      </c>
    </row>
    <row r="30" spans="1:19" x14ac:dyDescent="0.35">
      <c r="A30" s="4" t="s">
        <v>65</v>
      </c>
      <c r="B30" s="4">
        <v>1</v>
      </c>
      <c r="C30" s="4" t="s">
        <v>32</v>
      </c>
      <c r="D30" s="4" t="s">
        <v>32</v>
      </c>
      <c r="E30" s="4" t="s">
        <v>19</v>
      </c>
      <c r="F30" s="8">
        <v>45901</v>
      </c>
      <c r="G30" s="4" t="s">
        <v>63</v>
      </c>
      <c r="H30" s="4" t="s">
        <v>158</v>
      </c>
      <c r="I30" s="4" t="s">
        <v>55</v>
      </c>
      <c r="J30" s="4" t="s">
        <v>64</v>
      </c>
      <c r="K30" s="4" t="s">
        <v>171</v>
      </c>
      <c r="L30" s="9">
        <v>1.37</v>
      </c>
      <c r="M30" s="2" t="s">
        <v>17</v>
      </c>
      <c r="N30" s="1">
        <f>L30*L32*L33</f>
        <v>2.2177559999999996</v>
      </c>
      <c r="O30" s="1">
        <v>0.62</v>
      </c>
      <c r="P30">
        <v>200</v>
      </c>
      <c r="Q30" s="1">
        <f>N30*P30</f>
        <v>443.55119999999994</v>
      </c>
      <c r="R30" t="s">
        <v>17</v>
      </c>
      <c r="S30" s="1">
        <f>Q30-P30</f>
        <v>243.55119999999994</v>
      </c>
    </row>
    <row r="31" spans="1:19" x14ac:dyDescent="0.35">
      <c r="B31" s="10">
        <v>2</v>
      </c>
      <c r="C31" s="10" t="s">
        <v>4</v>
      </c>
      <c r="D31" s="10" t="s">
        <v>33</v>
      </c>
      <c r="E31" s="10" t="s">
        <v>19</v>
      </c>
      <c r="F31" s="11">
        <v>45901</v>
      </c>
      <c r="G31" s="10" t="s">
        <v>22</v>
      </c>
      <c r="H31" s="10" t="s">
        <v>153</v>
      </c>
      <c r="I31" s="10" t="s">
        <v>55</v>
      </c>
      <c r="J31" s="10" t="s">
        <v>24</v>
      </c>
      <c r="K31" s="10" t="s">
        <v>171</v>
      </c>
      <c r="L31" s="12">
        <v>1.0900000000000001</v>
      </c>
      <c r="M31" s="13" t="s">
        <v>83</v>
      </c>
    </row>
    <row r="32" spans="1:19" x14ac:dyDescent="0.35">
      <c r="B32" s="4">
        <v>3</v>
      </c>
      <c r="C32" s="4" t="s">
        <v>29</v>
      </c>
      <c r="D32" s="4" t="s">
        <v>33</v>
      </c>
      <c r="E32" s="4" t="s">
        <v>19</v>
      </c>
      <c r="F32" s="8">
        <v>45901</v>
      </c>
      <c r="G32" s="4" t="s">
        <v>59</v>
      </c>
      <c r="H32" s="4" t="s">
        <v>156</v>
      </c>
      <c r="I32" s="4" t="s">
        <v>55</v>
      </c>
      <c r="J32" s="4" t="s">
        <v>39</v>
      </c>
      <c r="K32" s="4" t="s">
        <v>171</v>
      </c>
      <c r="L32" s="9">
        <v>1.42</v>
      </c>
      <c r="M32" s="2" t="s">
        <v>17</v>
      </c>
    </row>
    <row r="33" spans="1:19" x14ac:dyDescent="0.35">
      <c r="B33" s="4">
        <v>4</v>
      </c>
      <c r="C33" s="4" t="s">
        <v>4</v>
      </c>
      <c r="D33" s="4" t="s">
        <v>33</v>
      </c>
      <c r="E33" s="4" t="s">
        <v>19</v>
      </c>
      <c r="F33" s="8">
        <v>45901</v>
      </c>
      <c r="G33" s="4" t="s">
        <v>57</v>
      </c>
      <c r="H33" s="4" t="s">
        <v>155</v>
      </c>
      <c r="I33" s="4" t="s">
        <v>55</v>
      </c>
      <c r="J33" s="4" t="s">
        <v>58</v>
      </c>
      <c r="K33" s="4" t="s">
        <v>171</v>
      </c>
      <c r="L33" s="9">
        <v>1.1399999999999999</v>
      </c>
      <c r="M33" s="2" t="s">
        <v>17</v>
      </c>
    </row>
    <row r="34" spans="1:19" x14ac:dyDescent="0.35">
      <c r="A34" s="4" t="s">
        <v>67</v>
      </c>
      <c r="B34" s="4">
        <v>1</v>
      </c>
      <c r="C34" s="4" t="s">
        <v>32</v>
      </c>
      <c r="D34" s="4" t="s">
        <v>32</v>
      </c>
      <c r="E34" s="4" t="s">
        <v>19</v>
      </c>
      <c r="F34" s="8">
        <v>45901</v>
      </c>
      <c r="G34" s="4" t="s">
        <v>61</v>
      </c>
      <c r="H34" s="4" t="s">
        <v>154</v>
      </c>
      <c r="I34" s="4" t="s">
        <v>55</v>
      </c>
      <c r="J34" s="4" t="s">
        <v>62</v>
      </c>
      <c r="K34" s="4" t="s">
        <v>171</v>
      </c>
      <c r="L34" s="9">
        <v>2.4</v>
      </c>
      <c r="M34" s="2" t="s">
        <v>17</v>
      </c>
      <c r="N34" s="1">
        <f>L34*L35*L36*L37*L38</f>
        <v>6.6863160000000015</v>
      </c>
      <c r="O34" s="1">
        <v>0.3</v>
      </c>
      <c r="P34">
        <v>300</v>
      </c>
      <c r="Q34" s="1">
        <f>N34*P34</f>
        <v>2005.8948000000005</v>
      </c>
      <c r="R34" t="s">
        <v>17</v>
      </c>
      <c r="S34" s="1">
        <f>Q34-P34</f>
        <v>1705.8948000000005</v>
      </c>
    </row>
    <row r="35" spans="1:19" x14ac:dyDescent="0.35">
      <c r="B35" s="4">
        <v>2</v>
      </c>
      <c r="C35" s="4" t="s">
        <v>29</v>
      </c>
      <c r="D35" s="4" t="s">
        <v>33</v>
      </c>
      <c r="E35" s="4" t="s">
        <v>19</v>
      </c>
      <c r="F35" s="8">
        <v>45901</v>
      </c>
      <c r="G35" s="4" t="s">
        <v>59</v>
      </c>
      <c r="H35" s="4" t="s">
        <v>156</v>
      </c>
      <c r="I35" s="4" t="s">
        <v>55</v>
      </c>
      <c r="J35" s="4" t="s">
        <v>39</v>
      </c>
      <c r="K35" s="4" t="s">
        <v>171</v>
      </c>
      <c r="L35" s="9">
        <v>1.3</v>
      </c>
      <c r="M35" s="2" t="s">
        <v>17</v>
      </c>
    </row>
    <row r="36" spans="1:19" x14ac:dyDescent="0.35">
      <c r="B36" s="4">
        <v>3</v>
      </c>
      <c r="C36" s="4" t="s">
        <v>4</v>
      </c>
      <c r="D36" s="4" t="s">
        <v>33</v>
      </c>
      <c r="E36" s="4" t="s">
        <v>19</v>
      </c>
      <c r="F36" s="8">
        <v>45901</v>
      </c>
      <c r="G36" s="4" t="s">
        <v>57</v>
      </c>
      <c r="H36" s="4" t="s">
        <v>155</v>
      </c>
      <c r="I36" s="4" t="s">
        <v>55</v>
      </c>
      <c r="J36" s="4" t="s">
        <v>58</v>
      </c>
      <c r="K36" s="4" t="s">
        <v>171</v>
      </c>
      <c r="L36" s="9">
        <v>1.05</v>
      </c>
      <c r="M36" s="2" t="s">
        <v>17</v>
      </c>
    </row>
    <row r="37" spans="1:19" x14ac:dyDescent="0.35">
      <c r="B37" s="4">
        <v>4</v>
      </c>
      <c r="C37" s="4" t="s">
        <v>4</v>
      </c>
      <c r="D37" s="4" t="s">
        <v>33</v>
      </c>
      <c r="E37" s="4" t="s">
        <v>19</v>
      </c>
      <c r="F37" s="8">
        <v>45901</v>
      </c>
      <c r="G37" s="4" t="s">
        <v>36</v>
      </c>
      <c r="H37" s="4" t="s">
        <v>152</v>
      </c>
      <c r="I37" s="4" t="s">
        <v>55</v>
      </c>
      <c r="J37" s="4" t="s">
        <v>37</v>
      </c>
      <c r="K37" s="4" t="s">
        <v>171</v>
      </c>
      <c r="L37" s="9">
        <v>1.3</v>
      </c>
      <c r="M37" s="2" t="s">
        <v>17</v>
      </c>
    </row>
    <row r="38" spans="1:19" x14ac:dyDescent="0.35">
      <c r="B38" s="4">
        <v>5</v>
      </c>
      <c r="C38" s="4" t="s">
        <v>29</v>
      </c>
      <c r="D38" s="4" t="s">
        <v>33</v>
      </c>
      <c r="E38" s="4" t="s">
        <v>19</v>
      </c>
      <c r="F38" s="8">
        <v>45901</v>
      </c>
      <c r="G38" s="4" t="s">
        <v>68</v>
      </c>
      <c r="H38" s="4" t="s">
        <v>156</v>
      </c>
      <c r="I38" s="4" t="s">
        <v>55</v>
      </c>
      <c r="J38" s="4" t="s">
        <v>69</v>
      </c>
      <c r="K38" s="4" t="s">
        <v>171</v>
      </c>
      <c r="L38" s="9">
        <v>1.57</v>
      </c>
      <c r="M38" s="2" t="s">
        <v>17</v>
      </c>
    </row>
    <row r="39" spans="1:19" x14ac:dyDescent="0.35">
      <c r="A39" s="3" t="s">
        <v>70</v>
      </c>
      <c r="B39" s="3">
        <v>1</v>
      </c>
      <c r="C39" s="3" t="s">
        <v>32</v>
      </c>
      <c r="D39" s="3" t="s">
        <v>32</v>
      </c>
      <c r="E39" s="3" t="s">
        <v>19</v>
      </c>
      <c r="F39" s="6">
        <v>45902</v>
      </c>
      <c r="G39" s="3" t="s">
        <v>61</v>
      </c>
      <c r="H39" s="3" t="s">
        <v>158</v>
      </c>
      <c r="I39" s="3" t="s">
        <v>56</v>
      </c>
      <c r="J39" s="3" t="s">
        <v>72</v>
      </c>
      <c r="K39" s="3" t="s">
        <v>166</v>
      </c>
      <c r="L39" s="7">
        <v>1.45</v>
      </c>
      <c r="M39" s="5" t="s">
        <v>47</v>
      </c>
      <c r="N39" s="1">
        <f>L39*L40*L41*L42*L44</f>
        <v>9.9615087000000013</v>
      </c>
      <c r="O39" s="1">
        <v>0.18</v>
      </c>
      <c r="P39">
        <v>383</v>
      </c>
      <c r="Q39" s="1">
        <f>N39*P39</f>
        <v>3815.2578321000005</v>
      </c>
      <c r="R39" t="s">
        <v>17</v>
      </c>
      <c r="S39">
        <v>-383</v>
      </c>
    </row>
    <row r="40" spans="1:19" x14ac:dyDescent="0.35">
      <c r="B40" s="4">
        <v>2</v>
      </c>
      <c r="C40" s="4" t="s">
        <v>4</v>
      </c>
      <c r="D40" s="4" t="s">
        <v>33</v>
      </c>
      <c r="E40" s="4" t="s">
        <v>19</v>
      </c>
      <c r="F40" s="8">
        <v>45902</v>
      </c>
      <c r="G40" s="4" t="s">
        <v>71</v>
      </c>
      <c r="H40" s="4" t="s">
        <v>155</v>
      </c>
      <c r="I40" s="4" t="s">
        <v>56</v>
      </c>
      <c r="J40" s="4" t="s">
        <v>73</v>
      </c>
      <c r="K40" s="4" t="s">
        <v>163</v>
      </c>
      <c r="L40" s="9">
        <v>1.8</v>
      </c>
      <c r="M40" s="2" t="s">
        <v>17</v>
      </c>
    </row>
    <row r="41" spans="1:19" x14ac:dyDescent="0.35">
      <c r="B41" s="4">
        <v>3</v>
      </c>
      <c r="C41" s="4" t="s">
        <v>32</v>
      </c>
      <c r="D41" s="4" t="s">
        <v>32</v>
      </c>
      <c r="E41" s="4" t="s">
        <v>19</v>
      </c>
      <c r="F41" s="8">
        <v>45902</v>
      </c>
      <c r="G41" s="4" t="s">
        <v>74</v>
      </c>
      <c r="H41" s="4" t="s">
        <v>157</v>
      </c>
      <c r="I41" s="4" t="s">
        <v>55</v>
      </c>
      <c r="J41" s="4" t="s">
        <v>75</v>
      </c>
      <c r="K41" s="4" t="s">
        <v>171</v>
      </c>
      <c r="L41" s="9">
        <v>1.87</v>
      </c>
      <c r="M41" s="2" t="s">
        <v>17</v>
      </c>
    </row>
    <row r="42" spans="1:19" x14ac:dyDescent="0.35">
      <c r="B42" s="4">
        <v>4</v>
      </c>
      <c r="C42" s="4" t="s">
        <v>4</v>
      </c>
      <c r="D42" s="4" t="s">
        <v>33</v>
      </c>
      <c r="E42" s="4" t="s">
        <v>19</v>
      </c>
      <c r="F42" s="8">
        <v>45902</v>
      </c>
      <c r="G42" s="4" t="s">
        <v>36</v>
      </c>
      <c r="H42" s="4" t="s">
        <v>152</v>
      </c>
      <c r="I42" s="4" t="s">
        <v>55</v>
      </c>
      <c r="J42" s="4" t="s">
        <v>37</v>
      </c>
      <c r="K42" s="4" t="s">
        <v>171</v>
      </c>
      <c r="L42" s="9">
        <v>1.3</v>
      </c>
      <c r="M42" s="2" t="s">
        <v>17</v>
      </c>
    </row>
    <row r="43" spans="1:19" x14ac:dyDescent="0.35">
      <c r="B43" s="10">
        <v>5</v>
      </c>
      <c r="C43" s="10" t="s">
        <v>4</v>
      </c>
      <c r="D43" s="10" t="s">
        <v>33</v>
      </c>
      <c r="E43" s="10" t="s">
        <v>19</v>
      </c>
      <c r="F43" s="11">
        <v>45902</v>
      </c>
      <c r="G43" s="10" t="s">
        <v>22</v>
      </c>
      <c r="H43" s="10" t="s">
        <v>153</v>
      </c>
      <c r="I43" s="10" t="s">
        <v>55</v>
      </c>
      <c r="J43" s="10" t="s">
        <v>24</v>
      </c>
      <c r="K43" s="10" t="s">
        <v>171</v>
      </c>
      <c r="L43" s="12">
        <v>1.06</v>
      </c>
      <c r="M43" s="13" t="s">
        <v>83</v>
      </c>
    </row>
    <row r="44" spans="1:19" x14ac:dyDescent="0.35">
      <c r="B44" s="4">
        <v>6</v>
      </c>
      <c r="C44" s="4" t="s">
        <v>29</v>
      </c>
      <c r="D44" s="4" t="s">
        <v>33</v>
      </c>
      <c r="E44" s="4" t="s">
        <v>19</v>
      </c>
      <c r="F44" s="8">
        <v>45902</v>
      </c>
      <c r="G44" s="4" t="s">
        <v>68</v>
      </c>
      <c r="H44" s="4" t="s">
        <v>156</v>
      </c>
      <c r="I44" s="4" t="s">
        <v>55</v>
      </c>
      <c r="J44" s="4" t="s">
        <v>69</v>
      </c>
      <c r="K44" s="4" t="s">
        <v>171</v>
      </c>
      <c r="L44" s="9">
        <v>1.57</v>
      </c>
      <c r="M44" s="2" t="s">
        <v>17</v>
      </c>
    </row>
    <row r="45" spans="1:19" x14ac:dyDescent="0.35">
      <c r="A45" s="3" t="s">
        <v>76</v>
      </c>
      <c r="B45" s="10">
        <v>1</v>
      </c>
      <c r="C45" s="10" t="s">
        <v>4</v>
      </c>
      <c r="D45" s="10" t="s">
        <v>33</v>
      </c>
      <c r="E45" s="10" t="s">
        <v>19</v>
      </c>
      <c r="F45" s="11">
        <v>45903</v>
      </c>
      <c r="G45" s="10" t="s">
        <v>22</v>
      </c>
      <c r="H45" s="10" t="s">
        <v>153</v>
      </c>
      <c r="I45" s="10" t="s">
        <v>55</v>
      </c>
      <c r="J45" s="10" t="s">
        <v>24</v>
      </c>
      <c r="K45" s="10" t="s">
        <v>171</v>
      </c>
      <c r="L45" s="12">
        <v>1.06</v>
      </c>
      <c r="M45" s="13" t="s">
        <v>83</v>
      </c>
      <c r="N45" s="1">
        <f>L46*L47*L48*L49*L50*L51</f>
        <v>12.510839249999997</v>
      </c>
      <c r="O45" s="1">
        <v>0.13</v>
      </c>
      <c r="P45">
        <v>200</v>
      </c>
      <c r="Q45" s="1">
        <f>N45*P45</f>
        <v>2502.1678499999994</v>
      </c>
      <c r="R45" t="s">
        <v>47</v>
      </c>
      <c r="S45">
        <v>-200</v>
      </c>
    </row>
    <row r="46" spans="1:19" x14ac:dyDescent="0.35">
      <c r="B46" s="4">
        <v>2</v>
      </c>
      <c r="C46" s="4" t="s">
        <v>4</v>
      </c>
      <c r="D46" s="4" t="s">
        <v>33</v>
      </c>
      <c r="E46" s="4" t="s">
        <v>19</v>
      </c>
      <c r="F46" s="8">
        <v>45903</v>
      </c>
      <c r="G46" s="4" t="s">
        <v>36</v>
      </c>
      <c r="H46" s="4" t="s">
        <v>152</v>
      </c>
      <c r="I46" s="4" t="s">
        <v>55</v>
      </c>
      <c r="J46" s="4" t="s">
        <v>37</v>
      </c>
      <c r="K46" s="4" t="s">
        <v>171</v>
      </c>
      <c r="L46" s="9">
        <v>1.3</v>
      </c>
      <c r="M46" s="2" t="s">
        <v>17</v>
      </c>
    </row>
    <row r="47" spans="1:19" x14ac:dyDescent="0.35">
      <c r="B47" s="3">
        <v>3</v>
      </c>
      <c r="C47" s="3" t="s">
        <v>32</v>
      </c>
      <c r="D47" s="3" t="s">
        <v>32</v>
      </c>
      <c r="E47" s="3" t="s">
        <v>19</v>
      </c>
      <c r="F47" s="6">
        <v>45903</v>
      </c>
      <c r="G47" s="3" t="s">
        <v>63</v>
      </c>
      <c r="H47" s="3" t="s">
        <v>158</v>
      </c>
      <c r="I47" s="3" t="s">
        <v>55</v>
      </c>
      <c r="J47" s="3" t="s">
        <v>64</v>
      </c>
      <c r="K47" s="3" t="s">
        <v>171</v>
      </c>
      <c r="L47" s="7">
        <v>1.4</v>
      </c>
      <c r="M47" s="5" t="s">
        <v>47</v>
      </c>
    </row>
    <row r="48" spans="1:19" x14ac:dyDescent="0.35">
      <c r="B48" s="4">
        <v>4</v>
      </c>
      <c r="C48" s="4" t="s">
        <v>32</v>
      </c>
      <c r="D48" s="4" t="s">
        <v>32</v>
      </c>
      <c r="E48" s="4" t="s">
        <v>19</v>
      </c>
      <c r="F48" s="8">
        <v>45903</v>
      </c>
      <c r="G48" s="4" t="s">
        <v>61</v>
      </c>
      <c r="H48" s="4" t="s">
        <v>154</v>
      </c>
      <c r="I48" s="4" t="s">
        <v>55</v>
      </c>
      <c r="J48" s="4" t="s">
        <v>62</v>
      </c>
      <c r="K48" s="4" t="s">
        <v>171</v>
      </c>
      <c r="L48" s="9">
        <v>2.15</v>
      </c>
      <c r="M48" s="2" t="s">
        <v>17</v>
      </c>
    </row>
    <row r="49" spans="1:19" x14ac:dyDescent="0.35">
      <c r="B49" s="3">
        <v>5</v>
      </c>
      <c r="C49" s="3" t="s">
        <v>77</v>
      </c>
      <c r="D49" s="3" t="s">
        <v>33</v>
      </c>
      <c r="E49" s="3" t="s">
        <v>19</v>
      </c>
      <c r="F49" s="6">
        <v>45903</v>
      </c>
      <c r="G49" s="3" t="s">
        <v>78</v>
      </c>
      <c r="H49" s="3" t="s">
        <v>154</v>
      </c>
      <c r="I49" s="3" t="s">
        <v>55</v>
      </c>
      <c r="J49" s="3" t="s">
        <v>79</v>
      </c>
      <c r="K49" s="3" t="s">
        <v>171</v>
      </c>
      <c r="L49" s="7">
        <v>1.45</v>
      </c>
      <c r="M49" s="5" t="s">
        <v>47</v>
      </c>
    </row>
    <row r="50" spans="1:19" x14ac:dyDescent="0.35">
      <c r="B50" s="3">
        <v>6</v>
      </c>
      <c r="C50" s="3" t="s">
        <v>29</v>
      </c>
      <c r="D50" s="3" t="s">
        <v>33</v>
      </c>
      <c r="E50" s="3" t="s">
        <v>19</v>
      </c>
      <c r="F50" s="6">
        <v>45903</v>
      </c>
      <c r="G50" s="3" t="s">
        <v>80</v>
      </c>
      <c r="H50" s="3" t="s">
        <v>156</v>
      </c>
      <c r="I50" s="3" t="s">
        <v>55</v>
      </c>
      <c r="J50" s="3" t="s">
        <v>39</v>
      </c>
      <c r="K50" s="3" t="s">
        <v>171</v>
      </c>
      <c r="L50" s="7">
        <v>1.47</v>
      </c>
      <c r="M50" s="5" t="s">
        <v>47</v>
      </c>
    </row>
    <row r="51" spans="1:19" x14ac:dyDescent="0.35">
      <c r="B51" s="4">
        <v>7</v>
      </c>
      <c r="C51" s="4" t="s">
        <v>77</v>
      </c>
      <c r="D51" s="4" t="s">
        <v>33</v>
      </c>
      <c r="E51" s="4" t="s">
        <v>19</v>
      </c>
      <c r="F51" s="8">
        <v>45903</v>
      </c>
      <c r="G51" s="4" t="s">
        <v>81</v>
      </c>
      <c r="H51" s="4" t="s">
        <v>154</v>
      </c>
      <c r="I51" s="4" t="s">
        <v>55</v>
      </c>
      <c r="J51" s="4" t="s">
        <v>82</v>
      </c>
      <c r="K51" s="4" t="s">
        <v>171</v>
      </c>
      <c r="L51" s="9">
        <v>1.5</v>
      </c>
      <c r="M51" s="2" t="s">
        <v>17</v>
      </c>
    </row>
    <row r="52" spans="1:19" x14ac:dyDescent="0.35">
      <c r="A52" s="4" t="s">
        <v>84</v>
      </c>
      <c r="B52" s="4">
        <v>1</v>
      </c>
      <c r="C52" s="4" t="s">
        <v>32</v>
      </c>
      <c r="D52" s="4" t="s">
        <v>32</v>
      </c>
      <c r="E52" s="4" t="s">
        <v>19</v>
      </c>
      <c r="F52" s="8">
        <v>45904</v>
      </c>
      <c r="G52" s="4" t="s">
        <v>61</v>
      </c>
      <c r="H52" s="4" t="s">
        <v>154</v>
      </c>
      <c r="I52" s="4" t="s">
        <v>55</v>
      </c>
      <c r="J52" s="4" t="s">
        <v>62</v>
      </c>
      <c r="K52" s="4" t="s">
        <v>171</v>
      </c>
      <c r="L52" s="9">
        <v>2.35</v>
      </c>
      <c r="M52" s="2" t="s">
        <v>17</v>
      </c>
      <c r="N52" s="1">
        <f>L52*L53*L54*L55*L56*L57</f>
        <v>13.979304000000003</v>
      </c>
      <c r="O52" s="1">
        <v>0.24</v>
      </c>
      <c r="P52">
        <v>200</v>
      </c>
      <c r="Q52" s="1">
        <f>N52*P52</f>
        <v>2795.8608000000004</v>
      </c>
      <c r="R52" t="s">
        <v>17</v>
      </c>
      <c r="S52" s="1">
        <f>Q52-P52</f>
        <v>2595.8608000000004</v>
      </c>
    </row>
    <row r="53" spans="1:19" x14ac:dyDescent="0.35">
      <c r="B53" s="4">
        <v>2</v>
      </c>
      <c r="C53" s="4" t="s">
        <v>32</v>
      </c>
      <c r="D53" s="4" t="s">
        <v>32</v>
      </c>
      <c r="E53" s="4" t="s">
        <v>19</v>
      </c>
      <c r="F53" s="8">
        <v>45904</v>
      </c>
      <c r="G53" s="4" t="s">
        <v>85</v>
      </c>
      <c r="H53" s="4" t="s">
        <v>157</v>
      </c>
      <c r="I53" s="4" t="s">
        <v>55</v>
      </c>
      <c r="J53" s="4" t="s">
        <v>35</v>
      </c>
      <c r="K53" s="4" t="s">
        <v>171</v>
      </c>
      <c r="L53" s="9">
        <v>1.35</v>
      </c>
      <c r="M53" s="2" t="s">
        <v>17</v>
      </c>
    </row>
    <row r="54" spans="1:19" x14ac:dyDescent="0.35">
      <c r="B54" s="4">
        <v>3</v>
      </c>
      <c r="C54" s="4" t="s">
        <v>4</v>
      </c>
      <c r="D54" s="4" t="s">
        <v>33</v>
      </c>
      <c r="E54" s="4" t="s">
        <v>19</v>
      </c>
      <c r="F54" s="8">
        <v>45904</v>
      </c>
      <c r="G54" s="4" t="s">
        <v>26</v>
      </c>
      <c r="H54" s="4" t="s">
        <v>155</v>
      </c>
      <c r="I54" s="4" t="s">
        <v>55</v>
      </c>
      <c r="J54" s="4" t="s">
        <v>27</v>
      </c>
      <c r="K54" s="4" t="s">
        <v>171</v>
      </c>
      <c r="L54" s="9">
        <v>1.08</v>
      </c>
      <c r="M54" s="2" t="s">
        <v>17</v>
      </c>
    </row>
    <row r="55" spans="1:19" x14ac:dyDescent="0.35">
      <c r="B55" s="4">
        <v>4</v>
      </c>
      <c r="C55" s="4" t="s">
        <v>29</v>
      </c>
      <c r="D55" s="4" t="s">
        <v>33</v>
      </c>
      <c r="E55" s="4" t="s">
        <v>19</v>
      </c>
      <c r="F55" s="8">
        <v>45904</v>
      </c>
      <c r="G55" s="4" t="s">
        <v>68</v>
      </c>
      <c r="H55" s="4" t="s">
        <v>156</v>
      </c>
      <c r="I55" s="4" t="s">
        <v>55</v>
      </c>
      <c r="J55" s="4" t="s">
        <v>69</v>
      </c>
      <c r="K55" s="4" t="s">
        <v>171</v>
      </c>
      <c r="L55" s="9">
        <v>1.6</v>
      </c>
      <c r="M55" s="2" t="s">
        <v>17</v>
      </c>
    </row>
    <row r="56" spans="1:19" x14ac:dyDescent="0.35">
      <c r="B56" s="4">
        <v>5</v>
      </c>
      <c r="C56" s="4" t="s">
        <v>77</v>
      </c>
      <c r="D56" s="4" t="s">
        <v>33</v>
      </c>
      <c r="E56" s="4" t="s">
        <v>19</v>
      </c>
      <c r="F56" s="8">
        <v>45904</v>
      </c>
      <c r="G56" s="4" t="s">
        <v>81</v>
      </c>
      <c r="H56" s="4" t="s">
        <v>154</v>
      </c>
      <c r="I56" s="4" t="s">
        <v>55</v>
      </c>
      <c r="J56" s="4" t="s">
        <v>82</v>
      </c>
      <c r="K56" s="4" t="s">
        <v>171</v>
      </c>
      <c r="L56" s="9">
        <v>1.5</v>
      </c>
      <c r="M56" s="2" t="s">
        <v>17</v>
      </c>
    </row>
    <row r="57" spans="1:19" x14ac:dyDescent="0.35">
      <c r="B57" s="4">
        <v>6</v>
      </c>
      <c r="C57" s="4" t="s">
        <v>77</v>
      </c>
      <c r="D57" s="4" t="s">
        <v>33</v>
      </c>
      <c r="E57" s="4" t="s">
        <v>19</v>
      </c>
      <c r="F57" s="8">
        <v>45904</v>
      </c>
      <c r="G57" s="4" t="s">
        <v>86</v>
      </c>
      <c r="H57" s="4" t="s">
        <v>154</v>
      </c>
      <c r="I57" s="4" t="s">
        <v>55</v>
      </c>
      <c r="J57" s="4" t="s">
        <v>87</v>
      </c>
      <c r="K57" s="4" t="s">
        <v>171</v>
      </c>
      <c r="L57" s="9">
        <v>1.7</v>
      </c>
      <c r="M57" s="2" t="s">
        <v>17</v>
      </c>
    </row>
    <row r="58" spans="1:19" x14ac:dyDescent="0.35">
      <c r="A58" s="3" t="s">
        <v>88</v>
      </c>
      <c r="B58" s="4">
        <v>1</v>
      </c>
      <c r="C58" s="4" t="s">
        <v>4</v>
      </c>
      <c r="D58" s="4" t="s">
        <v>33</v>
      </c>
      <c r="E58" s="4" t="s">
        <v>19</v>
      </c>
      <c r="F58" s="8">
        <v>45905</v>
      </c>
      <c r="G58" s="4" t="s">
        <v>57</v>
      </c>
      <c r="H58" s="4" t="s">
        <v>155</v>
      </c>
      <c r="I58" s="4" t="s">
        <v>56</v>
      </c>
      <c r="J58" s="4" t="s">
        <v>89</v>
      </c>
      <c r="K58" s="4" t="s">
        <v>163</v>
      </c>
      <c r="L58" s="9">
        <v>1.75</v>
      </c>
      <c r="M58" s="2" t="s">
        <v>17</v>
      </c>
      <c r="N58" s="1">
        <f>L58*L59*L60</f>
        <v>3.9731999999999998</v>
      </c>
      <c r="O58" s="1">
        <v>0.42</v>
      </c>
      <c r="P58">
        <v>500</v>
      </c>
      <c r="Q58">
        <f>N58*P58</f>
        <v>1986.6</v>
      </c>
      <c r="R58" t="s">
        <v>47</v>
      </c>
      <c r="S58">
        <v>-500</v>
      </c>
    </row>
    <row r="59" spans="1:19" x14ac:dyDescent="0.35">
      <c r="B59" s="4">
        <v>2</v>
      </c>
      <c r="C59" s="4" t="s">
        <v>29</v>
      </c>
      <c r="D59" s="4" t="s">
        <v>33</v>
      </c>
      <c r="E59" s="4" t="s">
        <v>19</v>
      </c>
      <c r="F59" s="8">
        <v>45905</v>
      </c>
      <c r="G59" s="4" t="s">
        <v>90</v>
      </c>
      <c r="H59" s="4" t="s">
        <v>156</v>
      </c>
      <c r="I59" s="4" t="s">
        <v>56</v>
      </c>
      <c r="J59" s="4" t="s">
        <v>91</v>
      </c>
      <c r="K59" s="4" t="s">
        <v>164</v>
      </c>
      <c r="L59" s="9">
        <v>1.72</v>
      </c>
      <c r="M59" s="2" t="s">
        <v>17</v>
      </c>
    </row>
    <row r="60" spans="1:19" x14ac:dyDescent="0.35">
      <c r="B60" s="3">
        <v>3</v>
      </c>
      <c r="C60" s="3" t="s">
        <v>4</v>
      </c>
      <c r="D60" s="3" t="s">
        <v>33</v>
      </c>
      <c r="E60" s="3" t="s">
        <v>19</v>
      </c>
      <c r="F60" s="6">
        <v>45905</v>
      </c>
      <c r="G60" s="3" t="s">
        <v>36</v>
      </c>
      <c r="H60" s="3" t="s">
        <v>152</v>
      </c>
      <c r="I60" s="3" t="s">
        <v>55</v>
      </c>
      <c r="J60" s="3" t="s">
        <v>37</v>
      </c>
      <c r="K60" s="3" t="s">
        <v>171</v>
      </c>
      <c r="L60" s="7">
        <v>1.32</v>
      </c>
      <c r="M60" s="5" t="s">
        <v>47</v>
      </c>
    </row>
    <row r="61" spans="1:19" x14ac:dyDescent="0.35">
      <c r="A61" s="3" t="s">
        <v>92</v>
      </c>
      <c r="B61" s="3">
        <v>1</v>
      </c>
      <c r="C61" s="3" t="s">
        <v>4</v>
      </c>
      <c r="D61" s="3" t="s">
        <v>33</v>
      </c>
      <c r="E61" s="3" t="s">
        <v>19</v>
      </c>
      <c r="F61" s="6">
        <v>45906</v>
      </c>
      <c r="G61" s="3" t="s">
        <v>36</v>
      </c>
      <c r="H61" s="3" t="s">
        <v>152</v>
      </c>
      <c r="I61" s="3" t="s">
        <v>55</v>
      </c>
      <c r="J61" s="3" t="s">
        <v>37</v>
      </c>
      <c r="K61" s="3" t="s">
        <v>171</v>
      </c>
      <c r="L61" s="7">
        <v>1.35</v>
      </c>
      <c r="M61" s="5" t="s">
        <v>47</v>
      </c>
      <c r="N61" s="1">
        <f>L61*L62*L63*L64</f>
        <v>4.080375000000001</v>
      </c>
      <c r="O61" s="1">
        <v>0.42</v>
      </c>
      <c r="P61">
        <v>100</v>
      </c>
      <c r="Q61" s="1">
        <f>N61*P61</f>
        <v>408.03750000000008</v>
      </c>
      <c r="R61" t="s">
        <v>47</v>
      </c>
      <c r="S61">
        <v>-100</v>
      </c>
    </row>
    <row r="62" spans="1:19" x14ac:dyDescent="0.35">
      <c r="B62" s="4">
        <v>2</v>
      </c>
      <c r="C62" s="4" t="s">
        <v>77</v>
      </c>
      <c r="D62" s="4" t="s">
        <v>33</v>
      </c>
      <c r="E62" s="4" t="s">
        <v>19</v>
      </c>
      <c r="F62" s="8">
        <v>45906</v>
      </c>
      <c r="G62" s="4" t="s">
        <v>81</v>
      </c>
      <c r="H62" s="4" t="s">
        <v>154</v>
      </c>
      <c r="I62" s="4" t="s">
        <v>55</v>
      </c>
      <c r="J62" s="4" t="s">
        <v>82</v>
      </c>
      <c r="K62" s="4" t="s">
        <v>171</v>
      </c>
      <c r="L62" s="9">
        <v>1.5</v>
      </c>
      <c r="M62" s="2" t="s">
        <v>17</v>
      </c>
    </row>
    <row r="63" spans="1:19" x14ac:dyDescent="0.35">
      <c r="B63" s="4">
        <v>3</v>
      </c>
      <c r="C63" s="4" t="s">
        <v>77</v>
      </c>
      <c r="D63" s="4" t="s">
        <v>33</v>
      </c>
      <c r="E63" s="4" t="s">
        <v>19</v>
      </c>
      <c r="F63" s="8">
        <v>45906</v>
      </c>
      <c r="G63" s="4" t="s">
        <v>86</v>
      </c>
      <c r="H63" s="4" t="s">
        <v>154</v>
      </c>
      <c r="I63" s="4" t="s">
        <v>55</v>
      </c>
      <c r="J63" s="4" t="s">
        <v>87</v>
      </c>
      <c r="K63" s="4" t="s">
        <v>171</v>
      </c>
      <c r="L63" s="9">
        <v>1.55</v>
      </c>
      <c r="M63" s="2" t="s">
        <v>17</v>
      </c>
    </row>
    <row r="64" spans="1:19" x14ac:dyDescent="0.35">
      <c r="B64" s="10">
        <v>4</v>
      </c>
      <c r="C64" s="10" t="s">
        <v>32</v>
      </c>
      <c r="D64" s="10" t="s">
        <v>32</v>
      </c>
      <c r="E64" s="10" t="s">
        <v>19</v>
      </c>
      <c r="F64" s="11">
        <v>45906</v>
      </c>
      <c r="G64" s="10" t="s">
        <v>34</v>
      </c>
      <c r="H64" s="10" t="s">
        <v>157</v>
      </c>
      <c r="I64" s="10" t="s">
        <v>55</v>
      </c>
      <c r="J64" s="10" t="s">
        <v>35</v>
      </c>
      <c r="K64" s="10" t="s">
        <v>171</v>
      </c>
      <c r="L64" s="12">
        <v>1.3</v>
      </c>
      <c r="M64" s="13" t="s">
        <v>83</v>
      </c>
    </row>
    <row r="65" spans="1:19" x14ac:dyDescent="0.35">
      <c r="A65" s="3" t="s">
        <v>93</v>
      </c>
      <c r="B65" s="3">
        <v>1</v>
      </c>
      <c r="C65" s="3" t="s">
        <v>32</v>
      </c>
      <c r="D65" s="3" t="s">
        <v>32</v>
      </c>
      <c r="E65" s="3" t="s">
        <v>19</v>
      </c>
      <c r="F65" s="6">
        <v>45906</v>
      </c>
      <c r="G65" s="3" t="s">
        <v>61</v>
      </c>
      <c r="H65" s="3" t="s">
        <v>154</v>
      </c>
      <c r="I65" s="3" t="s">
        <v>55</v>
      </c>
      <c r="J65" s="3" t="s">
        <v>62</v>
      </c>
      <c r="K65" s="3" t="s">
        <v>171</v>
      </c>
      <c r="L65" s="3">
        <v>2.0499999999999998</v>
      </c>
      <c r="M65" s="3" t="s">
        <v>47</v>
      </c>
      <c r="N65" s="1">
        <f>L65*L66*L67*L69</f>
        <v>10.360699999999998</v>
      </c>
      <c r="O65" s="1">
        <v>0.2</v>
      </c>
      <c r="P65">
        <v>200</v>
      </c>
      <c r="Q65">
        <f>N65*P65</f>
        <v>2072.1399999999994</v>
      </c>
      <c r="R65" t="s">
        <v>47</v>
      </c>
      <c r="S65">
        <v>-200</v>
      </c>
    </row>
    <row r="66" spans="1:19" x14ac:dyDescent="0.35">
      <c r="B66" s="3">
        <v>2</v>
      </c>
      <c r="C66" s="3" t="s">
        <v>29</v>
      </c>
      <c r="D66" s="3" t="s">
        <v>33</v>
      </c>
      <c r="E66" s="3" t="s">
        <v>19</v>
      </c>
      <c r="F66" s="6">
        <v>45906</v>
      </c>
      <c r="G66" s="3" t="s">
        <v>38</v>
      </c>
      <c r="H66" s="3" t="s">
        <v>156</v>
      </c>
      <c r="I66" s="3" t="s">
        <v>56</v>
      </c>
      <c r="J66" s="3" t="s">
        <v>94</v>
      </c>
      <c r="K66" s="3" t="s">
        <v>163</v>
      </c>
      <c r="L66" s="3">
        <v>1.75</v>
      </c>
      <c r="M66" s="3" t="s">
        <v>47</v>
      </c>
    </row>
    <row r="67" spans="1:19" x14ac:dyDescent="0.35">
      <c r="B67" s="3">
        <v>3</v>
      </c>
      <c r="C67" s="3" t="s">
        <v>29</v>
      </c>
      <c r="D67" s="3" t="s">
        <v>33</v>
      </c>
      <c r="E67" s="3" t="s">
        <v>19</v>
      </c>
      <c r="F67" s="6">
        <v>45906</v>
      </c>
      <c r="G67" s="3" t="s">
        <v>95</v>
      </c>
      <c r="H67" s="3" t="s">
        <v>156</v>
      </c>
      <c r="I67" s="3" t="s">
        <v>55</v>
      </c>
      <c r="J67" s="3" t="s">
        <v>31</v>
      </c>
      <c r="K67" s="3" t="s">
        <v>171</v>
      </c>
      <c r="L67" s="3">
        <v>1.52</v>
      </c>
      <c r="M67" s="3" t="s">
        <v>47</v>
      </c>
    </row>
    <row r="68" spans="1:19" x14ac:dyDescent="0.35">
      <c r="B68" s="10">
        <v>4</v>
      </c>
      <c r="C68" s="10" t="s">
        <v>32</v>
      </c>
      <c r="D68" s="10" t="s">
        <v>32</v>
      </c>
      <c r="E68" s="10" t="s">
        <v>19</v>
      </c>
      <c r="F68" s="11">
        <v>45906</v>
      </c>
      <c r="G68" s="10" t="s">
        <v>34</v>
      </c>
      <c r="H68" s="10" t="s">
        <v>157</v>
      </c>
      <c r="I68" s="10" t="s">
        <v>55</v>
      </c>
      <c r="J68" s="10" t="s">
        <v>35</v>
      </c>
      <c r="K68" s="10" t="s">
        <v>171</v>
      </c>
      <c r="L68" s="12">
        <v>1.3</v>
      </c>
      <c r="M68" s="13" t="s">
        <v>83</v>
      </c>
    </row>
    <row r="69" spans="1:19" x14ac:dyDescent="0.35">
      <c r="B69" s="4">
        <v>5</v>
      </c>
      <c r="C69" s="4" t="s">
        <v>4</v>
      </c>
      <c r="D69" s="4" t="s">
        <v>33</v>
      </c>
      <c r="E69" s="4" t="s">
        <v>19</v>
      </c>
      <c r="F69" s="8">
        <v>45906</v>
      </c>
      <c r="G69" s="4" t="s">
        <v>71</v>
      </c>
      <c r="H69" s="4" t="s">
        <v>155</v>
      </c>
      <c r="I69" s="4" t="s">
        <v>56</v>
      </c>
      <c r="J69" s="4" t="s">
        <v>97</v>
      </c>
      <c r="K69" s="4" t="s">
        <v>161</v>
      </c>
      <c r="L69" s="4">
        <v>1.9</v>
      </c>
      <c r="M69" s="4" t="s">
        <v>17</v>
      </c>
    </row>
    <row r="70" spans="1:19" x14ac:dyDescent="0.35">
      <c r="A70" s="3" t="s">
        <v>98</v>
      </c>
      <c r="B70" s="4">
        <v>1</v>
      </c>
      <c r="C70" s="4" t="s">
        <v>4</v>
      </c>
      <c r="D70" s="4" t="s">
        <v>33</v>
      </c>
      <c r="E70" s="4" t="s">
        <v>19</v>
      </c>
      <c r="F70" s="8">
        <v>45907</v>
      </c>
      <c r="G70" s="4" t="s">
        <v>36</v>
      </c>
      <c r="H70" s="4" t="s">
        <v>152</v>
      </c>
      <c r="I70" s="4" t="s">
        <v>55</v>
      </c>
      <c r="J70" s="4" t="s">
        <v>37</v>
      </c>
      <c r="K70" s="4" t="s">
        <v>171</v>
      </c>
      <c r="L70" s="4">
        <v>2.85</v>
      </c>
      <c r="M70" s="4" t="s">
        <v>17</v>
      </c>
      <c r="N70" s="1">
        <f>L70*L71*L72</f>
        <v>7.5097499999999995</v>
      </c>
      <c r="O70" s="1">
        <v>0.36</v>
      </c>
      <c r="P70">
        <v>420</v>
      </c>
      <c r="Q70" s="1">
        <f>N70*P70</f>
        <v>3154.0949999999998</v>
      </c>
      <c r="R70" t="s">
        <v>47</v>
      </c>
      <c r="S70">
        <v>-420</v>
      </c>
    </row>
    <row r="71" spans="1:19" x14ac:dyDescent="0.35">
      <c r="B71" s="4">
        <v>2</v>
      </c>
      <c r="C71" s="4" t="s">
        <v>4</v>
      </c>
      <c r="D71" s="4" t="s">
        <v>33</v>
      </c>
      <c r="E71" s="4" t="s">
        <v>19</v>
      </c>
      <c r="F71" s="8">
        <v>45907</v>
      </c>
      <c r="G71" s="4" t="s">
        <v>99</v>
      </c>
      <c r="H71" s="4" t="s">
        <v>155</v>
      </c>
      <c r="I71" s="4" t="s">
        <v>56</v>
      </c>
      <c r="J71" s="4" t="s">
        <v>100</v>
      </c>
      <c r="K71" s="4" t="s">
        <v>166</v>
      </c>
      <c r="L71" s="4">
        <v>1.7</v>
      </c>
      <c r="M71" s="4" t="s">
        <v>17</v>
      </c>
    </row>
    <row r="72" spans="1:19" x14ac:dyDescent="0.35">
      <c r="B72" s="3">
        <v>3</v>
      </c>
      <c r="C72" s="3" t="s">
        <v>29</v>
      </c>
      <c r="D72" s="3" t="s">
        <v>33</v>
      </c>
      <c r="E72" s="3" t="s">
        <v>19</v>
      </c>
      <c r="F72" s="6">
        <v>45907</v>
      </c>
      <c r="G72" s="3" t="s">
        <v>101</v>
      </c>
      <c r="H72" s="3" t="s">
        <v>156</v>
      </c>
      <c r="I72" s="3" t="s">
        <v>55</v>
      </c>
      <c r="J72" s="3" t="s">
        <v>69</v>
      </c>
      <c r="K72" s="3" t="s">
        <v>171</v>
      </c>
      <c r="L72" s="3">
        <v>1.55</v>
      </c>
      <c r="M72" s="3" t="s">
        <v>47</v>
      </c>
    </row>
    <row r="73" spans="1:19" x14ac:dyDescent="0.35">
      <c r="A73" s="3" t="s">
        <v>102</v>
      </c>
      <c r="B73" s="3">
        <v>1</v>
      </c>
      <c r="C73" s="3" t="s">
        <v>107</v>
      </c>
      <c r="D73" s="3" t="s">
        <v>33</v>
      </c>
      <c r="E73" s="3" t="s">
        <v>19</v>
      </c>
      <c r="F73" s="6">
        <v>45909</v>
      </c>
      <c r="G73" s="3" t="s">
        <v>103</v>
      </c>
      <c r="H73" s="3" t="s">
        <v>155</v>
      </c>
      <c r="I73" s="3" t="s">
        <v>56</v>
      </c>
      <c r="J73" s="3" t="s">
        <v>104</v>
      </c>
      <c r="K73" s="3" t="s">
        <v>167</v>
      </c>
      <c r="L73" s="3">
        <v>1.65</v>
      </c>
      <c r="M73" s="3" t="s">
        <v>47</v>
      </c>
      <c r="N73">
        <v>1.65</v>
      </c>
      <c r="O73">
        <v>0.8</v>
      </c>
      <c r="P73">
        <v>700</v>
      </c>
      <c r="Q73">
        <f>N73*P73</f>
        <v>1155</v>
      </c>
      <c r="R73" t="s">
        <v>47</v>
      </c>
      <c r="S73">
        <v>-700</v>
      </c>
    </row>
    <row r="74" spans="1:19" x14ac:dyDescent="0.35">
      <c r="A74" s="3" t="s">
        <v>105</v>
      </c>
      <c r="B74" s="4">
        <v>1</v>
      </c>
      <c r="C74" s="3" t="s">
        <v>107</v>
      </c>
      <c r="D74" s="3" t="s">
        <v>33</v>
      </c>
      <c r="E74" s="3" t="s">
        <v>19</v>
      </c>
      <c r="F74" s="6">
        <v>45909</v>
      </c>
      <c r="G74" s="3" t="s">
        <v>103</v>
      </c>
      <c r="H74" s="3" t="s">
        <v>155</v>
      </c>
      <c r="I74" s="3" t="s">
        <v>56</v>
      </c>
      <c r="J74" s="3" t="s">
        <v>106</v>
      </c>
      <c r="K74" s="3" t="s">
        <v>163</v>
      </c>
      <c r="L74" s="3">
        <v>1.85</v>
      </c>
      <c r="M74" s="3" t="s">
        <v>47</v>
      </c>
      <c r="N74" s="1">
        <f>L74*L75</f>
        <v>3.4225000000000003</v>
      </c>
      <c r="O74" s="1">
        <v>0.36</v>
      </c>
      <c r="P74">
        <v>300</v>
      </c>
      <c r="Q74">
        <f>N74*P74</f>
        <v>1026.75</v>
      </c>
      <c r="R74" t="s">
        <v>47</v>
      </c>
      <c r="S74">
        <v>-300</v>
      </c>
    </row>
    <row r="75" spans="1:19" x14ac:dyDescent="0.35">
      <c r="B75" s="4">
        <v>2</v>
      </c>
      <c r="C75" s="4" t="s">
        <v>107</v>
      </c>
      <c r="D75" s="4" t="s">
        <v>33</v>
      </c>
      <c r="E75" s="4" t="s">
        <v>19</v>
      </c>
      <c r="F75" s="8">
        <v>45909</v>
      </c>
      <c r="G75" s="4" t="s">
        <v>108</v>
      </c>
      <c r="H75" s="4" t="s">
        <v>155</v>
      </c>
      <c r="I75" s="4" t="s">
        <v>56</v>
      </c>
      <c r="J75" s="4" t="s">
        <v>109</v>
      </c>
      <c r="K75" s="4" t="s">
        <v>168</v>
      </c>
      <c r="L75" s="4">
        <v>1.85</v>
      </c>
      <c r="M75" s="4" t="s">
        <v>17</v>
      </c>
    </row>
    <row r="76" spans="1:19" x14ac:dyDescent="0.35">
      <c r="A76" s="3" t="s">
        <v>110</v>
      </c>
      <c r="B76" s="3">
        <v>1</v>
      </c>
      <c r="C76" s="3" t="s">
        <v>107</v>
      </c>
      <c r="D76" s="3" t="s">
        <v>33</v>
      </c>
      <c r="E76" s="3" t="s">
        <v>19</v>
      </c>
      <c r="F76" s="6">
        <v>45909</v>
      </c>
      <c r="G76" s="3" t="s">
        <v>103</v>
      </c>
      <c r="H76" s="3" t="s">
        <v>155</v>
      </c>
      <c r="I76" s="3" t="s">
        <v>56</v>
      </c>
      <c r="J76" s="3" t="s">
        <v>104</v>
      </c>
      <c r="K76" s="3" t="s">
        <v>167</v>
      </c>
      <c r="L76" s="3">
        <v>1.65</v>
      </c>
      <c r="M76" s="3" t="s">
        <v>47</v>
      </c>
      <c r="N76">
        <v>1.65</v>
      </c>
      <c r="O76">
        <v>0.8</v>
      </c>
      <c r="P76">
        <v>1000</v>
      </c>
      <c r="Q76">
        <f>N76*P76</f>
        <v>1650</v>
      </c>
      <c r="R76" t="s">
        <v>47</v>
      </c>
      <c r="S76">
        <v>-1000</v>
      </c>
    </row>
    <row r="77" spans="1:19" x14ac:dyDescent="0.35">
      <c r="A77" s="3" t="s">
        <v>111</v>
      </c>
      <c r="B77" s="10">
        <v>1</v>
      </c>
      <c r="C77" s="10" t="s">
        <v>112</v>
      </c>
      <c r="D77" s="10" t="s">
        <v>32</v>
      </c>
      <c r="E77" s="10" t="s">
        <v>20</v>
      </c>
      <c r="F77" s="11">
        <v>45910</v>
      </c>
      <c r="G77" s="10" t="s">
        <v>113</v>
      </c>
      <c r="H77" s="10" t="s">
        <v>154</v>
      </c>
      <c r="I77" s="10" t="s">
        <v>55</v>
      </c>
      <c r="J77" s="10" t="s">
        <v>114</v>
      </c>
      <c r="K77" s="10" t="s">
        <v>171</v>
      </c>
      <c r="L77" s="10">
        <v>1.37</v>
      </c>
      <c r="M77" s="10" t="s">
        <v>83</v>
      </c>
      <c r="N77" s="1">
        <f>L79*L81*L82</f>
        <v>2.8651999999999997</v>
      </c>
      <c r="O77" s="1">
        <v>0.5</v>
      </c>
      <c r="P77">
        <v>300</v>
      </c>
      <c r="Q77">
        <f>N77*P77</f>
        <v>859.56</v>
      </c>
      <c r="R77" t="s">
        <v>47</v>
      </c>
      <c r="S77">
        <v>-300</v>
      </c>
    </row>
    <row r="78" spans="1:19" x14ac:dyDescent="0.35">
      <c r="B78" s="10">
        <v>2</v>
      </c>
      <c r="C78" s="10" t="s">
        <v>112</v>
      </c>
      <c r="D78" s="10" t="s">
        <v>32</v>
      </c>
      <c r="E78" s="10" t="s">
        <v>20</v>
      </c>
      <c r="F78" s="11">
        <v>45910</v>
      </c>
      <c r="G78" s="10" t="s">
        <v>115</v>
      </c>
      <c r="H78" s="10" t="s">
        <v>154</v>
      </c>
      <c r="I78" s="10" t="s">
        <v>55</v>
      </c>
      <c r="J78" s="10" t="s">
        <v>116</v>
      </c>
      <c r="K78" s="10" t="s">
        <v>171</v>
      </c>
      <c r="L78" s="10">
        <v>1.42</v>
      </c>
      <c r="M78" s="10" t="s">
        <v>83</v>
      </c>
    </row>
    <row r="79" spans="1:19" x14ac:dyDescent="0.35">
      <c r="B79" s="4">
        <v>3</v>
      </c>
      <c r="C79" s="4" t="s">
        <v>112</v>
      </c>
      <c r="D79" s="4" t="s">
        <v>32</v>
      </c>
      <c r="E79" s="4" t="s">
        <v>20</v>
      </c>
      <c r="F79" s="8">
        <v>45910</v>
      </c>
      <c r="G79" s="4" t="s">
        <v>117</v>
      </c>
      <c r="H79" s="4" t="s">
        <v>154</v>
      </c>
      <c r="I79" s="4" t="s">
        <v>55</v>
      </c>
      <c r="J79" s="4" t="s">
        <v>118</v>
      </c>
      <c r="K79" s="4" t="s">
        <v>171</v>
      </c>
      <c r="L79" s="4">
        <v>1.45</v>
      </c>
      <c r="M79" s="4" t="s">
        <v>17</v>
      </c>
    </row>
    <row r="80" spans="1:19" x14ac:dyDescent="0.35">
      <c r="B80" s="10">
        <v>4</v>
      </c>
      <c r="C80" s="10" t="s">
        <v>4</v>
      </c>
      <c r="D80" s="10" t="s">
        <v>33</v>
      </c>
      <c r="E80" s="10" t="s">
        <v>19</v>
      </c>
      <c r="F80" s="11">
        <v>45910</v>
      </c>
      <c r="G80" s="10" t="s">
        <v>61</v>
      </c>
      <c r="H80" s="10" t="s">
        <v>154</v>
      </c>
      <c r="I80" s="10" t="s">
        <v>56</v>
      </c>
      <c r="J80" s="10" t="s">
        <v>119</v>
      </c>
      <c r="K80" s="10" t="s">
        <v>166</v>
      </c>
      <c r="L80" s="10">
        <v>1.75</v>
      </c>
      <c r="M80" s="10" t="s">
        <v>83</v>
      </c>
    </row>
    <row r="81" spans="1:19" x14ac:dyDescent="0.35">
      <c r="B81" s="3">
        <v>5</v>
      </c>
      <c r="C81" s="3" t="s">
        <v>29</v>
      </c>
      <c r="D81" s="3" t="s">
        <v>33</v>
      </c>
      <c r="E81" s="3" t="s">
        <v>19</v>
      </c>
      <c r="F81" s="6">
        <v>45910</v>
      </c>
      <c r="G81" s="3" t="s">
        <v>120</v>
      </c>
      <c r="H81" s="3" t="s">
        <v>156</v>
      </c>
      <c r="I81" s="3" t="s">
        <v>55</v>
      </c>
      <c r="J81" s="3" t="s">
        <v>69</v>
      </c>
      <c r="K81" s="3" t="s">
        <v>171</v>
      </c>
      <c r="L81" s="3">
        <v>1.52</v>
      </c>
      <c r="M81" s="3" t="s">
        <v>47</v>
      </c>
    </row>
    <row r="82" spans="1:19" x14ac:dyDescent="0.35">
      <c r="B82" s="4">
        <v>6</v>
      </c>
      <c r="C82" s="4" t="s">
        <v>107</v>
      </c>
      <c r="D82" s="4" t="s">
        <v>33</v>
      </c>
      <c r="E82" s="4" t="s">
        <v>19</v>
      </c>
      <c r="F82" s="8">
        <v>45910</v>
      </c>
      <c r="G82" s="4" t="s">
        <v>108</v>
      </c>
      <c r="H82" s="4" t="s">
        <v>155</v>
      </c>
      <c r="I82" s="4" t="s">
        <v>56</v>
      </c>
      <c r="J82" s="4" t="s">
        <v>122</v>
      </c>
      <c r="K82" s="4" t="s">
        <v>166</v>
      </c>
      <c r="L82" s="4">
        <v>1.3</v>
      </c>
      <c r="M82" s="4" t="s">
        <v>17</v>
      </c>
    </row>
    <row r="83" spans="1:19" x14ac:dyDescent="0.35">
      <c r="A83" s="3" t="s">
        <v>121</v>
      </c>
      <c r="B83" s="4">
        <v>1</v>
      </c>
      <c r="C83" s="4" t="s">
        <v>4</v>
      </c>
      <c r="D83" s="4" t="s">
        <v>33</v>
      </c>
      <c r="E83" s="4" t="s">
        <v>19</v>
      </c>
      <c r="F83" s="8">
        <v>45912</v>
      </c>
      <c r="G83" s="4" t="s">
        <v>61</v>
      </c>
      <c r="H83" s="4" t="s">
        <v>154</v>
      </c>
      <c r="I83" s="4" t="s">
        <v>56</v>
      </c>
      <c r="J83" s="4" t="s">
        <v>123</v>
      </c>
      <c r="K83" s="4" t="s">
        <v>167</v>
      </c>
      <c r="L83" s="4">
        <v>1.75</v>
      </c>
      <c r="M83" s="4" t="s">
        <v>17</v>
      </c>
      <c r="N83" s="1">
        <f>L83*L84*L85*L86*L87*L88</f>
        <v>23.126476799999999</v>
      </c>
      <c r="O83" s="1">
        <v>0.13</v>
      </c>
      <c r="P83">
        <v>300</v>
      </c>
      <c r="Q83" s="1">
        <f>N83*P83</f>
        <v>6937.9430400000001</v>
      </c>
      <c r="R83" t="s">
        <v>47</v>
      </c>
      <c r="S83">
        <v>-300</v>
      </c>
    </row>
    <row r="84" spans="1:19" x14ac:dyDescent="0.35">
      <c r="B84" s="4">
        <v>2</v>
      </c>
      <c r="C84" s="4" t="s">
        <v>112</v>
      </c>
      <c r="D84" s="4" t="s">
        <v>32</v>
      </c>
      <c r="E84" s="4" t="s">
        <v>20</v>
      </c>
      <c r="F84" s="8">
        <v>45912</v>
      </c>
      <c r="G84" s="4" t="s">
        <v>124</v>
      </c>
      <c r="H84" s="4" t="s">
        <v>154</v>
      </c>
      <c r="I84" s="4" t="s">
        <v>55</v>
      </c>
      <c r="J84" s="4" t="s">
        <v>125</v>
      </c>
      <c r="K84" s="4" t="s">
        <v>171</v>
      </c>
      <c r="L84" s="4">
        <v>1.37</v>
      </c>
      <c r="M84" s="4" t="s">
        <v>17</v>
      </c>
    </row>
    <row r="85" spans="1:19" x14ac:dyDescent="0.35">
      <c r="B85" s="4">
        <v>3</v>
      </c>
      <c r="C85" s="4" t="s">
        <v>112</v>
      </c>
      <c r="D85" s="4" t="s">
        <v>32</v>
      </c>
      <c r="E85" s="4" t="s">
        <v>20</v>
      </c>
      <c r="F85" s="8">
        <v>45912</v>
      </c>
      <c r="G85" s="4" t="s">
        <v>126</v>
      </c>
      <c r="H85" s="4" t="s">
        <v>154</v>
      </c>
      <c r="I85" s="4" t="s">
        <v>55</v>
      </c>
      <c r="J85" s="4" t="s">
        <v>114</v>
      </c>
      <c r="K85" s="4" t="s">
        <v>171</v>
      </c>
      <c r="L85" s="4">
        <v>1.57</v>
      </c>
      <c r="M85" s="4" t="s">
        <v>17</v>
      </c>
    </row>
    <row r="86" spans="1:19" x14ac:dyDescent="0.35">
      <c r="B86" s="4">
        <v>4</v>
      </c>
      <c r="C86" s="4" t="s">
        <v>77</v>
      </c>
      <c r="D86" s="4" t="s">
        <v>33</v>
      </c>
      <c r="E86" s="4" t="s">
        <v>19</v>
      </c>
      <c r="F86" s="8">
        <v>45912</v>
      </c>
      <c r="G86" s="4" t="s">
        <v>127</v>
      </c>
      <c r="H86" s="4" t="s">
        <v>154</v>
      </c>
      <c r="I86" s="4" t="s">
        <v>55</v>
      </c>
      <c r="J86" s="4" t="s">
        <v>87</v>
      </c>
      <c r="K86" s="4" t="s">
        <v>171</v>
      </c>
      <c r="L86" s="4">
        <v>1.6</v>
      </c>
      <c r="M86" s="4" t="s">
        <v>17</v>
      </c>
    </row>
    <row r="87" spans="1:19" x14ac:dyDescent="0.35">
      <c r="B87" s="4">
        <v>5</v>
      </c>
      <c r="C87" s="4" t="s">
        <v>77</v>
      </c>
      <c r="D87" s="4" t="s">
        <v>33</v>
      </c>
      <c r="E87" s="4" t="s">
        <v>19</v>
      </c>
      <c r="F87" s="8">
        <v>45912</v>
      </c>
      <c r="G87" s="4" t="s">
        <v>128</v>
      </c>
      <c r="H87" s="4" t="s">
        <v>154</v>
      </c>
      <c r="I87" s="4" t="s">
        <v>55</v>
      </c>
      <c r="J87" s="4" t="s">
        <v>129</v>
      </c>
      <c r="K87" s="4" t="s">
        <v>171</v>
      </c>
      <c r="L87" s="4">
        <v>1.6</v>
      </c>
      <c r="M87" s="4" t="s">
        <v>17</v>
      </c>
    </row>
    <row r="88" spans="1:19" x14ac:dyDescent="0.35">
      <c r="B88" s="3">
        <v>6</v>
      </c>
      <c r="C88" s="3" t="s">
        <v>107</v>
      </c>
      <c r="D88" s="3" t="s">
        <v>33</v>
      </c>
      <c r="E88" s="3" t="s">
        <v>19</v>
      </c>
      <c r="F88" s="6">
        <v>45912</v>
      </c>
      <c r="G88" s="3" t="s">
        <v>130</v>
      </c>
      <c r="H88" s="3" t="s">
        <v>155</v>
      </c>
      <c r="I88" s="3" t="s">
        <v>55</v>
      </c>
      <c r="J88" s="3" t="s">
        <v>24</v>
      </c>
      <c r="K88" s="3" t="s">
        <v>171</v>
      </c>
      <c r="L88" s="3">
        <v>2.4</v>
      </c>
      <c r="M88" s="3" t="s">
        <v>47</v>
      </c>
    </row>
    <row r="89" spans="1:19" x14ac:dyDescent="0.35">
      <c r="A89" s="4" t="s">
        <v>131</v>
      </c>
      <c r="B89" s="4">
        <v>1</v>
      </c>
      <c r="C89" s="4" t="s">
        <v>29</v>
      </c>
      <c r="D89" s="4" t="s">
        <v>33</v>
      </c>
      <c r="E89" s="4" t="s">
        <v>19</v>
      </c>
      <c r="F89" s="8">
        <v>45913</v>
      </c>
      <c r="G89" s="4" t="s">
        <v>132</v>
      </c>
      <c r="H89" s="4" t="s">
        <v>156</v>
      </c>
      <c r="I89" s="4" t="s">
        <v>56</v>
      </c>
      <c r="J89" s="4" t="s">
        <v>133</v>
      </c>
      <c r="K89" s="4" t="s">
        <v>165</v>
      </c>
      <c r="L89" s="4">
        <v>1.95</v>
      </c>
      <c r="M89" s="4" t="s">
        <v>17</v>
      </c>
      <c r="N89" s="1">
        <f>L89*L90*L92*L93</f>
        <v>5.1052365000000002</v>
      </c>
      <c r="O89" s="1">
        <v>0.4</v>
      </c>
      <c r="P89">
        <v>200</v>
      </c>
      <c r="Q89" s="1">
        <f>N89*P89</f>
        <v>1021.0473000000001</v>
      </c>
      <c r="R89" t="s">
        <v>17</v>
      </c>
      <c r="S89" s="1">
        <f>Q89-P89</f>
        <v>821.04730000000006</v>
      </c>
    </row>
    <row r="90" spans="1:19" x14ac:dyDescent="0.35">
      <c r="B90" s="4">
        <v>2</v>
      </c>
      <c r="C90" s="4" t="s">
        <v>134</v>
      </c>
      <c r="D90" s="4" t="s">
        <v>32</v>
      </c>
      <c r="E90" s="4" t="s">
        <v>20</v>
      </c>
      <c r="F90" s="8">
        <v>45913</v>
      </c>
      <c r="G90" s="4" t="s">
        <v>135</v>
      </c>
      <c r="H90" s="4" t="s">
        <v>159</v>
      </c>
      <c r="I90" s="4" t="s">
        <v>55</v>
      </c>
      <c r="J90" s="4" t="s">
        <v>137</v>
      </c>
      <c r="K90" s="4" t="s">
        <v>171</v>
      </c>
      <c r="L90" s="4">
        <v>1.37</v>
      </c>
      <c r="M90" s="4" t="s">
        <v>17</v>
      </c>
    </row>
    <row r="91" spans="1:19" x14ac:dyDescent="0.35">
      <c r="B91" s="10">
        <v>3</v>
      </c>
      <c r="C91" s="10" t="s">
        <v>4</v>
      </c>
      <c r="D91" s="10" t="s">
        <v>33</v>
      </c>
      <c r="E91" s="10" t="s">
        <v>19</v>
      </c>
      <c r="F91" s="11">
        <v>45913</v>
      </c>
      <c r="G91" s="10" t="s">
        <v>61</v>
      </c>
      <c r="H91" s="10" t="s">
        <v>154</v>
      </c>
      <c r="I91" s="10" t="s">
        <v>55</v>
      </c>
      <c r="J91" s="10" t="s">
        <v>136</v>
      </c>
      <c r="K91" s="10" t="s">
        <v>171</v>
      </c>
      <c r="L91" s="10">
        <v>1.55</v>
      </c>
      <c r="M91" s="10" t="s">
        <v>83</v>
      </c>
    </row>
    <row r="92" spans="1:19" x14ac:dyDescent="0.35">
      <c r="B92" s="4">
        <v>4</v>
      </c>
      <c r="C92" s="4" t="s">
        <v>107</v>
      </c>
      <c r="D92" s="4" t="s">
        <v>33</v>
      </c>
      <c r="E92" s="4" t="s">
        <v>19</v>
      </c>
      <c r="F92" s="8">
        <v>45913</v>
      </c>
      <c r="G92" s="4" t="s">
        <v>138</v>
      </c>
      <c r="H92" s="4" t="s">
        <v>155</v>
      </c>
      <c r="I92" s="4" t="s">
        <v>55</v>
      </c>
      <c r="J92" s="4" t="s">
        <v>139</v>
      </c>
      <c r="K92" s="4" t="s">
        <v>171</v>
      </c>
      <c r="L92" s="4">
        <v>1.3</v>
      </c>
      <c r="M92" s="4" t="s">
        <v>17</v>
      </c>
    </row>
    <row r="93" spans="1:19" x14ac:dyDescent="0.35">
      <c r="B93" s="4">
        <v>5</v>
      </c>
      <c r="C93" s="4" t="s">
        <v>107</v>
      </c>
      <c r="D93" s="4" t="s">
        <v>33</v>
      </c>
      <c r="E93" s="4" t="s">
        <v>19</v>
      </c>
      <c r="F93" s="8">
        <v>45913</v>
      </c>
      <c r="G93" s="4" t="s">
        <v>140</v>
      </c>
      <c r="H93" s="4" t="s">
        <v>155</v>
      </c>
      <c r="I93" s="4" t="s">
        <v>55</v>
      </c>
      <c r="J93" s="4" t="s">
        <v>37</v>
      </c>
      <c r="K93" s="4" t="s">
        <v>171</v>
      </c>
      <c r="L93" s="4">
        <v>1.47</v>
      </c>
      <c r="M93" s="4" t="s">
        <v>17</v>
      </c>
    </row>
    <row r="94" spans="1:19" x14ac:dyDescent="0.35">
      <c r="A94" s="4" t="s">
        <v>141</v>
      </c>
      <c r="B94" s="4">
        <v>1</v>
      </c>
      <c r="C94" s="4" t="s">
        <v>134</v>
      </c>
      <c r="D94" s="4" t="s">
        <v>32</v>
      </c>
      <c r="E94" s="4" t="s">
        <v>20</v>
      </c>
      <c r="F94" s="8">
        <v>45913</v>
      </c>
      <c r="G94" s="4" t="s">
        <v>135</v>
      </c>
      <c r="H94" s="4" t="s">
        <v>159</v>
      </c>
      <c r="I94" s="4" t="s">
        <v>55</v>
      </c>
      <c r="J94" s="4" t="s">
        <v>137</v>
      </c>
      <c r="K94" s="4" t="s">
        <v>171</v>
      </c>
      <c r="L94" s="4">
        <v>1.37</v>
      </c>
      <c r="M94" s="4" t="s">
        <v>17</v>
      </c>
      <c r="N94" s="14">
        <f>L94*L96*L97*L98</f>
        <v>5.2515936000000014</v>
      </c>
      <c r="O94" s="14">
        <v>0.4</v>
      </c>
      <c r="P94">
        <v>200</v>
      </c>
      <c r="Q94" s="15">
        <f>N94*P94</f>
        <v>1050.3187200000002</v>
      </c>
      <c r="R94" t="s">
        <v>17</v>
      </c>
      <c r="S94" s="15">
        <f>Q94-P94</f>
        <v>850.31872000000021</v>
      </c>
    </row>
    <row r="95" spans="1:19" x14ac:dyDescent="0.35">
      <c r="B95" s="10">
        <v>2</v>
      </c>
      <c r="C95" s="10" t="s">
        <v>4</v>
      </c>
      <c r="D95" s="10" t="s">
        <v>33</v>
      </c>
      <c r="E95" s="10" t="s">
        <v>19</v>
      </c>
      <c r="F95" s="11">
        <v>45913</v>
      </c>
      <c r="G95" s="10" t="s">
        <v>61</v>
      </c>
      <c r="H95" s="10" t="s">
        <v>154</v>
      </c>
      <c r="I95" s="10" t="s">
        <v>55</v>
      </c>
      <c r="J95" s="10" t="s">
        <v>136</v>
      </c>
      <c r="K95" s="10" t="s">
        <v>171</v>
      </c>
      <c r="L95" s="10">
        <v>1.55</v>
      </c>
      <c r="M95" s="10" t="s">
        <v>83</v>
      </c>
    </row>
    <row r="96" spans="1:19" x14ac:dyDescent="0.35">
      <c r="B96" s="4">
        <v>3</v>
      </c>
      <c r="C96" s="4" t="s">
        <v>107</v>
      </c>
      <c r="D96" s="4" t="s">
        <v>33</v>
      </c>
      <c r="E96" s="4" t="s">
        <v>19</v>
      </c>
      <c r="F96" s="8">
        <v>45913</v>
      </c>
      <c r="G96" s="4" t="s">
        <v>138</v>
      </c>
      <c r="H96" s="4" t="s">
        <v>155</v>
      </c>
      <c r="I96" s="4" t="s">
        <v>55</v>
      </c>
      <c r="J96" s="4" t="s">
        <v>139</v>
      </c>
      <c r="K96" s="4" t="s">
        <v>171</v>
      </c>
      <c r="L96" s="4">
        <v>1.32</v>
      </c>
      <c r="M96" s="4" t="s">
        <v>17</v>
      </c>
    </row>
    <row r="97" spans="1:19" x14ac:dyDescent="0.35">
      <c r="B97" s="4">
        <v>4</v>
      </c>
      <c r="C97" s="4" t="s">
        <v>77</v>
      </c>
      <c r="D97" s="4" t="s">
        <v>33</v>
      </c>
      <c r="E97" s="4" t="s">
        <v>19</v>
      </c>
      <c r="F97" s="8">
        <v>45913</v>
      </c>
      <c r="G97" s="4" t="s">
        <v>142</v>
      </c>
      <c r="H97" s="4" t="s">
        <v>154</v>
      </c>
      <c r="I97" s="4" t="s">
        <v>55</v>
      </c>
      <c r="J97" s="4" t="s">
        <v>129</v>
      </c>
      <c r="K97" s="4" t="s">
        <v>171</v>
      </c>
      <c r="L97" s="4">
        <v>1.32</v>
      </c>
      <c r="M97" s="4" t="s">
        <v>17</v>
      </c>
    </row>
    <row r="98" spans="1:19" x14ac:dyDescent="0.35">
      <c r="B98" s="4">
        <v>5</v>
      </c>
      <c r="C98" s="4" t="s">
        <v>29</v>
      </c>
      <c r="D98" s="4" t="s">
        <v>33</v>
      </c>
      <c r="E98" s="4" t="s">
        <v>19</v>
      </c>
      <c r="F98" s="8">
        <v>45913</v>
      </c>
      <c r="G98" s="4" t="s">
        <v>132</v>
      </c>
      <c r="H98" s="4" t="s">
        <v>156</v>
      </c>
      <c r="I98" s="4" t="s">
        <v>55</v>
      </c>
      <c r="J98" s="4" t="s">
        <v>69</v>
      </c>
      <c r="K98" s="4" t="s">
        <v>171</v>
      </c>
      <c r="L98" s="4">
        <v>2.2000000000000002</v>
      </c>
      <c r="M98" s="4" t="s">
        <v>17</v>
      </c>
    </row>
    <row r="99" spans="1:19" x14ac:dyDescent="0.35">
      <c r="A99" s="4" t="s">
        <v>143</v>
      </c>
      <c r="B99" s="4">
        <v>1</v>
      </c>
      <c r="C99" s="4" t="s">
        <v>144</v>
      </c>
      <c r="D99" s="4" t="s">
        <v>33</v>
      </c>
      <c r="E99" s="4" t="s">
        <v>20</v>
      </c>
      <c r="F99" s="8">
        <v>45914</v>
      </c>
      <c r="G99" s="4" t="s">
        <v>145</v>
      </c>
      <c r="H99" s="4" t="s">
        <v>156</v>
      </c>
      <c r="I99" s="4" t="s">
        <v>55</v>
      </c>
      <c r="J99" s="4" t="s">
        <v>146</v>
      </c>
      <c r="K99" s="4" t="s">
        <v>171</v>
      </c>
      <c r="L99" s="4">
        <v>1.7</v>
      </c>
      <c r="M99" s="4" t="s">
        <v>17</v>
      </c>
      <c r="N99">
        <v>7.8940000000000001</v>
      </c>
      <c r="O99">
        <v>0.22</v>
      </c>
      <c r="P99">
        <v>400</v>
      </c>
      <c r="Q99">
        <f>N99*P99</f>
        <v>3157.6</v>
      </c>
      <c r="R99" t="s">
        <v>17</v>
      </c>
      <c r="S99">
        <f>Q99-P99</f>
        <v>2757.6</v>
      </c>
    </row>
    <row r="100" spans="1:19" x14ac:dyDescent="0.35">
      <c r="B100" s="4">
        <v>2</v>
      </c>
      <c r="C100" s="4" t="s">
        <v>29</v>
      </c>
      <c r="D100" s="4" t="s">
        <v>33</v>
      </c>
      <c r="E100" s="4" t="s">
        <v>19</v>
      </c>
      <c r="F100" s="8">
        <v>45914</v>
      </c>
      <c r="G100" s="4" t="s">
        <v>68</v>
      </c>
      <c r="H100" s="4" t="s">
        <v>156</v>
      </c>
      <c r="I100" s="4" t="s">
        <v>55</v>
      </c>
      <c r="J100" s="4" t="s">
        <v>69</v>
      </c>
      <c r="K100" s="4" t="s">
        <v>171</v>
      </c>
      <c r="L100" s="4">
        <v>1.7</v>
      </c>
      <c r="M100" s="4" t="s">
        <v>17</v>
      </c>
    </row>
    <row r="101" spans="1:19" x14ac:dyDescent="0.35">
      <c r="B101" s="4">
        <v>3</v>
      </c>
      <c r="C101" s="4" t="s">
        <v>107</v>
      </c>
      <c r="D101" s="4" t="s">
        <v>33</v>
      </c>
      <c r="E101" s="4" t="s">
        <v>19</v>
      </c>
      <c r="F101" s="8">
        <v>45914</v>
      </c>
      <c r="G101" s="4" t="s">
        <v>147</v>
      </c>
      <c r="H101" s="4" t="s">
        <v>155</v>
      </c>
      <c r="I101" s="4" t="s">
        <v>55</v>
      </c>
      <c r="J101" s="4" t="s">
        <v>148</v>
      </c>
      <c r="K101" s="4" t="s">
        <v>171</v>
      </c>
      <c r="L101" s="4">
        <v>1.55</v>
      </c>
      <c r="M101" s="4" t="s">
        <v>17</v>
      </c>
    </row>
    <row r="102" spans="1:19" x14ac:dyDescent="0.35">
      <c r="B102" s="4">
        <v>4</v>
      </c>
      <c r="C102" s="4" t="s">
        <v>4</v>
      </c>
      <c r="D102" s="4" t="s">
        <v>33</v>
      </c>
      <c r="E102" s="4" t="s">
        <v>19</v>
      </c>
      <c r="F102" s="8">
        <v>45914</v>
      </c>
      <c r="G102" s="4" t="s">
        <v>149</v>
      </c>
      <c r="H102" s="4" t="s">
        <v>152</v>
      </c>
      <c r="I102" s="4" t="s">
        <v>55</v>
      </c>
      <c r="J102" s="4" t="s">
        <v>52</v>
      </c>
      <c r="K102" s="4" t="s">
        <v>171</v>
      </c>
      <c r="L102" s="4">
        <v>1.37</v>
      </c>
      <c r="M102" s="4" t="s">
        <v>17</v>
      </c>
    </row>
    <row r="103" spans="1:19" x14ac:dyDescent="0.35">
      <c r="B103" s="4">
        <v>4</v>
      </c>
      <c r="C103" s="4" t="s">
        <v>107</v>
      </c>
      <c r="D103" s="4" t="s">
        <v>33</v>
      </c>
      <c r="E103" s="4" t="s">
        <v>19</v>
      </c>
      <c r="F103" s="8">
        <v>45914</v>
      </c>
      <c r="G103" s="4" t="s">
        <v>138</v>
      </c>
      <c r="H103" s="4" t="s">
        <v>155</v>
      </c>
      <c r="I103" s="4" t="s">
        <v>55</v>
      </c>
      <c r="J103" s="4" t="s">
        <v>139</v>
      </c>
      <c r="K103" s="4" t="s">
        <v>171</v>
      </c>
      <c r="L103" s="4">
        <v>1.35</v>
      </c>
      <c r="M103" s="4" t="s">
        <v>17</v>
      </c>
    </row>
    <row r="104" spans="1:19" x14ac:dyDescent="0.35">
      <c r="B104" s="4">
        <v>5</v>
      </c>
      <c r="C104" s="4" t="s">
        <v>107</v>
      </c>
      <c r="D104" s="4" t="s">
        <v>33</v>
      </c>
      <c r="E104" s="4" t="s">
        <v>19</v>
      </c>
      <c r="F104" s="8">
        <v>45914</v>
      </c>
      <c r="G104" s="4" t="s">
        <v>160</v>
      </c>
      <c r="H104" s="4" t="s">
        <v>155</v>
      </c>
      <c r="I104" s="4" t="s">
        <v>56</v>
      </c>
      <c r="J104" s="4" t="s">
        <v>150</v>
      </c>
      <c r="K104" s="4" t="s">
        <v>150</v>
      </c>
      <c r="L104" s="4">
        <v>1.08</v>
      </c>
      <c r="M104" s="4" t="s">
        <v>17</v>
      </c>
    </row>
  </sheetData>
  <autoFilter ref="K1:K105" xr:uid="{CE5594E8-DD16-404B-972C-8960C689AB8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Multi_Bets_Tracker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Pavan Kalyan Bhavanam</dc:creator>
  <cp:lastModifiedBy>Vijay Pavan Kalyan Bhavanam</cp:lastModifiedBy>
  <dcterms:created xsi:type="dcterms:W3CDTF">2025-09-14T03:37:08Z</dcterms:created>
  <dcterms:modified xsi:type="dcterms:W3CDTF">2025-09-16T18:32:17Z</dcterms:modified>
</cp:coreProperties>
</file>