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k2s\Skuff\Lab9\"/>
    </mc:Choice>
  </mc:AlternateContent>
  <xr:revisionPtr revIDLastSave="0" documentId="13_ncr:1_{42287E01-8CE1-425A-A338-BB9A7FA5F5F9}" xr6:coauthVersionLast="47" xr6:coauthVersionMax="47" xr10:uidLastSave="{00000000-0000-0000-0000-000000000000}"/>
  <bookViews>
    <workbookView xWindow="-110" yWindow="-110" windowWidth="25820" windowHeight="14020" xr2:uid="{66ACA689-C906-4D2C-B55E-FB251B1F33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 a="1"/>
  <c r="B24" i="1" s="1"/>
  <c r="B5" i="1"/>
  <c r="U16" i="1"/>
  <c r="Y31" i="1"/>
  <c r="U33" i="1"/>
  <c r="U29" i="1"/>
  <c r="Y34" i="1"/>
  <c r="U34" i="1"/>
  <c r="Y33" i="1"/>
  <c r="Y32" i="1"/>
  <c r="U32" i="1"/>
  <c r="U31" i="1"/>
  <c r="Y30" i="1"/>
  <c r="U30" i="1"/>
  <c r="Y29" i="1"/>
  <c r="Y28" i="1"/>
  <c r="U28" i="1"/>
  <c r="Y27" i="1"/>
  <c r="U27" i="1"/>
  <c r="Y26" i="1"/>
  <c r="U26" i="1"/>
  <c r="Y25" i="1"/>
  <c r="U25" i="1"/>
  <c r="V9" i="1"/>
  <c r="Y19" i="1"/>
  <c r="Y18" i="1"/>
  <c r="Y17" i="1"/>
  <c r="Y16" i="1"/>
  <c r="Y15" i="1"/>
  <c r="Y14" i="1"/>
  <c r="Y13" i="1"/>
  <c r="Y12" i="1"/>
  <c r="Y11" i="1"/>
  <c r="Y10" i="1"/>
  <c r="Y9" i="1"/>
  <c r="U14" i="1"/>
  <c r="U12" i="1"/>
  <c r="U10" i="1"/>
  <c r="U11" i="1"/>
  <c r="U13" i="1"/>
  <c r="U15" i="1"/>
  <c r="U17" i="1"/>
  <c r="U18" i="1"/>
  <c r="U19" i="1"/>
  <c r="U9" i="1"/>
  <c r="N13" i="1"/>
  <c r="N19" i="1"/>
  <c r="N16" i="1"/>
  <c r="N10" i="1"/>
  <c r="N9" i="1"/>
  <c r="C4" i="1"/>
  <c r="C5" i="1" s="1"/>
  <c r="D4" i="1"/>
  <c r="D5" i="1" s="1"/>
  <c r="E4" i="1"/>
  <c r="F4" i="1"/>
  <c r="G4" i="1"/>
  <c r="B4" i="1"/>
  <c r="F5" i="1"/>
  <c r="E5" i="1"/>
  <c r="G5" i="1"/>
  <c r="U24" i="1" l="1"/>
  <c r="V24" i="1" s="1"/>
  <c r="N24" i="1" a="1"/>
  <c r="Y24" i="1"/>
  <c r="V21" i="1"/>
  <c r="Z24" i="1"/>
  <c r="Z9" i="1"/>
  <c r="Z21" i="1" l="1"/>
  <c r="N24" i="1"/>
  <c r="B38" i="1" s="1"/>
  <c r="D41" i="1"/>
  <c r="D40" i="1"/>
  <c r="C41" i="1"/>
  <c r="C39" i="1"/>
  <c r="C38" i="1"/>
  <c r="B39" i="1"/>
  <c r="C40" i="1"/>
  <c r="B41" i="1"/>
  <c r="B40" i="1"/>
  <c r="D3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<sst xmlns="http://schemas.openxmlformats.org/spreadsheetml/2006/main" count="39" uniqueCount="25">
  <si>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Граничные условия</t>
  </si>
  <si>
    <t>Точки</t>
  </si>
  <si>
    <t>A</t>
  </si>
  <si>
    <t>B</t>
  </si>
  <si>
    <t>C</t>
  </si>
  <si>
    <t>D</t>
  </si>
  <si>
    <t>E</t>
  </si>
  <si>
    <t>F</t>
  </si>
  <si>
    <t>x</t>
  </si>
  <si>
    <t>y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</si>
  <si>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</si>
  <si>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</si>
  <si>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</si>
  <si>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</si>
  <si>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</si>
  <si>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</si>
  <si>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</si>
  <si>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</si>
  <si>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</si>
  <si>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</si>
  <si>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</si>
  <si>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</si>
  <si>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Свободные члены</t>
  </si>
  <si>
    <t xml:space="preserve">Решение </t>
  </si>
  <si>
    <r>
      <t>Провер</t>
    </r>
    <r>
      <rPr>
        <sz val="11"/>
        <color rgb="FFFF0000"/>
        <rFont val="Calibri"/>
        <family val="2"/>
        <charset val="204"/>
        <scheme val="minor"/>
      </rPr>
      <t>очка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</si>
</sst>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6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4</xdr:row>
          <xdr:rowOff>38100</xdr:rowOff>
        </xdr:from>
        <xdr:to>
          <xdr:col>1</xdr:col>
          <xdr:colOff>76200</xdr:colOff>
          <xdr:row>5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69851</xdr:colOff>
      <xdr:row>1</xdr:row>
      <xdr:rowOff>19050</xdr:rowOff>
    </xdr:from>
    <xdr:to>
      <xdr:col>13</xdr:col>
      <xdr:colOff>50801</xdr:colOff>
      <xdr:row>2</xdr:row>
      <xdr:rowOff>227843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6651" y="247650"/>
          <a:ext cx="3028950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2164-6C76-4B1F-B7AD-253E8AE2ED3F}">
  <dimension ref="A1:Z41"/>
  <sheetViews>
    <sheetView tabSelected="1" zoomScale="85" zoomScaleNormal="85" workbookViewId="0">
      <selection activeCell="M20" sqref="M20"/>
    </sheetView>
  </sheetViews>
  <sheetFormatPr defaultRowHeight="14.5" x14ac:dyDescent="0.35"/>
  <sheetData>
    <row r="1" spans="1:26" ht="18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26" ht="18" x14ac:dyDescent="0.4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</row>
    <row r="3" spans="1:26" ht="18" x14ac:dyDescent="0.4">
      <c r="A3" s="3" t="s">
        <v>8</v>
      </c>
      <c r="B3" s="3">
        <v>0</v>
      </c>
      <c r="C3" s="3">
        <v>1</v>
      </c>
      <c r="D3" s="3">
        <v>2</v>
      </c>
      <c r="E3" s="3">
        <v>2.6</v>
      </c>
      <c r="F3" s="3">
        <v>2.9</v>
      </c>
      <c r="G3" s="3">
        <v>3</v>
      </c>
      <c r="H3" s="6"/>
    </row>
    <row r="4" spans="1:26" ht="18" x14ac:dyDescent="0.4">
      <c r="A4" s="3" t="s">
        <v>9</v>
      </c>
      <c r="B4" s="3">
        <f>3*SQRT(1-B3*B3/9)</f>
        <v>3</v>
      </c>
      <c r="C4" s="3">
        <f t="shared" ref="C4:G4" si="0">3*SQRT(1-C3*C3/9)</f>
        <v>2.8284271247461898</v>
      </c>
      <c r="D4" s="3">
        <f t="shared" si="0"/>
        <v>2.2360679774997898</v>
      </c>
      <c r="E4" s="3">
        <f t="shared" si="0"/>
        <v>1.4966629547095764</v>
      </c>
      <c r="F4" s="3">
        <f t="shared" si="0"/>
        <v>0.76811457478686107</v>
      </c>
      <c r="G4" s="3">
        <f t="shared" si="0"/>
        <v>0</v>
      </c>
      <c r="H4" s="6"/>
    </row>
    <row r="5" spans="1:26" ht="18" x14ac:dyDescent="0.4">
      <c r="A5" s="3"/>
      <c r="B5" s="4">
        <f>0.5*ABS(B3)+ABS(B4)</f>
        <v>3</v>
      </c>
      <c r="C5" s="4">
        <f t="shared" ref="C5:G5" si="1">0.5*ABS(C3)+ABS(C4)</f>
        <v>3.3284271247461898</v>
      </c>
      <c r="D5" s="4">
        <f>0.5*ABS(D3)+ABS(D4)</f>
        <v>3.2360679774997898</v>
      </c>
      <c r="E5" s="4">
        <f t="shared" si="1"/>
        <v>2.7966629547095767</v>
      </c>
      <c r="F5" s="4">
        <f t="shared" si="1"/>
        <v>2.2181145747868611</v>
      </c>
      <c r="G5" s="4">
        <f t="shared" si="1"/>
        <v>1.5</v>
      </c>
      <c r="H5" s="7"/>
    </row>
    <row r="7" spans="1:26" x14ac:dyDescent="0.35">
      <c r="U7" t="s">
        <v>24</v>
      </c>
    </row>
    <row r="8" spans="1:26" x14ac:dyDescent="0.35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10</v>
      </c>
      <c r="N8" s="12" t="s">
        <v>22</v>
      </c>
      <c r="O8" s="12"/>
    </row>
    <row r="9" spans="1:26" x14ac:dyDescent="0.35">
      <c r="A9" s="9">
        <v>1</v>
      </c>
      <c r="B9">
        <v>1</v>
      </c>
      <c r="C9">
        <v>-0.5</v>
      </c>
      <c r="D9">
        <v>-0.25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9">
        <v>1</v>
      </c>
      <c r="N9">
        <f>1/4*1/3</f>
        <v>8.3333333333333329E-2</v>
      </c>
      <c r="T9">
        <v>1</v>
      </c>
      <c r="U9">
        <f>SUM(B9:L9)</f>
        <v>0.25</v>
      </c>
      <c r="V9">
        <f>MAX(U9:U19)</f>
        <v>0.5</v>
      </c>
      <c r="X9">
        <v>1</v>
      </c>
      <c r="Y9">
        <f>SUM(B9:B19)</f>
        <v>0.5</v>
      </c>
      <c r="Z9">
        <f>MAX(Y9:Y194)</f>
        <v>15.627207325049051</v>
      </c>
    </row>
    <row r="10" spans="1:26" x14ac:dyDescent="0.35">
      <c r="A10" s="9">
        <v>2</v>
      </c>
      <c r="B10">
        <v>-0.25</v>
      </c>
      <c r="C10">
        <v>1</v>
      </c>
      <c r="D10">
        <v>0</v>
      </c>
      <c r="E10">
        <v>-0.25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9">
        <v>2</v>
      </c>
      <c r="N10">
        <f>(1/4)*(3.33+2.8)</f>
        <v>1.5325</v>
      </c>
      <c r="T10">
        <v>2</v>
      </c>
      <c r="U10">
        <f>SUM(B10:L10)</f>
        <v>0.5</v>
      </c>
      <c r="X10">
        <v>2</v>
      </c>
      <c r="Y10">
        <f>SUM(C9:C19)</f>
        <v>0.25</v>
      </c>
    </row>
    <row r="11" spans="1:26" x14ac:dyDescent="0.35">
      <c r="A11" s="9">
        <v>3</v>
      </c>
      <c r="B11">
        <v>-0.25</v>
      </c>
      <c r="C11">
        <v>0</v>
      </c>
      <c r="D11">
        <v>1</v>
      </c>
      <c r="E11">
        <v>-0.5</v>
      </c>
      <c r="F11">
        <v>0</v>
      </c>
      <c r="G11">
        <v>-0.25</v>
      </c>
      <c r="H11">
        <v>0</v>
      </c>
      <c r="I11">
        <v>0</v>
      </c>
      <c r="J11">
        <v>0</v>
      </c>
      <c r="K11">
        <v>0</v>
      </c>
      <c r="L11">
        <v>0</v>
      </c>
      <c r="M11" s="9">
        <v>3</v>
      </c>
      <c r="N11">
        <v>0</v>
      </c>
      <c r="T11">
        <v>3</v>
      </c>
      <c r="U11">
        <f t="shared" ref="U11:U19" si="2">SUM(B11:L11)</f>
        <v>0</v>
      </c>
      <c r="X11">
        <v>3</v>
      </c>
      <c r="Y11">
        <f>SUM(D9:D19)</f>
        <v>0.25</v>
      </c>
    </row>
    <row r="12" spans="1:26" x14ac:dyDescent="0.35">
      <c r="A12" s="9">
        <v>4</v>
      </c>
      <c r="B12">
        <v>0</v>
      </c>
      <c r="C12">
        <v>-0.25</v>
      </c>
      <c r="D12">
        <v>-0.25</v>
      </c>
      <c r="E12">
        <v>1</v>
      </c>
      <c r="F12">
        <v>-0.25</v>
      </c>
      <c r="G12">
        <v>0</v>
      </c>
      <c r="H12">
        <v>-0.25</v>
      </c>
      <c r="I12">
        <v>0</v>
      </c>
      <c r="J12">
        <v>0</v>
      </c>
      <c r="K12">
        <v>0</v>
      </c>
      <c r="L12">
        <v>0</v>
      </c>
      <c r="M12" s="9">
        <v>4</v>
      </c>
      <c r="N12">
        <v>0</v>
      </c>
      <c r="T12">
        <v>4</v>
      </c>
      <c r="U12">
        <f>SUM(B12:L12)</f>
        <v>0</v>
      </c>
      <c r="X12">
        <v>4</v>
      </c>
      <c r="Y12">
        <f>SUM(E9:E19)</f>
        <v>-0.25</v>
      </c>
    </row>
    <row r="13" spans="1:26" x14ac:dyDescent="0.35">
      <c r="A13" s="9">
        <v>5</v>
      </c>
      <c r="B13">
        <v>0</v>
      </c>
      <c r="C13">
        <v>0</v>
      </c>
      <c r="D13">
        <v>0</v>
      </c>
      <c r="E13">
        <v>-0.25</v>
      </c>
      <c r="F13">
        <v>1</v>
      </c>
      <c r="G13">
        <v>0</v>
      </c>
      <c r="H13">
        <v>0</v>
      </c>
      <c r="I13">
        <v>-0.25</v>
      </c>
      <c r="J13">
        <v>0</v>
      </c>
      <c r="K13">
        <v>0</v>
      </c>
      <c r="L13">
        <v>0</v>
      </c>
      <c r="M13" s="9">
        <v>5</v>
      </c>
      <c r="N13">
        <f>(1/4)*(3.24+2.8)</f>
        <v>1.51</v>
      </c>
      <c r="T13">
        <v>5</v>
      </c>
      <c r="U13">
        <f t="shared" si="2"/>
        <v>0.5</v>
      </c>
      <c r="X13">
        <v>5</v>
      </c>
      <c r="Y13">
        <f>SUM(F9:F19)</f>
        <v>0.5</v>
      </c>
    </row>
    <row r="14" spans="1:26" x14ac:dyDescent="0.35">
      <c r="A14" s="9">
        <v>6</v>
      </c>
      <c r="B14">
        <v>0</v>
      </c>
      <c r="C14">
        <v>0</v>
      </c>
      <c r="D14">
        <v>-0.25</v>
      </c>
      <c r="E14">
        <v>0</v>
      </c>
      <c r="F14">
        <v>0</v>
      </c>
      <c r="G14">
        <v>1</v>
      </c>
      <c r="H14">
        <v>-0.5</v>
      </c>
      <c r="I14">
        <v>0</v>
      </c>
      <c r="J14">
        <v>-0.25</v>
      </c>
      <c r="K14">
        <v>0</v>
      </c>
      <c r="L14">
        <v>0</v>
      </c>
      <c r="M14" s="9">
        <v>6</v>
      </c>
      <c r="N14">
        <v>0</v>
      </c>
      <c r="T14">
        <v>6</v>
      </c>
      <c r="U14">
        <f>SUM(B14:L14)</f>
        <v>0</v>
      </c>
      <c r="X14">
        <v>6</v>
      </c>
      <c r="Y14">
        <f>SUM(G9:G19)</f>
        <v>0</v>
      </c>
    </row>
    <row r="15" spans="1:26" x14ac:dyDescent="0.35">
      <c r="A15" s="9">
        <v>7</v>
      </c>
      <c r="B15">
        <v>0</v>
      </c>
      <c r="C15">
        <v>0</v>
      </c>
      <c r="D15">
        <v>0</v>
      </c>
      <c r="E15">
        <v>-0.25</v>
      </c>
      <c r="F15">
        <v>0</v>
      </c>
      <c r="G15">
        <v>-0.25</v>
      </c>
      <c r="H15">
        <v>1</v>
      </c>
      <c r="I15">
        <v>-0.25</v>
      </c>
      <c r="J15">
        <v>0</v>
      </c>
      <c r="K15">
        <v>-0.25</v>
      </c>
      <c r="L15">
        <v>0</v>
      </c>
      <c r="M15" s="9">
        <v>7</v>
      </c>
      <c r="N15">
        <v>0</v>
      </c>
      <c r="T15">
        <v>7</v>
      </c>
      <c r="U15">
        <f t="shared" si="2"/>
        <v>0</v>
      </c>
      <c r="X15">
        <v>7</v>
      </c>
      <c r="Y15">
        <f>SUM(H9:H19)</f>
        <v>-0.5</v>
      </c>
    </row>
    <row r="16" spans="1:26" x14ac:dyDescent="0.35">
      <c r="A16" s="9">
        <v>8</v>
      </c>
      <c r="B16">
        <v>0</v>
      </c>
      <c r="C16">
        <v>0</v>
      </c>
      <c r="D16">
        <v>0</v>
      </c>
      <c r="E16">
        <v>0</v>
      </c>
      <c r="F16">
        <v>-0.25</v>
      </c>
      <c r="G16">
        <v>0</v>
      </c>
      <c r="H16">
        <v>-0.25</v>
      </c>
      <c r="I16">
        <v>1</v>
      </c>
      <c r="J16">
        <v>0</v>
      </c>
      <c r="K16">
        <v>0</v>
      </c>
      <c r="L16">
        <v>-0.25</v>
      </c>
      <c r="M16" s="9">
        <v>8</v>
      </c>
      <c r="N16">
        <f>1/4*2.22</f>
        <v>0.55500000000000005</v>
      </c>
      <c r="T16">
        <v>8</v>
      </c>
      <c r="U16">
        <f>SUM(B16:L16)</f>
        <v>0.25</v>
      </c>
      <c r="X16">
        <v>8</v>
      </c>
      <c r="Y16">
        <f>SUM(I9:I19)</f>
        <v>0</v>
      </c>
    </row>
    <row r="17" spans="1:26" x14ac:dyDescent="0.35">
      <c r="A17" s="9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-0.5</v>
      </c>
      <c r="H17">
        <v>0</v>
      </c>
      <c r="I17">
        <v>0</v>
      </c>
      <c r="J17">
        <v>1</v>
      </c>
      <c r="K17">
        <v>-0.5</v>
      </c>
      <c r="L17">
        <v>0</v>
      </c>
      <c r="M17" s="9">
        <v>9</v>
      </c>
      <c r="N17">
        <v>0</v>
      </c>
      <c r="T17">
        <v>9</v>
      </c>
      <c r="U17">
        <f t="shared" si="2"/>
        <v>0</v>
      </c>
      <c r="X17">
        <v>9</v>
      </c>
      <c r="Y17">
        <f>SUM(J9:J19)</f>
        <v>0.5</v>
      </c>
    </row>
    <row r="18" spans="1:26" x14ac:dyDescent="0.35">
      <c r="A18" s="9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-0.5</v>
      </c>
      <c r="I18">
        <v>0</v>
      </c>
      <c r="J18">
        <v>-0.25</v>
      </c>
      <c r="K18">
        <v>1</v>
      </c>
      <c r="L18">
        <v>-0.25</v>
      </c>
      <c r="M18" s="9">
        <v>10</v>
      </c>
      <c r="N18">
        <v>0</v>
      </c>
      <c r="T18">
        <v>10</v>
      </c>
      <c r="U18">
        <f t="shared" si="2"/>
        <v>0</v>
      </c>
      <c r="X18">
        <v>10</v>
      </c>
      <c r="Y18">
        <f>SUM(K9:K19)</f>
        <v>0</v>
      </c>
    </row>
    <row r="19" spans="1:26" x14ac:dyDescent="0.35">
      <c r="A19" s="9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-0.5</v>
      </c>
      <c r="J19">
        <v>0</v>
      </c>
      <c r="K19">
        <v>-0.25</v>
      </c>
      <c r="L19">
        <v>1</v>
      </c>
      <c r="M19" s="9">
        <v>11</v>
      </c>
      <c r="N19">
        <f>1/4*1.5</f>
        <v>0.375</v>
      </c>
      <c r="T19">
        <v>11</v>
      </c>
      <c r="U19">
        <f t="shared" si="2"/>
        <v>0.25</v>
      </c>
      <c r="X19">
        <v>11</v>
      </c>
      <c r="Y19">
        <f>SUM(L9:L19)</f>
        <v>0.5</v>
      </c>
    </row>
    <row r="21" spans="1:26" x14ac:dyDescent="0.35">
      <c r="V21">
        <f>V24*V9</f>
        <v>6.1330935251798557</v>
      </c>
      <c r="Z21">
        <f>Z24*Z9</f>
        <v>244.20960878006673</v>
      </c>
    </row>
    <row r="23" spans="1:26" x14ac:dyDescent="0.35">
      <c r="A23" s="8" t="s">
        <v>10</v>
      </c>
      <c r="B23" s="8" t="s">
        <v>11</v>
      </c>
      <c r="C23" s="8" t="s">
        <v>12</v>
      </c>
      <c r="D23" s="8" t="s">
        <v>13</v>
      </c>
      <c r="E23" s="8" t="s">
        <v>14</v>
      </c>
      <c r="F23" s="8" t="s">
        <v>15</v>
      </c>
      <c r="G23" s="8" t="s">
        <v>16</v>
      </c>
      <c r="H23" s="8" t="s">
        <v>17</v>
      </c>
      <c r="I23" s="8" t="s">
        <v>18</v>
      </c>
      <c r="J23" s="8" t="s">
        <v>19</v>
      </c>
      <c r="K23" s="8" t="s">
        <v>20</v>
      </c>
      <c r="L23" s="8" t="s">
        <v>21</v>
      </c>
      <c r="M23" s="8" t="s">
        <v>10</v>
      </c>
      <c r="N23" s="8" t="s">
        <v>23</v>
      </c>
    </row>
    <row r="24" spans="1:26" x14ac:dyDescent="0.35">
      <c r="A24" s="9">
        <v>1</v>
      </c>
      <c r="B24" cm="1">
        <f t="array" ref="B24:L34">MINVERSE(B9:L19)</f>
        <v>1.3713962490940907</v>
      </c>
      <c r="C24">
        <v>0.86769306913191824</v>
      </c>
      <c r="D24">
        <v>0.61789192724444519</v>
      </c>
      <c r="E24">
        <v>0.72797977833949057</v>
      </c>
      <c r="F24">
        <v>0.24866986018065151</v>
      </c>
      <c r="G24">
        <v>0.37219168154419946</v>
      </c>
      <c r="H24">
        <v>0.55977232955650214</v>
      </c>
      <c r="I24">
        <v>0.2666996623831156</v>
      </c>
      <c r="J24">
        <v>0.15555123468792531</v>
      </c>
      <c r="K24">
        <v>0.25001325720750178</v>
      </c>
      <c r="L24">
        <v>0.12917822989765435</v>
      </c>
      <c r="M24" s="9">
        <v>1</v>
      </c>
      <c r="N24" cm="1">
        <f t="array" ref="N24:N34">MMULT(B24:L34,N9:N19)</f>
        <v>2.0159742869095392</v>
      </c>
      <c r="T24">
        <v>1</v>
      </c>
      <c r="U24">
        <f>SUM(B24:L24)</f>
        <v>5.5670372792674936</v>
      </c>
      <c r="V24">
        <f>MAX(U24:U34)</f>
        <v>12.266187050359711</v>
      </c>
      <c r="X24">
        <v>1</v>
      </c>
      <c r="Y24">
        <f>SUM(B24:B34)</f>
        <v>4.3871811641595801</v>
      </c>
      <c r="Z24">
        <f>MAX(Y24:Y209)</f>
        <v>15.627207325049051</v>
      </c>
    </row>
    <row r="25" spans="1:26" x14ac:dyDescent="0.35">
      <c r="A25" s="9">
        <v>2</v>
      </c>
      <c r="B25">
        <v>0.43384653456595901</v>
      </c>
      <c r="C25">
        <v>1.3897795768299368</v>
      </c>
      <c r="D25">
        <v>0.34560656143389951</v>
      </c>
      <c r="E25">
        <v>0.69142523818782808</v>
      </c>
      <c r="F25">
        <v>0.22880172520460287</v>
      </c>
      <c r="G25">
        <v>0.25715447298181104</v>
      </c>
      <c r="H25">
        <v>0.4559065278489739</v>
      </c>
      <c r="I25">
        <v>0.22378166263058349</v>
      </c>
      <c r="J25">
        <v>0.11355240132218547</v>
      </c>
      <c r="K25">
        <v>0.19705513230693089</v>
      </c>
      <c r="L25">
        <v>0.10520919873437859</v>
      </c>
      <c r="M25" s="9">
        <v>2</v>
      </c>
      <c r="N25">
        <v>2.6751339567166905</v>
      </c>
      <c r="T25">
        <v>2</v>
      </c>
      <c r="U25">
        <f>SUM(B25:L25)</f>
        <v>4.4421190320470894</v>
      </c>
      <c r="X25">
        <v>2</v>
      </c>
      <c r="Y25">
        <f>SUM(C24:C34)</f>
        <v>6.1216481360366268</v>
      </c>
    </row>
    <row r="26" spans="1:26" x14ac:dyDescent="0.35">
      <c r="A26" s="9">
        <v>3</v>
      </c>
      <c r="B26">
        <v>0.61789192724444508</v>
      </c>
      <c r="C26">
        <v>0.69121312286779912</v>
      </c>
      <c r="D26">
        <v>1.7803545861099817</v>
      </c>
      <c r="E26">
        <v>1.5290686369823059</v>
      </c>
      <c r="F26">
        <v>0.53707599031340036</v>
      </c>
      <c r="G26">
        <v>0.97445778021317564</v>
      </c>
      <c r="H26">
        <v>1.3272762625280607</v>
      </c>
      <c r="I26">
        <v>0.61923532427129546</v>
      </c>
      <c r="J26">
        <v>0.39510013610733025</v>
      </c>
      <c r="K26">
        <v>0.60594276421614546</v>
      </c>
      <c r="L26">
        <v>0.3062945221218602</v>
      </c>
      <c r="M26" s="9">
        <v>3</v>
      </c>
      <c r="N26">
        <v>2.3802959008714399</v>
      </c>
      <c r="T26">
        <v>3</v>
      </c>
      <c r="U26">
        <f t="shared" ref="U26" si="3">SUM(B26:L26)</f>
        <v>9.3839110529757992</v>
      </c>
      <c r="X26">
        <v>3</v>
      </c>
      <c r="Y26">
        <f>SUM(D24:D34)</f>
        <v>7.4270765206016982</v>
      </c>
    </row>
    <row r="27" spans="1:26" x14ac:dyDescent="0.35">
      <c r="A27" s="9">
        <v>4</v>
      </c>
      <c r="B27">
        <v>0.36398988916974523</v>
      </c>
      <c r="C27">
        <v>0.69142523818782808</v>
      </c>
      <c r="D27">
        <v>0.76453431849115283</v>
      </c>
      <c r="E27">
        <v>2.0377211744118218</v>
      </c>
      <c r="F27">
        <v>0.66653704063775998</v>
      </c>
      <c r="G27">
        <v>0.65642621038304472</v>
      </c>
      <c r="H27">
        <v>1.2638537818393933</v>
      </c>
      <c r="I27">
        <v>0.62842698813921838</v>
      </c>
      <c r="J27">
        <v>0.29865837060081657</v>
      </c>
      <c r="K27">
        <v>0.53820727202022167</v>
      </c>
      <c r="L27">
        <v>0.29165856503985998</v>
      </c>
      <c r="M27" s="9">
        <v>4</v>
      </c>
      <c r="N27">
        <v>2.5545615399572235</v>
      </c>
      <c r="T27">
        <v>4</v>
      </c>
      <c r="U27">
        <f>SUM(B27:L27)</f>
        <v>8.2014388489208621</v>
      </c>
      <c r="X27">
        <v>4</v>
      </c>
      <c r="Y27">
        <f>SUM(E24:E34)</f>
        <v>11.712230215827338</v>
      </c>
    </row>
    <row r="28" spans="1:26" x14ac:dyDescent="0.35">
      <c r="A28" s="9">
        <v>5</v>
      </c>
      <c r="B28">
        <v>0.12433493009032577</v>
      </c>
      <c r="C28">
        <v>0.2288017252046029</v>
      </c>
      <c r="D28">
        <v>0.26853799515670013</v>
      </c>
      <c r="E28">
        <v>0.66653704063776009</v>
      </c>
      <c r="F28">
        <v>1.311986283209305</v>
      </c>
      <c r="G28">
        <v>0.28328000989871494</v>
      </c>
      <c r="H28">
        <v>0.58828416382373228</v>
      </c>
      <c r="I28">
        <v>0.5814080921994591</v>
      </c>
      <c r="J28">
        <v>0.1381489403072137</v>
      </c>
      <c r="K28">
        <v>0.26931575133013985</v>
      </c>
      <c r="L28">
        <v>0.21268096088239974</v>
      </c>
      <c r="M28" s="9">
        <v>5</v>
      </c>
      <c r="N28">
        <v>2.7445360271978978</v>
      </c>
      <c r="T28">
        <v>5</v>
      </c>
      <c r="U28">
        <f t="shared" ref="U28" si="4">SUM(B28:L28)</f>
        <v>4.6733158927403542</v>
      </c>
      <c r="X28">
        <v>5</v>
      </c>
      <c r="Y28">
        <f>SUM(F24:F34)</f>
        <v>6.2459123610202765</v>
      </c>
    </row>
    <row r="29" spans="1:26" x14ac:dyDescent="0.35">
      <c r="A29" s="9">
        <v>6</v>
      </c>
      <c r="B29">
        <v>0.3721916815441994</v>
      </c>
      <c r="C29">
        <v>0.51430894596362209</v>
      </c>
      <c r="D29">
        <v>0.97445778021317564</v>
      </c>
      <c r="E29">
        <v>1.3128524207660897</v>
      </c>
      <c r="F29">
        <v>0.56656001979742987</v>
      </c>
      <c r="G29">
        <v>2.2127870185424139</v>
      </c>
      <c r="H29">
        <v>2.2216251568769554</v>
      </c>
      <c r="I29">
        <v>0.95338765842362971</v>
      </c>
      <c r="J29">
        <v>0.82753256853976265</v>
      </c>
      <c r="K29">
        <v>1.0973432556166369</v>
      </c>
      <c r="L29">
        <v>0.51268272851006658</v>
      </c>
      <c r="M29" s="9">
        <v>6</v>
      </c>
      <c r="N29">
        <v>2.3960862366617763</v>
      </c>
      <c r="T29">
        <v>6</v>
      </c>
      <c r="U29">
        <f>SUM(B29:L29)</f>
        <v>11.565729234793981</v>
      </c>
      <c r="X29">
        <v>6</v>
      </c>
      <c r="Y29">
        <f>SUM(G24:G34)</f>
        <v>9.6088947024198816</v>
      </c>
    </row>
    <row r="30" spans="1:26" x14ac:dyDescent="0.35">
      <c r="A30" s="9">
        <v>7</v>
      </c>
      <c r="B30">
        <v>0.27988616477825107</v>
      </c>
      <c r="C30">
        <v>0.45590652784897384</v>
      </c>
      <c r="D30">
        <v>0.66363813126403037</v>
      </c>
      <c r="E30">
        <v>1.2638537818393933</v>
      </c>
      <c r="F30">
        <v>0.58828416382373216</v>
      </c>
      <c r="G30">
        <v>1.1108125784384775</v>
      </c>
      <c r="H30">
        <v>2.6839481731568062</v>
      </c>
      <c r="I30">
        <v>1.0892828734555355</v>
      </c>
      <c r="J30">
        <v>0.54783200466653692</v>
      </c>
      <c r="K30">
        <v>1.0805154402276704</v>
      </c>
      <c r="L30">
        <v>0.54244957842080144</v>
      </c>
      <c r="M30" s="9">
        <v>7</v>
      </c>
      <c r="N30">
        <v>2.4182802750428651</v>
      </c>
      <c r="T30">
        <v>7</v>
      </c>
      <c r="U30">
        <f t="shared" ref="U30:U34" si="5">SUM(B30:L30)</f>
        <v>10.306409417920207</v>
      </c>
      <c r="X30">
        <v>7</v>
      </c>
      <c r="Y30">
        <f>SUM(H24:H34)</f>
        <v>15.627207325049051</v>
      </c>
    </row>
    <row r="31" spans="1:26" x14ac:dyDescent="0.35">
      <c r="A31" s="9">
        <v>8</v>
      </c>
      <c r="B31">
        <v>0.13334983119155783</v>
      </c>
      <c r="C31">
        <v>0.22378166263058352</v>
      </c>
      <c r="D31">
        <v>0.30961766213564773</v>
      </c>
      <c r="E31">
        <v>0.62842698813921849</v>
      </c>
      <c r="F31">
        <v>0.58140809219945921</v>
      </c>
      <c r="G31">
        <v>0.4766938292118148</v>
      </c>
      <c r="H31">
        <v>1.0892828734555355</v>
      </c>
      <c r="I31">
        <v>1.6972053806586183</v>
      </c>
      <c r="J31">
        <v>0.25393739062803816</v>
      </c>
      <c r="K31">
        <v>0.53905573330033763</v>
      </c>
      <c r="L31">
        <v>0.55906527848973897</v>
      </c>
      <c r="M31" s="9">
        <v>8</v>
      </c>
      <c r="N31">
        <v>2.3835825688343677</v>
      </c>
      <c r="T31">
        <v>8</v>
      </c>
      <c r="U31">
        <f t="shared" si="5"/>
        <v>6.4918247220405503</v>
      </c>
      <c r="X31">
        <v>8</v>
      </c>
      <c r="Y31">
        <f>SUM(I24:I34)</f>
        <v>9.2714192282537606</v>
      </c>
    </row>
    <row r="32" spans="1:26" x14ac:dyDescent="0.35">
      <c r="A32" s="9">
        <v>9</v>
      </c>
      <c r="B32">
        <v>0.31110246937585062</v>
      </c>
      <c r="C32">
        <v>0.45420960528874194</v>
      </c>
      <c r="D32">
        <v>0.79020027221466049</v>
      </c>
      <c r="E32">
        <v>1.1946334824032667</v>
      </c>
      <c r="F32">
        <v>0.55259576122885479</v>
      </c>
      <c r="G32">
        <v>1.6550651370795255</v>
      </c>
      <c r="H32">
        <v>2.1913280186661481</v>
      </c>
      <c r="I32">
        <v>1.0157495625121524</v>
      </c>
      <c r="J32">
        <v>1.8193661287186469</v>
      </c>
      <c r="K32">
        <v>1.6223993777950612</v>
      </c>
      <c r="L32">
        <v>0.65953723507680351</v>
      </c>
      <c r="M32" s="9">
        <v>9</v>
      </c>
      <c r="N32">
        <v>2.3674884956899347</v>
      </c>
      <c r="T32">
        <v>9</v>
      </c>
      <c r="U32">
        <f t="shared" si="5"/>
        <v>12.266187050359711</v>
      </c>
      <c r="X32">
        <v>9</v>
      </c>
      <c r="Y32">
        <f>SUM(J24:J34)</f>
        <v>5.6906474820143877</v>
      </c>
    </row>
    <row r="33" spans="1:25" x14ac:dyDescent="0.35">
      <c r="A33" s="9">
        <v>10</v>
      </c>
      <c r="B33">
        <v>0.25001325720750178</v>
      </c>
      <c r="C33">
        <v>0.39411026461386167</v>
      </c>
      <c r="D33">
        <v>0.60594276421614535</v>
      </c>
      <c r="E33">
        <v>1.0764145440404433</v>
      </c>
      <c r="F33">
        <v>0.5386315026602797</v>
      </c>
      <c r="G33">
        <v>1.0973432556166369</v>
      </c>
      <c r="H33">
        <v>2.1610308804553409</v>
      </c>
      <c r="I33">
        <v>1.0781114666006753</v>
      </c>
      <c r="J33">
        <v>0.81119968889753058</v>
      </c>
      <c r="K33">
        <v>2.1474554999734856</v>
      </c>
      <c r="L33">
        <v>0.80639174164354022</v>
      </c>
      <c r="M33" s="9">
        <v>10</v>
      </c>
      <c r="N33">
        <v>2.3388907547180926</v>
      </c>
      <c r="T33">
        <v>10</v>
      </c>
      <c r="U33">
        <f>SUM(B33:L33)</f>
        <v>10.966644865925442</v>
      </c>
      <c r="X33">
        <v>10</v>
      </c>
      <c r="Y33">
        <f>SUM(K24:K34)</f>
        <v>9.1536952256376711</v>
      </c>
    </row>
    <row r="34" spans="1:25" x14ac:dyDescent="0.35">
      <c r="A34" s="9">
        <v>11</v>
      </c>
      <c r="B34">
        <v>0.12917822989765435</v>
      </c>
      <c r="C34">
        <v>0.21041839746875715</v>
      </c>
      <c r="D34">
        <v>0.30629452212186015</v>
      </c>
      <c r="E34">
        <v>0.58331713007972008</v>
      </c>
      <c r="F34">
        <v>0.42536192176479959</v>
      </c>
      <c r="G34">
        <v>0.51268272851006658</v>
      </c>
      <c r="H34">
        <v>1.0848991568416029</v>
      </c>
      <c r="I34">
        <v>1.1181305569794779</v>
      </c>
      <c r="J34">
        <v>0.3297686175384017</v>
      </c>
      <c r="K34">
        <v>0.80639174164354011</v>
      </c>
      <c r="L34">
        <v>1.4811305746557546</v>
      </c>
      <c r="M34" s="9">
        <v>11</v>
      </c>
      <c r="N34">
        <v>2.1515139730967072</v>
      </c>
      <c r="T34">
        <v>11</v>
      </c>
      <c r="U34">
        <f t="shared" si="5"/>
        <v>6.9875735775016352</v>
      </c>
      <c r="X34">
        <v>11</v>
      </c>
      <c r="Y34">
        <f>SUM(L24:L34)</f>
        <v>5.6062786134728579</v>
      </c>
    </row>
    <row r="37" spans="1:25" x14ac:dyDescent="0.35">
      <c r="B37" s="11">
        <v>3</v>
      </c>
      <c r="C37" s="11">
        <v>3.33</v>
      </c>
    </row>
    <row r="38" spans="1:25" x14ac:dyDescent="0.35">
      <c r="B38" s="10">
        <f>N24</f>
        <v>2.0159742869095392</v>
      </c>
      <c r="C38" s="10">
        <f>N25</f>
        <v>2.6751339567166905</v>
      </c>
      <c r="D38" s="11">
        <v>3.4</v>
      </c>
    </row>
    <row r="39" spans="1:25" x14ac:dyDescent="0.35">
      <c r="B39" s="10">
        <f>N26</f>
        <v>2.3802959008714399</v>
      </c>
      <c r="C39" s="10">
        <f>N27</f>
        <v>2.5545615399572235</v>
      </c>
      <c r="D39" s="10">
        <f>N28</f>
        <v>2.7445360271978978</v>
      </c>
      <c r="E39" s="11">
        <v>2.8</v>
      </c>
    </row>
    <row r="40" spans="1:25" x14ac:dyDescent="0.35">
      <c r="B40" s="10">
        <f>N29</f>
        <v>2.3960862366617763</v>
      </c>
      <c r="C40" s="10">
        <f>N30</f>
        <v>2.4182802750428651</v>
      </c>
      <c r="D40" s="10">
        <f>N31</f>
        <v>2.3835825688343677</v>
      </c>
      <c r="E40" s="11">
        <v>2.2200000000000002</v>
      </c>
    </row>
    <row r="41" spans="1:25" x14ac:dyDescent="0.35">
      <c r="B41" s="10">
        <f>N32</f>
        <v>2.3674884956899347</v>
      </c>
      <c r="C41" s="10">
        <f>N33</f>
        <v>2.3388907547180926</v>
      </c>
      <c r="D41" s="10">
        <f>N34</f>
        <v>2.1515139730967072</v>
      </c>
      <c r="E41" s="11">
        <v>1.5</v>
      </c>
    </row>
  </sheetData>
  <mergeCells count="1">
    <mergeCell ref="N8:O8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0</xdr:col>
                <xdr:colOff>31750</xdr:colOff>
                <xdr:row>4</xdr:row>
                <xdr:rowOff>38100</xdr:rowOff>
              </from>
              <to>
                <xdr:col>1</xdr:col>
                <xdr:colOff>76200</xdr:colOff>
                <xdr:row>5</xdr:row>
                <xdr:rowOff>88900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2024-05-06T11:41:55Z</dcterms:created>
  <dcterms:modified xsi:type="dcterms:W3CDTF">2024-05-19T20:02:02Z</dcterms:modified>
</cp:coreProperties>
</file>