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BSUIR\3 курс\МОптим\Лабораторная 1\"/>
    </mc:Choice>
  </mc:AlternateContent>
  <xr:revisionPtr revIDLastSave="0" documentId="13_ncr:1_{042F8594-96FA-4742-ABD7-879FF02D37F0}" xr6:coauthVersionLast="41" xr6:coauthVersionMax="41" xr10:uidLastSave="{00000000-0000-0000-0000-000000000000}"/>
  <bookViews>
    <workbookView xWindow="-108" yWindow="-108" windowWidth="23256" windowHeight="12576" xr2:uid="{67C0F46C-7279-4380-AA95-8B24A6C30A22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34" i="1"/>
  <c r="E34" i="1"/>
  <c r="D34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C31" i="1"/>
  <c r="C32" i="1"/>
  <c r="C33" i="1"/>
  <c r="C34" i="1"/>
  <c r="G30" i="1"/>
  <c r="F30" i="1"/>
  <c r="D30" i="1"/>
  <c r="E30" i="1"/>
  <c r="C30" i="1"/>
  <c r="G29" i="1"/>
  <c r="F29" i="1"/>
  <c r="E29" i="1"/>
  <c r="D29" i="1"/>
  <c r="C29" i="1"/>
  <c r="D28" i="1"/>
  <c r="E28" i="1"/>
  <c r="F28" i="1"/>
  <c r="G28" i="1"/>
  <c r="H28" i="1"/>
  <c r="C28" i="1"/>
  <c r="D27" i="1"/>
  <c r="E27" i="1"/>
  <c r="F27" i="1"/>
  <c r="G27" i="1"/>
  <c r="H27" i="1"/>
  <c r="I27" i="1"/>
  <c r="J27" i="1"/>
  <c r="K27" i="1"/>
  <c r="C27" i="1"/>
  <c r="H64" i="2"/>
  <c r="E60" i="2"/>
  <c r="F60" i="2"/>
  <c r="G60" i="2"/>
  <c r="H60" i="2"/>
  <c r="I60" i="2"/>
  <c r="D60" i="2"/>
  <c r="E59" i="2"/>
  <c r="F59" i="2"/>
  <c r="G59" i="2"/>
  <c r="H59" i="2"/>
  <c r="I59" i="2"/>
  <c r="D59" i="2"/>
  <c r="E58" i="2"/>
  <c r="F58" i="2"/>
  <c r="G58" i="2"/>
  <c r="H58" i="2"/>
  <c r="I58" i="2"/>
  <c r="D58" i="2"/>
  <c r="E57" i="2"/>
  <c r="F57" i="2"/>
  <c r="G57" i="2"/>
  <c r="H57" i="2"/>
  <c r="I57" i="2"/>
  <c r="D57" i="2"/>
  <c r="E56" i="2"/>
  <c r="F56" i="2"/>
  <c r="G56" i="2"/>
  <c r="H56" i="2"/>
  <c r="I56" i="2"/>
  <c r="D56" i="2"/>
  <c r="E55" i="2"/>
  <c r="F55" i="2"/>
  <c r="G55" i="2"/>
  <c r="H55" i="2"/>
  <c r="I55" i="2"/>
  <c r="D55" i="2"/>
  <c r="E54" i="2"/>
  <c r="F54" i="2"/>
  <c r="G54" i="2"/>
  <c r="H54" i="2"/>
  <c r="I54" i="2"/>
  <c r="D54" i="2"/>
  <c r="E53" i="2"/>
  <c r="F53" i="2"/>
  <c r="G53" i="2"/>
  <c r="H53" i="2"/>
  <c r="I53" i="2"/>
  <c r="D53" i="2"/>
  <c r="C48" i="2"/>
  <c r="C47" i="2"/>
  <c r="C46" i="2"/>
  <c r="C45" i="2"/>
  <c r="C44" i="2"/>
  <c r="C43" i="2"/>
  <c r="I38" i="2"/>
  <c r="H38" i="2"/>
  <c r="H37" i="2"/>
  <c r="G37" i="2"/>
  <c r="G38" i="2"/>
  <c r="G36" i="2"/>
  <c r="F36" i="2"/>
  <c r="F37" i="2"/>
  <c r="F38" i="2"/>
  <c r="F35" i="2"/>
  <c r="E35" i="2"/>
  <c r="E36" i="2"/>
  <c r="E37" i="2"/>
  <c r="E38" i="2"/>
  <c r="E34" i="2"/>
  <c r="D34" i="2"/>
  <c r="L32" i="2" s="1"/>
  <c r="F46" i="2" s="1"/>
  <c r="D35" i="2"/>
  <c r="D36" i="2"/>
  <c r="D37" i="2"/>
  <c r="D38" i="2"/>
  <c r="D33" i="2"/>
  <c r="K32" i="2" s="1"/>
  <c r="O22" i="2"/>
  <c r="P22" i="2"/>
  <c r="N22" i="2"/>
  <c r="M22" i="2"/>
  <c r="L22" i="2"/>
  <c r="K22" i="2"/>
  <c r="C38" i="2"/>
  <c r="C37" i="2"/>
  <c r="C36" i="2"/>
  <c r="C35" i="2"/>
  <c r="C34" i="2"/>
  <c r="C33" i="2"/>
  <c r="E28" i="2"/>
  <c r="L23" i="2"/>
  <c r="K23" i="2"/>
  <c r="I28" i="2"/>
  <c r="H28" i="2"/>
  <c r="H27" i="2"/>
  <c r="G27" i="2"/>
  <c r="G28" i="2"/>
  <c r="G26" i="2"/>
  <c r="F26" i="2"/>
  <c r="F27" i="2"/>
  <c r="F28" i="2"/>
  <c r="F25" i="2"/>
  <c r="E25" i="2"/>
  <c r="E26" i="2"/>
  <c r="E27" i="2"/>
  <c r="E24" i="2"/>
  <c r="D24" i="2"/>
  <c r="D25" i="2"/>
  <c r="D26" i="2"/>
  <c r="D27" i="2"/>
  <c r="D28" i="2"/>
  <c r="D23" i="2"/>
  <c r="E18" i="2"/>
  <c r="F18" i="2"/>
  <c r="G18" i="2"/>
  <c r="H18" i="2"/>
  <c r="I18" i="2"/>
  <c r="D18" i="2"/>
  <c r="C28" i="2"/>
  <c r="C27" i="2"/>
  <c r="C26" i="2"/>
  <c r="C25" i="2"/>
  <c r="C23" i="2"/>
  <c r="C24" i="2"/>
  <c r="M32" i="2" l="1"/>
  <c r="G48" i="2" s="1"/>
  <c r="N32" i="2"/>
  <c r="E47" i="2" s="1"/>
  <c r="G47" i="2"/>
  <c r="P32" i="2"/>
  <c r="D48" i="2" s="1"/>
  <c r="O32" i="2"/>
  <c r="D47" i="2" s="1"/>
  <c r="E44" i="2"/>
  <c r="I48" i="2"/>
  <c r="F45" i="2"/>
  <c r="H47" i="2"/>
  <c r="G46" i="2"/>
  <c r="D43" i="2"/>
  <c r="K42" i="2" s="1"/>
  <c r="E46" i="2"/>
  <c r="D46" i="2"/>
  <c r="H48" i="2"/>
  <c r="D45" i="2"/>
  <c r="F48" i="2"/>
  <c r="E45" i="2"/>
  <c r="D44" i="2"/>
  <c r="F47" i="2"/>
  <c r="M42" i="2" l="1"/>
  <c r="L42" i="2"/>
  <c r="E48" i="2"/>
  <c r="P42" i="2" s="1"/>
  <c r="N42" i="2"/>
  <c r="O42" i="2"/>
</calcChain>
</file>

<file path=xl/sharedStrings.xml><?xml version="1.0" encoding="utf-8"?>
<sst xmlns="http://schemas.openxmlformats.org/spreadsheetml/2006/main" count="97" uniqueCount="80">
  <si>
    <t>Шиш А.А.</t>
  </si>
  <si>
    <t>Вариант</t>
  </si>
  <si>
    <t>Условие</t>
  </si>
  <si>
    <t>К началу анализируемого периода на предприятии установлено новое оборудование. Определить оптимальный цикл замены оборудования при следующих исходных данных:</t>
  </si>
  <si>
    <t>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</si>
  <si>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</si>
  <si>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</si>
  <si>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</si>
  <si>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</si>
  <si>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</si>
  <si>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</si>
  <si>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</si>
  <si>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</si>
  <si>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</si>
  <si>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Решение</t>
  </si>
  <si>
    <t>Совет директоров фирмы рассматривает предложения по наращиванию производственных мощностей для увеличения выпуска однородной продукции на четырех предприятиях,</t>
  </si>
  <si>
    <t>принадлежащих фирме. Для модернизации предприятий совет директоров инвестирует средства в объеме 250 млн. руб. с дискретностью 50 млн. руб.</t>
  </si>
  <si>
    <t>Прирост выпуска продукции зависит от выделенной суммы, его значения представлены предприятиями и содержатся в табл.</t>
  </si>
  <si>
    <t>Инвестиции, млн.руб.</t>
  </si>
  <si>
    <t>Найти распределение инвестиций между предприятиями, обеспечивающее фирме максимальный</t>
  </si>
  <si>
    <t>прирост выпуска продукции, причем на одно предприятие можно осуществить только одну</t>
  </si>
  <si>
    <t>инвестицию.</t>
  </si>
  <si>
    <t>Найти</t>
  </si>
  <si>
    <t>Найти распределение инвестиций между предприятиями, обеспечивающее фирме максимальный прирост выпуска продукции, причем на одно предприятие можно осуществить</t>
  </si>
  <si>
    <t>только одну инвестицию.</t>
  </si>
  <si>
    <t>Рассмотрим выделение средств первому предприятию: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</si>
  <si>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*(с)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</si>
  <si>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(c)</t>
    </r>
  </si>
  <si>
    <t>Предположим теперь, что средства вкладываются в два предприятия:</t>
  </si>
  <si>
    <r>
      <rPr>
        <vertAlign val="subscript"/>
        <sz val="14"/>
        <color theme="1"/>
        <rFont val="Calibri"/>
        <family val="2"/>
        <charset val="204"/>
        <scheme val="minor"/>
      </rPr>
      <t xml:space="preserve">  c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         </t>
    </r>
    <r>
      <rPr>
        <vertAlign val="superscript"/>
        <sz val="14"/>
        <color theme="1"/>
        <rFont val="Calibri"/>
        <family val="2"/>
        <charset val="204"/>
        <scheme val="minor"/>
      </rPr>
      <t>x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</si>
  <si>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(c)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</si>
  <si>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*(с)</t>
    </r>
  </si>
  <si>
    <r>
      <t>Прирост выпуска продукции, млн. руб., f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(x)</t>
    </r>
  </si>
  <si>
    <r>
      <t>П1, f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(x)</t>
    </r>
  </si>
  <si>
    <r>
      <t>П2, 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(x)</t>
    </r>
  </si>
  <si>
    <r>
      <t>П3, f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(x)</t>
    </r>
  </si>
  <si>
    <r>
      <t>П4, f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(x)</t>
    </r>
  </si>
  <si>
    <t>Предположим теперь, что средства вкладываются в три предприятия: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</si>
  <si>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(c)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</si>
  <si>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*(с)</t>
    </r>
  </si>
  <si>
    <r>
      <t>S(c,x),заработок = 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(x)+B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(c-x)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</si>
  <si>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(c)=max(S(c,x))</t>
    </r>
  </si>
  <si>
    <r>
      <t>S(c,x),заработок = f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(x)+B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(c-x)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</si>
  <si>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(c)=max(S(c,x))</t>
    </r>
  </si>
  <si>
    <t>Предположим теперь, что средства вкладываются в четыре предприятия: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</si>
  <si>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(c)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</si>
  <si>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*(с)</t>
    </r>
  </si>
  <si>
    <r>
      <t>S(c,x),заработок = f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(x)+B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(c-x)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</si>
  <si>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(c)=max(S(c,x))</t>
    </r>
  </si>
  <si>
    <t>Полученные данные запишем в виде сводной таблицы, составленной на основе расчетных таблиц:</t>
  </si>
  <si>
    <t>c</t>
  </si>
  <si>
    <r>
      <t>Наибольший прирост выпуска продукции, который могут дать три предприятия при распределении между ними 250 млн. руб. составляет 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(c)=103 млн. руб.</t>
    </r>
  </si>
  <si>
    <t>При этом: x4=50, x3=50, x2=50, x1=100 (млн. руб.)</t>
  </si>
  <si>
    <t>Проверка:</t>
  </si>
  <si>
    <t xml:space="preserve">   B4(c) =32+24+25+22=</t>
  </si>
  <si>
    <t>На каждом этапе m -стадийного процесса должно быть принято решение о сохранении или замене оборудования. Выбранный вариант должен обеспечивать получение максимальной прибыли. Функциональные уравнения, основанные на принципе оптимальности, имеют вид: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</si>
  <si>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(t)=max</t>
    </r>
  </si>
  <si>
    <t>{</t>
  </si>
  <si>
    <r>
      <t>f(t)+B</t>
    </r>
    <r>
      <rPr>
        <vertAlign val="subscript"/>
        <sz val="11"/>
        <color theme="1"/>
        <rFont val="Calibri"/>
        <family val="2"/>
        <charset val="204"/>
        <scheme val="minor"/>
      </rPr>
      <t>m-1</t>
    </r>
    <r>
      <rPr>
        <sz val="11"/>
        <color theme="1"/>
        <rFont val="Calibri"/>
        <family val="2"/>
        <charset val="204"/>
        <scheme val="minor"/>
      </rPr>
      <t>(t+1)</t>
    </r>
  </si>
  <si>
    <r>
      <t>-p+f(0)+B</t>
    </r>
    <r>
      <rPr>
        <vertAlign val="subscript"/>
        <sz val="11"/>
        <color theme="1"/>
        <rFont val="Calibri"/>
        <family val="2"/>
        <charset val="204"/>
        <scheme val="minor"/>
      </rPr>
      <t>m-1</t>
    </r>
    <r>
      <rPr>
        <sz val="11"/>
        <color theme="1"/>
        <rFont val="Calibri"/>
        <family val="2"/>
        <charset val="204"/>
        <scheme val="minor"/>
      </rPr>
      <t>(1)</t>
    </r>
  </si>
  <si>
    <t>Сохранение</t>
  </si>
  <si>
    <t>Замена</t>
  </si>
  <si>
    <t>P- покупная цена</t>
  </si>
  <si>
    <t>N =8 лет</t>
  </si>
  <si>
    <r>
      <t xml:space="preserve">f 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(t) ─ максимальный доход, получаемый от оборудования возраста t лет за оставшиеся N лет цикла использования оборудования при условии оптимальной стратегии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</si>
  <si>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(t)=max</t>
    </r>
  </si>
  <si>
    <t>f(t)</t>
  </si>
  <si>
    <t>-p+f(0)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</si>
  <si>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</si>
  <si>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</si>
  <si>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</si>
  <si>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</si>
  <si>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</si>
  <si>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</si>
  <si>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</si>
  <si>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</si>
  <si>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(t)</t>
    </r>
  </si>
  <si>
    <r>
      <t>При B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(t) &lt; B</t>
    </r>
    <r>
      <rPr>
        <vertAlign val="subscript"/>
        <sz val="11"/>
        <color theme="1"/>
        <rFont val="Calibri"/>
        <family val="2"/>
        <charset val="204"/>
        <scheme val="minor"/>
      </rPr>
      <t>m-1</t>
    </r>
    <r>
      <rPr>
        <sz val="11"/>
        <color theme="1"/>
        <rFont val="Calibri"/>
        <family val="2"/>
        <charset val="204"/>
        <scheme val="minor"/>
      </rPr>
      <t>(1), оборудование необходимо заменить.</t>
    </r>
  </si>
  <si>
    <t>Оптимальный цикл замены оборудования: 4 года.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</si>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</sst>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/>
    <xf numFmtId="0" fontId="0" fillId="0" borderId="19" xfId="0" applyBorder="1" applyAlignment="1">
      <alignment horizontal="center"/>
    </xf>
    <xf numFmtId="0" fontId="0" fillId="0" borderId="8" xfId="0" applyBorder="1"/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A57E-1617-4702-A370-2069BED4F560}">
  <dimension ref="A1:S38"/>
  <sheetViews>
    <sheetView tabSelected="1" topLeftCell="A19" zoomScale="110" zoomScaleNormal="110" workbookViewId="0">
      <selection activeCell="B38" sqref="B38:F38"/>
    </sheetView>
  </sheetViews>
  <sheetFormatPr defaultRowHeight="14.4" x14ac:dyDescent="0.3"/>
  <sheetData>
    <row r="1" spans="1:19" x14ac:dyDescent="0.3">
      <c r="A1" s="3" t="s">
        <v>0</v>
      </c>
      <c r="B1" s="3"/>
    </row>
    <row r="2" spans="1:19" ht="15" thickBot="1" x14ac:dyDescent="0.35">
      <c r="A2" s="4" t="s">
        <v>1</v>
      </c>
      <c r="B2" s="4">
        <v>28</v>
      </c>
    </row>
    <row r="3" spans="1:19" ht="15" thickBot="1" x14ac:dyDescent="0.35">
      <c r="A3" s="9" t="s">
        <v>2</v>
      </c>
      <c r="B3" s="13" t="s">
        <v>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40"/>
    </row>
    <row r="4" spans="1:19" x14ac:dyDescent="0.3">
      <c r="A4" s="5"/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6" t="s">
        <v>13</v>
      </c>
      <c r="M4" s="48"/>
      <c r="N4" s="48"/>
      <c r="O4" s="48"/>
      <c r="P4" s="48"/>
      <c r="Q4" s="48"/>
      <c r="R4" s="48"/>
      <c r="S4" s="20"/>
    </row>
    <row r="5" spans="1:19" ht="15" thickBot="1" x14ac:dyDescent="0.35">
      <c r="A5" s="10"/>
      <c r="B5" s="17">
        <v>15</v>
      </c>
      <c r="C5" s="11">
        <v>15</v>
      </c>
      <c r="D5" s="11">
        <v>14</v>
      </c>
      <c r="E5" s="11">
        <v>12</v>
      </c>
      <c r="F5" s="11">
        <v>10</v>
      </c>
      <c r="G5" s="11">
        <v>8</v>
      </c>
      <c r="H5" s="11">
        <v>6</v>
      </c>
      <c r="I5" s="11">
        <v>3</v>
      </c>
      <c r="J5" s="11">
        <v>0</v>
      </c>
      <c r="K5" s="18">
        <v>0</v>
      </c>
      <c r="L5" s="12"/>
      <c r="M5" s="12"/>
      <c r="N5" s="12"/>
      <c r="O5" s="12"/>
      <c r="P5" s="12"/>
      <c r="Q5" s="12"/>
      <c r="R5" s="12"/>
      <c r="S5" s="23"/>
    </row>
    <row r="6" spans="1:19" x14ac:dyDescent="0.3">
      <c r="A6" s="8" t="s">
        <v>62</v>
      </c>
      <c r="B6" s="8"/>
    </row>
    <row r="7" spans="1:19" ht="15.6" x14ac:dyDescent="0.35">
      <c r="A7" t="s">
        <v>64</v>
      </c>
    </row>
    <row r="8" spans="1:19" x14ac:dyDescent="0.3">
      <c r="A8" t="s">
        <v>63</v>
      </c>
    </row>
    <row r="10" spans="1:19" x14ac:dyDescent="0.3">
      <c r="A10" s="4" t="s">
        <v>14</v>
      </c>
    </row>
    <row r="12" spans="1:19" x14ac:dyDescent="0.3">
      <c r="B12" s="70" t="s">
        <v>55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</row>
    <row r="13" spans="1:19" x14ac:dyDescent="0.3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</row>
    <row r="14" spans="1:19" x14ac:dyDescent="0.3"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</row>
    <row r="16" spans="1:19" ht="15.6" x14ac:dyDescent="0.35">
      <c r="C16" s="71" t="s">
        <v>57</v>
      </c>
      <c r="D16" s="2" t="s">
        <v>58</v>
      </c>
      <c r="E16" s="2"/>
      <c r="F16" s="2" t="s">
        <v>60</v>
      </c>
      <c r="G16" s="2"/>
    </row>
    <row r="17" spans="2:14" ht="15.6" x14ac:dyDescent="0.35">
      <c r="B17" s="1" t="s">
        <v>56</v>
      </c>
      <c r="C17" s="71"/>
    </row>
    <row r="18" spans="2:14" ht="15.6" x14ac:dyDescent="0.35">
      <c r="C18" s="71"/>
      <c r="D18" s="72" t="s">
        <v>59</v>
      </c>
      <c r="E18" s="2"/>
      <c r="F18" s="2" t="s">
        <v>61</v>
      </c>
      <c r="G18" s="2"/>
    </row>
    <row r="20" spans="2:14" x14ac:dyDescent="0.3">
      <c r="C20" s="71" t="s">
        <v>57</v>
      </c>
      <c r="D20" t="s">
        <v>66</v>
      </c>
      <c r="E20" s="2" t="s">
        <v>60</v>
      </c>
      <c r="F20" s="2"/>
    </row>
    <row r="21" spans="2:14" ht="15.6" x14ac:dyDescent="0.35">
      <c r="B21" s="1" t="s">
        <v>65</v>
      </c>
      <c r="C21" s="71"/>
    </row>
    <row r="22" spans="2:14" x14ac:dyDescent="0.3">
      <c r="B22" s="63"/>
      <c r="C22" s="71"/>
      <c r="D22" s="73" t="s">
        <v>67</v>
      </c>
      <c r="E22" s="2" t="s">
        <v>61</v>
      </c>
      <c r="F22" s="2"/>
      <c r="H22" s="63"/>
      <c r="I22" s="63"/>
      <c r="J22" s="63"/>
      <c r="K22" s="63"/>
      <c r="L22" s="63"/>
      <c r="M22" s="63"/>
      <c r="N22" s="63"/>
    </row>
    <row r="23" spans="2:14" x14ac:dyDescent="0.3">
      <c r="D23" s="1"/>
      <c r="E23" s="1"/>
      <c r="F23" s="63"/>
      <c r="G23" s="63"/>
      <c r="H23" s="63"/>
      <c r="I23" s="63"/>
      <c r="J23" s="63"/>
      <c r="K23" s="63"/>
      <c r="L23" s="63"/>
      <c r="M23" s="63"/>
      <c r="N23" s="63"/>
    </row>
    <row r="24" spans="2:14" ht="15.6" x14ac:dyDescent="0.35">
      <c r="B24" s="2" t="s">
        <v>77</v>
      </c>
      <c r="C24" s="2"/>
      <c r="D24" s="2"/>
      <c r="E24" s="2"/>
      <c r="F24" s="2"/>
      <c r="G24" s="2"/>
      <c r="H24" s="63"/>
      <c r="I24" s="63"/>
      <c r="J24" s="63"/>
      <c r="K24" s="63"/>
      <c r="L24" s="63"/>
      <c r="M24" s="63"/>
      <c r="N24" s="63"/>
    </row>
    <row r="25" spans="2:14" ht="15" thickBot="1" x14ac:dyDescent="0.35"/>
    <row r="26" spans="2:14" ht="15.6" customHeight="1" thickBot="1" x14ac:dyDescent="0.35">
      <c r="B26" s="74" t="s">
        <v>76</v>
      </c>
      <c r="C26" s="24">
        <v>0</v>
      </c>
      <c r="D26" s="25">
        <v>1</v>
      </c>
      <c r="E26" s="25">
        <v>2</v>
      </c>
      <c r="F26" s="25">
        <v>3</v>
      </c>
      <c r="G26" s="25">
        <v>4</v>
      </c>
      <c r="H26" s="25">
        <v>5</v>
      </c>
      <c r="I26" s="25">
        <v>6</v>
      </c>
      <c r="J26" s="25">
        <v>7</v>
      </c>
      <c r="K26" s="26">
        <v>8</v>
      </c>
    </row>
    <row r="27" spans="2:14" ht="16.2" thickBot="1" x14ac:dyDescent="0.4">
      <c r="B27" s="1" t="s">
        <v>68</v>
      </c>
      <c r="C27" s="41">
        <f>C$5</f>
        <v>15</v>
      </c>
      <c r="D27" s="41">
        <f t="shared" ref="D27:K28" si="0">D$5</f>
        <v>14</v>
      </c>
      <c r="E27" s="41">
        <f t="shared" si="0"/>
        <v>12</v>
      </c>
      <c r="F27" s="41">
        <f t="shared" si="0"/>
        <v>10</v>
      </c>
      <c r="G27" s="41">
        <f t="shared" si="0"/>
        <v>8</v>
      </c>
      <c r="H27" s="41">
        <f t="shared" si="0"/>
        <v>6</v>
      </c>
      <c r="I27" s="41">
        <f t="shared" si="0"/>
        <v>3</v>
      </c>
      <c r="J27" s="41">
        <f t="shared" si="0"/>
        <v>0</v>
      </c>
      <c r="K27" s="41">
        <f t="shared" si="0"/>
        <v>0</v>
      </c>
    </row>
    <row r="28" spans="2:14" ht="16.2" thickBot="1" x14ac:dyDescent="0.4">
      <c r="B28" s="1" t="s">
        <v>69</v>
      </c>
      <c r="C28" s="41">
        <f>MAX((C$27+D27),(-$B$5+$C$27+$D27))</f>
        <v>29</v>
      </c>
      <c r="D28" s="41">
        <f t="shared" ref="D28:H28" si="1">MAX((D$27+E27),(-$B$5+$C$27+$D27))</f>
        <v>26</v>
      </c>
      <c r="E28" s="41">
        <f t="shared" si="1"/>
        <v>22</v>
      </c>
      <c r="F28" s="41">
        <f t="shared" si="1"/>
        <v>18</v>
      </c>
      <c r="G28" s="41">
        <f t="shared" si="1"/>
        <v>14</v>
      </c>
      <c r="H28" s="75">
        <f t="shared" si="1"/>
        <v>14</v>
      </c>
      <c r="I28" s="19"/>
      <c r="J28" s="19"/>
      <c r="K28" s="50"/>
    </row>
    <row r="29" spans="2:14" ht="16.2" thickBot="1" x14ac:dyDescent="0.4">
      <c r="B29" s="1" t="s">
        <v>70</v>
      </c>
      <c r="C29" s="41">
        <f>MAX((C$27+D28),(-$B$5+$C$27+$D28))</f>
        <v>41</v>
      </c>
      <c r="D29" s="41">
        <f>MAX((D$27+E28),(-$B$5+$C$27+$D28))</f>
        <v>36</v>
      </c>
      <c r="E29" s="41">
        <f>MAX((E$27+F28),(-$B$5+$C$27+$D28))</f>
        <v>30</v>
      </c>
      <c r="F29" s="41">
        <f>MAX((F$27+G28),(-$B$5+$C$27+$D28))</f>
        <v>26</v>
      </c>
      <c r="G29" s="75">
        <f>MAX((G$27+H28),(-$B$5+$C$27+$D28))</f>
        <v>26</v>
      </c>
      <c r="H29" s="19"/>
      <c r="I29" s="19"/>
      <c r="J29" s="19"/>
      <c r="K29" s="50"/>
    </row>
    <row r="30" spans="2:14" ht="16.2" thickBot="1" x14ac:dyDescent="0.4">
      <c r="B30" s="1" t="s">
        <v>71</v>
      </c>
      <c r="C30" s="41">
        <f>MAX((C$27+D29),(-$B$5+$C$27+$D29))</f>
        <v>51</v>
      </c>
      <c r="D30" s="41">
        <f t="shared" ref="D30:E30" si="2">MAX((D$27+E29),(-$B$5+$C$27+$D29))</f>
        <v>44</v>
      </c>
      <c r="E30" s="41">
        <f t="shared" si="2"/>
        <v>38</v>
      </c>
      <c r="F30" s="41">
        <f>MAX((F$27+G29),(-$B$5+$C$27+$D29))</f>
        <v>36</v>
      </c>
      <c r="G30" s="75">
        <f>MAX((G$27+H29),(-$B$5+$C$27+$D29))</f>
        <v>36</v>
      </c>
      <c r="H30" s="19"/>
      <c r="I30" s="19"/>
      <c r="J30" s="19"/>
      <c r="K30" s="50"/>
    </row>
    <row r="31" spans="2:14" ht="16.2" thickBot="1" x14ac:dyDescent="0.4">
      <c r="B31" s="1" t="s">
        <v>72</v>
      </c>
      <c r="C31" s="41">
        <f t="shared" ref="C31:H34" si="3">MAX((C$27+D30),(-$B$5+$C$27+$D30))</f>
        <v>59</v>
      </c>
      <c r="D31" s="41">
        <f t="shared" si="3"/>
        <v>52</v>
      </c>
      <c r="E31" s="41">
        <f t="shared" si="3"/>
        <v>48</v>
      </c>
      <c r="F31" s="41">
        <f t="shared" si="3"/>
        <v>46</v>
      </c>
      <c r="G31" s="41">
        <f t="shared" si="3"/>
        <v>44</v>
      </c>
      <c r="H31" s="75">
        <f t="shared" si="3"/>
        <v>44</v>
      </c>
      <c r="I31" s="19"/>
      <c r="J31" s="19"/>
      <c r="K31" s="50"/>
    </row>
    <row r="32" spans="2:14" ht="16.2" thickBot="1" x14ac:dyDescent="0.4">
      <c r="B32" s="1" t="s">
        <v>73</v>
      </c>
      <c r="C32" s="41">
        <f t="shared" si="3"/>
        <v>67</v>
      </c>
      <c r="D32" s="41">
        <f t="shared" si="3"/>
        <v>62</v>
      </c>
      <c r="E32" s="41">
        <f t="shared" si="3"/>
        <v>58</v>
      </c>
      <c r="F32" s="41">
        <f t="shared" si="3"/>
        <v>54</v>
      </c>
      <c r="G32" s="41">
        <f t="shared" si="3"/>
        <v>52</v>
      </c>
      <c r="H32" s="75">
        <f t="shared" si="3"/>
        <v>52</v>
      </c>
      <c r="I32" s="19"/>
      <c r="J32" s="19"/>
      <c r="K32" s="50"/>
    </row>
    <row r="33" spans="1:11" ht="16.2" thickBot="1" x14ac:dyDescent="0.4">
      <c r="B33" s="1" t="s">
        <v>74</v>
      </c>
      <c r="C33" s="41">
        <f t="shared" si="3"/>
        <v>77</v>
      </c>
      <c r="D33" s="41">
        <f t="shared" si="3"/>
        <v>72</v>
      </c>
      <c r="E33" s="41">
        <f t="shared" si="3"/>
        <v>66</v>
      </c>
      <c r="F33" s="41">
        <f t="shared" si="3"/>
        <v>62</v>
      </c>
      <c r="G33" s="75">
        <f t="shared" si="3"/>
        <v>62</v>
      </c>
      <c r="H33" s="19"/>
      <c r="I33" s="19"/>
      <c r="J33" s="19"/>
      <c r="K33" s="50"/>
    </row>
    <row r="34" spans="1:11" ht="16.2" thickBot="1" x14ac:dyDescent="0.4">
      <c r="B34" s="1" t="s">
        <v>75</v>
      </c>
      <c r="C34" s="41">
        <f t="shared" si="3"/>
        <v>87</v>
      </c>
      <c r="D34" s="41">
        <f t="shared" si="3"/>
        <v>80</v>
      </c>
      <c r="E34" s="41">
        <f t="shared" si="3"/>
        <v>74</v>
      </c>
      <c r="F34" s="41">
        <f t="shared" si="3"/>
        <v>72</v>
      </c>
      <c r="G34" s="75">
        <f t="shared" si="3"/>
        <v>72</v>
      </c>
      <c r="H34" s="19"/>
      <c r="I34" s="19"/>
      <c r="J34" s="19"/>
      <c r="K34" s="50"/>
    </row>
    <row r="37" spans="1:11" x14ac:dyDescent="0.3">
      <c r="A37" s="76" t="s">
        <v>79</v>
      </c>
    </row>
    <row r="38" spans="1:11" x14ac:dyDescent="0.3">
      <c r="B38" s="2" t="s">
        <v>78</v>
      </c>
      <c r="C38" s="2"/>
      <c r="D38" s="2"/>
      <c r="E38" s="2"/>
      <c r="F38" s="2"/>
    </row>
  </sheetData>
  <mergeCells count="13">
    <mergeCell ref="B38:F38"/>
    <mergeCell ref="B24:G24"/>
    <mergeCell ref="C20:C22"/>
    <mergeCell ref="E20:F20"/>
    <mergeCell ref="E22:F22"/>
    <mergeCell ref="A1:B1"/>
    <mergeCell ref="B3:S3"/>
    <mergeCell ref="B12:O14"/>
    <mergeCell ref="C16:C18"/>
    <mergeCell ref="D16:E16"/>
    <mergeCell ref="D18:E18"/>
    <mergeCell ref="F16:G16"/>
    <mergeCell ref="F18:G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0888-99F7-425C-9108-5F288847F417}">
  <dimension ref="A1:T64"/>
  <sheetViews>
    <sheetView topLeftCell="A46" zoomScale="110" zoomScaleNormal="110" workbookViewId="0">
      <selection activeCell="G65" sqref="G65"/>
    </sheetView>
  </sheetViews>
  <sheetFormatPr defaultRowHeight="14.4" x14ac:dyDescent="0.3"/>
  <cols>
    <col min="6" max="6" width="10" customWidth="1"/>
    <col min="7" max="7" width="10.5546875" customWidth="1"/>
    <col min="8" max="8" width="10.33203125" customWidth="1"/>
    <col min="9" max="9" width="10.21875" customWidth="1"/>
  </cols>
  <sheetData>
    <row r="1" spans="1:20" x14ac:dyDescent="0.3">
      <c r="A1" s="3" t="s">
        <v>0</v>
      </c>
      <c r="B1" s="3"/>
    </row>
    <row r="2" spans="1:20" ht="15" thickBot="1" x14ac:dyDescent="0.35">
      <c r="A2" s="4" t="s">
        <v>1</v>
      </c>
      <c r="B2" s="4">
        <v>28</v>
      </c>
    </row>
    <row r="3" spans="1:20" x14ac:dyDescent="0.3">
      <c r="A3" s="9" t="s">
        <v>2</v>
      </c>
      <c r="B3" s="20"/>
      <c r="C3" s="28" t="s">
        <v>15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</row>
    <row r="4" spans="1:20" x14ac:dyDescent="0.3">
      <c r="A4" s="7"/>
      <c r="B4" s="6"/>
      <c r="C4" s="33" t="s">
        <v>16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</row>
    <row r="5" spans="1:20" ht="15" thickBot="1" x14ac:dyDescent="0.35">
      <c r="A5" s="7"/>
      <c r="B5" s="6"/>
      <c r="C5" s="36" t="s">
        <v>17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</row>
    <row r="6" spans="1:20" ht="15" customHeight="1" thickBot="1" x14ac:dyDescent="0.4">
      <c r="A6" s="7"/>
      <c r="B6" s="7"/>
      <c r="C6" s="52" t="s">
        <v>18</v>
      </c>
      <c r="D6" s="53"/>
      <c r="E6" s="62"/>
      <c r="F6" s="54" t="s">
        <v>32</v>
      </c>
      <c r="G6" s="55"/>
      <c r="H6" s="55"/>
      <c r="I6" s="56"/>
      <c r="J6" s="7"/>
      <c r="K6" s="7"/>
      <c r="L6" s="7"/>
      <c r="M6" s="7"/>
      <c r="N6" s="7"/>
      <c r="O6" s="7"/>
      <c r="P6" s="7"/>
      <c r="Q6" s="7"/>
      <c r="R6" s="7"/>
      <c r="S6" s="7"/>
      <c r="T6" s="21"/>
    </row>
    <row r="7" spans="1:20" ht="15.6" customHeight="1" thickBot="1" x14ac:dyDescent="0.4">
      <c r="A7" s="7"/>
      <c r="B7" s="7"/>
      <c r="C7" s="57"/>
      <c r="D7" s="58"/>
      <c r="E7" s="58"/>
      <c r="F7" s="59" t="s">
        <v>33</v>
      </c>
      <c r="G7" s="60" t="s">
        <v>34</v>
      </c>
      <c r="H7" s="59" t="s">
        <v>35</v>
      </c>
      <c r="I7" s="61" t="s">
        <v>36</v>
      </c>
      <c r="J7" s="7"/>
      <c r="K7" s="28" t="s">
        <v>19</v>
      </c>
      <c r="L7" s="29"/>
      <c r="M7" s="29"/>
      <c r="N7" s="29"/>
      <c r="O7" s="29"/>
      <c r="P7" s="29"/>
      <c r="Q7" s="29"/>
      <c r="R7" s="29"/>
      <c r="S7" s="29"/>
      <c r="T7" s="30"/>
    </row>
    <row r="8" spans="1:20" ht="15" thickBot="1" x14ac:dyDescent="0.35">
      <c r="A8" s="7"/>
      <c r="B8" s="7"/>
      <c r="C8" s="39">
        <v>0</v>
      </c>
      <c r="D8" s="13"/>
      <c r="E8" s="40"/>
      <c r="F8" s="1">
        <v>0</v>
      </c>
      <c r="G8" s="41">
        <v>0</v>
      </c>
      <c r="H8" s="1">
        <v>0</v>
      </c>
      <c r="I8" s="41">
        <v>0</v>
      </c>
      <c r="J8" s="7"/>
      <c r="K8" s="33" t="s">
        <v>20</v>
      </c>
      <c r="L8" s="34"/>
      <c r="M8" s="34"/>
      <c r="N8" s="34"/>
      <c r="O8" s="34"/>
      <c r="P8" s="34"/>
      <c r="Q8" s="34"/>
      <c r="R8" s="34"/>
      <c r="S8" s="34"/>
      <c r="T8" s="35"/>
    </row>
    <row r="9" spans="1:20" ht="15" thickBot="1" x14ac:dyDescent="0.35">
      <c r="A9" s="7"/>
      <c r="B9" s="7"/>
      <c r="C9" s="39">
        <v>50</v>
      </c>
      <c r="D9" s="13"/>
      <c r="E9" s="13"/>
      <c r="F9" s="45">
        <v>23</v>
      </c>
      <c r="G9" s="41">
        <v>24</v>
      </c>
      <c r="H9" s="19">
        <v>25</v>
      </c>
      <c r="I9" s="41">
        <v>22</v>
      </c>
      <c r="J9" s="7"/>
      <c r="K9" s="36" t="s">
        <v>21</v>
      </c>
      <c r="L9" s="37"/>
      <c r="M9" s="37"/>
      <c r="N9" s="37"/>
      <c r="O9" s="37"/>
      <c r="P9" s="37"/>
      <c r="Q9" s="37"/>
      <c r="R9" s="37"/>
      <c r="S9" s="37"/>
      <c r="T9" s="38"/>
    </row>
    <row r="10" spans="1:20" ht="15" thickBot="1" x14ac:dyDescent="0.35">
      <c r="A10" s="7"/>
      <c r="B10" s="7"/>
      <c r="C10" s="39">
        <v>100</v>
      </c>
      <c r="D10" s="13"/>
      <c r="E10" s="13"/>
      <c r="F10" s="45">
        <v>32</v>
      </c>
      <c r="G10" s="41">
        <v>31</v>
      </c>
      <c r="H10" s="19">
        <v>33</v>
      </c>
      <c r="I10" s="41">
        <v>30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21"/>
    </row>
    <row r="11" spans="1:20" ht="15" thickBot="1" x14ac:dyDescent="0.35">
      <c r="A11" s="7"/>
      <c r="B11" s="7"/>
      <c r="C11" s="39">
        <v>150</v>
      </c>
      <c r="D11" s="13"/>
      <c r="E11" s="13"/>
      <c r="F11" s="45">
        <v>44</v>
      </c>
      <c r="G11" s="41">
        <v>43</v>
      </c>
      <c r="H11" s="19">
        <v>42</v>
      </c>
      <c r="I11" s="41">
        <v>41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21"/>
    </row>
    <row r="12" spans="1:20" ht="15" thickBot="1" x14ac:dyDescent="0.35">
      <c r="A12" s="7"/>
      <c r="B12" s="7"/>
      <c r="C12" s="39">
        <v>200</v>
      </c>
      <c r="D12" s="13"/>
      <c r="E12" s="13"/>
      <c r="F12" s="45">
        <v>53</v>
      </c>
      <c r="G12" s="41">
        <v>52</v>
      </c>
      <c r="H12" s="19">
        <v>54</v>
      </c>
      <c r="I12" s="41">
        <v>55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21"/>
    </row>
    <row r="13" spans="1:20" ht="15" thickBot="1" x14ac:dyDescent="0.35">
      <c r="A13" s="12"/>
      <c r="B13" s="12"/>
      <c r="C13" s="31">
        <v>250</v>
      </c>
      <c r="D13" s="32"/>
      <c r="E13" s="32"/>
      <c r="F13" s="17">
        <v>70</v>
      </c>
      <c r="G13" s="44">
        <v>72</v>
      </c>
      <c r="H13" s="11">
        <v>71</v>
      </c>
      <c r="I13" s="44">
        <v>73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3"/>
    </row>
    <row r="14" spans="1:20" x14ac:dyDescent="0.3">
      <c r="A14" s="47" t="s">
        <v>22</v>
      </c>
      <c r="B14" s="4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</row>
    <row r="15" spans="1:20" ht="15" thickBot="1" x14ac:dyDescent="0.35">
      <c r="A15" s="22"/>
      <c r="B15" s="12"/>
      <c r="C15" s="37" t="s">
        <v>24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</row>
    <row r="16" spans="1:20" ht="15" thickBot="1" x14ac:dyDescent="0.35">
      <c r="A16" s="49" t="s">
        <v>14</v>
      </c>
      <c r="C16" s="29" t="s">
        <v>25</v>
      </c>
      <c r="D16" s="29"/>
      <c r="E16" s="29"/>
      <c r="F16" s="29"/>
      <c r="G16" s="29"/>
      <c r="H16" s="29"/>
    </row>
    <row r="17" spans="3:16" ht="16.2" thickBot="1" x14ac:dyDescent="0.4">
      <c r="C17" s="45" t="s">
        <v>26</v>
      </c>
      <c r="D17" s="41">
        <v>0</v>
      </c>
      <c r="E17" s="41">
        <v>50</v>
      </c>
      <c r="F17" s="19">
        <v>100</v>
      </c>
      <c r="G17" s="41">
        <v>150</v>
      </c>
      <c r="H17" s="19">
        <v>200</v>
      </c>
      <c r="I17" s="41">
        <v>250</v>
      </c>
    </row>
    <row r="18" spans="3:16" ht="16.2" thickBot="1" x14ac:dyDescent="0.4">
      <c r="C18" s="45" t="s">
        <v>27</v>
      </c>
      <c r="D18" s="41">
        <f>F8</f>
        <v>0</v>
      </c>
      <c r="E18" s="41">
        <f>F9</f>
        <v>23</v>
      </c>
      <c r="F18" s="19">
        <f>F10</f>
        <v>32</v>
      </c>
      <c r="G18" s="41">
        <f>F11</f>
        <v>44</v>
      </c>
      <c r="H18" s="19">
        <f>F12</f>
        <v>53</v>
      </c>
      <c r="I18" s="41">
        <f>F13</f>
        <v>70</v>
      </c>
    </row>
    <row r="20" spans="3:16" x14ac:dyDescent="0.3">
      <c r="C20" s="2" t="s">
        <v>28</v>
      </c>
      <c r="D20" s="2"/>
      <c r="E20" s="2"/>
      <c r="F20" s="2"/>
      <c r="G20" s="2"/>
      <c r="H20" s="2"/>
      <c r="I20" s="2"/>
    </row>
    <row r="21" spans="3:16" ht="15" thickBot="1" x14ac:dyDescent="0.35"/>
    <row r="22" spans="3:16" ht="21.6" thickBot="1" x14ac:dyDescent="0.5">
      <c r="C22" s="51" t="s">
        <v>29</v>
      </c>
      <c r="D22" s="19">
        <v>0</v>
      </c>
      <c r="E22" s="41">
        <v>50</v>
      </c>
      <c r="F22" s="19">
        <v>100</v>
      </c>
      <c r="G22" s="41">
        <v>150</v>
      </c>
      <c r="H22" s="19">
        <v>200</v>
      </c>
      <c r="I22" s="41">
        <v>250</v>
      </c>
      <c r="J22" s="45" t="s">
        <v>30</v>
      </c>
      <c r="K22" s="41">
        <f>MAX(D23:I23)</f>
        <v>0</v>
      </c>
      <c r="L22" s="41">
        <f>MAX(D24:I24)</f>
        <v>24</v>
      </c>
      <c r="M22" s="41">
        <f>MAX(D25:I25)</f>
        <v>47</v>
      </c>
      <c r="N22" s="41">
        <f>MAX(D26:I26)</f>
        <v>56</v>
      </c>
      <c r="O22" s="41">
        <f>MAX(D27:I27)</f>
        <v>68</v>
      </c>
      <c r="P22" s="41">
        <f>MAX(D28:I28)</f>
        <v>77</v>
      </c>
    </row>
    <row r="23" spans="3:16" ht="16.2" thickBot="1" x14ac:dyDescent="0.4">
      <c r="C23" s="42">
        <f>D22</f>
        <v>0</v>
      </c>
      <c r="D23" s="41">
        <f>$G$8+$F8</f>
        <v>0</v>
      </c>
      <c r="E23" s="41"/>
      <c r="F23" s="41"/>
      <c r="G23" s="41"/>
      <c r="H23" s="41"/>
      <c r="I23" s="41"/>
      <c r="J23" s="41" t="s">
        <v>31</v>
      </c>
      <c r="K23" s="41">
        <f>$C8</f>
        <v>0</v>
      </c>
      <c r="L23" s="41">
        <f>$C9</f>
        <v>50</v>
      </c>
      <c r="M23" s="41">
        <v>50</v>
      </c>
      <c r="N23" s="41">
        <v>50</v>
      </c>
      <c r="O23" s="41">
        <v>50</v>
      </c>
      <c r="P23" s="41">
        <v>50</v>
      </c>
    </row>
    <row r="24" spans="3:16" ht="15" thickBot="1" x14ac:dyDescent="0.35">
      <c r="C24" s="43">
        <f>E22</f>
        <v>50</v>
      </c>
      <c r="D24" s="41">
        <f t="shared" ref="D24:D28" si="0">$G$8+$F9</f>
        <v>23</v>
      </c>
      <c r="E24" s="41">
        <f>$G$9+$F8</f>
        <v>24</v>
      </c>
      <c r="F24" s="41"/>
      <c r="G24" s="41"/>
      <c r="H24" s="41"/>
      <c r="I24" s="41"/>
    </row>
    <row r="25" spans="3:16" ht="16.2" thickBot="1" x14ac:dyDescent="0.4">
      <c r="C25" s="43">
        <f>F22</f>
        <v>100</v>
      </c>
      <c r="D25" s="41">
        <f t="shared" si="0"/>
        <v>32</v>
      </c>
      <c r="E25" s="41">
        <f t="shared" ref="E25:E28" si="1">$G$9+$F9</f>
        <v>47</v>
      </c>
      <c r="F25" s="51">
        <f>$G$10+$F8</f>
        <v>31</v>
      </c>
      <c r="G25" s="51"/>
      <c r="H25" s="51"/>
      <c r="I25" s="51"/>
      <c r="K25" s="2" t="s">
        <v>40</v>
      </c>
      <c r="L25" s="2"/>
      <c r="M25" s="2"/>
    </row>
    <row r="26" spans="3:16" ht="16.2" thickBot="1" x14ac:dyDescent="0.4">
      <c r="C26" s="43">
        <f>G22</f>
        <v>150</v>
      </c>
      <c r="D26" s="41">
        <f t="shared" si="0"/>
        <v>44</v>
      </c>
      <c r="E26" s="41">
        <f t="shared" si="1"/>
        <v>56</v>
      </c>
      <c r="F26" s="51">
        <f>$G$10+$F9</f>
        <v>54</v>
      </c>
      <c r="G26" s="51">
        <f>$G$11+$F8</f>
        <v>43</v>
      </c>
      <c r="H26" s="51"/>
      <c r="I26" s="51"/>
      <c r="K26" s="2" t="s">
        <v>41</v>
      </c>
      <c r="L26" s="2"/>
      <c r="M26" s="2"/>
    </row>
    <row r="27" spans="3:16" ht="15" thickBot="1" x14ac:dyDescent="0.35">
      <c r="C27" s="43">
        <f>H22</f>
        <v>200</v>
      </c>
      <c r="D27" s="41">
        <f t="shared" si="0"/>
        <v>53</v>
      </c>
      <c r="E27" s="41">
        <f t="shared" si="1"/>
        <v>68</v>
      </c>
      <c r="F27" s="51">
        <f t="shared" ref="F26:F28" si="2">$G$10+$F10</f>
        <v>63</v>
      </c>
      <c r="G27" s="51">
        <f t="shared" ref="G27:G28" si="3">$G$11+$F9</f>
        <v>66</v>
      </c>
      <c r="H27" s="51">
        <f>$G$12+$F8</f>
        <v>52</v>
      </c>
      <c r="I27" s="51"/>
    </row>
    <row r="28" spans="3:16" ht="15" thickBot="1" x14ac:dyDescent="0.35">
      <c r="C28" s="44">
        <f>I22</f>
        <v>250</v>
      </c>
      <c r="D28" s="41">
        <f t="shared" si="0"/>
        <v>70</v>
      </c>
      <c r="E28" s="41">
        <f>$G$9+$F12</f>
        <v>77</v>
      </c>
      <c r="F28" s="51">
        <f t="shared" si="2"/>
        <v>75</v>
      </c>
      <c r="G28" s="51">
        <f t="shared" si="3"/>
        <v>75</v>
      </c>
      <c r="H28" s="51">
        <f>$G$12+$F9</f>
        <v>75</v>
      </c>
      <c r="I28" s="51">
        <f>$G$13+$F8</f>
        <v>72</v>
      </c>
    </row>
    <row r="30" spans="3:16" x14ac:dyDescent="0.3">
      <c r="C30" s="2" t="s">
        <v>37</v>
      </c>
      <c r="D30" s="2"/>
      <c r="E30" s="2"/>
      <c r="F30" s="2"/>
      <c r="G30" s="2"/>
      <c r="H30" s="2"/>
      <c r="I30" s="2"/>
    </row>
    <row r="31" spans="3:16" ht="15" thickBot="1" x14ac:dyDescent="0.35"/>
    <row r="32" spans="3:16" ht="21.6" thickBot="1" x14ac:dyDescent="0.5">
      <c r="C32" s="51" t="s">
        <v>29</v>
      </c>
      <c r="D32" s="19">
        <v>0</v>
      </c>
      <c r="E32" s="41">
        <v>50</v>
      </c>
      <c r="F32" s="19">
        <v>100</v>
      </c>
      <c r="G32" s="41">
        <v>150</v>
      </c>
      <c r="H32" s="19">
        <v>200</v>
      </c>
      <c r="I32" s="41">
        <v>250</v>
      </c>
      <c r="J32" s="45" t="s">
        <v>38</v>
      </c>
      <c r="K32" s="41">
        <f>MAX(D33:I33)</f>
        <v>0</v>
      </c>
      <c r="L32" s="41">
        <f>MAX(D34:I34)</f>
        <v>25</v>
      </c>
      <c r="M32" s="41">
        <f>MAX(D35:I35)</f>
        <v>49</v>
      </c>
      <c r="N32" s="41">
        <f>MAX(D36:I36)</f>
        <v>72</v>
      </c>
      <c r="O32" s="41">
        <f>MAX(D37:I37)</f>
        <v>81</v>
      </c>
      <c r="P32" s="41">
        <f>MAX(D38:I38)</f>
        <v>93</v>
      </c>
    </row>
    <row r="33" spans="3:16" ht="16.2" thickBot="1" x14ac:dyDescent="0.4">
      <c r="C33" s="42">
        <f>D32</f>
        <v>0</v>
      </c>
      <c r="D33" s="41">
        <f>$H$8+K22</f>
        <v>0</v>
      </c>
      <c r="E33" s="41"/>
      <c r="F33" s="41"/>
      <c r="G33" s="41"/>
      <c r="H33" s="41"/>
      <c r="I33" s="41"/>
      <c r="J33" s="41" t="s">
        <v>39</v>
      </c>
      <c r="K33" s="41">
        <v>0</v>
      </c>
      <c r="L33" s="41">
        <v>50</v>
      </c>
      <c r="M33" s="41">
        <v>50</v>
      </c>
      <c r="N33" s="41">
        <v>50</v>
      </c>
      <c r="O33" s="41">
        <v>50</v>
      </c>
      <c r="P33" s="41">
        <v>50</v>
      </c>
    </row>
    <row r="34" spans="3:16" ht="15" thickBot="1" x14ac:dyDescent="0.35">
      <c r="C34" s="43">
        <f>E32</f>
        <v>50</v>
      </c>
      <c r="D34" s="41">
        <f>$H$8+L22</f>
        <v>24</v>
      </c>
      <c r="E34" s="41">
        <f>$H$9+K22</f>
        <v>25</v>
      </c>
      <c r="F34" s="41"/>
      <c r="G34" s="41"/>
      <c r="H34" s="41"/>
      <c r="I34" s="41"/>
    </row>
    <row r="35" spans="3:16" ht="16.2" thickBot="1" x14ac:dyDescent="0.4">
      <c r="C35" s="43">
        <f>F32</f>
        <v>100</v>
      </c>
      <c r="D35" s="41">
        <f>$H$8+M22</f>
        <v>47</v>
      </c>
      <c r="E35" s="41">
        <f>$H$9+L22</f>
        <v>49</v>
      </c>
      <c r="F35" s="51">
        <f>$H$10+K22</f>
        <v>33</v>
      </c>
      <c r="G35" s="51"/>
      <c r="H35" s="51"/>
      <c r="I35" s="51"/>
      <c r="K35" s="2" t="s">
        <v>42</v>
      </c>
      <c r="L35" s="2"/>
      <c r="M35" s="2"/>
    </row>
    <row r="36" spans="3:16" ht="16.2" thickBot="1" x14ac:dyDescent="0.4">
      <c r="C36" s="43">
        <f>G32</f>
        <v>150</v>
      </c>
      <c r="D36" s="41">
        <f>$H$8+N22</f>
        <v>56</v>
      </c>
      <c r="E36" s="41">
        <f>$H$9+M22</f>
        <v>72</v>
      </c>
      <c r="F36" s="51">
        <f>$H$10+L22</f>
        <v>57</v>
      </c>
      <c r="G36" s="51">
        <f>$H$11+K22</f>
        <v>42</v>
      </c>
      <c r="H36" s="51"/>
      <c r="I36" s="51"/>
      <c r="K36" s="2" t="s">
        <v>43</v>
      </c>
      <c r="L36" s="2"/>
      <c r="M36" s="2"/>
    </row>
    <row r="37" spans="3:16" ht="15" thickBot="1" x14ac:dyDescent="0.35">
      <c r="C37" s="43">
        <f>H32</f>
        <v>200</v>
      </c>
      <c r="D37" s="41">
        <f>$H$8+O22</f>
        <v>68</v>
      </c>
      <c r="E37" s="41">
        <f>$H$9+N22</f>
        <v>81</v>
      </c>
      <c r="F37" s="51">
        <f>$H$10+M22</f>
        <v>80</v>
      </c>
      <c r="G37" s="51">
        <f>$H$11+L22</f>
        <v>66</v>
      </c>
      <c r="H37" s="51">
        <f>$H$12+K22</f>
        <v>54</v>
      </c>
      <c r="I37" s="51"/>
    </row>
    <row r="38" spans="3:16" ht="15" thickBot="1" x14ac:dyDescent="0.35">
      <c r="C38" s="44">
        <f>I32</f>
        <v>250</v>
      </c>
      <c r="D38" s="41">
        <f>$H$8+P22</f>
        <v>77</v>
      </c>
      <c r="E38" s="41">
        <f>$H$9+O22</f>
        <v>93</v>
      </c>
      <c r="F38" s="51">
        <f>$H$10+N22</f>
        <v>89</v>
      </c>
      <c r="G38" s="51">
        <f>$H$11+M22</f>
        <v>89</v>
      </c>
      <c r="H38" s="51">
        <f>$H$12+L22</f>
        <v>78</v>
      </c>
      <c r="I38" s="51">
        <f>$H$13+K22</f>
        <v>71</v>
      </c>
    </row>
    <row r="40" spans="3:16" x14ac:dyDescent="0.3">
      <c r="C40" s="2" t="s">
        <v>44</v>
      </c>
      <c r="D40" s="2"/>
      <c r="E40" s="2"/>
      <c r="F40" s="2"/>
      <c r="G40" s="2"/>
      <c r="H40" s="2"/>
      <c r="I40" s="2"/>
    </row>
    <row r="41" spans="3:16" ht="15" thickBot="1" x14ac:dyDescent="0.35"/>
    <row r="42" spans="3:16" ht="21.6" thickBot="1" x14ac:dyDescent="0.5">
      <c r="C42" s="51" t="s">
        <v>29</v>
      </c>
      <c r="D42" s="19">
        <v>0</v>
      </c>
      <c r="E42" s="41">
        <v>50</v>
      </c>
      <c r="F42" s="19">
        <v>100</v>
      </c>
      <c r="G42" s="41">
        <v>150</v>
      </c>
      <c r="H42" s="19">
        <v>200</v>
      </c>
      <c r="I42" s="41">
        <v>250</v>
      </c>
      <c r="J42" s="45" t="s">
        <v>45</v>
      </c>
      <c r="K42" s="41">
        <f>MAX(D43:I43)</f>
        <v>0</v>
      </c>
      <c r="L42" s="41">
        <f>MAX(D44:I44)</f>
        <v>25</v>
      </c>
      <c r="M42" s="41">
        <f>MAX(D45:I45)</f>
        <v>49</v>
      </c>
      <c r="N42" s="41">
        <f>MAX(D46:I46)</f>
        <v>72</v>
      </c>
      <c r="O42" s="41">
        <f>MAX(D47:I47)</f>
        <v>94</v>
      </c>
      <c r="P42" s="41">
        <f>MAX(D48:I48)</f>
        <v>103</v>
      </c>
    </row>
    <row r="43" spans="3:16" ht="16.2" thickBot="1" x14ac:dyDescent="0.4">
      <c r="C43" s="42">
        <f>D42</f>
        <v>0</v>
      </c>
      <c r="D43" s="41">
        <f>$I$8+$K32</f>
        <v>0</v>
      </c>
      <c r="E43" s="41"/>
      <c r="F43" s="41"/>
      <c r="G43" s="41"/>
      <c r="H43" s="41"/>
      <c r="I43" s="41"/>
      <c r="J43" s="41" t="s">
        <v>46</v>
      </c>
      <c r="K43" s="41">
        <v>0</v>
      </c>
      <c r="L43" s="41">
        <v>0</v>
      </c>
      <c r="M43" s="41">
        <v>0</v>
      </c>
      <c r="N43" s="41">
        <v>0</v>
      </c>
      <c r="O43" s="41">
        <v>50</v>
      </c>
      <c r="P43" s="41">
        <v>50</v>
      </c>
    </row>
    <row r="44" spans="3:16" ht="15" thickBot="1" x14ac:dyDescent="0.35">
      <c r="C44" s="43">
        <f>E42</f>
        <v>50</v>
      </c>
      <c r="D44" s="41">
        <f>$I$8+$L32</f>
        <v>25</v>
      </c>
      <c r="E44" s="41">
        <f>$I$9+$K32</f>
        <v>22</v>
      </c>
      <c r="F44" s="41"/>
      <c r="G44" s="41"/>
      <c r="H44" s="41"/>
      <c r="I44" s="41"/>
    </row>
    <row r="45" spans="3:16" ht="16.2" thickBot="1" x14ac:dyDescent="0.4">
      <c r="C45" s="43">
        <f>F42</f>
        <v>100</v>
      </c>
      <c r="D45" s="41">
        <f>$I$8+$M32</f>
        <v>49</v>
      </c>
      <c r="E45" s="41">
        <f>$I$9+$L32</f>
        <v>47</v>
      </c>
      <c r="F45" s="51">
        <f>$I$10+$K32</f>
        <v>30</v>
      </c>
      <c r="G45" s="51"/>
      <c r="H45" s="51"/>
      <c r="I45" s="51"/>
      <c r="K45" s="2" t="s">
        <v>47</v>
      </c>
      <c r="L45" s="2"/>
      <c r="M45" s="2"/>
    </row>
    <row r="46" spans="3:16" ht="16.2" thickBot="1" x14ac:dyDescent="0.4">
      <c r="C46" s="43">
        <f>G42</f>
        <v>150</v>
      </c>
      <c r="D46" s="41">
        <f>$I$8+$N32</f>
        <v>72</v>
      </c>
      <c r="E46" s="41">
        <f>$I$9+$M32</f>
        <v>71</v>
      </c>
      <c r="F46" s="51">
        <f>$I$10+$L32</f>
        <v>55</v>
      </c>
      <c r="G46" s="51">
        <f>$I$11+$K32</f>
        <v>41</v>
      </c>
      <c r="H46" s="51"/>
      <c r="I46" s="51"/>
      <c r="K46" s="2" t="s">
        <v>48</v>
      </c>
      <c r="L46" s="2"/>
      <c r="M46" s="2"/>
    </row>
    <row r="47" spans="3:16" ht="15" thickBot="1" x14ac:dyDescent="0.35">
      <c r="C47" s="43">
        <f>H42</f>
        <v>200</v>
      </c>
      <c r="D47" s="41">
        <f>$I$8+$O32</f>
        <v>81</v>
      </c>
      <c r="E47" s="41">
        <f>$I$9+$N32</f>
        <v>94</v>
      </c>
      <c r="F47" s="51">
        <f>$I$10+$M32</f>
        <v>79</v>
      </c>
      <c r="G47" s="51">
        <f>$I$11+$L32</f>
        <v>66</v>
      </c>
      <c r="H47" s="51">
        <f>$I$12+$K32</f>
        <v>55</v>
      </c>
      <c r="I47" s="51"/>
    </row>
    <row r="48" spans="3:16" ht="15" thickBot="1" x14ac:dyDescent="0.35">
      <c r="C48" s="44">
        <f>I42</f>
        <v>250</v>
      </c>
      <c r="D48" s="41">
        <f>$I$8+$P32</f>
        <v>93</v>
      </c>
      <c r="E48" s="41">
        <f>$I$9+$O32</f>
        <v>103</v>
      </c>
      <c r="F48" s="51">
        <f>$I$10+$N32</f>
        <v>102</v>
      </c>
      <c r="G48" s="51">
        <f>$I$11+$M32</f>
        <v>90</v>
      </c>
      <c r="H48" s="51">
        <f>$I$12+$L32</f>
        <v>80</v>
      </c>
      <c r="I48" s="51">
        <f>$I$13+$K32</f>
        <v>73</v>
      </c>
    </row>
    <row r="50" spans="3:17" x14ac:dyDescent="0.3">
      <c r="C50" s="2" t="s">
        <v>49</v>
      </c>
      <c r="D50" s="2"/>
      <c r="E50" s="2"/>
      <c r="F50" s="2"/>
      <c r="G50" s="2"/>
      <c r="H50" s="2"/>
      <c r="I50" s="2"/>
      <c r="J50" s="2"/>
      <c r="K50" s="2"/>
      <c r="L50" s="2"/>
    </row>
    <row r="51" spans="3:17" ht="15" thickBot="1" x14ac:dyDescent="0.35"/>
    <row r="52" spans="3:17" ht="15" thickBot="1" x14ac:dyDescent="0.35">
      <c r="C52" s="45" t="s">
        <v>50</v>
      </c>
      <c r="D52" s="19">
        <v>0</v>
      </c>
      <c r="E52" s="19">
        <v>50</v>
      </c>
      <c r="F52" s="19">
        <v>100</v>
      </c>
      <c r="G52" s="19">
        <v>150</v>
      </c>
      <c r="H52" s="19">
        <v>200</v>
      </c>
      <c r="I52" s="50">
        <v>250</v>
      </c>
    </row>
    <row r="53" spans="3:17" ht="15.6" x14ac:dyDescent="0.35">
      <c r="C53" s="64" t="s">
        <v>27</v>
      </c>
      <c r="D53" s="24">
        <f>D18</f>
        <v>0</v>
      </c>
      <c r="E53" s="42">
        <f t="shared" ref="E53:I53" si="4">E18</f>
        <v>23</v>
      </c>
      <c r="F53" s="6">
        <f t="shared" si="4"/>
        <v>32</v>
      </c>
      <c r="G53" s="42">
        <f t="shared" si="4"/>
        <v>44</v>
      </c>
      <c r="H53" s="6">
        <f t="shared" si="4"/>
        <v>53</v>
      </c>
      <c r="I53" s="42">
        <f t="shared" si="4"/>
        <v>70</v>
      </c>
    </row>
    <row r="54" spans="3:17" ht="16.2" thickBot="1" x14ac:dyDescent="0.4">
      <c r="C54" s="64" t="s">
        <v>26</v>
      </c>
      <c r="D54" s="27">
        <f>D17</f>
        <v>0</v>
      </c>
      <c r="E54" s="44">
        <f t="shared" ref="E54:I54" si="5">E17</f>
        <v>50</v>
      </c>
      <c r="F54" s="6">
        <f t="shared" si="5"/>
        <v>100</v>
      </c>
      <c r="G54" s="44">
        <f t="shared" si="5"/>
        <v>150</v>
      </c>
      <c r="H54" s="6">
        <f t="shared" si="5"/>
        <v>200</v>
      </c>
      <c r="I54" s="44">
        <f t="shared" si="5"/>
        <v>250</v>
      </c>
    </row>
    <row r="55" spans="3:17" ht="15.6" x14ac:dyDescent="0.35">
      <c r="C55" s="66" t="s">
        <v>30</v>
      </c>
      <c r="D55" s="24">
        <f>K$22</f>
        <v>0</v>
      </c>
      <c r="E55" s="24">
        <f t="shared" ref="E55:I55" si="6">L$22</f>
        <v>24</v>
      </c>
      <c r="F55" s="24">
        <f t="shared" si="6"/>
        <v>47</v>
      </c>
      <c r="G55" s="24">
        <f t="shared" si="6"/>
        <v>56</v>
      </c>
      <c r="H55" s="24">
        <f t="shared" si="6"/>
        <v>68</v>
      </c>
      <c r="I55" s="42">
        <f t="shared" si="6"/>
        <v>77</v>
      </c>
    </row>
    <row r="56" spans="3:17" ht="16.2" thickBot="1" x14ac:dyDescent="0.4">
      <c r="C56" s="65" t="s">
        <v>31</v>
      </c>
      <c r="D56" s="17">
        <f>K$23</f>
        <v>0</v>
      </c>
      <c r="E56" s="17">
        <f t="shared" ref="E56:I56" si="7">L$23</f>
        <v>50</v>
      </c>
      <c r="F56" s="17">
        <f t="shared" si="7"/>
        <v>50</v>
      </c>
      <c r="G56" s="17">
        <f t="shared" si="7"/>
        <v>50</v>
      </c>
      <c r="H56" s="17">
        <f t="shared" si="7"/>
        <v>50</v>
      </c>
      <c r="I56" s="44">
        <f t="shared" si="7"/>
        <v>50</v>
      </c>
    </row>
    <row r="57" spans="3:17" ht="15.6" x14ac:dyDescent="0.35">
      <c r="C57" s="64" t="s">
        <v>38</v>
      </c>
      <c r="D57" s="27">
        <f>K$32</f>
        <v>0</v>
      </c>
      <c r="E57" s="27">
        <f t="shared" ref="E57:I57" si="8">L$32</f>
        <v>25</v>
      </c>
      <c r="F57" s="27">
        <f t="shared" si="8"/>
        <v>49</v>
      </c>
      <c r="G57" s="27">
        <f t="shared" si="8"/>
        <v>72</v>
      </c>
      <c r="H57" s="27">
        <f t="shared" si="8"/>
        <v>81</v>
      </c>
      <c r="I57" s="42">
        <f t="shared" si="8"/>
        <v>93</v>
      </c>
    </row>
    <row r="58" spans="3:17" ht="16.2" thickBot="1" x14ac:dyDescent="0.4">
      <c r="C58" s="64" t="s">
        <v>39</v>
      </c>
      <c r="D58" s="27">
        <f>K$33</f>
        <v>0</v>
      </c>
      <c r="E58" s="27">
        <f t="shared" ref="E58:I58" si="9">L$33</f>
        <v>50</v>
      </c>
      <c r="F58" s="27">
        <f t="shared" si="9"/>
        <v>50</v>
      </c>
      <c r="G58" s="27">
        <f t="shared" si="9"/>
        <v>50</v>
      </c>
      <c r="H58" s="27">
        <f t="shared" si="9"/>
        <v>50</v>
      </c>
      <c r="I58" s="43">
        <f t="shared" si="9"/>
        <v>50</v>
      </c>
    </row>
    <row r="59" spans="3:17" ht="15.6" x14ac:dyDescent="0.35">
      <c r="C59" s="67" t="s">
        <v>45</v>
      </c>
      <c r="D59" s="24">
        <f>K$42</f>
        <v>0</v>
      </c>
      <c r="E59" s="24">
        <f t="shared" ref="E59:I59" si="10">L$42</f>
        <v>25</v>
      </c>
      <c r="F59" s="24">
        <f t="shared" si="10"/>
        <v>49</v>
      </c>
      <c r="G59" s="24">
        <f t="shared" si="10"/>
        <v>72</v>
      </c>
      <c r="H59" s="24">
        <f t="shared" si="10"/>
        <v>94</v>
      </c>
      <c r="I59" s="42">
        <f t="shared" si="10"/>
        <v>103</v>
      </c>
    </row>
    <row r="60" spans="3:17" ht="16.2" thickBot="1" x14ac:dyDescent="0.4">
      <c r="C60" s="68" t="s">
        <v>46</v>
      </c>
      <c r="D60" s="17">
        <f>K$43</f>
        <v>0</v>
      </c>
      <c r="E60" s="17">
        <f t="shared" ref="E60:I60" si="11">L$43</f>
        <v>0</v>
      </c>
      <c r="F60" s="17">
        <f t="shared" si="11"/>
        <v>0</v>
      </c>
      <c r="G60" s="17">
        <f t="shared" si="11"/>
        <v>0</v>
      </c>
      <c r="H60" s="17">
        <f t="shared" si="11"/>
        <v>50</v>
      </c>
      <c r="I60" s="44">
        <f t="shared" si="11"/>
        <v>50</v>
      </c>
    </row>
    <row r="62" spans="3:17" ht="15.6" x14ac:dyDescent="0.35">
      <c r="C62" s="2" t="s">
        <v>51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">
      <c r="C63" s="69" t="s">
        <v>52</v>
      </c>
      <c r="D63" s="69"/>
      <c r="E63" s="69"/>
      <c r="F63" s="69"/>
      <c r="G63" s="69"/>
    </row>
    <row r="64" spans="3:17" x14ac:dyDescent="0.3">
      <c r="C64" s="46" t="s">
        <v>53</v>
      </c>
      <c r="D64" s="46"/>
      <c r="E64" s="2" t="s">
        <v>54</v>
      </c>
      <c r="F64" s="2"/>
      <c r="G64" s="2"/>
      <c r="H64" s="1">
        <f>F10+G9+H9+I9</f>
        <v>103</v>
      </c>
    </row>
  </sheetData>
  <mergeCells count="33">
    <mergeCell ref="C64:D64"/>
    <mergeCell ref="E64:G64"/>
    <mergeCell ref="K45:M45"/>
    <mergeCell ref="K46:M46"/>
    <mergeCell ref="C50:L50"/>
    <mergeCell ref="C62:Q62"/>
    <mergeCell ref="C63:G63"/>
    <mergeCell ref="C30:I30"/>
    <mergeCell ref="K25:M25"/>
    <mergeCell ref="K26:M26"/>
    <mergeCell ref="K35:M35"/>
    <mergeCell ref="K36:M36"/>
    <mergeCell ref="C40:I40"/>
    <mergeCell ref="K8:T8"/>
    <mergeCell ref="K9:T9"/>
    <mergeCell ref="C14:T14"/>
    <mergeCell ref="C15:T15"/>
    <mergeCell ref="C16:H16"/>
    <mergeCell ref="C20:I20"/>
    <mergeCell ref="C8:E8"/>
    <mergeCell ref="C7:E7"/>
    <mergeCell ref="C9:E9"/>
    <mergeCell ref="C10:E10"/>
    <mergeCell ref="C11:E11"/>
    <mergeCell ref="C12:E12"/>
    <mergeCell ref="C13:E13"/>
    <mergeCell ref="A1:B1"/>
    <mergeCell ref="C3:T3"/>
    <mergeCell ref="C4:T4"/>
    <mergeCell ref="C5:T5"/>
    <mergeCell ref="K7:T7"/>
    <mergeCell ref="F6:I6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Шиш</dc:creator>
  <cp:lastModifiedBy>Алексей Шиш</cp:lastModifiedBy>
  <dcterms:created xsi:type="dcterms:W3CDTF">2019-09-03T01:18:37Z</dcterms:created>
  <dcterms:modified xsi:type="dcterms:W3CDTF">2019-09-03T06:40:55Z</dcterms:modified>
</cp:coreProperties>
</file>