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Белтелеком Междугородняя связь\ИТОГ\"/>
    </mc:Choice>
  </mc:AlternateContent>
  <xr:revisionPtr revIDLastSave="0" documentId="13_ncr:1_{203AF45C-2D64-4CCE-ADBB-359C245FDEE3}" xr6:coauthVersionLast="45" xr6:coauthVersionMax="47" xr10:uidLastSave="{00000000-0000-0000-0000-000000000000}"/>
  <bookViews>
    <workbookView xWindow="-120" yWindow="-120" windowWidth="29040" windowHeight="15840" tabRatio="732" xr2:uid="{00000000-000D-0000-FFFF-FFFF00000000}"/>
  </bookViews>
  <sheets>
    <sheet name="1а" sheetId="1" r:id="rId1"/>
    <sheet name="2а" sheetId="72" r:id="rId2"/>
    <sheet name="2в" sheetId="77" r:id="rId3"/>
    <sheet name="3а" sheetId="60" r:id="rId4"/>
    <sheet name="3б" sheetId="63" r:id="rId5"/>
    <sheet name="5" sheetId="82" r:id="rId6"/>
    <sheet name="6б" sheetId="80" r:id="rId7"/>
    <sheet name="8а" sheetId="37" r:id="rId8"/>
    <sheet name="9а" sheetId="70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\BBB" localSheetId="1">'[1]1-энерго'!#REF!</definedName>
    <definedName name="\BBB" localSheetId="8">'[1]1-энерго'!#REF!</definedName>
    <definedName name="\BBB">'[1]1-энерго'!#REF!</definedName>
    <definedName name="\BVF" localSheetId="1">#REF!</definedName>
    <definedName name="\BVF" localSheetId="8">#REF!</definedName>
    <definedName name="\BVF">#REF!</definedName>
    <definedName name="\D" localSheetId="1">'[2]1-энерго'!#REF!</definedName>
    <definedName name="\D" localSheetId="8">'[2]1-энерго'!#REF!</definedName>
    <definedName name="\D">'[2]1-энерго'!#REF!</definedName>
    <definedName name="\DDD" localSheetId="1">#REF!</definedName>
    <definedName name="\DDD" localSheetId="8">#REF!</definedName>
    <definedName name="\DDD">#REF!</definedName>
    <definedName name="\EEE" localSheetId="1">#REF!</definedName>
    <definedName name="\EEE" localSheetId="8">#REF!</definedName>
    <definedName name="\EEE">#REF!</definedName>
    <definedName name="\MMM" localSheetId="1">'[2]1-энерго'!#REF!</definedName>
    <definedName name="\MMM" localSheetId="8">'[2]1-энерго'!#REF!</definedName>
    <definedName name="\MMM">'[2]1-энерго'!#REF!</definedName>
    <definedName name="\NN" localSheetId="1">'[2]1-энерго'!#REF!</definedName>
    <definedName name="\NN" localSheetId="8">'[2]1-энерго'!#REF!</definedName>
    <definedName name="\NN">'[2]1-энерго'!#REF!</definedName>
    <definedName name="\QQQ" localSheetId="1">'[3]1-энерго'!#REF!</definedName>
    <definedName name="\QQQ" localSheetId="8">'[3]1-энерго'!#REF!</definedName>
    <definedName name="\QQQ">'[3]1-энерго'!#REF!</definedName>
    <definedName name="\uuu" localSheetId="1">'[1]1-энерго'!#REF!</definedName>
    <definedName name="\uuu" localSheetId="8">'[1]1-энерго'!#REF!</definedName>
    <definedName name="\uuu">'[1]1-энерго'!#REF!</definedName>
    <definedName name="\YYY" localSheetId="1">'[4]1-энерго'!#REF!</definedName>
    <definedName name="\YYY" localSheetId="8">'[4]1-энерго'!#REF!</definedName>
    <definedName name="\YYY">'[4]1-энерго'!#REF!</definedName>
    <definedName name="\Z" localSheetId="1">'[2]1-энерго'!#REF!</definedName>
    <definedName name="\Z" localSheetId="8">'[2]1-энерго'!#REF!</definedName>
    <definedName name="\Z">'[2]1-энерго'!#REF!</definedName>
    <definedName name="k">[5]КГУ!$E$15</definedName>
    <definedName name="KKK" localSheetId="1">'[6]1-энерго'!#REF!</definedName>
    <definedName name="KKK" localSheetId="8">'[6]1-энерго'!#REF!</definedName>
    <definedName name="KKK">'[6]1-энерго'!#REF!</definedName>
    <definedName name="Print_Area" localSheetId="0">'1а'!$A$1:$C$9</definedName>
    <definedName name="Print_Area" localSheetId="7">'8а'!$A$1:$C$2</definedName>
    <definedName name="Print_Area" localSheetId="8">'9а'!$A$1:$C$2</definedName>
    <definedName name="Print_Titles" localSheetId="8">'9а'!$1:$2</definedName>
    <definedName name="rr" localSheetId="1">'[2]1-энерго'!#REF!</definedName>
    <definedName name="rr" localSheetId="8">'[2]1-энерго'!#REF!</definedName>
    <definedName name="rr">'[2]1-энерго'!#REF!</definedName>
    <definedName name="sew" localSheetId="1">'[7]1-энерго'!#REF!</definedName>
    <definedName name="sew" localSheetId="8">'[7]1-энерго'!#REF!</definedName>
    <definedName name="sew">'[7]1-энерго'!#REF!</definedName>
    <definedName name="YCHET" localSheetId="1">'[2]1-энерго'!#REF!</definedName>
    <definedName name="YCHET" localSheetId="8">'[2]1-энерго'!#REF!</definedName>
    <definedName name="YCHET">'[2]1-энерго'!#REF!</definedName>
    <definedName name="zrt" localSheetId="1">'[8]1-энерго'!#REF!</definedName>
    <definedName name="zrt" localSheetId="8">'[8]1-энерго'!#REF!</definedName>
    <definedName name="zrt">'[8]1-энерго'!#REF!</definedName>
    <definedName name="а1845" localSheetId="1">#REF!</definedName>
    <definedName name="а1845" localSheetId="8">#REF!</definedName>
    <definedName name="а1845">#REF!</definedName>
    <definedName name="ааа" localSheetId="1">#REF!</definedName>
    <definedName name="ааа" localSheetId="8">#REF!</definedName>
    <definedName name="ааа">#REF!</definedName>
    <definedName name="б" localSheetId="1">'[9]1-энерго'!#REF!</definedName>
    <definedName name="б" localSheetId="8">'[9]1-энерго'!#REF!</definedName>
    <definedName name="б">'[9]1-энерго'!#REF!</definedName>
    <definedName name="Банк" localSheetId="1">#REF!</definedName>
    <definedName name="Банк" localSheetId="8">#REF!</definedName>
    <definedName name="Банк">#REF!</definedName>
    <definedName name="Банк1" localSheetId="1">#REF!</definedName>
    <definedName name="Банк1" localSheetId="8">#REF!</definedName>
    <definedName name="Банк1">#REF!</definedName>
    <definedName name="Банк2" localSheetId="1">#REF!</definedName>
    <definedName name="Банк2" localSheetId="8">#REF!</definedName>
    <definedName name="Банк2">#REF!</definedName>
    <definedName name="БИК" localSheetId="1">#REF!</definedName>
    <definedName name="БИК" localSheetId="8">#REF!</definedName>
    <definedName name="БИК">#REF!</definedName>
    <definedName name="БИК1" localSheetId="1">#REF!</definedName>
    <definedName name="БИК1" localSheetId="8">#REF!</definedName>
    <definedName name="БИК1">#REF!</definedName>
    <definedName name="БИК2" localSheetId="1">#REF!</definedName>
    <definedName name="БИК2" localSheetId="8">#REF!</definedName>
    <definedName name="БИК2">#REF!</definedName>
    <definedName name="ввыа" localSheetId="1">#REF!</definedName>
    <definedName name="ввыа" localSheetId="8">#REF!</definedName>
    <definedName name="ввыа">#REF!</definedName>
    <definedName name="веко" localSheetId="1">#REF!</definedName>
    <definedName name="веко" localSheetId="8">#REF!</definedName>
    <definedName name="веко">#REF!</definedName>
    <definedName name="Вид_опл" localSheetId="1">#REF!</definedName>
    <definedName name="Вид_опл" localSheetId="8">#REF!</definedName>
    <definedName name="Вид_опл">#REF!</definedName>
    <definedName name="Вид_платежа" localSheetId="1">#REF!</definedName>
    <definedName name="Вид_платежа" localSheetId="8">#REF!</definedName>
    <definedName name="Вид_платежа">#REF!</definedName>
    <definedName name="вке" localSheetId="1">'[8]1-энерго'!#REF!</definedName>
    <definedName name="вке" localSheetId="8">'[8]1-энерго'!#REF!</definedName>
    <definedName name="вке">'[8]1-энерго'!#REF!</definedName>
    <definedName name="вкр" localSheetId="1">'[10]1-энерго'!#REF!</definedName>
    <definedName name="вкр" localSheetId="8">'[10]1-энерго'!#REF!</definedName>
    <definedName name="вкр">'[10]1-энерго'!#REF!</definedName>
    <definedName name="вода" localSheetId="1">'[8]1-энерго'!#REF!</definedName>
    <definedName name="вода" localSheetId="8">'[8]1-энерго'!#REF!</definedName>
    <definedName name="вода">'[8]1-энерго'!#REF!</definedName>
    <definedName name="водо" localSheetId="1">'[11]1-энерго'!#REF!</definedName>
    <definedName name="водо" localSheetId="8">'[11]1-энерго'!#REF!</definedName>
    <definedName name="водо">'[11]1-энерго'!#REF!</definedName>
    <definedName name="вр" localSheetId="1">#REF!</definedName>
    <definedName name="вр" localSheetId="8">#REF!</definedName>
    <definedName name="вр">#REF!</definedName>
    <definedName name="г.в." localSheetId="1">'[8]1-энерго'!#REF!</definedName>
    <definedName name="г.в." localSheetId="8">'[8]1-энерго'!#REF!</definedName>
    <definedName name="г.в.">'[8]1-энерго'!#REF!</definedName>
    <definedName name="График" localSheetId="1">'[12]1-энерго'!#REF!</definedName>
    <definedName name="График" localSheetId="8">'[12]1-энерго'!#REF!</definedName>
    <definedName name="График">'[12]1-энерго'!#REF!</definedName>
    <definedName name="д23" localSheetId="1">#REF!</definedName>
    <definedName name="д23">#REF!</definedName>
    <definedName name="Дата" localSheetId="1">#REF!</definedName>
    <definedName name="Дата" localSheetId="8">#REF!</definedName>
    <definedName name="Дата">#REF!</definedName>
    <definedName name="Динамика" localSheetId="1">'[12]1-энерго'!#REF!</definedName>
    <definedName name="Динамика" localSheetId="8">'[12]1-энерго'!#REF!</definedName>
    <definedName name="Динамика">'[12]1-энерго'!#REF!</definedName>
    <definedName name="ЕОГ" localSheetId="1">#REF!</definedName>
    <definedName name="ЕОГ" localSheetId="8">#REF!</definedName>
    <definedName name="ЕОГ">#REF!</definedName>
    <definedName name="ждг" localSheetId="1">'[10]1-энерго'!#REF!</definedName>
    <definedName name="ждг" localSheetId="8">'[10]1-энерго'!#REF!</definedName>
    <definedName name="ждг">'[10]1-энерго'!#REF!</definedName>
    <definedName name="ждш" localSheetId="1">'[13]1-энерго'!#REF!</definedName>
    <definedName name="ждш" localSheetId="8">'[13]1-энерго'!#REF!</definedName>
    <definedName name="ждш">'[13]1-энерго'!#REF!</definedName>
    <definedName name="_xlnm.Print_Titles" localSheetId="1">'2а'!$1:$2</definedName>
    <definedName name="_xlnm.Print_Titles" localSheetId="2">'2в'!$2:$2</definedName>
    <definedName name="_xlnm.Print_Titles" localSheetId="3">'3а'!$1:$2</definedName>
    <definedName name="_xlnm.Print_Titles" localSheetId="4">'3б'!$1:$2</definedName>
    <definedName name="_xlnm.Print_Titles" localSheetId="5">'5'!$2:$3</definedName>
    <definedName name="_xlnm.Print_Titles" localSheetId="6">'6б'!$2:$3</definedName>
    <definedName name="_xlnm.Print_Titles" localSheetId="7">'8а'!$1:$2</definedName>
    <definedName name="_xlnm.Print_Titles" localSheetId="8">'9а'!$1:$2</definedName>
    <definedName name="Заголовок_списка" localSheetId="1">#REF!</definedName>
    <definedName name="Заголовок_списка" localSheetId="8">#REF!</definedName>
    <definedName name="Заголовок_списка">#REF!</definedName>
    <definedName name="и" localSheetId="1">'[14]1-энерго'!#REF!</definedName>
    <definedName name="и" localSheetId="8">'[14]1-энерго'!#REF!</definedName>
    <definedName name="и">'[14]1-энерго'!#REF!</definedName>
    <definedName name="ии" localSheetId="1">'[9]1-энерго'!#REF!</definedName>
    <definedName name="ии" localSheetId="8">'[9]1-энерго'!#REF!</definedName>
    <definedName name="ии">'[9]1-энерго'!#REF!</definedName>
    <definedName name="ИНН" localSheetId="1">#REF!</definedName>
    <definedName name="ИНН" localSheetId="8">#REF!</definedName>
    <definedName name="ИНН">#REF!</definedName>
    <definedName name="ИНН1" localSheetId="1">#REF!</definedName>
    <definedName name="ИНН1" localSheetId="8">#REF!</definedName>
    <definedName name="ИНН1">#REF!</definedName>
    <definedName name="ИНН2" localSheetId="1">#REF!</definedName>
    <definedName name="ИНН2" localSheetId="8">#REF!</definedName>
    <definedName name="ИНН2">#REF!</definedName>
    <definedName name="кал" localSheetId="1">#REF!</definedName>
    <definedName name="кал" localSheetId="8">#REF!</definedName>
    <definedName name="кал">#REF!</definedName>
    <definedName name="КалорийностьПлан">8043</definedName>
    <definedName name="КалорФактАвг">8087</definedName>
    <definedName name="КалорФактАпр">8055</definedName>
    <definedName name="КалорФактДек">8054</definedName>
    <definedName name="КалорФактИюл">8077</definedName>
    <definedName name="КалорФактИюн">8093</definedName>
    <definedName name="КалорФактМай">8061</definedName>
    <definedName name="КалорФактМар">8048</definedName>
    <definedName name="КалорФактНоя">8056</definedName>
    <definedName name="КалорФактОкт">8059</definedName>
    <definedName name="КалорФактСен">8075</definedName>
    <definedName name="КалорФактФев">8028</definedName>
    <definedName name="КалорФактЯнв">8039</definedName>
    <definedName name="Код" localSheetId="1">#REF!</definedName>
    <definedName name="Код" localSheetId="8">#REF!</definedName>
    <definedName name="Код">#REF!</definedName>
    <definedName name="Кол_копий" localSheetId="1">#REF!</definedName>
    <definedName name="Кол_копий" localSheetId="8">#REF!</definedName>
    <definedName name="Кол_копий">#REF!</definedName>
    <definedName name="Корсчёт" localSheetId="1">#REF!</definedName>
    <definedName name="Корсчёт" localSheetId="8">#REF!</definedName>
    <definedName name="Корсчёт">#REF!</definedName>
    <definedName name="Корсчёт1" localSheetId="1">#REF!</definedName>
    <definedName name="Корсчёт1" localSheetId="8">#REF!</definedName>
    <definedName name="Корсчёт1">#REF!</definedName>
    <definedName name="Корсчёт2" localSheetId="1">#REF!</definedName>
    <definedName name="Корсчёт2" localSheetId="8">#REF!</definedName>
    <definedName name="Корсчёт2">#REF!</definedName>
    <definedName name="л" localSheetId="1">#REF!</definedName>
    <definedName name="л" localSheetId="8">#REF!</definedName>
    <definedName name="л">#REF!</definedName>
    <definedName name="Литер" localSheetId="1">'[12]1-энерго'!#REF!</definedName>
    <definedName name="Литер" localSheetId="8">'[12]1-энерго'!#REF!</definedName>
    <definedName name="Литер">'[12]1-энерго'!#REF!</definedName>
    <definedName name="м" localSheetId="1">'[1]1-энерго'!#REF!</definedName>
    <definedName name="м" localSheetId="8">'[1]1-энерго'!#REF!</definedName>
    <definedName name="м">'[1]1-энерго'!#REF!</definedName>
    <definedName name="м1" localSheetId="1">'[4]1-энерго'!#REF!</definedName>
    <definedName name="м1" localSheetId="8">'[4]1-энерго'!#REF!</definedName>
    <definedName name="м1">'[4]1-энерго'!#REF!</definedName>
    <definedName name="маг" localSheetId="1">#REF!</definedName>
    <definedName name="маг" localSheetId="8">#REF!</definedName>
    <definedName name="маг">#REF!</definedName>
    <definedName name="Мерпр" localSheetId="1">'[10]1-энерго'!#REF!</definedName>
    <definedName name="Мерпр" localSheetId="8">'[10]1-энерго'!#REF!</definedName>
    <definedName name="Мерпр">'[10]1-энерго'!#REF!</definedName>
    <definedName name="ммм" localSheetId="1">'[1]1-энерго'!#REF!</definedName>
    <definedName name="ммм" localSheetId="8">'[1]1-энерго'!#REF!</definedName>
    <definedName name="ммм">'[1]1-энерго'!#REF!</definedName>
    <definedName name="н" localSheetId="1">'[6]1-энерго'!#REF!</definedName>
    <definedName name="н" localSheetId="8">'[6]1-энерго'!#REF!</definedName>
    <definedName name="н">'[6]1-энерго'!#REF!</definedName>
    <definedName name="Наз_пл" localSheetId="1">#REF!</definedName>
    <definedName name="Наз_пл" localSheetId="8">#REF!</definedName>
    <definedName name="Наз_пл">#REF!</definedName>
    <definedName name="Назначение" localSheetId="1">#REF!</definedName>
    <definedName name="Назначение" localSheetId="8">#REF!</definedName>
    <definedName name="Назначение">#REF!</definedName>
    <definedName name="Наименование" localSheetId="1">#REF!</definedName>
    <definedName name="Наименование" localSheetId="8">#REF!</definedName>
    <definedName name="Наименование">#REF!</definedName>
    <definedName name="Номер" localSheetId="1">#REF!</definedName>
    <definedName name="Номер" localSheetId="8">#REF!</definedName>
    <definedName name="Номер">#REF!</definedName>
    <definedName name="_xlnm.Print_Area" localSheetId="0">'1а'!$A$1:$C$10</definedName>
    <definedName name="_xlnm.Print_Area" localSheetId="1">'2а'!$A$1:$F$15</definedName>
    <definedName name="_xlnm.Print_Area" localSheetId="2">'2в'!$A$1:$D$6</definedName>
    <definedName name="_xlnm.Print_Area" localSheetId="3">'3а'!$A$1:$E$50</definedName>
    <definedName name="_xlnm.Print_Area" localSheetId="4">'3б'!$A$1:$D$6</definedName>
    <definedName name="_xlnm.Print_Area" localSheetId="5">'5'!$A$1:$G$864</definedName>
    <definedName name="_xlnm.Print_Area" localSheetId="6">'6б'!$A$1:$H$358</definedName>
    <definedName name="_xlnm.Print_Area" localSheetId="7">'8а'!$A$1:$C$6</definedName>
    <definedName name="_xlnm.Print_Area" localSheetId="8">'9а'!$A$1:$C$7</definedName>
    <definedName name="_xlnm.Print_Area">#REF!</definedName>
    <definedName name="оо" localSheetId="1">'[3]1-энерго'!#REF!</definedName>
    <definedName name="оо" localSheetId="8">'[3]1-энерго'!#REF!</definedName>
    <definedName name="оо">'[3]1-энерго'!#REF!</definedName>
    <definedName name="освещение" localSheetId="1">#REF!</definedName>
    <definedName name="освещение">#REF!</definedName>
    <definedName name="Отоп" localSheetId="1">#REF!</definedName>
    <definedName name="Отоп" localSheetId="8">#REF!</definedName>
    <definedName name="Отоп">#REF!</definedName>
    <definedName name="отопит" localSheetId="1">'[8]1-энерго'!#REF!</definedName>
    <definedName name="отопит" localSheetId="8">'[8]1-энерго'!#REF!</definedName>
    <definedName name="отопит">'[8]1-энерго'!#REF!</definedName>
    <definedName name="Отопл" localSheetId="1">#REF!</definedName>
    <definedName name="Отопл" localSheetId="8">#REF!</definedName>
    <definedName name="Отопл">#REF!</definedName>
    <definedName name="Очер.плат." localSheetId="1">#REF!</definedName>
    <definedName name="Очер.плат." localSheetId="8">#REF!</definedName>
    <definedName name="Очер.плат.">#REF!</definedName>
    <definedName name="Очер_плат" localSheetId="1">#REF!</definedName>
    <definedName name="Очер_плат" localSheetId="8">#REF!</definedName>
    <definedName name="Очер_плат">#REF!</definedName>
    <definedName name="очистка" localSheetId="1">'[15]1-энерго'!#REF!</definedName>
    <definedName name="очистка" localSheetId="8">'[15]1-энерго'!#REF!</definedName>
    <definedName name="очистка">'[15]1-энерго'!#REF!</definedName>
    <definedName name="пар" localSheetId="1">#REF!</definedName>
    <definedName name="пар" localSheetId="8">#REF!</definedName>
    <definedName name="пар">#REF!</definedName>
    <definedName name="План" localSheetId="1">#REF!</definedName>
    <definedName name="План" localSheetId="8">#REF!</definedName>
    <definedName name="План">#REF!</definedName>
    <definedName name="по_кварт" localSheetId="1">#REF!</definedName>
    <definedName name="по_кварт">#REF!</definedName>
    <definedName name="Показывать_0_коп" localSheetId="1">#REF!</definedName>
    <definedName name="Показывать_0_коп" localSheetId="8">#REF!</definedName>
    <definedName name="Показывать_0_коп">#REF!</definedName>
    <definedName name="пор" localSheetId="1">#REF!</definedName>
    <definedName name="пор" localSheetId="8">#REF!</definedName>
    <definedName name="пор">#REF!</definedName>
    <definedName name="потер" localSheetId="1">'[12]1-энерго'!#REF!</definedName>
    <definedName name="потер" localSheetId="8">'[12]1-энерго'!#REF!</definedName>
    <definedName name="потер">'[12]1-энерго'!#REF!</definedName>
    <definedName name="пппп" localSheetId="1">#REF!</definedName>
    <definedName name="пппп" localSheetId="8">#REF!</definedName>
    <definedName name="пппп">#REF!</definedName>
    <definedName name="Предприятие1" localSheetId="1">#REF!</definedName>
    <definedName name="Предприятие1" localSheetId="8">#REF!</definedName>
    <definedName name="Предприятие1">#REF!</definedName>
    <definedName name="Предприятие2" localSheetId="1">#REF!</definedName>
    <definedName name="Предприятие2" localSheetId="8">#REF!</definedName>
    <definedName name="Предприятие2">#REF!</definedName>
    <definedName name="пример" localSheetId="1">#REF!</definedName>
    <definedName name="пример" localSheetId="8">#REF!</definedName>
    <definedName name="пример">#REF!</definedName>
    <definedName name="ргол" localSheetId="1">#REF!</definedName>
    <definedName name="ргол" localSheetId="8">#REF!</definedName>
    <definedName name="ргол">#REF!</definedName>
    <definedName name="Рез_поле" localSheetId="1">#REF!</definedName>
    <definedName name="Рез_поле" localSheetId="8">#REF!</definedName>
    <definedName name="Рез_поле">#REF!</definedName>
    <definedName name="Содр" localSheetId="1">'[10]1-энерго'!#REF!</definedName>
    <definedName name="Содр" localSheetId="8">'[10]1-энерго'!#REF!</definedName>
    <definedName name="Содр">'[10]1-энерго'!#REF!</definedName>
    <definedName name="Список_банк1" localSheetId="1">#REF!</definedName>
    <definedName name="Список_банк1" localSheetId="8">#REF!</definedName>
    <definedName name="Список_банк1">#REF!</definedName>
    <definedName name="Список_банк2" localSheetId="1">#REF!</definedName>
    <definedName name="Список_банк2" localSheetId="8">#REF!</definedName>
    <definedName name="Список_банк2">#REF!</definedName>
    <definedName name="Список_бик1" localSheetId="1">#REF!</definedName>
    <definedName name="Список_бик1" localSheetId="8">#REF!</definedName>
    <definedName name="Список_бик1">#REF!</definedName>
    <definedName name="Список_бик2" localSheetId="1">#REF!</definedName>
    <definedName name="Список_бик2" localSheetId="8">#REF!</definedName>
    <definedName name="Список_бик2">#REF!</definedName>
    <definedName name="Список_вид_опл" localSheetId="1">#REF!</definedName>
    <definedName name="Список_вид_опл" localSheetId="8">#REF!</definedName>
    <definedName name="Список_вид_опл">#REF!</definedName>
    <definedName name="Список_вид_платежа" localSheetId="1">#REF!</definedName>
    <definedName name="Список_вид_платежа" localSheetId="8">#REF!</definedName>
    <definedName name="Список_вид_платежа">#REF!</definedName>
    <definedName name="Список_дата" localSheetId="1">#REF!</definedName>
    <definedName name="Список_дата" localSheetId="8">#REF!</definedName>
    <definedName name="Список_дата">#REF!</definedName>
    <definedName name="Список_инн1" localSheetId="1">#REF!</definedName>
    <definedName name="Список_инн1" localSheetId="8">#REF!</definedName>
    <definedName name="Список_инн1">#REF!</definedName>
    <definedName name="Список_инн2" localSheetId="1">#REF!</definedName>
    <definedName name="Список_инн2" localSheetId="8">#REF!</definedName>
    <definedName name="Список_инн2">#REF!</definedName>
    <definedName name="Список_код" localSheetId="1">#REF!</definedName>
    <definedName name="Список_код" localSheetId="8">#REF!</definedName>
    <definedName name="Список_код">#REF!</definedName>
    <definedName name="Список_корсчёт1" localSheetId="1">#REF!</definedName>
    <definedName name="Список_корсчёт1" localSheetId="8">#REF!</definedName>
    <definedName name="Список_корсчёт1">#REF!</definedName>
    <definedName name="Список_корсчёт2" localSheetId="1">#REF!</definedName>
    <definedName name="Список_корсчёт2" localSheetId="8">#REF!</definedName>
    <definedName name="Список_корсчёт2">#REF!</definedName>
    <definedName name="Список_назн_пл" localSheetId="1">#REF!</definedName>
    <definedName name="Список_назн_пл" localSheetId="8">#REF!</definedName>
    <definedName name="Список_назн_пл">#REF!</definedName>
    <definedName name="Список_назначение" localSheetId="1">#REF!</definedName>
    <definedName name="Список_назначение" localSheetId="8">#REF!</definedName>
    <definedName name="Список_назначение">#REF!</definedName>
    <definedName name="Список_наименование1" localSheetId="1">#REF!</definedName>
    <definedName name="Список_наименование1" localSheetId="8">#REF!</definedName>
    <definedName name="Список_наименование1">#REF!</definedName>
    <definedName name="Список_наименование2" localSheetId="1">#REF!</definedName>
    <definedName name="Список_наименование2" localSheetId="8">#REF!</definedName>
    <definedName name="Список_наименование2">#REF!</definedName>
    <definedName name="Список_номер" localSheetId="1">#REF!</definedName>
    <definedName name="Список_номер" localSheetId="8">#REF!</definedName>
    <definedName name="Список_номер">#REF!</definedName>
    <definedName name="Список_очер" localSheetId="1">#REF!</definedName>
    <definedName name="Список_очер" localSheetId="8">#REF!</definedName>
    <definedName name="Список_очер">#REF!</definedName>
    <definedName name="Список_рез_поле" localSheetId="1">#REF!</definedName>
    <definedName name="Список_рез_поле" localSheetId="8">#REF!</definedName>
    <definedName name="Список_рез_поле">#REF!</definedName>
    <definedName name="Список_срок" localSheetId="1">#REF!</definedName>
    <definedName name="Список_срок" localSheetId="8">#REF!</definedName>
    <definedName name="Список_срок">#REF!</definedName>
    <definedName name="Список_сумма" localSheetId="1">#REF!</definedName>
    <definedName name="Список_сумма" localSheetId="8">#REF!</definedName>
    <definedName name="Список_сумма">#REF!</definedName>
    <definedName name="Список_счёт1" localSheetId="1">#REF!</definedName>
    <definedName name="Список_счёт1" localSheetId="8">#REF!</definedName>
    <definedName name="Список_счёт1">#REF!</definedName>
    <definedName name="Список_счёт2" localSheetId="1">#REF!</definedName>
    <definedName name="Список_счёт2" localSheetId="8">#REF!</definedName>
    <definedName name="Список_счёт2">#REF!</definedName>
    <definedName name="Срок" localSheetId="1">#REF!</definedName>
    <definedName name="Срок" localSheetId="8">#REF!</definedName>
    <definedName name="Срок">#REF!</definedName>
    <definedName name="сссссс" localSheetId="1">'[10]1-энерго'!#REF!</definedName>
    <definedName name="сссссс" localSheetId="8">'[10]1-энерго'!#REF!</definedName>
    <definedName name="сссссс">'[10]1-энерго'!#REF!</definedName>
    <definedName name="Сумма" localSheetId="1">#REF!</definedName>
    <definedName name="Сумма" localSheetId="8">#REF!</definedName>
    <definedName name="Сумма">#REF!</definedName>
    <definedName name="Счёт" localSheetId="1">#REF!</definedName>
    <definedName name="Счёт" localSheetId="8">#REF!</definedName>
    <definedName name="Счёт">#REF!</definedName>
    <definedName name="Счёт1" localSheetId="1">#REF!</definedName>
    <definedName name="Счёт1" localSheetId="8">#REF!</definedName>
    <definedName name="Счёт1">#REF!</definedName>
    <definedName name="Счёт2" localSheetId="1">#REF!</definedName>
    <definedName name="Счёт2" localSheetId="8">#REF!</definedName>
    <definedName name="Счёт2">#REF!</definedName>
    <definedName name="т" localSheetId="1">'[8]1-энерго'!#REF!</definedName>
    <definedName name="т" localSheetId="8">'[8]1-энерго'!#REF!</definedName>
    <definedName name="т">'[8]1-энерго'!#REF!</definedName>
    <definedName name="т1" localSheetId="1">#REF!</definedName>
    <definedName name="т1" localSheetId="8">#REF!</definedName>
    <definedName name="т1">#REF!</definedName>
    <definedName name="Т21" localSheetId="1">#REF!</definedName>
    <definedName name="Т21" localSheetId="8">#REF!</definedName>
    <definedName name="Т21">#REF!</definedName>
    <definedName name="т3" localSheetId="1">'[1]1-энерго'!#REF!</definedName>
    <definedName name="т3" localSheetId="8">'[1]1-энерго'!#REF!</definedName>
    <definedName name="т3">'[1]1-энерго'!#REF!</definedName>
    <definedName name="Таб21" localSheetId="1">#REF!</definedName>
    <definedName name="Таб21" localSheetId="8">#REF!</definedName>
    <definedName name="Таб21">#REF!</definedName>
    <definedName name="тттт" localSheetId="1">'[16]1-энерго'!#REF!</definedName>
    <definedName name="тттт" localSheetId="8">'[16]1-энерго'!#REF!</definedName>
    <definedName name="тттт">'[16]1-энерго'!#REF!</definedName>
    <definedName name="ТТТТ1" localSheetId="1">'[16]1-энерго'!#REF!</definedName>
    <definedName name="ТТТТ1" localSheetId="8">'[16]1-энерго'!#REF!</definedName>
    <definedName name="ТТТТ1">'[16]1-энерго'!#REF!</definedName>
    <definedName name="Удел" localSheetId="1">'[12]1-энерго'!#REF!</definedName>
    <definedName name="Удел" localSheetId="8">'[12]1-энерго'!#REF!</definedName>
    <definedName name="Удел">'[12]1-энерго'!#REF!</definedName>
    <definedName name="УК" localSheetId="1">'[8]1-энерго'!#REF!</definedName>
    <definedName name="УК" localSheetId="8">'[8]1-энерго'!#REF!</definedName>
    <definedName name="УК">'[8]1-энерго'!#REF!</definedName>
    <definedName name="фува" localSheetId="1">#REF!</definedName>
    <definedName name="фува" localSheetId="8">#REF!</definedName>
    <definedName name="фува">#REF!</definedName>
    <definedName name="цена_Гкал">[17]прогр.!$R$6</definedName>
    <definedName name="цена_тут">[17]прогр.!$R$4</definedName>
    <definedName name="цена_тыс.кВт_ч">[17]прогр.!$R$5</definedName>
    <definedName name="ЦенаНТавгП">2.01883</definedName>
    <definedName name="ЦенаНТавгФ">2.05044</definedName>
    <definedName name="ЦенаНТапрП">2.01883</definedName>
    <definedName name="ЦенаНТапрФ">2.045929</definedName>
    <definedName name="ЦенаНТдекП">2.01883</definedName>
    <definedName name="ЦенаНТдекФ">1</definedName>
    <definedName name="ЦенаНТиюлП">2.01883</definedName>
    <definedName name="ЦенаНТиюлФ">2.04706</definedName>
    <definedName name="ЦенаНТиюнП">2.01883</definedName>
    <definedName name="ЦенаНТиюнФ">2.047509</definedName>
    <definedName name="ЦенаНТмайП">2.01883</definedName>
    <definedName name="ЦенаНТмайФ">2.0457</definedName>
    <definedName name="ЦенаНТмарП">2.01883</definedName>
    <definedName name="ЦенаНТмарФ">2.04503</definedName>
    <definedName name="ЦенаНТнояП">2.01883</definedName>
    <definedName name="ЦенаНТнояФ">1</definedName>
    <definedName name="ЦенаНТоктП">2.01883</definedName>
    <definedName name="ЦенаНТоктФ">1</definedName>
    <definedName name="ЦенаНТсенП">2.01883</definedName>
    <definedName name="ЦенаНТсенФ">1</definedName>
    <definedName name="ЦенаНТфевП">2.01883</definedName>
    <definedName name="ЦенаНТфевФ">2.040509</definedName>
    <definedName name="ЦенаНТянвП">2.01883</definedName>
    <definedName name="ЦенаНТянвФ">2.040509</definedName>
    <definedName name="цук" localSheetId="1">'[8]1-энерго'!#REF!</definedName>
    <definedName name="цук" localSheetId="8">'[8]1-энерго'!#REF!</definedName>
    <definedName name="цук">'[8]1-энерго'!#REF!</definedName>
    <definedName name="щш" localSheetId="1">'[18]1-энерго'!#REF!</definedName>
    <definedName name="щш" localSheetId="8">'[18]1-энерго'!#REF!</definedName>
    <definedName name="щш">'[18]1-энерго'!#REF!</definedName>
    <definedName name="щщ" localSheetId="1">'[8]1-энерго'!#REF!</definedName>
    <definedName name="щщ" localSheetId="8">'[8]1-энерго'!#REF!</definedName>
    <definedName name="щщ">'[8]1-энерго'!#REF!</definedName>
    <definedName name="ывпа" localSheetId="1">#REF!</definedName>
    <definedName name="ывпа" localSheetId="8">#REF!</definedName>
    <definedName name="ывпа">#REF!</definedName>
    <definedName name="ьь" localSheetId="1">'[7]1-энерго'!#REF!</definedName>
    <definedName name="ьь" localSheetId="8">'[7]1-энерго'!#REF!</definedName>
    <definedName name="ьь">'[7]1-энерго'!#REF!</definedName>
    <definedName name="эжщш" localSheetId="1">#REF!</definedName>
    <definedName name="эжщш" localSheetId="8">#REF!</definedName>
    <definedName name="эжщш">#REF!</definedName>
    <definedName name="электр" localSheetId="1">'[12]1-энерго'!#REF!</definedName>
    <definedName name="электр" localSheetId="8">'[12]1-энерго'!#REF!</definedName>
    <definedName name="электр">'[12]1-энерго'!#REF!</definedName>
    <definedName name="электро" localSheetId="1">'[19]1-энерго'!#REF!</definedName>
    <definedName name="электро" localSheetId="8">'[19]1-энерго'!#REF!</definedName>
    <definedName name="электро">'[19]1-энерго'!#REF!</definedName>
    <definedName name="элетро" localSheetId="1">'[20]1-энерго'!#REF!</definedName>
    <definedName name="элетро" localSheetId="8">'[20]1-энерго'!#REF!</definedName>
    <definedName name="элетро">'[20]1-энерго'!#REF!</definedName>
    <definedName name="я" localSheetId="1">'[8]1-энерго'!#REF!</definedName>
    <definedName name="я" localSheetId="8">'[8]1-энерго'!#REF!</definedName>
    <definedName name="я">'[8]1-энерго'!#REF!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62" i="82" l="1"/>
  <c r="G861" i="82"/>
  <c r="G860" i="82"/>
  <c r="G858" i="82"/>
  <c r="G863" i="82" s="1"/>
  <c r="G813" i="82"/>
  <c r="G788" i="82"/>
  <c r="G747" i="82"/>
  <c r="G720" i="82"/>
  <c r="G715" i="82"/>
  <c r="G712" i="82"/>
  <c r="G721" i="82" s="1"/>
  <c r="G705" i="82"/>
  <c r="G706" i="82" s="1"/>
  <c r="G701" i="82"/>
  <c r="G697" i="82"/>
  <c r="G694" i="82"/>
  <c r="G690" i="82"/>
  <c r="G702" i="82" s="1"/>
  <c r="G686" i="82"/>
  <c r="G676" i="82"/>
  <c r="G671" i="82"/>
  <c r="G666" i="82"/>
  <c r="G687" i="82" s="1"/>
  <c r="G661" i="82"/>
  <c r="G636" i="82"/>
  <c r="G622" i="82"/>
  <c r="G662" i="82" s="1"/>
  <c r="G597" i="82"/>
  <c r="G583" i="82"/>
  <c r="G576" i="82"/>
  <c r="G564" i="82"/>
  <c r="G598" i="82" s="1"/>
  <c r="G559" i="82"/>
  <c r="G558" i="82"/>
  <c r="G552" i="82"/>
  <c r="G547" i="82"/>
  <c r="G522" i="82"/>
  <c r="G510" i="82"/>
  <c r="G491" i="82"/>
  <c r="G548" i="82" s="1"/>
  <c r="G484" i="82"/>
  <c r="G454" i="82"/>
  <c r="G439" i="82"/>
  <c r="G418" i="82"/>
  <c r="G485" i="82" s="1"/>
  <c r="G411" i="82"/>
  <c r="G381" i="82"/>
  <c r="G363" i="82"/>
  <c r="G412" i="82" s="1"/>
  <c r="G337" i="82"/>
  <c r="G324" i="82"/>
  <c r="G318" i="82"/>
  <c r="G315" i="82"/>
  <c r="G310" i="82"/>
  <c r="G325" i="82" s="1"/>
  <c r="G304" i="82"/>
  <c r="G271" i="82"/>
  <c r="G250" i="82"/>
  <c r="G224" i="82"/>
  <c r="G305" i="82" s="1"/>
  <c r="G205" i="82"/>
  <c r="G172" i="82"/>
  <c r="G151" i="82"/>
  <c r="G125" i="82"/>
  <c r="G206" i="82" s="1"/>
  <c r="G106" i="82"/>
  <c r="G72" i="82"/>
  <c r="G51" i="82"/>
  <c r="G22" i="82"/>
  <c r="G107" i="82" s="1"/>
  <c r="G864" i="82" l="1"/>
  <c r="G859" i="82"/>
  <c r="C10" i="1" l="1"/>
  <c r="C6" i="1"/>
</calcChain>
</file>

<file path=xl/sharedStrings.xml><?xml version="1.0" encoding="utf-8"?>
<sst xmlns="http://schemas.openxmlformats.org/spreadsheetml/2006/main" count="4327" uniqueCount="907">
  <si>
    <t>Единица измерения</t>
  </si>
  <si>
    <t>Гкал</t>
  </si>
  <si>
    <t>т у.т.</t>
  </si>
  <si>
    <t>Тепловая энергия</t>
  </si>
  <si>
    <t>Электрическая энергия</t>
  </si>
  <si>
    <t>тыс. кВт*ч</t>
  </si>
  <si>
    <t>Наименование характеристики</t>
  </si>
  <si>
    <t>Значение</t>
  </si>
  <si>
    <t>Годовой выход ВЭР</t>
  </si>
  <si>
    <t>Годовое фактическое использование</t>
  </si>
  <si>
    <t>Температура</t>
  </si>
  <si>
    <t>Сведения о потреблении топливно-энергетических ресурсов</t>
  </si>
  <si>
    <t>Наименование показателей</t>
  </si>
  <si>
    <t>Сведения об использовании вторичных и возобновляемых энергетических ресурсов</t>
  </si>
  <si>
    <t>Номер ТП/КТП</t>
  </si>
  <si>
    <t>Тип/марка трансформатора</t>
  </si>
  <si>
    <t>Высшее напряжение, кВ</t>
  </si>
  <si>
    <t>Низшее напряжение, кВ</t>
  </si>
  <si>
    <t>Сведения о трансформаторных подстанциях</t>
  </si>
  <si>
    <t>Место установки</t>
  </si>
  <si>
    <t>°С</t>
  </si>
  <si>
    <t>автоматический</t>
  </si>
  <si>
    <t>Устройства индивидуальной компенсации</t>
  </si>
  <si>
    <t>-</t>
  </si>
  <si>
    <t>Вид топлива</t>
  </si>
  <si>
    <t>ТП-1</t>
  </si>
  <si>
    <t>ТП-3</t>
  </si>
  <si>
    <t>ТП-5</t>
  </si>
  <si>
    <t>КС2 0,38</t>
  </si>
  <si>
    <t>КС 0,38</t>
  </si>
  <si>
    <t>Аммиачная компрессорная</t>
  </si>
  <si>
    <t>КС 0,4</t>
  </si>
  <si>
    <t>Назначение, направление использования</t>
  </si>
  <si>
    <t>Наименование агрегата</t>
  </si>
  <si>
    <t>Коли-чество</t>
  </si>
  <si>
    <t>ЦДС</t>
  </si>
  <si>
    <t>БГС №1</t>
  </si>
  <si>
    <t>БГС №2</t>
  </si>
  <si>
    <t>Природный газ</t>
  </si>
  <si>
    <t>Сушка влажных гранул аммонизированного суперфосфата</t>
  </si>
  <si>
    <t>15 Гкал/ч</t>
  </si>
  <si>
    <t>ЦГА</t>
  </si>
  <si>
    <t>Топка сушильного барабана</t>
  </si>
  <si>
    <t>4 МВт</t>
  </si>
  <si>
    <t>Сушка граннулированного аммофоса</t>
  </si>
  <si>
    <t>ЦФА</t>
  </si>
  <si>
    <t>Печь КС</t>
  </si>
  <si>
    <t>Труба-сушилка</t>
  </si>
  <si>
    <t>Сушка фтористого алюминия</t>
  </si>
  <si>
    <t>2 Гкал/ч</t>
  </si>
  <si>
    <t>Сушильная печь</t>
  </si>
  <si>
    <t>Сушка аэросила и криолита</t>
  </si>
  <si>
    <t>1,5 Гкал/ч</t>
  </si>
  <si>
    <t>0,86 Гкал/ч</t>
  </si>
  <si>
    <t>Количество</t>
  </si>
  <si>
    <t>Год выпуска</t>
  </si>
  <si>
    <t>Горячее водоснабжение</t>
  </si>
  <si>
    <t>Мкал/чел.</t>
  </si>
  <si>
    <t>Номинальная мощность, кВА</t>
  </si>
  <si>
    <r>
      <t>Мкал/(тыс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·сут·°С)</t>
    </r>
  </si>
  <si>
    <t>Тепловая энергия, в том числе:</t>
  </si>
  <si>
    <t>Потребленное количество за 2021 год</t>
  </si>
  <si>
    <t>Котельно-печное топливо, в том числе:</t>
  </si>
  <si>
    <t>Местные топливно-энергетические ресурсы</t>
  </si>
  <si>
    <t xml:space="preserve">Сведения об оборудовании, потребляющем котельно-печное топливо </t>
  </si>
  <si>
    <t>Дрова</t>
  </si>
  <si>
    <t>Головная площадка</t>
  </si>
  <si>
    <t>Сведения о теплообменном оборудовании</t>
  </si>
  <si>
    <t>Марка теплообменника</t>
  </si>
  <si>
    <r>
      <t>Поверхность нагрева, м</t>
    </r>
    <r>
      <rPr>
        <b/>
        <vertAlign val="superscript"/>
        <sz val="12"/>
        <color theme="1"/>
        <rFont val="Times New Roman"/>
        <family val="1"/>
        <charset val="204"/>
      </rPr>
      <t>2</t>
    </r>
  </si>
  <si>
    <t>Назначение</t>
  </si>
  <si>
    <t>Тип теплообменника</t>
  </si>
  <si>
    <t xml:space="preserve">Сведения об утвержденных нормах расхода топливно-энергетических ресурсов на 2022 год </t>
  </si>
  <si>
    <t>Электрическая энергия, произведенная собственными энергоисточниками</t>
  </si>
  <si>
    <t>Электрическая энергия, в том числе:</t>
  </si>
  <si>
    <t>Электрическая энергия, полученная от других организаций</t>
  </si>
  <si>
    <t>Шарковщина</t>
  </si>
  <si>
    <t>Отопление</t>
  </si>
  <si>
    <t>АОГВ-32-3</t>
  </si>
  <si>
    <t>Тепловая мощность котельной</t>
  </si>
  <si>
    <t>Novella 51E RAI</t>
  </si>
  <si>
    <t>Барановичи</t>
  </si>
  <si>
    <t>Свислочь</t>
  </si>
  <si>
    <t>Viessmann Vitogas 50</t>
  </si>
  <si>
    <t>Копыль</t>
  </si>
  <si>
    <t>Viessmann Vitogas 100</t>
  </si>
  <si>
    <t>Брагин</t>
  </si>
  <si>
    <t>КВ-95</t>
  </si>
  <si>
    <t>ГВС</t>
  </si>
  <si>
    <t>РС-0,2-3,6-1х9</t>
  </si>
  <si>
    <t>РС-0,14-9,52-2ХБГВ</t>
  </si>
  <si>
    <t>Пластинчатый</t>
  </si>
  <si>
    <t>г. Минск, ул. Севастопольская, 121</t>
  </si>
  <si>
    <t>ОРТПС Гомель</t>
  </si>
  <si>
    <t>РПТС Колодищи</t>
  </si>
  <si>
    <t>КТПБ-3093</t>
  </si>
  <si>
    <t>РТПС Колодищи</t>
  </si>
  <si>
    <t>АРТПС Защебье</t>
  </si>
  <si>
    <t>МТП-844</t>
  </si>
  <si>
    <t>АРТПС Волосовичи</t>
  </si>
  <si>
    <t>КТП-256</t>
  </si>
  <si>
    <t>АРТПС Брагин</t>
  </si>
  <si>
    <t>ТП-588</t>
  </si>
  <si>
    <t>ТМГ</t>
  </si>
  <si>
    <t>АРТПС Мироненки</t>
  </si>
  <si>
    <t>КТП-679</t>
  </si>
  <si>
    <t>АРТПС Ворновка</t>
  </si>
  <si>
    <t>МТП-133</t>
  </si>
  <si>
    <t>АРТПС Солтаново</t>
  </si>
  <si>
    <t>МТП-729</t>
  </si>
  <si>
    <t>Кучинск</t>
  </si>
  <si>
    <t>КТП-102</t>
  </si>
  <si>
    <t>Борщевка</t>
  </si>
  <si>
    <t>ГКТП-627</t>
  </si>
  <si>
    <t>АРТПС Слобода</t>
  </si>
  <si>
    <t>ТП-496</t>
  </si>
  <si>
    <t>ТМГСУ</t>
  </si>
  <si>
    <t>АРТПС Запрудье</t>
  </si>
  <si>
    <t>МТП-162</t>
  </si>
  <si>
    <t>АРТПС Бобруйск</t>
  </si>
  <si>
    <t>ТП-1419</t>
  </si>
  <si>
    <t>ТМ</t>
  </si>
  <si>
    <t>АРТПС Осиповичи</t>
  </si>
  <si>
    <t>ТП-111</t>
  </si>
  <si>
    <t>АРТПС Берёзовка</t>
  </si>
  <si>
    <t>МТП-1832</t>
  </si>
  <si>
    <t>АРТПС Славгород</t>
  </si>
  <si>
    <t>МТП-63</t>
  </si>
  <si>
    <t>АРТПС Техтин</t>
  </si>
  <si>
    <t>КТП-63</t>
  </si>
  <si>
    <t>АРТПС Шепелевичи</t>
  </si>
  <si>
    <t>АРТПС Копыль</t>
  </si>
  <si>
    <t>КТП-431</t>
  </si>
  <si>
    <t>АРТПС Старые Дороги</t>
  </si>
  <si>
    <t>КТП-200</t>
  </si>
  <si>
    <t>АРТПС Синкевичи</t>
  </si>
  <si>
    <t>КТП-462</t>
  </si>
  <si>
    <t>АРТПС Б. Чучевичи</t>
  </si>
  <si>
    <t>АРТПС Гута</t>
  </si>
  <si>
    <t>МТП-613</t>
  </si>
  <si>
    <t>МТП-47</t>
  </si>
  <si>
    <t>Начало участка</t>
  </si>
  <si>
    <t>Конец участка</t>
  </si>
  <si>
    <t>Марка кабеля</t>
  </si>
  <si>
    <t>Длина кабеля, км</t>
  </si>
  <si>
    <t>Ячейка 111</t>
  </si>
  <si>
    <t>РП-75</t>
  </si>
  <si>
    <t>АПвБ2-3х70/25-10</t>
  </si>
  <si>
    <t>Ячейка 211</t>
  </si>
  <si>
    <t>Сведения о высоковольтных линиях</t>
  </si>
  <si>
    <t>Отопление и вентиляция</t>
  </si>
  <si>
    <t>тыс. кВт·ч</t>
  </si>
  <si>
    <t>Услуги связи</t>
  </si>
  <si>
    <t>28-51</t>
  </si>
  <si>
    <t>Марка кондиционера</t>
  </si>
  <si>
    <t>Модель внутреннего блока</t>
  </si>
  <si>
    <t>Модель наружного блока</t>
  </si>
  <si>
    <t>Технические характеристики кондиционера</t>
  </si>
  <si>
    <t>Тип хладагента</t>
  </si>
  <si>
    <t>Мощность охлаждения, кВт</t>
  </si>
  <si>
    <t>Мощность обогрева, кВт</t>
  </si>
  <si>
    <t>Мощность потребления (охл./нагрев), кВт</t>
  </si>
  <si>
    <t xml:space="preserve">ЦМТ  (Минск, ул. Коммунистическая) </t>
  </si>
  <si>
    <t>Нorizont</t>
  </si>
  <si>
    <t>09H-03</t>
  </si>
  <si>
    <t>─</t>
  </si>
  <si>
    <t>R410A</t>
  </si>
  <si>
    <t>STULZ</t>
  </si>
  <si>
    <t>ASD281A</t>
  </si>
  <si>
    <t>MDV</t>
  </si>
  <si>
    <t>MDSA-09HRFN1</t>
  </si>
  <si>
    <t>LG</t>
  </si>
  <si>
    <t>V24LH</t>
  </si>
  <si>
    <t>R22</t>
  </si>
  <si>
    <t>TMS</t>
  </si>
  <si>
    <t>TIMS160AXA</t>
  </si>
  <si>
    <t>MDGBL-F65W/RN1</t>
  </si>
  <si>
    <t>Electrolux</t>
  </si>
  <si>
    <t>EACM-14DR/N3</t>
  </si>
  <si>
    <t>Royal Clima</t>
  </si>
  <si>
    <t>RM-F52CN-E</t>
  </si>
  <si>
    <t>HeroTech</t>
  </si>
  <si>
    <t>HII-8AD</t>
  </si>
  <si>
    <t>R407C</t>
  </si>
  <si>
    <t xml:space="preserve">АРТПС Пруды </t>
  </si>
  <si>
    <t>General Climate</t>
  </si>
  <si>
    <t>GC-S36HRIN1</t>
  </si>
  <si>
    <t>АРТПС Ярошовка</t>
  </si>
  <si>
    <t>07H-03</t>
  </si>
  <si>
    <t>GC-F18HRN1</t>
  </si>
  <si>
    <t>Gree</t>
  </si>
  <si>
    <t xml:space="preserve">U-Crown series </t>
  </si>
  <si>
    <t>3,3/3,5</t>
  </si>
  <si>
    <t>R32</t>
  </si>
  <si>
    <t>АРТПС Новоселье</t>
  </si>
  <si>
    <t xml:space="preserve">ВЕКО </t>
  </si>
  <si>
    <t>260 АК</t>
  </si>
  <si>
    <t>ВЕКО</t>
  </si>
  <si>
    <t>АРТПС Радошковичи</t>
  </si>
  <si>
    <t>АРТПС Воложин</t>
  </si>
  <si>
    <t>GWHN 12A3NK1SA/I</t>
  </si>
  <si>
    <t>Daikin</t>
  </si>
  <si>
    <t>FT60GAV1B</t>
  </si>
  <si>
    <t xml:space="preserve">GC-S36HRIN1  </t>
  </si>
  <si>
    <t>АРТПС Молодечно</t>
  </si>
  <si>
    <t>АРТПС (Минск, ул. Коммунистическая)</t>
  </si>
  <si>
    <t>Toshiba</t>
  </si>
  <si>
    <t xml:space="preserve">RAS-22N3KV-E  </t>
  </si>
  <si>
    <t>АРТПС Дричин</t>
  </si>
  <si>
    <t xml:space="preserve">Gallanz </t>
  </si>
  <si>
    <t>48kG-Y-48HRST/Y</t>
  </si>
  <si>
    <t>АРТПС Борисов</t>
  </si>
  <si>
    <t xml:space="preserve">Panasonic  </t>
  </si>
  <si>
    <t>S-F28DTE5</t>
  </si>
  <si>
    <t>АРТПС Березино</t>
  </si>
  <si>
    <t xml:space="preserve">Dantex </t>
  </si>
  <si>
    <t>RK-07SDM2</t>
  </si>
  <si>
    <t>KFR-100D/B1-G</t>
  </si>
  <si>
    <t xml:space="preserve">Gree </t>
  </si>
  <si>
    <t>АРТПС Крупки</t>
  </si>
  <si>
    <t xml:space="preserve">Cooper&amp;Hunter </t>
  </si>
  <si>
    <t>СH-F48NK2</t>
  </si>
  <si>
    <t>GWH24YE-S6DBA2A</t>
  </si>
  <si>
    <t xml:space="preserve">GWH24YE-S6DBA2A </t>
  </si>
  <si>
    <t>АРТПС Плещеницы</t>
  </si>
  <si>
    <t xml:space="preserve">GC-S36HRIN1 </t>
  </si>
  <si>
    <t>АРТПС Гребёнка</t>
  </si>
  <si>
    <t>АРТПС Любань</t>
  </si>
  <si>
    <t>Lessar</t>
  </si>
  <si>
    <t>LS-HE36TMA4</t>
  </si>
  <si>
    <t>GU-S24HRN1</t>
  </si>
  <si>
    <t>АРТПС Долгиново</t>
  </si>
  <si>
    <t>GBH18QD-K6DNB2C</t>
  </si>
  <si>
    <t>МУЭС-2</t>
  </si>
  <si>
    <t>АРТПС Кричев</t>
  </si>
  <si>
    <t>Mitsubishi</t>
  </si>
  <si>
    <t>SRK 20 ZG-S</t>
  </si>
  <si>
    <t>SRC 20 ZG-S</t>
  </si>
  <si>
    <t>Panasonic</t>
  </si>
  <si>
    <t>S-F 50 DTE5</t>
  </si>
  <si>
    <t>U-B50DBE8</t>
  </si>
  <si>
    <t xml:space="preserve">Haier </t>
  </si>
  <si>
    <t>AS60FS1ERA (S)</t>
  </si>
  <si>
    <t>1U60IS1EAB(S)</t>
  </si>
  <si>
    <t>система General Climate</t>
  </si>
  <si>
    <t>GC-S36HRTNI</t>
  </si>
  <si>
    <t>GU-S36HRN</t>
  </si>
  <si>
    <t>GU-A18HRN1</t>
  </si>
  <si>
    <t>АРТПС Костюковичи</t>
  </si>
  <si>
    <t>SRK 50 ZG-S</t>
  </si>
  <si>
    <t>SRC 50 ZG-S</t>
  </si>
  <si>
    <t>ASD 311A</t>
  </si>
  <si>
    <t>ASD 361A</t>
  </si>
  <si>
    <t>MSZ-FH50VE2</t>
  </si>
  <si>
    <t>MUZ-FH50VEHZ</t>
  </si>
  <si>
    <t>MFZ-KJ50VE2-ER1</t>
  </si>
  <si>
    <t>MUFZ-FH50VEHZ</t>
  </si>
  <si>
    <t>АРТПС Мстиславль</t>
  </si>
  <si>
    <t xml:space="preserve">General Climate </t>
  </si>
  <si>
    <t>GC/GU-S09HR1N1</t>
  </si>
  <si>
    <t>GUD 140W/NhA-X</t>
  </si>
  <si>
    <t>4,7/4,45</t>
  </si>
  <si>
    <t>GUD 160W/NhA-X</t>
  </si>
  <si>
    <t>5,45/5</t>
  </si>
  <si>
    <t>GWH12AAD-K6DNA2A</t>
  </si>
  <si>
    <t>0,99/0,94</t>
  </si>
  <si>
    <t>GWH24AAD-K6DNA2A</t>
  </si>
  <si>
    <t>1,9/1,8</t>
  </si>
  <si>
    <t>1,66/1,70</t>
  </si>
  <si>
    <t>1,06/8</t>
  </si>
  <si>
    <t>CCD 251A</t>
  </si>
  <si>
    <t>1,42/7,2</t>
  </si>
  <si>
    <t>GWH12YC-K6DNA1A</t>
  </si>
  <si>
    <t>4,4/3,8</t>
  </si>
  <si>
    <t>5,4/4,4</t>
  </si>
  <si>
    <t>5,1/1,65</t>
  </si>
  <si>
    <t>РРС Довск</t>
  </si>
  <si>
    <t>GWH09QB-K3DNC2G/1</t>
  </si>
  <si>
    <t>Horizont</t>
  </si>
  <si>
    <t>1,014/1,014</t>
  </si>
  <si>
    <t>Haier</t>
  </si>
  <si>
    <t>AB48FS1ERA(S)</t>
  </si>
  <si>
    <t>3,9/4,2</t>
  </si>
  <si>
    <t>АРТПС Следюки</t>
  </si>
  <si>
    <t>3,75/3,5</t>
  </si>
  <si>
    <t>R410a</t>
  </si>
  <si>
    <t xml:space="preserve">General Climat </t>
  </si>
  <si>
    <t>GC-S24HR I N1</t>
  </si>
  <si>
    <t>2,695/2,43</t>
  </si>
  <si>
    <t>АРТПС Березовка</t>
  </si>
  <si>
    <t>3,75/3,50</t>
  </si>
  <si>
    <t>GC/GU-F18HRN1</t>
  </si>
  <si>
    <t>1,88/1,74</t>
  </si>
  <si>
    <t>GC-U48HRNI</t>
  </si>
  <si>
    <t>5,6/5,7</t>
  </si>
  <si>
    <t>R410А</t>
  </si>
  <si>
    <t>АРТПС Стодоличи</t>
  </si>
  <si>
    <t>AC48FS1ERA(S)</t>
  </si>
  <si>
    <t>4,67/4,71</t>
  </si>
  <si>
    <t>АРТПС Добрынь</t>
  </si>
  <si>
    <t>АРТПС Сметаничи</t>
  </si>
  <si>
    <t>GC-F24HRNI</t>
  </si>
  <si>
    <t>2,5/2,37</t>
  </si>
  <si>
    <t>12Н-03</t>
  </si>
  <si>
    <t xml:space="preserve">SRС 71 ZSPR-S </t>
  </si>
  <si>
    <t>HITACHI</t>
  </si>
  <si>
    <t>RAS-18HNBCMQ</t>
  </si>
  <si>
    <t>KSV075A41p</t>
  </si>
  <si>
    <t>PANASONIC</t>
  </si>
  <si>
    <t>SANYO</t>
  </si>
  <si>
    <t>SPW-C43GH8</t>
  </si>
  <si>
    <t>GWHN24B5NK1RA</t>
  </si>
  <si>
    <t>GU-U48HN1</t>
  </si>
  <si>
    <t>GU-U36H</t>
  </si>
  <si>
    <t>GU-UM4EA28HN1</t>
  </si>
  <si>
    <t>GWH(07)</t>
  </si>
  <si>
    <t>1U48LS1ERB</t>
  </si>
  <si>
    <t>13,0</t>
  </si>
  <si>
    <t>4,31-6,0</t>
  </si>
  <si>
    <t>АРТПС Жлобин</t>
  </si>
  <si>
    <t>ASR 561A</t>
  </si>
  <si>
    <t>GC-F24HRN1</t>
  </si>
  <si>
    <t>2,5/2,72</t>
  </si>
  <si>
    <t>SRK20ZG-S</t>
  </si>
  <si>
    <t xml:space="preserve">Horizont </t>
  </si>
  <si>
    <t>12H-03</t>
  </si>
  <si>
    <t>БК</t>
  </si>
  <si>
    <t>БК-2300</t>
  </si>
  <si>
    <t>АРТПС Салтаново</t>
  </si>
  <si>
    <t>Beko</t>
  </si>
  <si>
    <t>BK260XA</t>
  </si>
  <si>
    <t>BK260AK</t>
  </si>
  <si>
    <t>GU-F24HRN1</t>
  </si>
  <si>
    <t>7,0</t>
  </si>
  <si>
    <t>RYN50E3V1B</t>
  </si>
  <si>
    <t>5,0</t>
  </si>
  <si>
    <t>RYN60E3V1B</t>
  </si>
  <si>
    <t>6,0</t>
  </si>
  <si>
    <t>2,0</t>
  </si>
  <si>
    <t>АРТПС Мозырь</t>
  </si>
  <si>
    <t>FTXD71JV1B</t>
  </si>
  <si>
    <t>7,1-8,0</t>
  </si>
  <si>
    <t>FTXD50JV1B</t>
  </si>
  <si>
    <t>5,2-5,8</t>
  </si>
  <si>
    <t>2,1-2,3</t>
  </si>
  <si>
    <t>CS-PW34DTE5</t>
  </si>
  <si>
    <t>CS-PW24MKD</t>
  </si>
  <si>
    <t>7,03</t>
  </si>
  <si>
    <t>АРТПС Вербовичи</t>
  </si>
  <si>
    <t>14,0</t>
  </si>
  <si>
    <t>ОРТПС Могилев</t>
  </si>
  <si>
    <t>09Н-03</t>
  </si>
  <si>
    <t>GWHN18B5NK1RA</t>
  </si>
  <si>
    <t>FUJTSU GENERAL</t>
  </si>
  <si>
    <t>AQYG54LRLA</t>
  </si>
  <si>
    <t>4,36/4,43</t>
  </si>
  <si>
    <t>МУЭС-5</t>
  </si>
  <si>
    <t>АРТПС Обухово</t>
  </si>
  <si>
    <t>MSS-12R03</t>
  </si>
  <si>
    <t>HSU-18HNE03/R2</t>
  </si>
  <si>
    <t>Haier HSU-18HUN03/R2</t>
  </si>
  <si>
    <t>HSU-18HNE03/R3</t>
  </si>
  <si>
    <t>АB60ES2ERA(S)</t>
  </si>
  <si>
    <t>Haier IU60IS2ERA(S)</t>
  </si>
  <si>
    <t>ОРТПС Витебск</t>
  </si>
  <si>
    <t>АSG24RBA-W</t>
  </si>
  <si>
    <t>AOG24RNAL</t>
  </si>
  <si>
    <t xml:space="preserve">FDC112KXZE1 </t>
  </si>
  <si>
    <t>FDC112KXZEN1</t>
  </si>
  <si>
    <t>Aeronik</t>
  </si>
  <si>
    <t>AKH60K3HI</t>
  </si>
  <si>
    <t>AUHN60NM3HO</t>
  </si>
  <si>
    <t xml:space="preserve">FDK90KXZE1 </t>
  </si>
  <si>
    <t>FDC500KXZE1</t>
  </si>
  <si>
    <t>АРТПС Браслав</t>
  </si>
  <si>
    <t>GWHN18B5NKIRA/1</t>
  </si>
  <si>
    <t>5</t>
  </si>
  <si>
    <t>5,5</t>
  </si>
  <si>
    <t>1,86</t>
  </si>
  <si>
    <t>GWH18QD-K6DNA5B/I</t>
  </si>
  <si>
    <t>GWH18QD-K6DNA1B/0</t>
  </si>
  <si>
    <t>4,6</t>
  </si>
  <si>
    <t>5,2</t>
  </si>
  <si>
    <t>1,43</t>
  </si>
  <si>
    <t xml:space="preserve">STULZ </t>
  </si>
  <si>
    <t>ASD 701A</t>
  </si>
  <si>
    <t>KSV090A41p</t>
  </si>
  <si>
    <t>70</t>
  </si>
  <si>
    <t>21</t>
  </si>
  <si>
    <t>АРТПС Ушачи</t>
  </si>
  <si>
    <t>Fujitsu</t>
  </si>
  <si>
    <t>ASG18RB</t>
  </si>
  <si>
    <t>AOG18RM</t>
  </si>
  <si>
    <t>SRK63HE-S1</t>
  </si>
  <si>
    <t>SRC63HE-S1</t>
  </si>
  <si>
    <t>АРТПС Освея</t>
  </si>
  <si>
    <t xml:space="preserve">GWHN12A3NK1SA/I </t>
  </si>
  <si>
    <t xml:space="preserve">GWHN12A3NK1BA/O </t>
  </si>
  <si>
    <t>R 22</t>
  </si>
  <si>
    <t>Liebert Hiross</t>
  </si>
  <si>
    <t>PX047HA</t>
  </si>
  <si>
    <t>HCR59</t>
  </si>
  <si>
    <t>HTS</t>
  </si>
  <si>
    <t>HTI073</t>
  </si>
  <si>
    <t>HTC073</t>
  </si>
  <si>
    <t>АРТПС Горы</t>
  </si>
  <si>
    <t>RU45-UA</t>
  </si>
  <si>
    <t>RO45-UA</t>
  </si>
  <si>
    <t xml:space="preserve"> 07H-03</t>
  </si>
  <si>
    <t>АРТПС Крулевщина</t>
  </si>
  <si>
    <t>GWHN18B5NK1RA/I</t>
  </si>
  <si>
    <t>R21</t>
  </si>
  <si>
    <t>SRC/SRK 71 НЕ-S1</t>
  </si>
  <si>
    <t>АРТПС Бегомль</t>
  </si>
  <si>
    <t>S-F50DTE5</t>
  </si>
  <si>
    <t xml:space="preserve">АРТПС Струбки </t>
  </si>
  <si>
    <t>GC-S36HR I N1</t>
  </si>
  <si>
    <t>GC-F18HR I N1</t>
  </si>
  <si>
    <t>АРТПС Шарковщина</t>
  </si>
  <si>
    <t>1U48IS1ERB(s)</t>
  </si>
  <si>
    <t>AC48FS1ERA(s)</t>
  </si>
  <si>
    <t>АРТПС Бычиха</t>
  </si>
  <si>
    <t>Haier AC48FS1ERA(S)</t>
  </si>
  <si>
    <t>Haier 1U48LS1ERB(S)</t>
  </si>
  <si>
    <t>АРТПС Лиозно</t>
  </si>
  <si>
    <t>GC/GU CF60HRN1</t>
  </si>
  <si>
    <t>Horizont 07H-03</t>
  </si>
  <si>
    <t>АРТПС Лялевщина</t>
  </si>
  <si>
    <t>HISENSE</t>
  </si>
  <si>
    <t>AS24HR4SFBTD (P) W</t>
  </si>
  <si>
    <t xml:space="preserve"> GWH24YE-S6DBA2A</t>
  </si>
  <si>
    <t>R31</t>
  </si>
  <si>
    <t>АРТПС Мишневичи</t>
  </si>
  <si>
    <t>GS-S36HR I N1</t>
  </si>
  <si>
    <t>АРТПС Озерцы</t>
  </si>
  <si>
    <t>AC60FS1ERA</t>
  </si>
  <si>
    <t>1U60IS1ERB</t>
  </si>
  <si>
    <t>U-B34DBЕ8</t>
  </si>
  <si>
    <t>АРТПС Сенно</t>
  </si>
  <si>
    <t>АРТПС Богданово</t>
  </si>
  <si>
    <t xml:space="preserve">АРТПС Мядель </t>
  </si>
  <si>
    <t xml:space="preserve"> Mitsubishi </t>
  </si>
  <si>
    <t>SRC20ZG-S</t>
  </si>
  <si>
    <t>ASR602A</t>
  </si>
  <si>
    <t xml:space="preserve">KSV045A22p  </t>
  </si>
  <si>
    <t xml:space="preserve">CCD221A </t>
  </si>
  <si>
    <t>KSV029A21p</t>
  </si>
  <si>
    <t xml:space="preserve">PSA-RP71KA </t>
  </si>
  <si>
    <t>PUHR-ZRP 71VHA2-ER</t>
  </si>
  <si>
    <t xml:space="preserve">PUHZ-ZRP71VHA2-ER </t>
  </si>
  <si>
    <t>ППП Обухово</t>
  </si>
  <si>
    <t>Cooper&amp;Hunter</t>
  </si>
  <si>
    <t>SH-S24FTX5</t>
  </si>
  <si>
    <t>LS-H24KKA2</t>
  </si>
  <si>
    <t>EACH</t>
  </si>
  <si>
    <t>16Е2/N2</t>
  </si>
  <si>
    <t>МУЭС-6</t>
  </si>
  <si>
    <t>GREE</t>
  </si>
  <si>
    <t>FGR 16 H/A-G1</t>
  </si>
  <si>
    <t>FGR 16 H/A</t>
  </si>
  <si>
    <t>6,75/6,5/11,5</t>
  </si>
  <si>
    <t>R417A</t>
  </si>
  <si>
    <t>EACD/in-60H/UP3/N3</t>
  </si>
  <si>
    <t>EACD/out-60H/UP3/N3</t>
  </si>
  <si>
    <t>5,5/5,4</t>
  </si>
  <si>
    <t>NeoClima</t>
  </si>
  <si>
    <t>NS-60D8</t>
  </si>
  <si>
    <t>NU-60D8</t>
  </si>
  <si>
    <t>5,7/5,8</t>
  </si>
  <si>
    <t>NS-HAX18R</t>
  </si>
  <si>
    <t>NU-HAX18R</t>
  </si>
  <si>
    <t>1,5/1,5</t>
  </si>
  <si>
    <t>АРТПС Барановичи</t>
  </si>
  <si>
    <t xml:space="preserve">Hair </t>
  </si>
  <si>
    <t>1U60IS2EAB</t>
  </si>
  <si>
    <t>5,3/5,23</t>
  </si>
  <si>
    <t>АРТПС Луки</t>
  </si>
  <si>
    <t xml:space="preserve">07H-03 </t>
  </si>
  <si>
    <t>0,8/0,67</t>
  </si>
  <si>
    <t xml:space="preserve">Panasonic </t>
  </si>
  <si>
    <t>CS-F34DTE5</t>
  </si>
  <si>
    <t xml:space="preserve">CU-B34DBE8 </t>
  </si>
  <si>
    <t>4,15/4</t>
  </si>
  <si>
    <t>АРТП Любча</t>
  </si>
  <si>
    <t xml:space="preserve">SRK35ZG-S </t>
  </si>
  <si>
    <t>1,06/1,14</t>
  </si>
  <si>
    <t>Dantex</t>
  </si>
  <si>
    <t xml:space="preserve">RK-12SDM2 </t>
  </si>
  <si>
    <t>1,23/1,29</t>
  </si>
  <si>
    <t xml:space="preserve">GC-S36HR </t>
  </si>
  <si>
    <t>3,75/3,46</t>
  </si>
  <si>
    <t>АРТП Кошелево</t>
  </si>
  <si>
    <t xml:space="preserve">S-F50DTE8 </t>
  </si>
  <si>
    <t>S-F50DTE85</t>
  </si>
  <si>
    <t>5,16/5,03</t>
  </si>
  <si>
    <t>АРТПС Столбцы</t>
  </si>
  <si>
    <t>AC60FS1ERA(S) </t>
  </si>
  <si>
    <t>1U60IS1ERB(S)</t>
  </si>
  <si>
    <t>5,13/4,83</t>
  </si>
  <si>
    <t xml:space="preserve">S-F18DTE8 </t>
  </si>
  <si>
    <t>1,81/1,74</t>
  </si>
  <si>
    <t>АРТПС Солигорск</t>
  </si>
  <si>
    <t>KFR-32-GW</t>
  </si>
  <si>
    <t>KFR-32-A12</t>
  </si>
  <si>
    <t>1,35/1,5</t>
  </si>
  <si>
    <t>GWHN18B5NK1RI</t>
  </si>
  <si>
    <t>1,86/1,65</t>
  </si>
  <si>
    <t>HAIER</t>
  </si>
  <si>
    <t>AC60FS1ERA(S)</t>
  </si>
  <si>
    <t>Liebert PDX</t>
  </si>
  <si>
    <t>РХ074НА</t>
  </si>
  <si>
    <t>АРТПС Сосны</t>
  </si>
  <si>
    <t>0,822/0,762</t>
  </si>
  <si>
    <t>GU-S36HRIN1</t>
  </si>
  <si>
    <t>GTH36K3HI</t>
  </si>
  <si>
    <t>GUH36NM3HO</t>
  </si>
  <si>
    <t>3,6/3,6</t>
  </si>
  <si>
    <t>LU-HE36UMA4</t>
  </si>
  <si>
    <t>3,5/3,08</t>
  </si>
  <si>
    <t>АРТПС Свислочь</t>
  </si>
  <si>
    <t>CS-A7HKD</t>
  </si>
  <si>
    <t>CU-A7HKD</t>
  </si>
  <si>
    <t>0,63/0,525</t>
  </si>
  <si>
    <t>Вallu</t>
  </si>
  <si>
    <t>BLCMD/in-60HN1</t>
  </si>
  <si>
    <t>BLCMD-60HN1</t>
  </si>
  <si>
    <t>6,36/5,54</t>
  </si>
  <si>
    <t>BSGRI/in-18HN8</t>
  </si>
  <si>
    <t>BSGRI-18HN8</t>
  </si>
  <si>
    <t>1,43/1,4</t>
  </si>
  <si>
    <t>АРТПС Н.Стража</t>
  </si>
  <si>
    <t>Libert</t>
  </si>
  <si>
    <t>PX025HA</t>
  </si>
  <si>
    <t>HCR33</t>
  </si>
  <si>
    <t>PX074HA</t>
  </si>
  <si>
    <t>HCR75</t>
  </si>
  <si>
    <t>NS-HAX18RWI</t>
  </si>
  <si>
    <t>NU-HAX18RWI</t>
  </si>
  <si>
    <t>1,86/1,68</t>
  </si>
  <si>
    <t>GWHN18B5NK1NB/I</t>
  </si>
  <si>
    <t>GWHN18B5NK1NB/O</t>
  </si>
  <si>
    <t>1,87/1,94</t>
  </si>
  <si>
    <t>АРТПС Мосты</t>
  </si>
  <si>
    <t>S-F34DTE5</t>
  </si>
  <si>
    <t>U-B34DBE8</t>
  </si>
  <si>
    <t>3,77/3,91</t>
  </si>
  <si>
    <t>Horisont</t>
  </si>
  <si>
    <t>АРТПС Скерси</t>
  </si>
  <si>
    <t>3,75/3,48</t>
  </si>
  <si>
    <t>GU-F18HRN1</t>
  </si>
  <si>
    <t>1,93/1,84</t>
  </si>
  <si>
    <t>CS-E9HKDW</t>
  </si>
  <si>
    <t>CU-E9HKD</t>
  </si>
  <si>
    <t>0,59/0,84</t>
  </si>
  <si>
    <t>АРТПС Геранёны</t>
  </si>
  <si>
    <t xml:space="preserve">GWHN 09 А2NK1AA/I  </t>
  </si>
  <si>
    <t xml:space="preserve">GWHN 09 А2NK1AA/II   </t>
  </si>
  <si>
    <t>1,2/1,15</t>
  </si>
  <si>
    <t>АРТПС Сморгонь</t>
  </si>
  <si>
    <t>MSZ-HR50VF</t>
  </si>
  <si>
    <t>MUZ-HR50VF</t>
  </si>
  <si>
    <t>2,05/1,55</t>
  </si>
  <si>
    <t>АК-С-6/ ПВ</t>
  </si>
  <si>
    <t>АРТПС Мыто</t>
  </si>
  <si>
    <t>AS60FS1ERA(S)</t>
  </si>
  <si>
    <t>0,8/0,9</t>
  </si>
  <si>
    <t>АРТПС Острино</t>
  </si>
  <si>
    <t>U-B28DBE8</t>
  </si>
  <si>
    <t>2,86/2,70</t>
  </si>
  <si>
    <t>AS48FS1ERA(S)</t>
  </si>
  <si>
    <t>1U48LS1ERB(S)</t>
  </si>
  <si>
    <t>АРТПС Крево</t>
  </si>
  <si>
    <t>ВК 260ХА</t>
  </si>
  <si>
    <t>ВК 261ХА</t>
  </si>
  <si>
    <t>2,32/2,37</t>
  </si>
  <si>
    <t xml:space="preserve">GREE </t>
  </si>
  <si>
    <t>GUD140ZD/A-T</t>
  </si>
  <si>
    <t>GUD140W/NhA-X</t>
  </si>
  <si>
    <t>АРТПС Стрельчики</t>
  </si>
  <si>
    <t>0,44/062</t>
  </si>
  <si>
    <t>АРТПС Трокеники</t>
  </si>
  <si>
    <t>GU-S36HRN1</t>
  </si>
  <si>
    <t>SRC 35 ZG-S</t>
  </si>
  <si>
    <t>SRK 35 ZG-S</t>
  </si>
  <si>
    <t>АРТПС Посеничи</t>
  </si>
  <si>
    <t>0,82/0,76</t>
  </si>
  <si>
    <t>GWHN18 B6NK1CA</t>
  </si>
  <si>
    <t>0,855/1,05</t>
  </si>
  <si>
    <t>PX062HA</t>
  </si>
  <si>
    <t>15,69/-</t>
  </si>
  <si>
    <t>LS-HE18BCTA2</t>
  </si>
  <si>
    <t>LU-HE18UTA2</t>
  </si>
  <si>
    <t>1,55/1,55</t>
  </si>
  <si>
    <t>АРТПС Ганцевичи</t>
  </si>
  <si>
    <t xml:space="preserve">Daikin </t>
  </si>
  <si>
    <t>FTY60GAV1B</t>
  </si>
  <si>
    <t>RY60DB7V1</t>
  </si>
  <si>
    <t>2,4/2,8</t>
  </si>
  <si>
    <t>S-F43DD2E5</t>
  </si>
  <si>
    <t>U-B43DBE8</t>
  </si>
  <si>
    <t>4,92/4,66</t>
  </si>
  <si>
    <t>SRK71НЕ - S1</t>
  </si>
  <si>
    <t>SRС71НЕ - S1</t>
  </si>
  <si>
    <t>2,21/2,07</t>
  </si>
  <si>
    <t xml:space="preserve">Beko </t>
  </si>
  <si>
    <t xml:space="preserve">BK 260 AK </t>
  </si>
  <si>
    <t xml:space="preserve">BС 260 AK </t>
  </si>
  <si>
    <t>2,4/2,6</t>
  </si>
  <si>
    <t>АРТПС Житковичи</t>
  </si>
  <si>
    <t>GC-S24HRIN1</t>
  </si>
  <si>
    <t>2,69/2,8</t>
  </si>
  <si>
    <t>АРТПС Столин</t>
  </si>
  <si>
    <t>SRK28HD</t>
  </si>
  <si>
    <t>SRС28HD</t>
  </si>
  <si>
    <t>0,84/0,73</t>
  </si>
  <si>
    <t>LS-J0962HL</t>
  </si>
  <si>
    <t>0,89/0,87</t>
  </si>
  <si>
    <t>АРТПС Дрогичин</t>
  </si>
  <si>
    <t>DAIKIN</t>
  </si>
  <si>
    <t>FDY125B7V1</t>
  </si>
  <si>
    <t>R125B7W15</t>
  </si>
  <si>
    <t>HORIZONT</t>
  </si>
  <si>
    <t>07Н-03</t>
  </si>
  <si>
    <t>0,8/0,8</t>
  </si>
  <si>
    <t>АРТПС Береза</t>
  </si>
  <si>
    <t>Hair</t>
  </si>
  <si>
    <t>АС60FS1ERA(S)</t>
  </si>
  <si>
    <t>АРТПС Куплин</t>
  </si>
  <si>
    <t>ОРТПС Гродно</t>
  </si>
  <si>
    <t>GWHN12A3NK1RA/I</t>
  </si>
  <si>
    <t>GWHN12A3NK1BA/O</t>
  </si>
  <si>
    <t>GWHN18B5NK1RA/O</t>
  </si>
  <si>
    <t>TECNEIR</t>
  </si>
  <si>
    <t>OPA 301B</t>
  </si>
  <si>
    <t>TMC 63Н (АС)</t>
  </si>
  <si>
    <t>AB18CS1ERA(S)</t>
  </si>
  <si>
    <t>1U18FS2ERA(S)</t>
  </si>
  <si>
    <t>1,53/1,52</t>
  </si>
  <si>
    <t>ОРТПС Брест</t>
  </si>
  <si>
    <t>GWHN12A3NK1SA/I</t>
  </si>
  <si>
    <t>1,3/1,4</t>
  </si>
  <si>
    <t xml:space="preserve">Cooper&amp;Hunter       </t>
  </si>
  <si>
    <t>CH-S24FTX5</t>
  </si>
  <si>
    <t>1,875/1,945</t>
  </si>
  <si>
    <t>CS-E9HKD</t>
  </si>
  <si>
    <t>0,59/0,835</t>
  </si>
  <si>
    <t>FTY45GAV1B</t>
  </si>
  <si>
    <t>RY45DB7V1</t>
  </si>
  <si>
    <t>2,1/2,1</t>
  </si>
  <si>
    <t>ОРТПС Ракитница</t>
  </si>
  <si>
    <t xml:space="preserve">GOLDEN PEAK  </t>
  </si>
  <si>
    <t>GWHN24B5NR1RA</t>
  </si>
  <si>
    <t>ППП Барановичи</t>
  </si>
  <si>
    <t>GKH60К3F1</t>
  </si>
  <si>
    <t>GUHD60NM3F0</t>
  </si>
  <si>
    <t>5,6/4,57</t>
  </si>
  <si>
    <t>Mitsubischi</t>
  </si>
  <si>
    <t>SRK71HE-s1</t>
  </si>
  <si>
    <t>SRC71HE</t>
  </si>
  <si>
    <t>2,05/1,88</t>
  </si>
  <si>
    <t>Тепловые ВЭР с вентиляционными выбросами от технологического оборудования (радио- и телепередатчики)</t>
  </si>
  <si>
    <t>Радио- и телепередатчики предприятия</t>
  </si>
  <si>
    <t>Программы ТВ, РВ</t>
  </si>
  <si>
    <t>Пункт установки</t>
  </si>
  <si>
    <t>Канал / Частота (для РВ)</t>
  </si>
  <si>
    <t xml:space="preserve">Наименование оборудования </t>
  </si>
  <si>
    <t>Рпер, кВт</t>
  </si>
  <si>
    <t>Рпотр, кВт</t>
  </si>
  <si>
    <t>Телевизионные передатчики (цифровые - первый слой)</t>
  </si>
  <si>
    <t>MUX1</t>
  </si>
  <si>
    <t xml:space="preserve">РТПС Колодищи </t>
  </si>
  <si>
    <t xml:space="preserve"> РТЦ-2000</t>
  </si>
  <si>
    <t>АРТПС Минск</t>
  </si>
  <si>
    <t>TXTU-1200D</t>
  </si>
  <si>
    <t>РТЦ-1000М-Т2</t>
  </si>
  <si>
    <t>РТЦ-2000</t>
  </si>
  <si>
    <t>АРТПС Пруды</t>
  </si>
  <si>
    <t>РТЦ-2000M-Т2</t>
  </si>
  <si>
    <t>АРТПС Ярошевка</t>
  </si>
  <si>
    <t>РТЦ-2000M-T2</t>
  </si>
  <si>
    <t>РТЦ-1000М-T2</t>
  </si>
  <si>
    <t>РТЦ-2000М-Т2</t>
  </si>
  <si>
    <t>Итого по Головной площадке:</t>
  </si>
  <si>
    <t>Onepower 6000</t>
  </si>
  <si>
    <t xml:space="preserve">ОРТПС Могилёв </t>
  </si>
  <si>
    <t>Агат-1000</t>
  </si>
  <si>
    <t>ONEPOWER 6000LU</t>
  </si>
  <si>
    <t>РТЦ-1000М-(Т2)</t>
  </si>
  <si>
    <t>РТЦ-2000M</t>
  </si>
  <si>
    <t>GATES UAX-OP-2000-PA</t>
  </si>
  <si>
    <t>TXTU-1200</t>
  </si>
  <si>
    <t>УУС-СВТ-2000</t>
  </si>
  <si>
    <t>АРТПС Шклов</t>
  </si>
  <si>
    <t>TXTU-3-2</t>
  </si>
  <si>
    <t>Итого по МУЭС-2:</t>
  </si>
  <si>
    <t>АРТПС Мядель</t>
  </si>
  <si>
    <t>ТVOne1200C.U</t>
  </si>
  <si>
    <t>TXTU-1200-R-2-Е</t>
  </si>
  <si>
    <t>АРТПС Варганы</t>
  </si>
  <si>
    <t>РТЦ-2000М</t>
  </si>
  <si>
    <t>АРТПС Струбки</t>
  </si>
  <si>
    <t>Итого по МУЭС-5:</t>
  </si>
  <si>
    <t>МUX1</t>
  </si>
  <si>
    <t>АРТПС Ракитница</t>
  </si>
  <si>
    <t>Power 6000LU T2</t>
  </si>
  <si>
    <t xml:space="preserve">TV-1200/D </t>
  </si>
  <si>
    <t>РTЦ-1000М</t>
  </si>
  <si>
    <t>АРТПС Ст.Дороги</t>
  </si>
  <si>
    <t>АРТПС Берёза</t>
  </si>
  <si>
    <t xml:space="preserve">Агат-1000 </t>
  </si>
  <si>
    <t>АРТПС Б.Чучевичи</t>
  </si>
  <si>
    <t>АГАТ-1000</t>
  </si>
  <si>
    <t>СВТ-2000</t>
  </si>
  <si>
    <t>РТЦ-600</t>
  </si>
  <si>
    <t xml:space="preserve">РТЦ-2000 </t>
  </si>
  <si>
    <t>АРТПС Новая стража</t>
  </si>
  <si>
    <t>АРТПС Кошелево</t>
  </si>
  <si>
    <t xml:space="preserve">TXTU-1200-R-2 </t>
  </si>
  <si>
    <t>АРТПС Любча</t>
  </si>
  <si>
    <t>РТЦ-1000МТ2</t>
  </si>
  <si>
    <t>Итого по МУЭС-6:</t>
  </si>
  <si>
    <t>Итого по 1 слою:</t>
  </si>
  <si>
    <t>Телевизионные передатчики (цифровые - второй слой)</t>
  </si>
  <si>
    <t>MUX2</t>
  </si>
  <si>
    <t>SDT-202</t>
  </si>
  <si>
    <t>АГАТ 1000</t>
  </si>
  <si>
    <t>SDT-202 UM ARK6</t>
  </si>
  <si>
    <t>AO DVB-T2-1000B-202-230/400</t>
  </si>
  <si>
    <t>АГАТ 1000M-T2</t>
  </si>
  <si>
    <t>SNV83-4T2</t>
  </si>
  <si>
    <t>РТЦ-1000</t>
  </si>
  <si>
    <t>TXTU-1200-R-2</t>
  </si>
  <si>
    <t>РТЦ-1000М</t>
  </si>
  <si>
    <t>Агат-1000М-Т2</t>
  </si>
  <si>
    <t>TXTU-1200- R-2</t>
  </si>
  <si>
    <t>SDT202UM</t>
  </si>
  <si>
    <t xml:space="preserve">ОРТПС Витебск </t>
  </si>
  <si>
    <t xml:space="preserve">SDT202 ARK -6  </t>
  </si>
  <si>
    <t>РТЦ-1000 М-Т2</t>
  </si>
  <si>
    <t>МUX2</t>
  </si>
  <si>
    <t>РTЦ-1000М-Т2</t>
  </si>
  <si>
    <t>TV-1200D</t>
  </si>
  <si>
    <t>TXTU-1200-R2</t>
  </si>
  <si>
    <t>TXTU-250-R2</t>
  </si>
  <si>
    <t>TV-1200/D</t>
  </si>
  <si>
    <t>Итого по 2 слою:</t>
  </si>
  <si>
    <t>Телевизионные передатчики (цифровые - третий слой)</t>
  </si>
  <si>
    <t>MUX3</t>
  </si>
  <si>
    <t>SDT-202 UM ARK6 UHE</t>
  </si>
  <si>
    <t>АГАТ-1000-Т2</t>
  </si>
  <si>
    <t>TXTU-1200- R2</t>
  </si>
  <si>
    <t>МUX3</t>
  </si>
  <si>
    <t>TV-1200 D</t>
  </si>
  <si>
    <t>TXTU-1200-R-2E</t>
  </si>
  <si>
    <t>TXTU-1200R2</t>
  </si>
  <si>
    <t>Итого по 3 слою:</t>
  </si>
  <si>
    <t>Телевизионные передатчики (цифровые - четвертый слой, региональное тв)</t>
  </si>
  <si>
    <t>MUX4</t>
  </si>
  <si>
    <t>TXTU-250-R-2</t>
  </si>
  <si>
    <t>Агат-100</t>
  </si>
  <si>
    <t>ОРТПС Могилёв</t>
  </si>
  <si>
    <t>TXTU-250</t>
  </si>
  <si>
    <t>TXTU-150-R2</t>
  </si>
  <si>
    <t>АГАТ-100</t>
  </si>
  <si>
    <t>МUX4</t>
  </si>
  <si>
    <t>TXTU-150-R-2</t>
  </si>
  <si>
    <t>Итого по 4 слою:</t>
  </si>
  <si>
    <t xml:space="preserve">Радиовещательные передатчики ОВЧ диапазона ( с частотной модуляцией) </t>
  </si>
  <si>
    <t xml:space="preserve">1НКБР </t>
  </si>
  <si>
    <t>RT-FMS-2001</t>
  </si>
  <si>
    <t>RT-FMS-4001</t>
  </si>
  <si>
    <t>RT-FMS-251</t>
  </si>
  <si>
    <t>TXFM-1000-A-B</t>
  </si>
  <si>
    <t>ПОВЧ - 1.0</t>
  </si>
  <si>
    <t>RT-FMS-1001</t>
  </si>
  <si>
    <t>1НКБР</t>
  </si>
  <si>
    <t>RT- FMS-2001</t>
  </si>
  <si>
    <t>ПОВЧ-10</t>
  </si>
  <si>
    <t>ПОВЧ-6,0</t>
  </si>
  <si>
    <t>FM-4F</t>
  </si>
  <si>
    <t>ПОВЧ-10,0</t>
  </si>
  <si>
    <t>ТХFM-1000-R</t>
  </si>
  <si>
    <t>RT-FMS-501</t>
  </si>
  <si>
    <t>TXFM-1000-R</t>
  </si>
  <si>
    <t>RT-FMS-1001.1</t>
  </si>
  <si>
    <t>АРТПС Городок</t>
  </si>
  <si>
    <t>RT-FMS-101</t>
  </si>
  <si>
    <t>ПОВЧ 10,0</t>
  </si>
  <si>
    <t xml:space="preserve">RT-FMS-4001 </t>
  </si>
  <si>
    <t>TXFM-1000-AB</t>
  </si>
  <si>
    <t xml:space="preserve">RT-FMS-2001 </t>
  </si>
  <si>
    <t xml:space="preserve">RT-FMS-1001 </t>
  </si>
  <si>
    <t xml:space="preserve">RTFMS-4001 </t>
  </si>
  <si>
    <t xml:space="preserve">TXFM-1000-R-1 </t>
  </si>
  <si>
    <t xml:space="preserve">RT-FMS-501 </t>
  </si>
  <si>
    <t xml:space="preserve">RTFMS-1001 </t>
  </si>
  <si>
    <t>Итого по радиостанции "1НКБР":</t>
  </si>
  <si>
    <t>Культура</t>
  </si>
  <si>
    <t>104,6</t>
  </si>
  <si>
    <t>TXFM-1000</t>
  </si>
  <si>
    <t>Итого по радиостанции "Культура":</t>
  </si>
  <si>
    <t>Столица</t>
  </si>
  <si>
    <t>ПОВЧ - 0.5</t>
  </si>
  <si>
    <t>ПОВЧ-0,1</t>
  </si>
  <si>
    <t>ПОВЧ-4,0</t>
  </si>
  <si>
    <t>ПОВЧ-1</t>
  </si>
  <si>
    <t>ПОВЧ-2</t>
  </si>
  <si>
    <t>ПОВЧ-1,1</t>
  </si>
  <si>
    <t>ПОВЧ-1,0</t>
  </si>
  <si>
    <t>ПОВЧ-2,0</t>
  </si>
  <si>
    <t>ПОВЧ-0,5</t>
  </si>
  <si>
    <t xml:space="preserve"> АРТПС Копыль</t>
  </si>
  <si>
    <t>ПОВЧ-04</t>
  </si>
  <si>
    <t>ПОВЧ-0,25</t>
  </si>
  <si>
    <t>Итого по радиостанции "Столица":</t>
  </si>
  <si>
    <t>Беларусь</t>
  </si>
  <si>
    <t>Итого по радиостанции "Беларусь":</t>
  </si>
  <si>
    <t>Радиус FM</t>
  </si>
  <si>
    <t>Mozart-4000</t>
  </si>
  <si>
    <t>FM-1ЕР</t>
  </si>
  <si>
    <t>MOZART-4000</t>
  </si>
  <si>
    <t>RT FMS-501</t>
  </si>
  <si>
    <t>FM-1EP</t>
  </si>
  <si>
    <t>Радиус FМ</t>
  </si>
  <si>
    <t>FM-5F</t>
  </si>
  <si>
    <t>RT-FMS-1000</t>
  </si>
  <si>
    <t xml:space="preserve">RT-FMS-101 </t>
  </si>
  <si>
    <t>Итого по радиостанции "Радиус FM":</t>
  </si>
  <si>
    <t>Областное</t>
  </si>
  <si>
    <t xml:space="preserve">Областное </t>
  </si>
  <si>
    <t>Итого по радиостанции "Областное":</t>
  </si>
  <si>
    <t>Мир</t>
  </si>
  <si>
    <t>RT FMS-1001</t>
  </si>
  <si>
    <t>TXFM-1001</t>
  </si>
  <si>
    <t>Итого по радиостанции "Мир":</t>
  </si>
  <si>
    <t>Центр FM</t>
  </si>
  <si>
    <t>RT FMS-101</t>
  </si>
  <si>
    <t>Итого по радиостанции "Центр FM":</t>
  </si>
  <si>
    <t>Город FM</t>
  </si>
  <si>
    <t>Итого по радиостанции "Город FM":</t>
  </si>
  <si>
    <t>Минская волна</t>
  </si>
  <si>
    <t>Итого по радиостанции "Минская волна":</t>
  </si>
  <si>
    <t>Коммерческие радиостанции</t>
  </si>
  <si>
    <t>Радио Минск</t>
  </si>
  <si>
    <t>Новое Радио</t>
  </si>
  <si>
    <t>NAUTEL VS2,5</t>
  </si>
  <si>
    <t>Пилот-FM</t>
  </si>
  <si>
    <t>Радио Рокс</t>
  </si>
  <si>
    <t>Русское радио</t>
  </si>
  <si>
    <t>Радио Би-Эй</t>
  </si>
  <si>
    <t>Радио Юнистар</t>
  </si>
  <si>
    <t>Альфа радио</t>
  </si>
  <si>
    <t>HARRIS</t>
  </si>
  <si>
    <t>Energy FM</t>
  </si>
  <si>
    <t>Душевное радио</t>
  </si>
  <si>
    <t>Юмор-FM</t>
  </si>
  <si>
    <t>Народное радио</t>
  </si>
  <si>
    <t>NAUTEL VS1</t>
  </si>
  <si>
    <t>Легенды ФМ</t>
  </si>
  <si>
    <t>Мелодии века</t>
  </si>
  <si>
    <t>Радио Релакс</t>
  </si>
  <si>
    <t>Авторадио</t>
  </si>
  <si>
    <t>Европа Плюс</t>
  </si>
  <si>
    <t>Ретро</t>
  </si>
  <si>
    <t>Компас FM</t>
  </si>
  <si>
    <t>Молодечно FM</t>
  </si>
  <si>
    <t>Легенды FM</t>
  </si>
  <si>
    <t>Новое радио</t>
  </si>
  <si>
    <t>Юмор-FМ</t>
  </si>
  <si>
    <t>ТХ FM-1000</t>
  </si>
  <si>
    <t>RT FMS-1001.1</t>
  </si>
  <si>
    <t>Радио Гомель</t>
  </si>
  <si>
    <t xml:space="preserve">Гомель Плюс </t>
  </si>
  <si>
    <t>Правда радио</t>
  </si>
  <si>
    <t>RT FMS-102</t>
  </si>
  <si>
    <t>Relax FM</t>
  </si>
  <si>
    <t>RT FMS-251</t>
  </si>
  <si>
    <t>АРТПС Cолтаново</t>
  </si>
  <si>
    <t>Народное Радио</t>
  </si>
  <si>
    <t>Зефир FM</t>
  </si>
  <si>
    <t>Радио Скиф</t>
  </si>
  <si>
    <t>Радуга плюс</t>
  </si>
  <si>
    <t>Альфа Радио</t>
  </si>
  <si>
    <t>TXFM-2000-A-B</t>
  </si>
  <si>
    <t>Ретро Люкс</t>
  </si>
  <si>
    <t>Новый Стиль</t>
  </si>
  <si>
    <t>Юмор ФМ</t>
  </si>
  <si>
    <t>Пилот FM</t>
  </si>
  <si>
    <t>Дельта Радио</t>
  </si>
  <si>
    <t>Юмор FM</t>
  </si>
  <si>
    <t>FM-1F</t>
  </si>
  <si>
    <t xml:space="preserve">Радио Рокс </t>
  </si>
  <si>
    <t xml:space="preserve">Пилот FM </t>
  </si>
  <si>
    <t>RT-1FM/5S</t>
  </si>
  <si>
    <t>ТХ-FM-2001AB</t>
  </si>
  <si>
    <t>VS1 Nautel</t>
  </si>
  <si>
    <t>Радио FM+</t>
  </si>
  <si>
    <t>TXFM-1000-А-В</t>
  </si>
  <si>
    <t>Барановичи FM</t>
  </si>
  <si>
    <t>Итого по коммерческим радиостанциям:</t>
  </si>
  <si>
    <t>ИТОГО по Головной площадке:</t>
  </si>
  <si>
    <t>ИТОГО по МУЭС-2:</t>
  </si>
  <si>
    <t>ИТОГО по МУЭС-5:</t>
  </si>
  <si>
    <t>ИТОГО по МУЭС-6:</t>
  </si>
  <si>
    <t>ИТОГО по всем филиалам:</t>
  </si>
  <si>
    <t>Тепловая энергия, полученная от других организаций</t>
  </si>
  <si>
    <t>Кондиционерное оборудование предприятия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</si>
</sst>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2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sz val="8"/>
      <name val="Arial"/>
      <family val="2"/>
    </font>
    <font>
      <sz val="10"/>
      <name val="Arial Cyr"/>
      <charset val="204"/>
    </font>
    <font>
      <sz val="10"/>
      <name val="Arial"/>
      <family val="2"/>
      <charset val="204"/>
    </font>
    <font>
      <b/>
      <i/>
      <sz val="12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name val="Arial Cyr"/>
      <charset val="204"/>
    </font>
    <font>
      <sz val="12"/>
      <color theme="1"/>
      <name val="Times New Roman"/>
      <family val="1"/>
      <charset val="204"/>
    </font>
    <font>
      <sz val="10"/>
      <name val="Times New Roman CYR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vertAlign val="superscript"/>
      <sz val="12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i/>
      <sz val="12"/>
      <color indexed="8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theme="0"/>
        <bgColor rgb="FFFFFF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 applyNumberFormat="0" applyFont="0" applyFill="0" applyBorder="0" applyAlignment="0" applyProtection="0">
      <alignment vertical="top"/>
    </xf>
    <xf numFmtId="0" fontId="9" fillId="0" borderId="0"/>
    <xf numFmtId="0" fontId="10" fillId="0" borderId="0" applyNumberFormat="0" applyFont="0" applyFill="0" applyBorder="0" applyAlignment="0" applyProtection="0">
      <alignment vertical="top"/>
    </xf>
    <xf numFmtId="0" fontId="8" fillId="0" borderId="0"/>
    <xf numFmtId="0" fontId="12" fillId="0" borderId="0"/>
    <xf numFmtId="0" fontId="14" fillId="0" borderId="0"/>
    <xf numFmtId="0" fontId="13" fillId="0" borderId="0" applyNumberFormat="0" applyFont="0" applyFill="0" applyBorder="0" applyAlignment="0" applyProtection="0">
      <alignment vertical="top"/>
    </xf>
    <xf numFmtId="0" fontId="10" fillId="0" borderId="0" applyNumberFormat="0" applyFont="0" applyFill="0" applyBorder="0" applyAlignment="0" applyProtection="0">
      <alignment vertical="top"/>
    </xf>
    <xf numFmtId="0" fontId="16" fillId="0" borderId="1">
      <alignment horizontal="left" wrapText="1"/>
    </xf>
    <xf numFmtId="0" fontId="12" fillId="0" borderId="0"/>
    <xf numFmtId="0" fontId="12" fillId="0" borderId="0"/>
    <xf numFmtId="0" fontId="10" fillId="0" borderId="0"/>
    <xf numFmtId="0" fontId="9" fillId="0" borderId="0"/>
    <xf numFmtId="0" fontId="10" fillId="0" borderId="0"/>
    <xf numFmtId="0" fontId="2" fillId="0" borderId="0"/>
    <xf numFmtId="0" fontId="1" fillId="0" borderId="0"/>
  </cellStyleXfs>
  <cellXfs count="358">
    <xf numFmtId="0" fontId="0" fillId="0" borderId="0" xfId="0" applyNumberFormat="1" applyFont="1" applyFill="1" applyBorder="1" applyAlignment="1" applyProtection="1">
      <alignment vertical="top"/>
    </xf>
    <xf numFmtId="0" fontId="5" fillId="0" borderId="0" xfId="0" applyNumberFormat="1" applyFont="1" applyFill="1" applyBorder="1" applyAlignment="1" applyProtection="1">
      <alignment vertical="top"/>
    </xf>
    <xf numFmtId="3" fontId="5" fillId="0" borderId="1" xfId="0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 vertical="center"/>
    </xf>
    <xf numFmtId="49" fontId="5" fillId="0" borderId="1" xfId="0" applyNumberFormat="1" applyFont="1" applyFill="1" applyBorder="1" applyAlignment="1" applyProtection="1">
      <alignment horizontal="center" vertical="center"/>
    </xf>
    <xf numFmtId="0" fontId="5" fillId="0" borderId="1" xfId="0" applyNumberFormat="1" applyFont="1" applyFill="1" applyBorder="1" applyAlignment="1" applyProtection="1">
      <alignment horizontal="left" vertical="center" wrapText="1"/>
    </xf>
    <xf numFmtId="0" fontId="5" fillId="0" borderId="1" xfId="0" applyNumberFormat="1" applyFont="1" applyFill="1" applyBorder="1" applyAlignment="1" applyProtection="1">
      <alignment horizontal="center" vertical="center"/>
    </xf>
    <xf numFmtId="0" fontId="5" fillId="0" borderId="0" xfId="2" applyNumberFormat="1" applyFont="1" applyFill="1" applyBorder="1" applyAlignment="1" applyProtection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center" vertical="center" wrapText="1"/>
    </xf>
    <xf numFmtId="0" fontId="4" fillId="0" borderId="1" xfId="2" applyNumberFormat="1" applyFont="1" applyFill="1" applyBorder="1" applyAlignment="1" applyProtection="1">
      <alignment horizontal="center" vertical="center" wrapText="1"/>
    </xf>
    <xf numFmtId="0" fontId="5" fillId="0" borderId="0" xfId="2" applyNumberFormat="1" applyFont="1" applyFill="1" applyBorder="1" applyAlignment="1" applyProtection="1">
      <alignment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5" fillId="0" borderId="1" xfId="2" applyNumberFormat="1" applyFont="1" applyFill="1" applyBorder="1" applyAlignment="1" applyProtection="1">
      <alignment horizontal="center" vertical="center" wrapText="1"/>
    </xf>
    <xf numFmtId="0" fontId="7" fillId="0" borderId="1" xfId="0" applyNumberFormat="1" applyFont="1" applyFill="1" applyBorder="1" applyAlignment="1" applyProtection="1">
      <alignment horizontal="center" vertical="center"/>
    </xf>
    <xf numFmtId="3" fontId="7" fillId="0" borderId="1" xfId="0" applyNumberFormat="1" applyFont="1" applyFill="1" applyBorder="1" applyAlignment="1" applyProtection="1">
      <alignment horizontal="center" vertical="center"/>
    </xf>
    <xf numFmtId="0" fontId="5" fillId="0" borderId="1" xfId="10" applyNumberFormat="1" applyFont="1" applyBorder="1" applyAlignment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</xf>
    <xf numFmtId="164" fontId="5" fillId="0" borderId="1" xfId="13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 applyProtection="1">
      <alignment horizontal="center" vertical="center"/>
    </xf>
    <xf numFmtId="0" fontId="5" fillId="2" borderId="1" xfId="0" applyNumberFormat="1" applyFont="1" applyFill="1" applyBorder="1" applyAlignment="1" applyProtection="1">
      <alignment vertical="center"/>
    </xf>
    <xf numFmtId="0" fontId="18" fillId="0" borderId="0" xfId="0" applyNumberFormat="1" applyFont="1" applyFill="1" applyBorder="1" applyAlignment="1" applyProtection="1">
      <alignment horizontal="center" vertical="center" wrapText="1"/>
    </xf>
    <xf numFmtId="0" fontId="5" fillId="0" borderId="1" xfId="12" applyFont="1" applyBorder="1" applyAlignment="1">
      <alignment horizontal="left" vertical="center" wrapText="1"/>
    </xf>
    <xf numFmtId="164" fontId="5" fillId="0" borderId="1" xfId="12" applyNumberFormat="1" applyFont="1" applyBorder="1" applyAlignment="1">
      <alignment horizontal="center" vertical="center" wrapText="1"/>
    </xf>
    <xf numFmtId="0" fontId="15" fillId="0" borderId="0" xfId="9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8" fillId="0" borderId="1" xfId="0" applyNumberFormat="1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vertical="center"/>
    </xf>
    <xf numFmtId="0" fontId="7" fillId="0" borderId="1" xfId="0" applyNumberFormat="1" applyFont="1" applyFill="1" applyBorder="1" applyAlignment="1" applyProtection="1">
      <alignment horizontal="left" vertical="center" wrapText="1"/>
    </xf>
    <xf numFmtId="0" fontId="5" fillId="0" borderId="1" xfId="0" applyNumberFormat="1" applyFont="1" applyFill="1" applyBorder="1" applyAlignment="1" applyProtection="1">
      <alignment vertical="top"/>
    </xf>
    <xf numFmtId="0" fontId="5" fillId="0" borderId="2" xfId="2" applyNumberFormat="1" applyFont="1" applyFill="1" applyBorder="1" applyAlignment="1" applyProtection="1">
      <alignment horizontal="center" vertical="center" wrapText="1"/>
    </xf>
    <xf numFmtId="0" fontId="5" fillId="0" borderId="2" xfId="0" applyNumberFormat="1" applyFont="1" applyFill="1" applyBorder="1" applyAlignment="1" applyProtection="1">
      <alignment vertical="top"/>
    </xf>
    <xf numFmtId="0" fontId="15" fillId="0" borderId="0" xfId="0" applyFont="1" applyBorder="1" applyAlignment="1">
      <alignment horizontal="center" vertical="center" wrapText="1"/>
    </xf>
    <xf numFmtId="0" fontId="18" fillId="2" borderId="1" xfId="0" applyNumberFormat="1" applyFont="1" applyFill="1" applyBorder="1" applyAlignment="1" applyProtection="1">
      <alignment horizontal="center" vertical="center" wrapText="1"/>
    </xf>
    <xf numFmtId="0" fontId="18" fillId="0" borderId="1" xfId="0" applyNumberFormat="1" applyFont="1" applyFill="1" applyBorder="1" applyAlignment="1" applyProtection="1">
      <alignment horizontal="center" vertical="center" wrapText="1"/>
    </xf>
    <xf numFmtId="164" fontId="18" fillId="0" borderId="1" xfId="0" applyNumberFormat="1" applyFont="1" applyFill="1" applyBorder="1" applyAlignment="1" applyProtection="1">
      <alignment horizontal="center" vertical="center" wrapText="1"/>
    </xf>
    <xf numFmtId="0" fontId="15" fillId="0" borderId="0" xfId="9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 applyProtection="1">
      <alignment horizontal="center" vertical="center"/>
    </xf>
    <xf numFmtId="0" fontId="18" fillId="0" borderId="1" xfId="0" applyNumberFormat="1" applyFont="1" applyFill="1" applyBorder="1" applyAlignment="1" applyProtection="1">
      <alignment horizontal="center" vertical="center" wrapText="1"/>
    </xf>
    <xf numFmtId="0" fontId="18" fillId="0" borderId="0" xfId="0" applyNumberFormat="1" applyFont="1" applyFill="1" applyBorder="1" applyAlignment="1" applyProtection="1">
      <alignment vertical="center"/>
    </xf>
    <xf numFmtId="0" fontId="18" fillId="0" borderId="0" xfId="0" applyNumberFormat="1" applyFont="1" applyFill="1" applyBorder="1" applyAlignment="1" applyProtection="1">
      <alignment horizontal="center" vertical="center"/>
    </xf>
    <xf numFmtId="0" fontId="5" fillId="0" borderId="1" xfId="0" applyNumberFormat="1" applyFont="1" applyFill="1" applyBorder="1" applyAlignment="1" applyProtection="1">
      <alignment horizontal="left" vertical="center"/>
    </xf>
    <xf numFmtId="0" fontId="18" fillId="0" borderId="1" xfId="0" applyNumberFormat="1" applyFont="1" applyFill="1" applyBorder="1" applyAlignment="1" applyProtection="1">
      <alignment horizontal="center" vertical="center" wrapText="1"/>
    </xf>
    <xf numFmtId="0" fontId="15" fillId="0" borderId="2" xfId="0" applyFont="1" applyBorder="1" applyAlignment="1">
      <alignment vertical="center" wrapText="1"/>
    </xf>
    <xf numFmtId="0" fontId="5" fillId="0" borderId="2" xfId="0" applyNumberFormat="1" applyFont="1" applyFill="1" applyBorder="1" applyAlignment="1" applyProtection="1">
      <alignment horizontal="center" vertical="center" wrapText="1"/>
    </xf>
    <xf numFmtId="164" fontId="5" fillId="2" borderId="1" xfId="15" applyNumberFormat="1" applyFont="1" applyFill="1" applyBorder="1" applyAlignment="1">
      <alignment horizontal="center" vertical="center" wrapText="1"/>
    </xf>
    <xf numFmtId="0" fontId="22" fillId="0" borderId="1" xfId="0" applyNumberFormat="1" applyFont="1" applyFill="1" applyBorder="1" applyAlignment="1" applyProtection="1">
      <alignment horizontal="center" vertical="center" wrapText="1"/>
    </xf>
    <xf numFmtId="0" fontId="18" fillId="0" borderId="1" xfId="0" applyNumberFormat="1" applyFont="1" applyFill="1" applyBorder="1" applyAlignment="1" applyProtection="1">
      <alignment horizontal="center" vertical="center" wrapText="1"/>
    </xf>
    <xf numFmtId="0" fontId="18" fillId="0" borderId="1" xfId="0" applyNumberFormat="1" applyFont="1" applyFill="1" applyBorder="1" applyAlignment="1" applyProtection="1">
      <alignment horizontal="left" vertical="center" wrapText="1"/>
    </xf>
    <xf numFmtId="0" fontId="5" fillId="0" borderId="8" xfId="0" applyNumberFormat="1" applyFont="1" applyFill="1" applyBorder="1" applyAlignment="1" applyProtection="1">
      <alignment horizontal="center" vertical="center" wrapText="1"/>
    </xf>
    <xf numFmtId="0" fontId="5" fillId="0" borderId="6" xfId="0" applyNumberFormat="1" applyFont="1" applyFill="1" applyBorder="1" applyAlignment="1" applyProtection="1">
      <alignment horizontal="center" vertical="center" wrapText="1"/>
    </xf>
    <xf numFmtId="0" fontId="18" fillId="0" borderId="1" xfId="0" applyNumberFormat="1" applyFont="1" applyFill="1" applyBorder="1" applyAlignment="1" applyProtection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8" fillId="0" borderId="1" xfId="0" applyNumberFormat="1" applyFont="1" applyFill="1" applyBorder="1" applyAlignment="1" applyProtection="1">
      <alignment horizontal="center" vertical="center" wrapText="1"/>
    </xf>
    <xf numFmtId="165" fontId="5" fillId="0" borderId="1" xfId="0" applyNumberFormat="1" applyFont="1" applyFill="1" applyBorder="1" applyAlignment="1" applyProtection="1">
      <alignment horizontal="center" vertical="center"/>
    </xf>
    <xf numFmtId="165" fontId="7" fillId="0" borderId="1" xfId="0" applyNumberFormat="1" applyFont="1" applyFill="1" applyBorder="1" applyAlignment="1" applyProtection="1">
      <alignment horizontal="center" vertical="center"/>
    </xf>
    <xf numFmtId="164" fontId="15" fillId="0" borderId="1" xfId="0" applyNumberFormat="1" applyFont="1" applyBorder="1" applyAlignment="1">
      <alignment horizontal="center" vertical="center"/>
    </xf>
    <xf numFmtId="0" fontId="5" fillId="2" borderId="1" xfId="2" applyNumberFormat="1" applyFont="1" applyFill="1" applyBorder="1" applyAlignment="1" applyProtection="1">
      <alignment horizontal="center" vertical="center" wrapText="1"/>
    </xf>
    <xf numFmtId="0" fontId="18" fillId="2" borderId="1" xfId="15" applyFont="1" applyFill="1" applyBorder="1" applyAlignment="1">
      <alignment horizontal="left" vertical="center" wrapText="1"/>
    </xf>
    <xf numFmtId="0" fontId="18" fillId="2" borderId="7" xfId="15" applyFont="1" applyFill="1" applyBorder="1" applyAlignment="1">
      <alignment horizontal="left" vertical="center" wrapText="1"/>
    </xf>
    <xf numFmtId="0" fontId="6" fillId="0" borderId="0" xfId="11" applyFont="1" applyBorder="1" applyAlignment="1">
      <alignment horizontal="center" vertical="center" wrapText="1"/>
    </xf>
    <xf numFmtId="2" fontId="15" fillId="2" borderId="1" xfId="0" applyNumberFormat="1" applyFont="1" applyFill="1" applyBorder="1" applyAlignment="1">
      <alignment horizontal="center" vertical="center" wrapText="1"/>
    </xf>
    <xf numFmtId="1" fontId="15" fillId="2" borderId="0" xfId="0" applyNumberFormat="1" applyFont="1" applyFill="1" applyBorder="1" applyAlignment="1">
      <alignment horizontal="center" vertical="center" wrapText="1"/>
    </xf>
    <xf numFmtId="164" fontId="15" fillId="2" borderId="0" xfId="0" applyNumberFormat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 vertical="center" wrapText="1"/>
    </xf>
    <xf numFmtId="2" fontId="15" fillId="0" borderId="0" xfId="0" applyNumberFormat="1" applyFont="1" applyBorder="1" applyAlignment="1">
      <alignment horizontal="center" vertical="center" wrapText="1"/>
    </xf>
    <xf numFmtId="0" fontId="5" fillId="0" borderId="0" xfId="11" applyFont="1" applyBorder="1" applyAlignment="1">
      <alignment horizontal="center" vertical="center" wrapText="1"/>
    </xf>
    <xf numFmtId="0" fontId="18" fillId="0" borderId="1" xfId="0" applyNumberFormat="1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164" fontId="5" fillId="0" borderId="1" xfId="0" applyNumberFormat="1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/>
    </xf>
    <xf numFmtId="164" fontId="15" fillId="2" borderId="1" xfId="0" applyNumberFormat="1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164" fontId="15" fillId="2" borderId="1" xfId="0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/>
    </xf>
    <xf numFmtId="164" fontId="15" fillId="0" borderId="1" xfId="0" applyNumberFormat="1" applyFont="1" applyBorder="1" applyAlignment="1">
      <alignment horizontal="center"/>
    </xf>
    <xf numFmtId="0" fontId="15" fillId="0" borderId="7" xfId="0" applyFont="1" applyBorder="1" applyAlignment="1">
      <alignment horizontal="left" vertical="center"/>
    </xf>
    <xf numFmtId="0" fontId="15" fillId="0" borderId="1" xfId="0" applyFont="1" applyBorder="1" applyAlignment="1">
      <alignment horizontal="center"/>
    </xf>
    <xf numFmtId="0" fontId="15" fillId="0" borderId="7" xfId="0" applyFont="1" applyBorder="1" applyAlignment="1">
      <alignment horizontal="center" vertical="center"/>
    </xf>
    <xf numFmtId="164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164" fontId="18" fillId="4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 wrapText="1"/>
    </xf>
    <xf numFmtId="164" fontId="18" fillId="3" borderId="1" xfId="0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center"/>
    </xf>
    <xf numFmtId="0" fontId="18" fillId="4" borderId="1" xfId="0" applyFont="1" applyFill="1" applyBorder="1" applyAlignment="1">
      <alignment horizontal="left" vertical="center"/>
    </xf>
    <xf numFmtId="164" fontId="18" fillId="4" borderId="1" xfId="0" applyNumberFormat="1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/>
    </xf>
    <xf numFmtId="164" fontId="18" fillId="4" borderId="1" xfId="0" applyNumberFormat="1" applyFont="1" applyFill="1" applyBorder="1" applyAlignment="1">
      <alignment horizontal="center"/>
    </xf>
    <xf numFmtId="164" fontId="18" fillId="3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164" fontId="18" fillId="2" borderId="1" xfId="0" applyNumberFormat="1" applyFont="1" applyFill="1" applyBorder="1" applyAlignment="1">
      <alignment horizontal="center" vertical="center"/>
    </xf>
    <xf numFmtId="164" fontId="18" fillId="2" borderId="1" xfId="0" applyNumberFormat="1" applyFont="1" applyFill="1" applyBorder="1" applyAlignment="1">
      <alignment horizontal="center" vertical="center" wrapText="1"/>
    </xf>
    <xf numFmtId="164" fontId="18" fillId="0" borderId="1" xfId="0" applyNumberFormat="1" applyFont="1" applyBorder="1" applyAlignment="1">
      <alignment horizontal="center"/>
    </xf>
    <xf numFmtId="164" fontId="18" fillId="0" borderId="1" xfId="0" applyNumberFormat="1" applyFont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/>
    </xf>
    <xf numFmtId="164" fontId="24" fillId="2" borderId="1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24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shrinkToFit="1"/>
    </xf>
    <xf numFmtId="0" fontId="15" fillId="2" borderId="7" xfId="0" applyFont="1" applyFill="1" applyBorder="1" applyAlignment="1">
      <alignment horizontal="center" vertical="center" shrinkToFit="1"/>
    </xf>
    <xf numFmtId="0" fontId="15" fillId="2" borderId="7" xfId="0" applyFont="1" applyFill="1" applyBorder="1" applyAlignment="1">
      <alignment horizontal="center" vertical="center"/>
    </xf>
    <xf numFmtId="164" fontId="15" fillId="2" borderId="7" xfId="0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shrinkToFit="1"/>
    </xf>
    <xf numFmtId="0" fontId="15" fillId="2" borderId="2" xfId="0" applyFont="1" applyFill="1" applyBorder="1" applyAlignment="1">
      <alignment horizontal="center" vertical="center" shrinkToFi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164" fontId="5" fillId="2" borderId="2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left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2" fontId="5" fillId="0" borderId="7" xfId="0" applyNumberFormat="1" applyFont="1" applyBorder="1" applyAlignment="1">
      <alignment horizontal="left" vertical="center" wrapText="1"/>
    </xf>
    <xf numFmtId="2" fontId="5" fillId="0" borderId="7" xfId="0" applyNumberFormat="1" applyFont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1" fontId="5" fillId="0" borderId="7" xfId="0" applyNumberFormat="1" applyFont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left" vertical="center" wrapText="1"/>
    </xf>
    <xf numFmtId="2" fontId="5" fillId="2" borderId="1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2" fontId="5" fillId="2" borderId="9" xfId="0" applyNumberFormat="1" applyFont="1" applyFill="1" applyBorder="1" applyAlignment="1">
      <alignment horizontal="left" vertical="center" wrapText="1"/>
    </xf>
    <xf numFmtId="2" fontId="5" fillId="2" borderId="7" xfId="0" applyNumberFormat="1" applyFont="1" applyFill="1" applyBorder="1" applyAlignment="1">
      <alignment horizontal="left" vertical="center" wrapText="1"/>
    </xf>
    <xf numFmtId="164" fontId="5" fillId="2" borderId="9" xfId="0" applyNumberFormat="1" applyFont="1" applyFill="1" applyBorder="1" applyAlignment="1">
      <alignment horizontal="center" vertical="center"/>
    </xf>
    <xf numFmtId="2" fontId="5" fillId="2" borderId="9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/>
    </xf>
    <xf numFmtId="2" fontId="5" fillId="2" borderId="16" xfId="0" applyNumberFormat="1" applyFont="1" applyFill="1" applyBorder="1" applyAlignment="1">
      <alignment horizontal="center" vertical="center" wrapText="1"/>
    </xf>
    <xf numFmtId="164" fontId="5" fillId="2" borderId="16" xfId="0" applyNumberFormat="1" applyFont="1" applyFill="1" applyBorder="1" applyAlignment="1">
      <alignment horizontal="center" vertical="center" wrapText="1"/>
    </xf>
    <xf numFmtId="1" fontId="5" fillId="2" borderId="16" xfId="0" applyNumberFormat="1" applyFont="1" applyFill="1" applyBorder="1" applyAlignment="1">
      <alignment horizontal="center" vertical="center" wrapText="1"/>
    </xf>
    <xf numFmtId="2" fontId="5" fillId="2" borderId="14" xfId="0" applyNumberFormat="1" applyFont="1" applyFill="1" applyBorder="1" applyAlignment="1">
      <alignment horizontal="center" vertical="center" wrapText="1"/>
    </xf>
    <xf numFmtId="164" fontId="5" fillId="2" borderId="14" xfId="0" applyNumberFormat="1" applyFont="1" applyFill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center" vertical="center" wrapText="1"/>
    </xf>
    <xf numFmtId="164" fontId="5" fillId="2" borderId="9" xfId="0" applyNumberFormat="1" applyFont="1" applyFill="1" applyBorder="1" applyAlignment="1">
      <alignment horizontal="center" vertical="center" wrapText="1"/>
    </xf>
    <xf numFmtId="165" fontId="4" fillId="2" borderId="1" xfId="0" applyNumberFormat="1" applyFont="1" applyFill="1" applyBorder="1" applyAlignment="1">
      <alignment horizontal="center" vertical="center" wrapText="1"/>
    </xf>
    <xf numFmtId="2" fontId="5" fillId="2" borderId="2" xfId="0" applyNumberFormat="1" applyFont="1" applyFill="1" applyBorder="1" applyAlignment="1">
      <alignment horizontal="left" vertical="center"/>
    </xf>
    <xf numFmtId="2" fontId="5" fillId="2" borderId="2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center" vertical="center" wrapText="1"/>
    </xf>
    <xf numFmtId="2" fontId="5" fillId="2" borderId="7" xfId="0" applyNumberFormat="1" applyFont="1" applyFill="1" applyBorder="1" applyAlignment="1">
      <alignment horizontal="left" vertical="center"/>
    </xf>
    <xf numFmtId="2" fontId="28" fillId="2" borderId="1" xfId="0" applyNumberFormat="1" applyFont="1" applyFill="1" applyBorder="1" applyAlignment="1">
      <alignment horizontal="center" vertical="center" wrapText="1"/>
    </xf>
    <xf numFmtId="2" fontId="5" fillId="2" borderId="7" xfId="0" applyNumberFormat="1" applyFont="1" applyFill="1" applyBorder="1" applyAlignment="1">
      <alignment horizontal="center" vertical="center" wrapText="1"/>
    </xf>
    <xf numFmtId="164" fontId="5" fillId="2" borderId="7" xfId="0" applyNumberFormat="1" applyFont="1" applyFill="1" applyBorder="1" applyAlignment="1">
      <alignment horizontal="center" vertical="center" wrapText="1"/>
    </xf>
    <xf numFmtId="1" fontId="5" fillId="2" borderId="14" xfId="0" applyNumberFormat="1" applyFont="1" applyFill="1" applyBorder="1" applyAlignment="1">
      <alignment horizontal="center" vertical="center" wrapText="1"/>
    </xf>
    <xf numFmtId="2" fontId="5" fillId="2" borderId="13" xfId="0" applyNumberFormat="1" applyFont="1" applyFill="1" applyBorder="1" applyAlignment="1">
      <alignment horizontal="center" vertical="center" wrapText="1"/>
    </xf>
    <xf numFmtId="164" fontId="5" fillId="2" borderId="13" xfId="0" applyNumberFormat="1" applyFont="1" applyFill="1" applyBorder="1" applyAlignment="1">
      <alignment horizontal="center" vertical="center" wrapText="1"/>
    </xf>
    <xf numFmtId="1" fontId="5" fillId="2" borderId="13" xfId="0" applyNumberFormat="1" applyFont="1" applyFill="1" applyBorder="1" applyAlignment="1">
      <alignment horizontal="center" vertical="center" wrapText="1"/>
    </xf>
    <xf numFmtId="164" fontId="4" fillId="2" borderId="3" xfId="0" applyNumberFormat="1" applyFont="1" applyFill="1" applyBorder="1" applyAlignment="1">
      <alignment horizontal="center" vertical="center" wrapText="1"/>
    </xf>
    <xf numFmtId="165" fontId="4" fillId="2" borderId="2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5" fillId="2" borderId="7" xfId="0" applyNumberFormat="1" applyFont="1" applyFill="1" applyBorder="1" applyAlignment="1">
      <alignment horizontal="center" vertical="center" wrapText="1"/>
    </xf>
    <xf numFmtId="1" fontId="5" fillId="2" borderId="9" xfId="0" applyNumberFormat="1" applyFont="1" applyFill="1" applyBorder="1" applyAlignment="1">
      <alignment horizontal="center" vertical="center" wrapText="1"/>
    </xf>
    <xf numFmtId="164" fontId="29" fillId="2" borderId="3" xfId="0" applyNumberFormat="1" applyFont="1" applyFill="1" applyBorder="1" applyAlignment="1">
      <alignment horizontal="center" vertical="center" wrapText="1"/>
    </xf>
    <xf numFmtId="164" fontId="17" fillId="2" borderId="7" xfId="0" applyNumberFormat="1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left" vertical="center"/>
    </xf>
    <xf numFmtId="0" fontId="24" fillId="2" borderId="2" xfId="0" applyFont="1" applyFill="1" applyBorder="1" applyAlignment="1">
      <alignment horizontal="center" vertical="center" wrapText="1"/>
    </xf>
    <xf numFmtId="164" fontId="24" fillId="2" borderId="2" xfId="0" applyNumberFormat="1" applyFont="1" applyFill="1" applyBorder="1" applyAlignment="1">
      <alignment horizontal="center" vertical="center" wrapText="1"/>
    </xf>
    <xf numFmtId="164" fontId="24" fillId="2" borderId="1" xfId="0" applyNumberFormat="1" applyFont="1" applyFill="1" applyBorder="1" applyAlignment="1">
      <alignment horizontal="center" vertical="center" wrapText="1"/>
    </xf>
    <xf numFmtId="164" fontId="30" fillId="2" borderId="9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0" fontId="24" fillId="2" borderId="7" xfId="0" applyFont="1" applyFill="1" applyBorder="1" applyAlignment="1">
      <alignment horizontal="center" vertical="center" wrapText="1"/>
    </xf>
    <xf numFmtId="0" fontId="24" fillId="2" borderId="9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164" fontId="5" fillId="2" borderId="4" xfId="0" applyNumberFormat="1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/>
    </xf>
    <xf numFmtId="2" fontId="5" fillId="2" borderId="7" xfId="0" applyNumberFormat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2" fontId="24" fillId="2" borderId="2" xfId="0" applyNumberFormat="1" applyFont="1" applyFill="1" applyBorder="1" applyAlignment="1">
      <alignment horizontal="center" vertical="center" wrapText="1"/>
    </xf>
    <xf numFmtId="2" fontId="5" fillId="2" borderId="2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2" fontId="24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/>
    </xf>
    <xf numFmtId="2" fontId="24" fillId="2" borderId="7" xfId="0" applyNumberFormat="1" applyFont="1" applyFill="1" applyBorder="1" applyAlignment="1">
      <alignment horizontal="center" vertical="center" wrapText="1"/>
    </xf>
    <xf numFmtId="2" fontId="5" fillId="2" borderId="7" xfId="0" applyNumberFormat="1" applyFont="1" applyFill="1" applyBorder="1" applyAlignment="1">
      <alignment horizontal="center" vertical="center"/>
    </xf>
    <xf numFmtId="1" fontId="5" fillId="2" borderId="9" xfId="0" applyNumberFormat="1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2" fontId="24" fillId="2" borderId="10" xfId="0" applyNumberFormat="1" applyFont="1" applyFill="1" applyBorder="1" applyAlignment="1">
      <alignment horizontal="center" vertical="center" wrapText="1"/>
    </xf>
    <xf numFmtId="164" fontId="5" fillId="2" borderId="16" xfId="0" applyNumberFormat="1" applyFont="1" applyFill="1" applyBorder="1" applyAlignment="1">
      <alignment horizontal="center" vertical="center"/>
    </xf>
    <xf numFmtId="1" fontId="5" fillId="2" borderId="16" xfId="0" applyNumberFormat="1" applyFont="1" applyFill="1" applyBorder="1" applyAlignment="1">
      <alignment horizontal="center" vertical="center"/>
    </xf>
    <xf numFmtId="2" fontId="24" fillId="2" borderId="12" xfId="0" applyNumberFormat="1" applyFont="1" applyFill="1" applyBorder="1" applyAlignment="1">
      <alignment horizontal="center" vertical="center" wrapText="1"/>
    </xf>
    <xf numFmtId="164" fontId="24" fillId="2" borderId="7" xfId="0" applyNumberFormat="1" applyFont="1" applyFill="1" applyBorder="1" applyAlignment="1">
      <alignment horizontal="center" vertical="center" wrapText="1"/>
    </xf>
    <xf numFmtId="164" fontId="5" fillId="2" borderId="13" xfId="0" applyNumberFormat="1" applyFont="1" applyFill="1" applyBorder="1" applyAlignment="1">
      <alignment horizontal="center" vertical="center"/>
    </xf>
    <xf numFmtId="164" fontId="4" fillId="2" borderId="9" xfId="0" applyNumberFormat="1" applyFont="1" applyFill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2" fontId="5" fillId="2" borderId="5" xfId="0" applyNumberFormat="1" applyFont="1" applyFill="1" applyBorder="1" applyAlignment="1">
      <alignment horizontal="center" vertical="center" wrapText="1"/>
    </xf>
    <xf numFmtId="2" fontId="5" fillId="2" borderId="3" xfId="0" applyNumberFormat="1" applyFont="1" applyFill="1" applyBorder="1" applyAlignment="1">
      <alignment horizontal="center" vertical="center" wrapText="1"/>
    </xf>
    <xf numFmtId="2" fontId="5" fillId="2" borderId="12" xfId="0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/>
    </xf>
    <xf numFmtId="2" fontId="5" fillId="2" borderId="7" xfId="0" applyNumberFormat="1" applyFont="1" applyFill="1" applyBorder="1" applyAlignment="1">
      <alignment horizontal="center" wrapText="1"/>
    </xf>
    <xf numFmtId="2" fontId="24" fillId="2" borderId="16" xfId="0" applyNumberFormat="1" applyFont="1" applyFill="1" applyBorder="1" applyAlignment="1">
      <alignment horizontal="center" vertical="center" wrapText="1"/>
    </xf>
    <xf numFmtId="1" fontId="5" fillId="2" borderId="10" xfId="0" applyNumberFormat="1" applyFont="1" applyFill="1" applyBorder="1" applyAlignment="1">
      <alignment horizontal="center" vertical="center"/>
    </xf>
    <xf numFmtId="2" fontId="24" fillId="2" borderId="3" xfId="0" applyNumberFormat="1" applyFont="1" applyFill="1" applyBorder="1" applyAlignment="1">
      <alignment horizontal="center" vertical="center" wrapText="1"/>
    </xf>
    <xf numFmtId="2" fontId="5" fillId="2" borderId="16" xfId="0" applyNumberFormat="1" applyFont="1" applyFill="1" applyBorder="1" applyAlignment="1">
      <alignment horizontal="center" vertical="center"/>
    </xf>
    <xf numFmtId="2" fontId="15" fillId="2" borderId="7" xfId="0" applyNumberFormat="1" applyFont="1" applyFill="1" applyBorder="1" applyAlignment="1">
      <alignment horizontal="center" vertical="center" wrapText="1"/>
    </xf>
    <xf numFmtId="2" fontId="5" fillId="2" borderId="3" xfId="0" applyNumberFormat="1" applyFont="1" applyFill="1" applyBorder="1" applyAlignment="1">
      <alignment horizontal="center" vertical="center"/>
    </xf>
    <xf numFmtId="164" fontId="5" fillId="2" borderId="3" xfId="0" applyNumberFormat="1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center" vertical="center" wrapText="1"/>
    </xf>
    <xf numFmtId="2" fontId="5" fillId="2" borderId="2" xfId="0" applyNumberFormat="1" applyFont="1" applyFill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164" fontId="5" fillId="2" borderId="2" xfId="0" applyNumberFormat="1" applyFont="1" applyFill="1" applyBorder="1" applyAlignment="1">
      <alignment horizontal="center"/>
    </xf>
    <xf numFmtId="1" fontId="5" fillId="2" borderId="7" xfId="0" applyNumberFormat="1" applyFont="1" applyFill="1" applyBorder="1" applyAlignment="1">
      <alignment horizontal="center"/>
    </xf>
    <xf numFmtId="164" fontId="5" fillId="2" borderId="7" xfId="0" applyNumberFormat="1" applyFont="1" applyFill="1" applyBorder="1" applyAlignment="1">
      <alignment horizontal="center"/>
    </xf>
    <xf numFmtId="2" fontId="15" fillId="2" borderId="2" xfId="0" applyNumberFormat="1" applyFont="1" applyFill="1" applyBorder="1" applyAlignment="1">
      <alignment horizontal="left" vertical="center" wrapText="1"/>
    </xf>
    <xf numFmtId="0" fontId="15" fillId="2" borderId="2" xfId="0" applyFont="1" applyFill="1" applyBorder="1" applyAlignment="1">
      <alignment horizontal="center" vertical="center" wrapText="1"/>
    </xf>
    <xf numFmtId="2" fontId="15" fillId="2" borderId="7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left"/>
    </xf>
    <xf numFmtId="2" fontId="24" fillId="2" borderId="5" xfId="0" applyNumberFormat="1" applyFont="1" applyFill="1" applyBorder="1" applyAlignment="1">
      <alignment horizontal="center" vertical="center" wrapText="1"/>
    </xf>
    <xf numFmtId="2" fontId="15" fillId="2" borderId="5" xfId="0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left"/>
    </xf>
    <xf numFmtId="2" fontId="24" fillId="2" borderId="9" xfId="0" applyNumberFormat="1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/>
    </xf>
    <xf numFmtId="164" fontId="30" fillId="2" borderId="1" xfId="0" applyNumberFormat="1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/>
    </xf>
    <xf numFmtId="164" fontId="11" fillId="2" borderId="3" xfId="0" applyNumberFormat="1" applyFont="1" applyFill="1" applyBorder="1" applyAlignment="1">
      <alignment horizontal="center" vertical="center" wrapText="1"/>
    </xf>
    <xf numFmtId="164" fontId="31" fillId="2" borderId="1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top" wrapText="1"/>
    </xf>
    <xf numFmtId="0" fontId="15" fillId="2" borderId="7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 wrapText="1"/>
    </xf>
    <xf numFmtId="0" fontId="15" fillId="0" borderId="11" xfId="9" applyFont="1" applyFill="1" applyBorder="1" applyAlignment="1">
      <alignment horizontal="center" vertic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1" fontId="5" fillId="2" borderId="3" xfId="0" applyNumberFormat="1" applyFont="1" applyFill="1" applyBorder="1" applyAlignment="1">
      <alignment horizontal="center" vertical="center" wrapText="1"/>
    </xf>
    <xf numFmtId="1" fontId="5" fillId="2" borderId="3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15" fillId="2" borderId="11" xfId="9" applyFont="1" applyFill="1" applyBorder="1" applyAlignment="1">
      <alignment horizontal="center" vertical="center" wrapText="1"/>
    </xf>
    <xf numFmtId="0" fontId="15" fillId="2" borderId="0" xfId="9" applyFont="1" applyFill="1" applyBorder="1" applyAlignment="1">
      <alignment horizontal="center" vertical="center" wrapText="1"/>
    </xf>
    <xf numFmtId="0" fontId="19" fillId="0" borderId="0" xfId="9" applyFont="1" applyBorder="1" applyAlignment="1">
      <alignment horizontal="center" vertical="center" wrapText="1"/>
    </xf>
    <xf numFmtId="0" fontId="23" fillId="0" borderId="1" xfId="0" applyNumberFormat="1" applyFont="1" applyFill="1" applyBorder="1" applyAlignment="1" applyProtection="1">
      <alignment horizontal="center" vertical="center" wrapText="1"/>
    </xf>
    <xf numFmtId="0" fontId="18" fillId="0" borderId="1" xfId="0" applyNumberFormat="1" applyFont="1" applyFill="1" applyBorder="1" applyAlignment="1" applyProtection="1">
      <alignment horizontal="center" vertical="center" wrapText="1"/>
    </xf>
    <xf numFmtId="0" fontId="18" fillId="0" borderId="1" xfId="0" applyNumberFormat="1" applyFont="1" applyFill="1" applyBorder="1" applyAlignment="1" applyProtection="1">
      <alignment horizontal="left" vertical="center" wrapText="1"/>
    </xf>
    <xf numFmtId="0" fontId="18" fillId="0" borderId="1" xfId="0" applyNumberFormat="1" applyFont="1" applyFill="1" applyBorder="1" applyAlignment="1" applyProtection="1">
      <alignment vertical="center" wrapText="1"/>
    </xf>
    <xf numFmtId="164" fontId="5" fillId="0" borderId="7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0" fontId="18" fillId="0" borderId="7" xfId="0" applyNumberFormat="1" applyFont="1" applyFill="1" applyBorder="1" applyAlignment="1" applyProtection="1">
      <alignment horizontal="center" vertical="center" wrapText="1"/>
    </xf>
    <xf numFmtId="0" fontId="18" fillId="0" borderId="2" xfId="0" applyNumberFormat="1" applyFont="1" applyFill="1" applyBorder="1" applyAlignment="1" applyProtection="1">
      <alignment horizontal="center" vertical="center" wrapText="1"/>
    </xf>
    <xf numFmtId="0" fontId="6" fillId="2" borderId="0" xfId="11" applyFont="1" applyFill="1" applyBorder="1" applyAlignment="1">
      <alignment horizontal="center" vertical="center" wrapText="1"/>
    </xf>
    <xf numFmtId="0" fontId="6" fillId="0" borderId="10" xfId="11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4" fillId="0" borderId="4" xfId="2" applyNumberFormat="1" applyFont="1" applyFill="1" applyBorder="1" applyAlignment="1" applyProtection="1">
      <alignment horizontal="center" vertical="center" wrapText="1"/>
    </xf>
    <xf numFmtId="0" fontId="4" fillId="0" borderId="5" xfId="2" applyNumberFormat="1" applyFont="1" applyFill="1" applyBorder="1" applyAlignment="1" applyProtection="1">
      <alignment horizontal="center" vertical="center" wrapText="1"/>
    </xf>
    <xf numFmtId="0" fontId="4" fillId="0" borderId="3" xfId="2" applyNumberFormat="1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</xf>
    <xf numFmtId="0" fontId="6" fillId="0" borderId="0" xfId="2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left" vertical="center" wrapText="1" indent="2"/>
    </xf>
    <xf numFmtId="0" fontId="15" fillId="0" borderId="1" xfId="0" applyFont="1" applyBorder="1" applyAlignment="1">
      <alignment horizontal="center" vertical="center" wrapText="1"/>
    </xf>
    <xf numFmtId="0" fontId="19" fillId="0" borderId="0" xfId="9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left"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left" vertical="center" wrapText="1"/>
    </xf>
    <xf numFmtId="2" fontId="4" fillId="2" borderId="4" xfId="0" applyNumberFormat="1" applyFont="1" applyFill="1" applyBorder="1" applyAlignment="1">
      <alignment horizontal="left" vertical="center"/>
    </xf>
    <xf numFmtId="2" fontId="4" fillId="2" borderId="5" xfId="0" applyNumberFormat="1" applyFont="1" applyFill="1" applyBorder="1" applyAlignment="1">
      <alignment horizontal="left" vertical="center"/>
    </xf>
    <xf numFmtId="2" fontId="4" fillId="2" borderId="3" xfId="0" applyNumberFormat="1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2" fontId="17" fillId="2" borderId="4" xfId="0" applyNumberFormat="1" applyFont="1" applyFill="1" applyBorder="1" applyAlignment="1">
      <alignment horizontal="left" vertical="center"/>
    </xf>
    <xf numFmtId="2" fontId="17" fillId="2" borderId="5" xfId="0" applyNumberFormat="1" applyFont="1" applyFill="1" applyBorder="1" applyAlignment="1">
      <alignment horizontal="left" vertical="center"/>
    </xf>
    <xf numFmtId="2" fontId="17" fillId="2" borderId="3" xfId="0" applyNumberFormat="1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2" fontId="4" fillId="2" borderId="15" xfId="0" applyNumberFormat="1" applyFont="1" applyFill="1" applyBorder="1" applyAlignment="1">
      <alignment horizontal="left" vertical="center"/>
    </xf>
    <xf numFmtId="2" fontId="4" fillId="2" borderId="10" xfId="0" applyNumberFormat="1" applyFont="1" applyFill="1" applyBorder="1" applyAlignment="1">
      <alignment horizontal="left" vertical="center"/>
    </xf>
    <xf numFmtId="2" fontId="4" fillId="2" borderId="16" xfId="0" applyNumberFormat="1" applyFont="1" applyFill="1" applyBorder="1" applyAlignment="1">
      <alignment horizontal="left" vertical="center"/>
    </xf>
    <xf numFmtId="2" fontId="4" fillId="0" borderId="7" xfId="0" applyNumberFormat="1" applyFont="1" applyBorder="1" applyAlignment="1">
      <alignment horizontal="center" vertical="center" wrapText="1"/>
    </xf>
    <xf numFmtId="2" fontId="4" fillId="0" borderId="2" xfId="0" applyNumberFormat="1" applyFont="1" applyBorder="1" applyAlignment="1">
      <alignment horizontal="center" vertical="center" wrapText="1"/>
    </xf>
    <xf numFmtId="0" fontId="5" fillId="2" borderId="7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15" fillId="2" borderId="7" xfId="0" applyFont="1" applyFill="1" applyBorder="1" applyAlignment="1">
      <alignment horizontal="left" vertical="center"/>
    </xf>
    <xf numFmtId="0" fontId="15" fillId="2" borderId="9" xfId="0" applyFont="1" applyFill="1" applyBorder="1" applyAlignment="1">
      <alignment horizontal="left" vertical="center"/>
    </xf>
    <xf numFmtId="0" fontId="15" fillId="2" borderId="2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4" fillId="2" borderId="7" xfId="0" applyFont="1" applyFill="1" applyBorder="1" applyAlignment="1">
      <alignment horizontal="left" vertical="center"/>
    </xf>
    <xf numFmtId="0" fontId="24" fillId="2" borderId="2" xfId="0" applyFont="1" applyFill="1" applyBorder="1" applyAlignment="1">
      <alignment horizontal="left" vertical="center"/>
    </xf>
    <xf numFmtId="0" fontId="24" fillId="2" borderId="9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3" borderId="1" xfId="0" applyFont="1" applyFill="1" applyBorder="1" applyAlignment="1">
      <alignment horizontal="left" vertical="center"/>
    </xf>
    <xf numFmtId="49" fontId="5" fillId="2" borderId="7" xfId="0" applyNumberFormat="1" applyFont="1" applyFill="1" applyBorder="1" applyAlignment="1">
      <alignment horizontal="left" vertical="center"/>
    </xf>
    <xf numFmtId="49" fontId="5" fillId="2" borderId="9" xfId="0" applyNumberFormat="1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/>
    </xf>
    <xf numFmtId="0" fontId="18" fillId="4" borderId="1" xfId="0" applyFont="1" applyFill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15" fillId="0" borderId="9" xfId="0" applyFont="1" applyBorder="1" applyAlignment="1">
      <alignment horizontal="left" vertical="center"/>
    </xf>
    <xf numFmtId="0" fontId="15" fillId="0" borderId="2" xfId="0" applyFont="1" applyBorder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5" fillId="0" borderId="7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8" fillId="4" borderId="7" xfId="0" applyFont="1" applyFill="1" applyBorder="1" applyAlignment="1">
      <alignment horizontal="left" vertical="center" wrapText="1"/>
    </xf>
    <xf numFmtId="0" fontId="18" fillId="4" borderId="9" xfId="0" applyFont="1" applyFill="1" applyBorder="1" applyAlignment="1">
      <alignment horizontal="left" vertical="center" wrapText="1"/>
    </xf>
    <xf numFmtId="0" fontId="18" fillId="4" borderId="2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 applyProtection="1">
      <alignment horizontal="left" vertical="center" indent="2"/>
    </xf>
    <xf numFmtId="0" fontId="6" fillId="0" borderId="0" xfId="0" applyNumberFormat="1" applyFont="1" applyFill="1" applyBorder="1" applyAlignment="1" applyProtection="1">
      <alignment horizontal="center" vertical="center" wrapText="1"/>
    </xf>
    <xf numFmtId="0" fontId="7" fillId="2" borderId="1" xfId="0" applyNumberFormat="1" applyFont="1" applyFill="1" applyBorder="1" applyAlignment="1" applyProtection="1">
      <alignment horizontal="center" vertical="center" wrapText="1"/>
    </xf>
    <xf numFmtId="0" fontId="6" fillId="0" borderId="0" xfId="2" applyNumberFormat="1" applyFont="1" applyFill="1" applyBorder="1" applyAlignment="1" applyProtection="1">
      <alignment horizontal="center" vertical="center" wrapText="1"/>
    </xf>
    <xf numFmtId="0" fontId="11" fillId="2" borderId="4" xfId="12" applyFont="1" applyFill="1" applyBorder="1" applyAlignment="1">
      <alignment horizontal="center" vertical="center" wrapText="1"/>
    </xf>
    <xf numFmtId="0" fontId="11" fillId="2" borderId="5" xfId="12" applyFont="1" applyFill="1" applyBorder="1" applyAlignment="1">
      <alignment horizontal="center" vertical="center" wrapText="1"/>
    </xf>
    <xf numFmtId="0" fontId="11" fillId="2" borderId="3" xfId="12" applyFont="1" applyFill="1" applyBorder="1" applyAlignment="1">
      <alignment horizontal="center" vertical="center" wrapText="1"/>
    </xf>
  </cellXfs>
  <cellStyles count="16">
    <cellStyle name="Обычный" xfId="0" builtinId="0"/>
    <cellStyle name="Обычный 10 2" xfId="1" xr:uid="{00000000-0005-0000-0000-000001000000}"/>
    <cellStyle name="Обычный 2" xfId="2" xr:uid="{00000000-0005-0000-0000-000002000000}"/>
    <cellStyle name="Обычный 2 2" xfId="3" xr:uid="{00000000-0005-0000-0000-000003000000}"/>
    <cellStyle name="Обычный 2 2 2" xfId="12" xr:uid="{00000000-0005-0000-0000-000004000000}"/>
    <cellStyle name="Обычный 2 3" xfId="6" xr:uid="{00000000-0005-0000-0000-000005000000}"/>
    <cellStyle name="Обычный 2 3 2" xfId="7" xr:uid="{00000000-0005-0000-0000-000006000000}"/>
    <cellStyle name="Обычный 2 4" xfId="9" xr:uid="{00000000-0005-0000-0000-000007000000}"/>
    <cellStyle name="Обычный 3" xfId="4" xr:uid="{00000000-0005-0000-0000-000008000000}"/>
    <cellStyle name="Обычный 3 2" xfId="5" xr:uid="{00000000-0005-0000-0000-000009000000}"/>
    <cellStyle name="Обычный 3 2 2" xfId="13" xr:uid="{00000000-0005-0000-0000-00000A000000}"/>
    <cellStyle name="Обычный 4" xfId="11" xr:uid="{00000000-0005-0000-0000-00000B000000}"/>
    <cellStyle name="Обычный 5" xfId="14" xr:uid="{6B0E0002-90CF-48CF-A6F2-2ADAF92A142F}"/>
    <cellStyle name="Обычный 5 2 2" xfId="10" xr:uid="{00000000-0005-0000-0000-00000C000000}"/>
    <cellStyle name="Обычный 6" xfId="15" xr:uid="{A1E0707D-21EA-44CC-BFC9-9E3370E5A62D}"/>
    <cellStyle name="Табличный" xfId="8" xr:uid="{00000000-0005-0000-0000-00000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2;&#1086;&#1080;%20&#1076;&#1086;&#1082;&#1091;&#1084;&#1077;&#1085;&#1090;&#1099;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WINDOWS\&#1056;&#1072;&#1073;&#1086;&#1095;&#1080;&#1081;%20&#1089;&#1090;&#1086;&#1083;\&#1052;&#1086;&#1080;%20&#1076;&#1086;&#1082;&#1091;&#1084;&#1077;&#1085;&#1090;&#1099;\&#1052;&#1086;&#1080;%20&#1076;&#1086;&#1082;&#1091;&#1084;&#1077;&#1085;&#1090;&#1099;\&#1041;&#1088;&#1077;&#1089;&#1090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DOCUME~1\Dimon\LOCALS~1\Temp\Rar$DI00.344\&#1040;&#1089;&#1073;&#1077;&#1089;&#1090;2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2;&#1086;&#1080;%20&#1076;&#1086;&#1082;&#1091;&#1084;&#1077;&#1085;&#1090;&#1099;\&#1052;&#1086;&#1080;%20&#1076;&#1086;&#1082;&#1091;&#1084;&#1077;&#1085;&#1090;&#1099;\&#1043;&#1091;&#1090;&#1072;\&#1052;&#1086;&#1080;%20&#1076;&#1086;&#1082;&#1091;&#1084;&#1077;&#1085;&#1090;&#1099;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3;&#1086;&#1088;&#1084;&#1099;\&#1054;&#1040;&#1054;%20&#1050;&#1077;&#1088;&#1072;&#1084;&#1080;&#1085;\&#1053;&#1086;&#1088;&#1084;&#1099;\&#1043;&#1086;&#1090;&#1086;&#1074;&#1086;\&#1048;&#1085;&#1092;&#1086;&#1088;&#1084;&#1072;&#1094;&#1080;&#1103;%20&#1053;&#1048;&#1055;&#1058;&#1048;&#1057;\WINDOWS\&#1056;&#1072;&#1073;&#1086;&#1095;&#1080;&#1081;%20&#1089;&#1090;&#1086;&#1083;\&#1052;&#1086;&#1080;%20&#1076;&#1086;&#1082;&#1091;&#1084;&#1077;&#1085;&#1090;&#1099;\&#1052;&#1086;&#1080;%20&#1076;&#1086;&#1082;&#1091;&#1084;&#1077;&#1085;&#1090;&#1099;\&#1041;&#1088;&#1077;&#1089;&#1090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6;-&#1090;&#1072;%202004\&#1041;&#1077;&#1083;%20&#1094;&#1077;&#1084;%20&#1079;-&#1076;\&#1041;&#1062;&#1047;%20&#1072;&#1091;&#1076;&#1080;&#1090;\&#1050;&#1077;&#1088;&#1072;&#1084;&#1080;&#1085;\1\&#1050;&#1091;&#1083;&#1080;&#1085;&#1080;&#1095;\&#1074;&#1080;&#1090;&#1077;&#1073;&#1089;&#1082;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DOCUME~1\Dimon\LOCALS~1\Temp\Rar$DI00.344\&#1040;&#1089;&#1073;&#1077;&#1089;&#1090;2\14.02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63;&#1055;%20&#1044;&#1072;&#1088;&#1080;&#1076;&#1072;\balexby\&#1053;&#1086;&#1088;&#1084;&#1099;%20&#1058;&#1069;&#1056;\2%20-%20&#1043;&#1086;&#1090;&#1086;&#1074;&#1086;\&#1047;&#1072;&#1074;&#1086;&#1076;%20&#1050;&#1055;&#1044;%20&#8470;3%20&#1054;&#1040;&#1054;%20&#1052;&#1040;&#1055;&#1048;&#1044;\&#1053;&#1086;&#1088;&#1084;&#1099;\&#1054;&#1040;&#1054;%20&#1050;&#1077;&#1088;&#1072;&#1084;&#1080;&#1085;\&#1053;&#1086;&#1088;&#1084;&#1099;%20&#1058;&#1069;&#1056;\&#1054;&#1089;&#1074;&#1086;&#1077;&#1085;&#1080;&#1077;%20&#1090;&#1077;&#1093;&#1085;&#1086;&#1083;&#1086;&#1075;&#1080;&#1095;&#1077;&#1089;&#1082;&#1086;&#1075;&#1086;%20&#1087;&#1088;&#1086;&#1094;&#1077;&#1089;&#1089;&#1072;\&#1053;&#1086;&#1088;&#1084;&#1099;\&#1048;&#1085;&#1092;&#1086;&#1088;&#1084;&#1072;&#1094;&#1080;&#1103;%20&#1053;&#1048;&#1055;&#1058;&#1048;&#1057;\WINDOWS\&#1056;&#1072;&#1073;&#1086;&#1095;&#1080;&#1081;%20&#1089;&#1090;&#1086;&#1083;\&#1052;&#1086;&#1080;%20&#1076;&#1086;&#1082;&#1091;&#1084;&#1077;&#1085;&#1090;&#1099;\&#1052;&#1086;&#1080;%20&#1076;&#1086;&#1082;&#1091;&#1084;&#1077;&#1085;&#1090;&#1099;\&#1041;&#1088;&#1077;&#1089;&#1090;\&#1052;&#1086;&#1080;%20&#1076;&#1086;&#1082;&#1091;&#1084;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\&#1088;&#1072;&#1073;&#1086;&#1090;&#1072;%20(d)\Documents%20and%20Settings\&#1056;&#1040;&#1041;&#1054;&#1058;&#1040;\Desktop\&#1086;&#1088;&#1096;&#1072;%20&#1089;&#1090;&#1072;&#1088;&#1099;&#1081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.abteco\&#1063;&#1055;%20&#1044;&#1072;&#1088;&#1080;&#1076;&#1072;\balexby\&#1053;&#1086;&#1088;&#1084;&#1099;%20&#1058;&#1069;&#1056;\2%20-%20&#1043;&#1086;&#1090;&#1086;&#1074;&#1086;\&#1047;&#1072;&#1074;&#1086;&#1076;%20&#1050;&#1055;&#1044;%20&#8470;3%20&#1054;&#1040;&#1054;%20&#1052;&#1040;&#1055;&#1048;&#1044;\&#1052;&#1086;&#1080;%20&#1076;&#1086;&#1082;&#1091;&#1084;&#1077;&#1085;&#1090;&#1099;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2;&#1086;&#1080;%20&#1076;&#1086;&#1082;&#1091;&#1084;&#1077;&#1085;&#1090;&#1099;\&#1052;&#1086;&#1080;%20&#1076;&#1086;&#1082;&#1091;&#1084;&#1077;&#1085;&#1090;&#1099;\&#1043;&#1091;&#1090;&#1072;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0;&#1091;&#1083;&#1080;&#1085;&#1080;&#1095;\&#1086;&#1088;&#1096;&#1072;\&#1043;&#1086;&#1084;&#1077;&#1083;&#1100;\&#1052;&#1086;&#1080;%20&#1076;&#1086;&#1082;&#1091;&#1084;&#1077;&#1085;&#1090;&#1099;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2;&#1086;&#1080;%20&#1076;&#1086;&#1082;&#1091;&#1084;&#1077;&#1085;&#1090;&#1099;\&#1052;&#1086;&#1080;%20&#1076;&#1086;&#1082;&#1091;&#1084;&#1077;&#1085;&#1090;&#1099;\&#1088;&#1091;&#1073;&#1077;&#1088;&#1086;&#1080;&#1076;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2;&#1086;&#1080;%20&#1076;&#1086;&#1082;&#1091;&#1084;&#1077;&#1085;&#1090;&#1099;\IRINA\&#1041;&#1088;&#1077;&#1089;&#1090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82;&#1091;&#1083;&#1080;&#1085;&#1080;&#1095;\&#1073;&#1077;&#1088;&#1077;&#1079;&#1072;\&#1052;&#1086;&#1080;%20&#1076;&#1086;&#1082;&#1091;&#1084;&#1077;&#1085;&#1090;&#1099;\&#1085;&#1077;&#1088;&#1091;&#1076;&#1087;&#1088;&#1086;&#1084;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7;&#1072;&#1075;&#1088;&#1091;&#1079;&#1082;&#1080;/&#1057;&#1082;&#1072;&#1081;&#1087;/&#1082;&#1086;&#1090;&#1077;&#1083;&#1100;&#1085;&#1099;&#1077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0;&#1091;&#1083;&#1080;&#1085;&#1080;&#1095;\&#1074;&#1080;&#1090;&#1077;&#1073;&#1089;&#1082;2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6;&#1072;&#1073;&#1086;&#1090;&#1072;\&#1050;&#1088;&#1072;&#1089;&#1085;&#1086;&#1089;&#1077;&#1083;&#1100;&#1089;&#1082;\&#1079;&#1089;&#1084;\&#1089;&#1084;&#1086;&#1088;&#1075;&#1086;&#1085;&#1100;\IRINA\&#1043;&#1086;&#1084;&#1077;&#1083;&#1100;\&#1043;&#1086;&#1084;&#1077;&#1083;&#1100;\&#1052;&#1086;&#1080;%20&#1076;&#1086;&#1082;&#1091;&#1084;&#1077;&#1085;&#1090;&#1099;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WINDOWS\&#1056;&#1072;&#1073;&#1086;&#1095;&#1080;&#1081;%20&#1089;&#1090;&#1086;&#1083;\&#1052;&#1086;&#1080;%20&#1076;&#1086;&#1082;&#1091;&#1084;&#1077;&#1085;&#1090;&#1099;\&#1052;&#1086;&#1080;%20&#1076;&#1086;&#1082;&#1091;&#1084;&#1077;&#1085;&#1090;&#1099;\&#1052;&#1086;&#1075;&#1080;&#1083;&#1077;&#1074;\IRINA\&#1043;&#1086;&#1084;&#1077;&#1083;&#1100;\&#1043;&#1086;&#1084;&#1077;&#1083;&#1100;\&#1052;&#1086;&#1080;%20&#1076;&#1086;&#1082;&#1091;&#1084;&#1077;&#1085;&#1090;&#1099;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6;-&#1090;&#1072;%202004\&#1041;&#1077;&#1083;%20&#1094;&#1077;&#1084;%20&#1079;-&#1076;\&#1041;&#1062;&#1047;%20&#1072;&#1091;&#1076;&#1080;&#1090;\&#1041;&#1077;&#1088;&#1077;&#1079;&#1072;\WINDOWS\&#1056;&#1072;&#1073;&#1086;&#1095;&#1080;&#1081;%20&#1089;&#1090;&#1086;&#1083;\&#1052;&#1086;&#1080;%20&#1076;&#1086;&#1082;&#1091;&#1084;&#1077;&#1085;&#1090;&#1099;\&#1052;&#1086;&#1080;%20&#1076;&#1086;&#1082;&#1091;&#1084;&#1077;&#1085;&#1090;&#1099;\&#1041;&#1088;&#1077;&#1089;&#1090;\&#1052;&#1086;&#1080;%20&#1076;&#1086;&#1082;&#1091;&#1084;&#1077;&#1085;&#1090;&#1099;\I-&#1101;&#1085;&#1077;&#1088;&#1075;&#1086;&#1089;&#1073;.&#1090;&#1077;&#1091;&#1097;&#1080;&#108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ан ЭО"/>
      <sheetName val="Тит"/>
      <sheetName val="Исп"/>
      <sheetName val="реф"/>
      <sheetName val="С"/>
      <sheetName val="вв"/>
      <sheetName val="Р1"/>
      <sheetName val="Р 2"/>
      <sheetName val="рис11"/>
      <sheetName val="табл.21"/>
      <sheetName val="табл.22-23"/>
      <sheetName val="Т2.5"/>
      <sheetName val="табл.2.6"/>
      <sheetName val="т2.3.1"/>
      <sheetName val="т.2.3.2"/>
      <sheetName val="рис.2.3.1"/>
      <sheetName val="оргтех р3.1."/>
      <sheetName val="р31"/>
      <sheetName val="р3.1-4"/>
      <sheetName val="Т 3.2.1"/>
      <sheetName val="Т3.2.2"/>
      <sheetName val="т3.3.1"/>
      <sheetName val="Т.3.32."/>
      <sheetName val="т3.3.3"/>
      <sheetName val="Т334"/>
      <sheetName val="Т335"/>
      <sheetName val="т3.4.1."/>
      <sheetName val="т.3.4.2"/>
      <sheetName val="Т3.43"/>
      <sheetName val="т.3.4.4"/>
      <sheetName val="рис.3.4.1"/>
      <sheetName val="прогр."/>
      <sheetName val="выводы"/>
      <sheetName val="пр"/>
      <sheetName val="Л"/>
      <sheetName val="Т 7"/>
      <sheetName val="Т 8"/>
      <sheetName val="Т 9"/>
      <sheetName val="Т 11"/>
      <sheetName val="Т 14"/>
      <sheetName val="Т 15"/>
      <sheetName val="Т 18"/>
      <sheetName val="Т 1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4">
          <cell r="R4">
            <v>1.1499999999999999</v>
          </cell>
        </row>
        <row r="5">
          <cell r="R5">
            <v>0.08</v>
          </cell>
        </row>
        <row r="6">
          <cell r="R6">
            <v>2.0449999999999999E-2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 гл. газ"/>
      <sheetName val="Мазут"/>
      <sheetName val="ээ"/>
      <sheetName val="баланс"/>
      <sheetName val="3г КГУ"/>
      <sheetName val="КГУ"/>
      <sheetName val="БЛАНК КГУ"/>
      <sheetName val="ГАЗ БРАСЛАВ"/>
      <sheetName val="ДИЗ. Брасл"/>
      <sheetName val="ЭЭ бр."/>
      <sheetName val="3г"/>
      <sheetName val="Бланк"/>
      <sheetName val="РЫБА"/>
      <sheetName val="ЭЭ рыба"/>
      <sheetName val="БЛ КГУ 3-4"/>
      <sheetName val="КОТЕЛ 3-4"/>
    </sheetNames>
    <sheetDataSet>
      <sheetData sheetId="0"/>
      <sheetData sheetId="1"/>
      <sheetData sheetId="2"/>
      <sheetData sheetId="3"/>
      <sheetData sheetId="4"/>
      <sheetData sheetId="5">
        <row r="15">
          <cell r="E15">
            <v>0</v>
          </cell>
        </row>
      </sheetData>
      <sheetData sheetId="6"/>
      <sheetData sheetId="7"/>
      <sheetData sheetId="8"/>
      <sheetData sheetId="9"/>
      <sheetData sheetId="10">
        <row r="26">
          <cell r="H26">
            <v>12</v>
          </cell>
        </row>
      </sheetData>
      <sheetData sheetId="11"/>
      <sheetData sheetId="12"/>
      <sheetData sheetId="13"/>
      <sheetData sheetId="14"/>
      <sheetData sheetId="1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C12"/>
  <sheetViews>
    <sheetView tabSelected="1" view="pageBreakPreview" zoomScaleSheetLayoutView="100" workbookViewId="0">
      <selection activeCell="A13" sqref="A13"/>
    </sheetView>
  </sheetViews>
  <sheetFormatPr defaultRowHeight="15.75" x14ac:dyDescent="0.2"/>
  <cols>
    <col min="1" max="1" width="40" style="1" customWidth="1"/>
    <col min="2" max="2" width="17.42578125" style="1" customWidth="1"/>
    <col min="3" max="3" width="29" style="1" customWidth="1"/>
    <col min="4" max="16384" width="9.140625" style="1"/>
  </cols>
  <sheetData>
    <row r="1" spans="1:3" ht="15.75" customHeight="1" x14ac:dyDescent="0.2">
      <c r="A1" s="266" t="s">
        <v>11</v>
      </c>
      <c r="B1" s="266"/>
      <c r="C1" s="266"/>
    </row>
    <row r="2" spans="1:3" ht="32.25" customHeight="1" x14ac:dyDescent="0.2">
      <c r="A2" s="8" t="s">
        <v>12</v>
      </c>
      <c r="B2" s="8" t="s">
        <v>0</v>
      </c>
      <c r="C2" s="8" t="s">
        <v>61</v>
      </c>
    </row>
    <row r="3" spans="1:3" ht="15.75" customHeight="1" x14ac:dyDescent="0.2">
      <c r="A3" s="5" t="s">
        <v>62</v>
      </c>
      <c r="B3" s="6" t="s">
        <v>2</v>
      </c>
      <c r="C3" s="56">
        <v>24</v>
      </c>
    </row>
    <row r="4" spans="1:3" ht="15.75" customHeight="1" x14ac:dyDescent="0.2">
      <c r="A4" s="27" t="s">
        <v>38</v>
      </c>
      <c r="B4" s="13" t="s">
        <v>2</v>
      </c>
      <c r="C4" s="57">
        <v>22</v>
      </c>
    </row>
    <row r="5" spans="1:3" ht="32.25" customHeight="1" x14ac:dyDescent="0.2">
      <c r="A5" s="27" t="s">
        <v>63</v>
      </c>
      <c r="B5" s="13" t="s">
        <v>2</v>
      </c>
      <c r="C5" s="57">
        <v>2</v>
      </c>
    </row>
    <row r="6" spans="1:3" ht="15.75" customHeight="1" x14ac:dyDescent="0.2">
      <c r="A6" s="5" t="s">
        <v>74</v>
      </c>
      <c r="B6" s="6" t="s">
        <v>5</v>
      </c>
      <c r="C6" s="2">
        <f>C7+C8</f>
        <v>33713</v>
      </c>
    </row>
    <row r="7" spans="1:3" ht="30" customHeight="1" x14ac:dyDescent="0.2">
      <c r="A7" s="27" t="s">
        <v>75</v>
      </c>
      <c r="B7" s="6" t="s">
        <v>5</v>
      </c>
      <c r="C7" s="2">
        <v>33671</v>
      </c>
    </row>
    <row r="8" spans="1:3" ht="30" customHeight="1" x14ac:dyDescent="0.2">
      <c r="A8" s="27" t="s">
        <v>73</v>
      </c>
      <c r="B8" s="6" t="s">
        <v>5</v>
      </c>
      <c r="C8" s="2">
        <v>42</v>
      </c>
    </row>
    <row r="9" spans="1:3" ht="15.75" customHeight="1" x14ac:dyDescent="0.2">
      <c r="A9" s="5" t="s">
        <v>60</v>
      </c>
      <c r="B9" s="6" t="s">
        <v>1</v>
      </c>
      <c r="C9" s="2">
        <v>2361</v>
      </c>
    </row>
    <row r="10" spans="1:3" ht="30" customHeight="1" x14ac:dyDescent="0.2">
      <c r="A10" s="27" t="s">
        <v>905</v>
      </c>
      <c r="B10" s="13" t="s">
        <v>1</v>
      </c>
      <c r="C10" s="14">
        <f>C9</f>
        <v>2361</v>
      </c>
    </row>
    <row r="11" spans="1:3" ht="30" customHeight="1" x14ac:dyDescent="0.2"/>
    <row r="12" spans="1:3" ht="32.25" customHeight="1" x14ac:dyDescent="0.2"/>
  </sheetData>
  <mergeCells count="1">
    <mergeCell ref="A1:C1"/>
  </mergeCells>
  <phoneticPr fontId="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G25"/>
  <sheetViews>
    <sheetView zoomScaleNormal="100" zoomScaleSheetLayoutView="100" workbookViewId="0">
      <selection activeCell="C27" sqref="C27"/>
    </sheetView>
  </sheetViews>
  <sheetFormatPr defaultRowHeight="15.75" x14ac:dyDescent="0.2"/>
  <cols>
    <col min="1" max="1" width="22.140625" style="23" customWidth="1"/>
    <col min="2" max="2" width="49.140625" style="23" customWidth="1"/>
    <col min="3" max="3" width="16.42578125" style="23" bestFit="1" customWidth="1"/>
    <col min="4" max="4" width="15.140625" style="23" hidden="1" customWidth="1"/>
    <col min="5" max="5" width="9.5703125" style="23" customWidth="1"/>
    <col min="6" max="6" width="24.5703125" style="23" bestFit="1" customWidth="1"/>
    <col min="7" max="7" width="13.85546875" style="23" customWidth="1"/>
    <col min="8" max="16384" width="9.140625" style="23"/>
  </cols>
  <sheetData>
    <row r="1" spans="1:6" ht="15.75" customHeight="1" x14ac:dyDescent="0.2">
      <c r="A1" s="269" t="s">
        <v>64</v>
      </c>
      <c r="B1" s="269"/>
      <c r="C1" s="269"/>
      <c r="D1" s="269"/>
      <c r="E1" s="269"/>
      <c r="F1" s="269"/>
    </row>
    <row r="2" spans="1:6" ht="47.25" x14ac:dyDescent="0.2">
      <c r="A2" s="45" t="s">
        <v>32</v>
      </c>
      <c r="B2" s="45" t="s">
        <v>33</v>
      </c>
      <c r="C2" s="45" t="s">
        <v>24</v>
      </c>
      <c r="D2" s="45" t="s">
        <v>55</v>
      </c>
      <c r="E2" s="45" t="s">
        <v>34</v>
      </c>
      <c r="F2" s="45" t="s">
        <v>79</v>
      </c>
    </row>
    <row r="3" spans="1:6" hidden="1" x14ac:dyDescent="0.2">
      <c r="A3" s="270" t="s">
        <v>35</v>
      </c>
      <c r="B3" s="271"/>
      <c r="C3" s="271"/>
      <c r="D3" s="271"/>
      <c r="E3" s="271"/>
      <c r="F3" s="271"/>
    </row>
    <row r="4" spans="1:6" ht="32.25" hidden="1" customHeight="1" x14ac:dyDescent="0.2">
      <c r="A4" s="272" t="s">
        <v>39</v>
      </c>
      <c r="B4" s="46" t="s">
        <v>36</v>
      </c>
      <c r="C4" s="46" t="s">
        <v>38</v>
      </c>
      <c r="D4" s="46"/>
      <c r="E4" s="46">
        <v>1</v>
      </c>
      <c r="F4" s="46" t="s">
        <v>40</v>
      </c>
    </row>
    <row r="5" spans="1:6" ht="38.25" hidden="1" customHeight="1" x14ac:dyDescent="0.2">
      <c r="A5" s="272"/>
      <c r="B5" s="46" t="s">
        <v>37</v>
      </c>
      <c r="C5" s="46" t="s">
        <v>38</v>
      </c>
      <c r="D5" s="46"/>
      <c r="E5" s="46">
        <v>1</v>
      </c>
      <c r="F5" s="46" t="s">
        <v>40</v>
      </c>
    </row>
    <row r="6" spans="1:6" hidden="1" x14ac:dyDescent="0.2">
      <c r="A6" s="270" t="s">
        <v>41</v>
      </c>
      <c r="B6" s="270"/>
      <c r="C6" s="270"/>
      <c r="D6" s="270"/>
      <c r="E6" s="270"/>
      <c r="F6" s="270"/>
    </row>
    <row r="7" spans="1:6" ht="47.25" hidden="1" x14ac:dyDescent="0.2">
      <c r="A7" s="47" t="s">
        <v>44</v>
      </c>
      <c r="B7" s="46" t="s">
        <v>42</v>
      </c>
      <c r="C7" s="46" t="s">
        <v>38</v>
      </c>
      <c r="D7" s="46"/>
      <c r="E7" s="46">
        <v>1</v>
      </c>
      <c r="F7" s="46" t="s">
        <v>43</v>
      </c>
    </row>
    <row r="8" spans="1:6" hidden="1" x14ac:dyDescent="0.2">
      <c r="A8" s="270" t="s">
        <v>45</v>
      </c>
      <c r="B8" s="270"/>
      <c r="C8" s="270"/>
      <c r="D8" s="270"/>
      <c r="E8" s="270"/>
      <c r="F8" s="270"/>
    </row>
    <row r="9" spans="1:6" hidden="1" x14ac:dyDescent="0.2">
      <c r="A9" s="273" t="s">
        <v>48</v>
      </c>
      <c r="B9" s="46" t="s">
        <v>46</v>
      </c>
      <c r="C9" s="46" t="s">
        <v>38</v>
      </c>
      <c r="D9" s="46"/>
      <c r="E9" s="46">
        <v>2</v>
      </c>
      <c r="F9" s="32" t="s">
        <v>49</v>
      </c>
    </row>
    <row r="10" spans="1:6" hidden="1" x14ac:dyDescent="0.2">
      <c r="A10" s="273"/>
      <c r="B10" s="46" t="s">
        <v>47</v>
      </c>
      <c r="C10" s="46" t="s">
        <v>38</v>
      </c>
      <c r="D10" s="46"/>
      <c r="E10" s="46">
        <v>2</v>
      </c>
      <c r="F10" s="32" t="s">
        <v>53</v>
      </c>
    </row>
    <row r="11" spans="1:6" ht="31.5" hidden="1" x14ac:dyDescent="0.2">
      <c r="A11" s="47" t="s">
        <v>51</v>
      </c>
      <c r="B11" s="46" t="s">
        <v>50</v>
      </c>
      <c r="C11" s="46" t="s">
        <v>38</v>
      </c>
      <c r="D11" s="46"/>
      <c r="E11" s="46">
        <v>3</v>
      </c>
      <c r="F11" s="46" t="s">
        <v>52</v>
      </c>
    </row>
    <row r="12" spans="1:6" ht="15.75" customHeight="1" x14ac:dyDescent="0.2">
      <c r="A12" s="270" t="s">
        <v>76</v>
      </c>
      <c r="B12" s="270"/>
      <c r="C12" s="270"/>
      <c r="D12" s="270"/>
      <c r="E12" s="270"/>
      <c r="F12" s="270"/>
    </row>
    <row r="13" spans="1:6" ht="15.75" customHeight="1" x14ac:dyDescent="0.2">
      <c r="A13" s="69" t="s">
        <v>77</v>
      </c>
      <c r="B13" s="46" t="s">
        <v>78</v>
      </c>
      <c r="C13" s="46" t="s">
        <v>38</v>
      </c>
      <c r="D13" s="46">
        <v>1999</v>
      </c>
      <c r="E13" s="46">
        <v>2</v>
      </c>
      <c r="F13" s="34">
        <v>64</v>
      </c>
    </row>
    <row r="14" spans="1:6" ht="15.75" customHeight="1" x14ac:dyDescent="0.2">
      <c r="A14" s="270" t="s">
        <v>81</v>
      </c>
      <c r="B14" s="270"/>
      <c r="C14" s="270"/>
      <c r="D14" s="270"/>
      <c r="E14" s="270"/>
      <c r="F14" s="270"/>
    </row>
    <row r="15" spans="1:6" ht="15.75" customHeight="1" x14ac:dyDescent="0.2">
      <c r="A15" s="69" t="s">
        <v>77</v>
      </c>
      <c r="B15" s="70" t="s">
        <v>80</v>
      </c>
      <c r="C15" s="41" t="s">
        <v>38</v>
      </c>
      <c r="D15" s="41"/>
      <c r="E15" s="41">
        <v>2</v>
      </c>
      <c r="F15" s="73">
        <v>102</v>
      </c>
    </row>
    <row r="16" spans="1:6" ht="15.75" customHeight="1" x14ac:dyDescent="0.2">
      <c r="A16" s="270" t="s">
        <v>82</v>
      </c>
      <c r="B16" s="270"/>
      <c r="C16" s="270"/>
      <c r="D16" s="270"/>
      <c r="E16" s="270"/>
      <c r="F16" s="270"/>
    </row>
    <row r="17" spans="1:7" x14ac:dyDescent="0.2">
      <c r="A17" s="69" t="s">
        <v>77</v>
      </c>
      <c r="B17" s="70" t="s">
        <v>83</v>
      </c>
      <c r="C17" s="69" t="s">
        <v>38</v>
      </c>
      <c r="D17" s="69"/>
      <c r="E17" s="69">
        <v>1</v>
      </c>
      <c r="F17" s="73">
        <v>50</v>
      </c>
    </row>
    <row r="18" spans="1:7" ht="16.5" customHeight="1" x14ac:dyDescent="0.2">
      <c r="A18" s="270" t="s">
        <v>84</v>
      </c>
      <c r="B18" s="270"/>
      <c r="C18" s="270"/>
      <c r="D18" s="270"/>
      <c r="E18" s="270"/>
      <c r="F18" s="270"/>
    </row>
    <row r="19" spans="1:7" ht="15.75" customHeight="1" x14ac:dyDescent="0.2">
      <c r="A19" s="276" t="s">
        <v>77</v>
      </c>
      <c r="B19" s="70" t="s">
        <v>83</v>
      </c>
      <c r="C19" s="69" t="s">
        <v>38</v>
      </c>
      <c r="D19" s="69"/>
      <c r="E19" s="69">
        <v>1</v>
      </c>
      <c r="F19" s="274">
        <v>150</v>
      </c>
    </row>
    <row r="20" spans="1:7" ht="15.75" customHeight="1" x14ac:dyDescent="0.2">
      <c r="A20" s="277"/>
      <c r="B20" s="70" t="s">
        <v>85</v>
      </c>
      <c r="C20" s="69" t="s">
        <v>38</v>
      </c>
      <c r="D20" s="25"/>
      <c r="E20" s="25">
        <v>1</v>
      </c>
      <c r="F20" s="275"/>
    </row>
    <row r="21" spans="1:7" ht="15.75" customHeight="1" x14ac:dyDescent="0.2">
      <c r="A21" s="270" t="s">
        <v>86</v>
      </c>
      <c r="B21" s="270"/>
      <c r="C21" s="270"/>
      <c r="D21" s="270"/>
      <c r="E21" s="270"/>
      <c r="F21" s="270"/>
    </row>
    <row r="22" spans="1:7" ht="15.75" customHeight="1" x14ac:dyDescent="0.2">
      <c r="A22" s="69" t="s">
        <v>77</v>
      </c>
      <c r="B22" s="70" t="s">
        <v>87</v>
      </c>
      <c r="C22" s="69" t="s">
        <v>65</v>
      </c>
      <c r="D22" s="69"/>
      <c r="E22" s="69">
        <v>1</v>
      </c>
      <c r="F22" s="73">
        <v>95</v>
      </c>
      <c r="G22" s="267"/>
    </row>
    <row r="23" spans="1:7" ht="15.75" customHeight="1" x14ac:dyDescent="0.2">
      <c r="A23" s="20"/>
      <c r="B23" s="20"/>
      <c r="C23" s="20"/>
      <c r="D23" s="20"/>
      <c r="E23" s="20"/>
      <c r="F23" s="20"/>
      <c r="G23" s="268"/>
    </row>
    <row r="24" spans="1:7" x14ac:dyDescent="0.2">
      <c r="G24" s="268"/>
    </row>
    <row r="25" spans="1:7" x14ac:dyDescent="0.2">
      <c r="G25" s="268"/>
    </row>
  </sheetData>
  <mergeCells count="14">
    <mergeCell ref="G22:G25"/>
    <mergeCell ref="A1:F1"/>
    <mergeCell ref="A12:F12"/>
    <mergeCell ref="A14:F14"/>
    <mergeCell ref="A3:F3"/>
    <mergeCell ref="A4:A5"/>
    <mergeCell ref="A6:F6"/>
    <mergeCell ref="A8:F8"/>
    <mergeCell ref="A9:A10"/>
    <mergeCell ref="A16:F16"/>
    <mergeCell ref="A18:F18"/>
    <mergeCell ref="F19:F20"/>
    <mergeCell ref="A19:A20"/>
    <mergeCell ref="A21:F21"/>
  </mergeCells>
  <phoneticPr fontId="26" type="noConversion"/>
  <printOptions horizontalCentered="1"/>
  <pageMargins left="0.39370078740157483" right="0.39370078740157483" top="0.59055118110236227" bottom="0.39370078740157483" header="0.31496062992125984" footer="0.31496062992125984"/>
  <pageSetup paperSize="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N21"/>
  <sheetViews>
    <sheetView zoomScale="85" zoomScaleNormal="85" zoomScaleSheetLayoutView="100" workbookViewId="0">
      <selection activeCell="B8" sqref="B8"/>
    </sheetView>
  </sheetViews>
  <sheetFormatPr defaultRowHeight="12.75" x14ac:dyDescent="0.2"/>
  <cols>
    <col min="1" max="1" width="28.140625" customWidth="1"/>
    <col min="2" max="2" width="23.28515625" customWidth="1"/>
    <col min="3" max="3" width="29.28515625" customWidth="1"/>
    <col min="4" max="4" width="31.140625" customWidth="1"/>
    <col min="5" max="6" width="6.85546875" customWidth="1"/>
    <col min="7" max="7" width="8.140625" customWidth="1"/>
  </cols>
  <sheetData>
    <row r="1" spans="1:14" ht="18.75" customHeight="1" x14ac:dyDescent="0.2">
      <c r="A1" s="279" t="s">
        <v>67</v>
      </c>
      <c r="B1" s="279"/>
      <c r="C1" s="279"/>
      <c r="D1" s="279"/>
      <c r="E1" s="62"/>
      <c r="F1" s="62"/>
      <c r="G1" s="278"/>
      <c r="H1" s="278"/>
      <c r="I1" s="278"/>
      <c r="J1" s="278"/>
      <c r="K1" s="278"/>
      <c r="L1" s="278"/>
      <c r="M1" s="278"/>
      <c r="N1" s="278"/>
    </row>
    <row r="2" spans="1:14" ht="33.75" customHeight="1" x14ac:dyDescent="0.2">
      <c r="A2" s="53" t="s">
        <v>68</v>
      </c>
      <c r="B2" s="53" t="s">
        <v>71</v>
      </c>
      <c r="C2" s="54" t="s">
        <v>69</v>
      </c>
      <c r="D2" s="54" t="s">
        <v>70</v>
      </c>
      <c r="E2" s="64"/>
      <c r="F2" s="65"/>
    </row>
    <row r="3" spans="1:14" ht="15.75" customHeight="1" x14ac:dyDescent="0.2">
      <c r="A3" s="280" t="s">
        <v>92</v>
      </c>
      <c r="B3" s="281"/>
      <c r="C3" s="281"/>
      <c r="D3" s="282"/>
      <c r="E3" s="64"/>
      <c r="F3" s="65"/>
    </row>
    <row r="4" spans="1:14" ht="15.75" customHeight="1" x14ac:dyDescent="0.2">
      <c r="A4" s="51" t="s">
        <v>90</v>
      </c>
      <c r="B4" s="51" t="s">
        <v>91</v>
      </c>
      <c r="C4" s="51">
        <v>9.5</v>
      </c>
      <c r="D4" s="51" t="s">
        <v>88</v>
      </c>
      <c r="E4" s="64"/>
      <c r="F4" s="65"/>
    </row>
    <row r="5" spans="1:14" ht="15.75" customHeight="1" x14ac:dyDescent="0.2">
      <c r="A5" s="280" t="s">
        <v>93</v>
      </c>
      <c r="B5" s="281"/>
      <c r="C5" s="281"/>
      <c r="D5" s="282"/>
      <c r="E5" s="64"/>
      <c r="F5" s="65"/>
    </row>
    <row r="6" spans="1:14" ht="15.75" customHeight="1" x14ac:dyDescent="0.2">
      <c r="A6" s="51" t="s">
        <v>89</v>
      </c>
      <c r="B6" s="51" t="s">
        <v>91</v>
      </c>
      <c r="C6" s="51">
        <v>3.6</v>
      </c>
      <c r="D6" s="51" t="s">
        <v>88</v>
      </c>
      <c r="E6" s="66"/>
      <c r="F6" s="66"/>
    </row>
    <row r="7" spans="1:14" ht="31.5" customHeight="1" x14ac:dyDescent="0.2">
      <c r="E7" s="67"/>
      <c r="F7" s="67"/>
    </row>
    <row r="8" spans="1:14" ht="31.5" customHeight="1" x14ac:dyDescent="0.2">
      <c r="E8" s="67"/>
      <c r="F8" s="67"/>
    </row>
    <row r="9" spans="1:14" ht="31.5" customHeight="1" x14ac:dyDescent="0.2">
      <c r="E9" s="68"/>
      <c r="F9" s="68"/>
    </row>
    <row r="10" spans="1:14" ht="31.5" customHeight="1" x14ac:dyDescent="0.2">
      <c r="E10" s="68"/>
      <c r="F10" s="68"/>
    </row>
    <row r="11" spans="1:14" ht="31.5" customHeight="1" x14ac:dyDescent="0.2">
      <c r="E11" s="68"/>
      <c r="F11" s="68"/>
    </row>
    <row r="12" spans="1:14" ht="31.5" customHeight="1" x14ac:dyDescent="0.2"/>
    <row r="13" spans="1:14" ht="31.5" customHeight="1" x14ac:dyDescent="0.2"/>
    <row r="14" spans="1:14" ht="31.5" customHeight="1" x14ac:dyDescent="0.2"/>
    <row r="15" spans="1:14" ht="31.5" customHeight="1" x14ac:dyDescent="0.2"/>
    <row r="16" spans="1:14" ht="31.5" customHeight="1" x14ac:dyDescent="0.2"/>
    <row r="17" ht="31.5" customHeight="1" x14ac:dyDescent="0.2"/>
    <row r="18" ht="31.5" customHeight="1" x14ac:dyDescent="0.2"/>
    <row r="19" ht="31.5" customHeight="1" x14ac:dyDescent="0.2"/>
    <row r="20" ht="31.5" customHeight="1" x14ac:dyDescent="0.2"/>
    <row r="21" ht="31.5" customHeight="1" x14ac:dyDescent="0.2"/>
  </sheetData>
  <mergeCells count="4">
    <mergeCell ref="G1:N1"/>
    <mergeCell ref="A1:D1"/>
    <mergeCell ref="A3:D3"/>
    <mergeCell ref="A5:D5"/>
  </mergeCells>
  <phoneticPr fontId="3" type="noConversion"/>
  <printOptions horizontalCentered="1"/>
  <pageMargins left="0.39370078740157483" right="0.39370078740157483" top="0.59055118110236227" bottom="0.39370078740157483" header="0.31496062992125984" footer="0.31496062992125984"/>
  <pageSetup paperSize="9" orientation="landscape" horizontalDpi="0" verticalDpi="0" r:id="rId1"/>
  <colBreaks count="1" manualBreakCount="1">
    <brk id="6" max="53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F84"/>
  <sheetViews>
    <sheetView view="pageBreakPreview" zoomScale="85" zoomScaleNormal="100" zoomScaleSheetLayoutView="85" workbookViewId="0">
      <selection activeCell="G25" sqref="G25"/>
    </sheetView>
  </sheetViews>
  <sheetFormatPr defaultRowHeight="15.75" x14ac:dyDescent="0.2"/>
  <cols>
    <col min="1" max="1" width="13.42578125" style="7" customWidth="1"/>
    <col min="2" max="2" width="23.140625" style="7" customWidth="1"/>
    <col min="3" max="3" width="29.28515625" style="7" customWidth="1"/>
    <col min="4" max="5" width="19.85546875" style="10" customWidth="1"/>
    <col min="6" max="16384" width="9.140625" style="10"/>
  </cols>
  <sheetData>
    <row r="1" spans="1:6" ht="15.75" customHeight="1" x14ac:dyDescent="0.2">
      <c r="A1" s="287" t="s">
        <v>18</v>
      </c>
      <c r="B1" s="287"/>
      <c r="C1" s="287"/>
      <c r="D1" s="287"/>
      <c r="E1" s="287"/>
    </row>
    <row r="2" spans="1:6" ht="31.5" x14ac:dyDescent="0.2">
      <c r="A2" s="9" t="s">
        <v>14</v>
      </c>
      <c r="B2" s="9" t="s">
        <v>15</v>
      </c>
      <c r="C2" s="9" t="s">
        <v>58</v>
      </c>
      <c r="D2" s="9" t="s">
        <v>16</v>
      </c>
      <c r="E2" s="9" t="s">
        <v>17</v>
      </c>
    </row>
    <row r="3" spans="1:6" ht="16.5" thickBot="1" x14ac:dyDescent="0.25">
      <c r="A3" s="283" t="s">
        <v>96</v>
      </c>
      <c r="B3" s="284"/>
      <c r="C3" s="284"/>
      <c r="D3" s="284"/>
      <c r="E3" s="285"/>
    </row>
    <row r="4" spans="1:6" ht="16.5" thickBot="1" x14ac:dyDescent="0.25">
      <c r="A4" s="286" t="s">
        <v>95</v>
      </c>
      <c r="B4" s="70" t="s">
        <v>103</v>
      </c>
      <c r="C4" s="70">
        <v>400</v>
      </c>
      <c r="D4" s="70">
        <v>10</v>
      </c>
      <c r="E4" s="70">
        <v>0.4</v>
      </c>
      <c r="F4" s="48"/>
    </row>
    <row r="5" spans="1:6" ht="16.5" thickBot="1" x14ac:dyDescent="0.25">
      <c r="A5" s="286"/>
      <c r="B5" s="70" t="s">
        <v>103</v>
      </c>
      <c r="C5" s="70">
        <v>400</v>
      </c>
      <c r="D5" s="70">
        <v>10</v>
      </c>
      <c r="E5" s="70">
        <v>0.4</v>
      </c>
      <c r="F5" s="49"/>
    </row>
    <row r="6" spans="1:6" ht="16.5" thickBot="1" x14ac:dyDescent="0.25">
      <c r="A6" s="283" t="s">
        <v>97</v>
      </c>
      <c r="B6" s="284"/>
      <c r="C6" s="284"/>
      <c r="D6" s="284"/>
      <c r="E6" s="285"/>
      <c r="F6" s="49"/>
    </row>
    <row r="7" spans="1:6" ht="16.5" thickBot="1" x14ac:dyDescent="0.25">
      <c r="A7" s="70" t="s">
        <v>98</v>
      </c>
      <c r="B7" s="70" t="s">
        <v>103</v>
      </c>
      <c r="C7" s="73">
        <v>63</v>
      </c>
      <c r="D7" s="70">
        <v>10</v>
      </c>
      <c r="E7" s="70">
        <v>0.4</v>
      </c>
      <c r="F7" s="49"/>
    </row>
    <row r="8" spans="1:6" ht="16.5" thickBot="1" x14ac:dyDescent="0.25">
      <c r="A8" s="283" t="s">
        <v>99</v>
      </c>
      <c r="B8" s="284"/>
      <c r="C8" s="284"/>
      <c r="D8" s="284"/>
      <c r="E8" s="285"/>
      <c r="F8" s="49"/>
    </row>
    <row r="9" spans="1:6" ht="16.5" thickBot="1" x14ac:dyDescent="0.25">
      <c r="A9" s="70" t="s">
        <v>100</v>
      </c>
      <c r="B9" s="70" t="s">
        <v>103</v>
      </c>
      <c r="C9" s="73">
        <v>63</v>
      </c>
      <c r="D9" s="70">
        <v>10</v>
      </c>
      <c r="E9" s="70">
        <v>0.4</v>
      </c>
      <c r="F9" s="49"/>
    </row>
    <row r="10" spans="1:6" ht="16.5" thickBot="1" x14ac:dyDescent="0.25">
      <c r="A10" s="283" t="s">
        <v>101</v>
      </c>
      <c r="B10" s="284"/>
      <c r="C10" s="284"/>
      <c r="D10" s="284"/>
      <c r="E10" s="285"/>
      <c r="F10" s="49"/>
    </row>
    <row r="11" spans="1:6" x14ac:dyDescent="0.2">
      <c r="A11" s="286" t="s">
        <v>102</v>
      </c>
      <c r="B11" s="70" t="s">
        <v>103</v>
      </c>
      <c r="C11" s="70">
        <v>400</v>
      </c>
      <c r="D11" s="70">
        <v>10</v>
      </c>
      <c r="E11" s="70">
        <v>0.4</v>
      </c>
    </row>
    <row r="12" spans="1:6" x14ac:dyDescent="0.2">
      <c r="A12" s="286"/>
      <c r="B12" s="70" t="s">
        <v>103</v>
      </c>
      <c r="C12" s="70">
        <v>400</v>
      </c>
      <c r="D12" s="70">
        <v>10</v>
      </c>
      <c r="E12" s="70">
        <v>0.4</v>
      </c>
    </row>
    <row r="13" spans="1:6" x14ac:dyDescent="0.2">
      <c r="A13" s="283" t="s">
        <v>104</v>
      </c>
      <c r="B13" s="284"/>
      <c r="C13" s="284"/>
      <c r="D13" s="284"/>
      <c r="E13" s="285"/>
    </row>
    <row r="14" spans="1:6" x14ac:dyDescent="0.2">
      <c r="A14" s="70" t="s">
        <v>105</v>
      </c>
      <c r="B14" s="70" t="s">
        <v>103</v>
      </c>
      <c r="C14" s="73">
        <v>63</v>
      </c>
      <c r="D14" s="70">
        <v>10</v>
      </c>
      <c r="E14" s="70">
        <v>0.4</v>
      </c>
    </row>
    <row r="15" spans="1:6" x14ac:dyDescent="0.2">
      <c r="A15" s="283" t="s">
        <v>106</v>
      </c>
      <c r="B15" s="284"/>
      <c r="C15" s="284"/>
      <c r="D15" s="284"/>
      <c r="E15" s="285"/>
    </row>
    <row r="16" spans="1:6" x14ac:dyDescent="0.2">
      <c r="A16" s="70" t="s">
        <v>107</v>
      </c>
      <c r="B16" s="70" t="s">
        <v>103</v>
      </c>
      <c r="C16" s="73">
        <v>63</v>
      </c>
      <c r="D16" s="70">
        <v>10</v>
      </c>
      <c r="E16" s="70">
        <v>0.4</v>
      </c>
    </row>
    <row r="17" spans="1:5" x14ac:dyDescent="0.2">
      <c r="A17" s="283" t="s">
        <v>108</v>
      </c>
      <c r="B17" s="284"/>
      <c r="C17" s="284"/>
      <c r="D17" s="284"/>
      <c r="E17" s="285"/>
    </row>
    <row r="18" spans="1:5" x14ac:dyDescent="0.2">
      <c r="A18" s="70" t="s">
        <v>109</v>
      </c>
      <c r="B18" s="70" t="s">
        <v>103</v>
      </c>
      <c r="C18" s="73">
        <v>63</v>
      </c>
      <c r="D18" s="70">
        <v>10</v>
      </c>
      <c r="E18" s="70">
        <v>0.4</v>
      </c>
    </row>
    <row r="19" spans="1:5" x14ac:dyDescent="0.2">
      <c r="A19" s="283" t="s">
        <v>110</v>
      </c>
      <c r="B19" s="284"/>
      <c r="C19" s="284"/>
      <c r="D19" s="284"/>
      <c r="E19" s="285"/>
    </row>
    <row r="20" spans="1:5" x14ac:dyDescent="0.2">
      <c r="A20" s="70" t="s">
        <v>111</v>
      </c>
      <c r="B20" s="70" t="s">
        <v>103</v>
      </c>
      <c r="C20" s="73">
        <v>63</v>
      </c>
      <c r="D20" s="70">
        <v>10</v>
      </c>
      <c r="E20" s="70">
        <v>0.4</v>
      </c>
    </row>
    <row r="21" spans="1:5" x14ac:dyDescent="0.2">
      <c r="A21" s="283" t="s">
        <v>112</v>
      </c>
      <c r="B21" s="284"/>
      <c r="C21" s="284"/>
      <c r="D21" s="284"/>
      <c r="E21" s="285"/>
    </row>
    <row r="22" spans="1:5" x14ac:dyDescent="0.2">
      <c r="A22" s="70" t="s">
        <v>113</v>
      </c>
      <c r="B22" s="70" t="s">
        <v>103</v>
      </c>
      <c r="C22" s="73">
        <v>160</v>
      </c>
      <c r="D22" s="70">
        <v>10</v>
      </c>
      <c r="E22" s="70">
        <v>0.4</v>
      </c>
    </row>
    <row r="23" spans="1:5" x14ac:dyDescent="0.2">
      <c r="A23" s="283" t="s">
        <v>114</v>
      </c>
      <c r="B23" s="284"/>
      <c r="C23" s="284"/>
      <c r="D23" s="284"/>
      <c r="E23" s="285"/>
    </row>
    <row r="24" spans="1:5" x14ac:dyDescent="0.2">
      <c r="A24" s="70" t="s">
        <v>115</v>
      </c>
      <c r="B24" s="70" t="s">
        <v>116</v>
      </c>
      <c r="C24" s="73">
        <v>63</v>
      </c>
      <c r="D24" s="70">
        <v>10</v>
      </c>
      <c r="E24" s="70">
        <v>0.4</v>
      </c>
    </row>
    <row r="25" spans="1:5" x14ac:dyDescent="0.2">
      <c r="A25" s="283" t="s">
        <v>117</v>
      </c>
      <c r="B25" s="284"/>
      <c r="C25" s="284"/>
      <c r="D25" s="284"/>
      <c r="E25" s="285"/>
    </row>
    <row r="26" spans="1:5" x14ac:dyDescent="0.2">
      <c r="A26" s="70" t="s">
        <v>118</v>
      </c>
      <c r="B26" s="70" t="s">
        <v>116</v>
      </c>
      <c r="C26" s="73">
        <v>63</v>
      </c>
      <c r="D26" s="70">
        <v>10</v>
      </c>
      <c r="E26" s="70">
        <v>0.4</v>
      </c>
    </row>
    <row r="27" spans="1:5" x14ac:dyDescent="0.2">
      <c r="A27" s="283" t="s">
        <v>119</v>
      </c>
      <c r="B27" s="284"/>
      <c r="C27" s="284"/>
      <c r="D27" s="284"/>
      <c r="E27" s="285"/>
    </row>
    <row r="28" spans="1:5" x14ac:dyDescent="0.2">
      <c r="A28" s="286" t="s">
        <v>120</v>
      </c>
      <c r="B28" s="70" t="s">
        <v>121</v>
      </c>
      <c r="C28" s="70">
        <v>630</v>
      </c>
      <c r="D28" s="70">
        <v>10</v>
      </c>
      <c r="E28" s="70">
        <v>0.4</v>
      </c>
    </row>
    <row r="29" spans="1:5" x14ac:dyDescent="0.2">
      <c r="A29" s="286"/>
      <c r="B29" s="70" t="s">
        <v>121</v>
      </c>
      <c r="C29" s="70">
        <v>630</v>
      </c>
      <c r="D29" s="70">
        <v>10</v>
      </c>
      <c r="E29" s="70">
        <v>0.4</v>
      </c>
    </row>
    <row r="30" spans="1:5" x14ac:dyDescent="0.2">
      <c r="A30" s="283" t="s">
        <v>122</v>
      </c>
      <c r="B30" s="284"/>
      <c r="C30" s="284"/>
      <c r="D30" s="284"/>
      <c r="E30" s="285"/>
    </row>
    <row r="31" spans="1:5" x14ac:dyDescent="0.2">
      <c r="A31" s="286" t="s">
        <v>123</v>
      </c>
      <c r="B31" s="70" t="s">
        <v>121</v>
      </c>
      <c r="C31" s="70">
        <v>160</v>
      </c>
      <c r="D31" s="70">
        <v>10</v>
      </c>
      <c r="E31" s="70">
        <v>0.4</v>
      </c>
    </row>
    <row r="32" spans="1:5" x14ac:dyDescent="0.2">
      <c r="A32" s="286"/>
      <c r="B32" s="70" t="s">
        <v>121</v>
      </c>
      <c r="C32" s="70">
        <v>160</v>
      </c>
      <c r="D32" s="70">
        <v>10</v>
      </c>
      <c r="E32" s="70">
        <v>0.4</v>
      </c>
    </row>
    <row r="33" spans="1:5" x14ac:dyDescent="0.2">
      <c r="A33" s="283" t="s">
        <v>124</v>
      </c>
      <c r="B33" s="284"/>
      <c r="C33" s="284"/>
      <c r="D33" s="284"/>
      <c r="E33" s="285"/>
    </row>
    <row r="34" spans="1:5" x14ac:dyDescent="0.2">
      <c r="A34" s="70" t="s">
        <v>125</v>
      </c>
      <c r="B34" s="70" t="s">
        <v>103</v>
      </c>
      <c r="C34" s="73">
        <v>63</v>
      </c>
      <c r="D34" s="70">
        <v>10</v>
      </c>
      <c r="E34" s="70">
        <v>0.4</v>
      </c>
    </row>
    <row r="35" spans="1:5" x14ac:dyDescent="0.2">
      <c r="A35" s="283" t="s">
        <v>126</v>
      </c>
      <c r="B35" s="284"/>
      <c r="C35" s="284"/>
      <c r="D35" s="284"/>
      <c r="E35" s="285"/>
    </row>
    <row r="36" spans="1:5" x14ac:dyDescent="0.2">
      <c r="A36" s="70" t="s">
        <v>127</v>
      </c>
      <c r="B36" s="70" t="s">
        <v>116</v>
      </c>
      <c r="C36" s="73">
        <v>63</v>
      </c>
      <c r="D36" s="70">
        <v>10</v>
      </c>
      <c r="E36" s="70">
        <v>0.4</v>
      </c>
    </row>
    <row r="37" spans="1:5" x14ac:dyDescent="0.2">
      <c r="A37" s="283" t="s">
        <v>128</v>
      </c>
      <c r="B37" s="284"/>
      <c r="C37" s="284"/>
      <c r="D37" s="284"/>
      <c r="E37" s="285"/>
    </row>
    <row r="38" spans="1:5" x14ac:dyDescent="0.2">
      <c r="A38" s="70" t="s">
        <v>129</v>
      </c>
      <c r="B38" s="70" t="s">
        <v>103</v>
      </c>
      <c r="C38" s="73">
        <v>63</v>
      </c>
      <c r="D38" s="70">
        <v>10</v>
      </c>
      <c r="E38" s="70">
        <v>0.4</v>
      </c>
    </row>
    <row r="39" spans="1:5" x14ac:dyDescent="0.2">
      <c r="A39" s="283" t="s">
        <v>130</v>
      </c>
      <c r="B39" s="284"/>
      <c r="C39" s="284"/>
      <c r="D39" s="284"/>
      <c r="E39" s="285"/>
    </row>
    <row r="40" spans="1:5" x14ac:dyDescent="0.2">
      <c r="A40" s="70" t="s">
        <v>127</v>
      </c>
      <c r="B40" s="70" t="s">
        <v>116</v>
      </c>
      <c r="C40" s="73">
        <v>63</v>
      </c>
      <c r="D40" s="70">
        <v>10</v>
      </c>
      <c r="E40" s="70">
        <v>0.4</v>
      </c>
    </row>
    <row r="41" spans="1:5" x14ac:dyDescent="0.2">
      <c r="A41" s="283" t="s">
        <v>131</v>
      </c>
      <c r="B41" s="284"/>
      <c r="C41" s="284"/>
      <c r="D41" s="284"/>
      <c r="E41" s="285"/>
    </row>
    <row r="42" spans="1:5" x14ac:dyDescent="0.2">
      <c r="A42" s="70" t="s">
        <v>132</v>
      </c>
      <c r="B42" s="70" t="s">
        <v>116</v>
      </c>
      <c r="C42" s="73">
        <v>160</v>
      </c>
      <c r="D42" s="70">
        <v>10</v>
      </c>
      <c r="E42" s="70">
        <v>0.4</v>
      </c>
    </row>
    <row r="43" spans="1:5" x14ac:dyDescent="0.2">
      <c r="A43" s="283" t="s">
        <v>133</v>
      </c>
      <c r="B43" s="284"/>
      <c r="C43" s="284"/>
      <c r="D43" s="284"/>
      <c r="E43" s="285"/>
    </row>
    <row r="44" spans="1:5" x14ac:dyDescent="0.2">
      <c r="A44" s="70" t="s">
        <v>134</v>
      </c>
      <c r="B44" s="70" t="s">
        <v>116</v>
      </c>
      <c r="C44" s="73">
        <v>63</v>
      </c>
      <c r="D44" s="70">
        <v>10</v>
      </c>
      <c r="E44" s="70">
        <v>0.4</v>
      </c>
    </row>
    <row r="45" spans="1:5" x14ac:dyDescent="0.2">
      <c r="A45" s="283" t="s">
        <v>135</v>
      </c>
      <c r="B45" s="284"/>
      <c r="C45" s="284"/>
      <c r="D45" s="284"/>
      <c r="E45" s="285"/>
    </row>
    <row r="46" spans="1:5" x14ac:dyDescent="0.2">
      <c r="A46" s="70" t="s">
        <v>136</v>
      </c>
      <c r="B46" s="70" t="s">
        <v>116</v>
      </c>
      <c r="C46" s="73">
        <v>100</v>
      </c>
      <c r="D46" s="70">
        <v>10</v>
      </c>
      <c r="E46" s="70">
        <v>0.4</v>
      </c>
    </row>
    <row r="47" spans="1:5" x14ac:dyDescent="0.2">
      <c r="A47" s="283" t="s">
        <v>137</v>
      </c>
      <c r="B47" s="284"/>
      <c r="C47" s="284"/>
      <c r="D47" s="284"/>
      <c r="E47" s="285"/>
    </row>
    <row r="48" spans="1:5" x14ac:dyDescent="0.2">
      <c r="A48" s="70" t="s">
        <v>140</v>
      </c>
      <c r="B48" s="70" t="s">
        <v>116</v>
      </c>
      <c r="C48" s="73">
        <v>63</v>
      </c>
      <c r="D48" s="70">
        <v>10</v>
      </c>
      <c r="E48" s="70">
        <v>0.4</v>
      </c>
    </row>
    <row r="49" spans="1:5" x14ac:dyDescent="0.2">
      <c r="A49" s="283" t="s">
        <v>138</v>
      </c>
      <c r="B49" s="284"/>
      <c r="C49" s="284"/>
      <c r="D49" s="284"/>
      <c r="E49" s="285"/>
    </row>
    <row r="50" spans="1:5" x14ac:dyDescent="0.2">
      <c r="A50" s="70" t="s">
        <v>139</v>
      </c>
      <c r="B50" s="70" t="s">
        <v>116</v>
      </c>
      <c r="C50" s="73">
        <v>40</v>
      </c>
      <c r="D50" s="70">
        <v>10</v>
      </c>
      <c r="E50" s="70">
        <v>0.4</v>
      </c>
    </row>
    <row r="51" spans="1:5" x14ac:dyDescent="0.2">
      <c r="A51" s="40"/>
      <c r="B51" s="6"/>
      <c r="C51" s="6"/>
      <c r="D51" s="37"/>
      <c r="E51" s="50"/>
    </row>
    <row r="52" spans="1:5" x14ac:dyDescent="0.2">
      <c r="A52" s="40"/>
      <c r="B52" s="6"/>
      <c r="C52" s="6"/>
      <c r="D52" s="37"/>
      <c r="E52" s="50"/>
    </row>
    <row r="53" spans="1:5" x14ac:dyDescent="0.2">
      <c r="A53" s="40"/>
      <c r="B53" s="6"/>
      <c r="C53" s="6"/>
      <c r="D53" s="37"/>
      <c r="E53" s="50"/>
    </row>
    <row r="54" spans="1:5" x14ac:dyDescent="0.2">
      <c r="A54" s="40"/>
      <c r="B54" s="6"/>
      <c r="C54" s="6"/>
      <c r="D54" s="37"/>
      <c r="E54" s="50"/>
    </row>
    <row r="55" spans="1:5" x14ac:dyDescent="0.2">
      <c r="A55" s="40"/>
      <c r="B55" s="6"/>
      <c r="C55" s="6"/>
      <c r="D55" s="37"/>
      <c r="E55" s="50"/>
    </row>
    <row r="56" spans="1:5" x14ac:dyDescent="0.2">
      <c r="A56" s="40"/>
      <c r="B56" s="6"/>
      <c r="C56" s="6"/>
      <c r="D56" s="37"/>
      <c r="E56" s="50"/>
    </row>
    <row r="57" spans="1:5" x14ac:dyDescent="0.2">
      <c r="A57" s="40"/>
      <c r="B57" s="6"/>
      <c r="C57" s="6"/>
      <c r="D57" s="37"/>
      <c r="E57" s="50"/>
    </row>
    <row r="58" spans="1:5" x14ac:dyDescent="0.2">
      <c r="A58" s="40"/>
      <c r="B58" s="6"/>
      <c r="C58" s="6"/>
      <c r="D58" s="37"/>
      <c r="E58" s="50"/>
    </row>
    <row r="59" spans="1:5" x14ac:dyDescent="0.2">
      <c r="A59" s="40"/>
      <c r="B59" s="6"/>
      <c r="C59" s="6"/>
      <c r="D59" s="37"/>
      <c r="E59" s="50"/>
    </row>
    <row r="60" spans="1:5" x14ac:dyDescent="0.2">
      <c r="A60" s="40"/>
      <c r="B60" s="6"/>
      <c r="C60" s="6"/>
      <c r="D60" s="37"/>
      <c r="E60" s="50"/>
    </row>
    <row r="61" spans="1:5" x14ac:dyDescent="0.2">
      <c r="A61" s="40"/>
      <c r="B61" s="6"/>
      <c r="C61" s="6"/>
      <c r="D61" s="37"/>
      <c r="E61" s="50"/>
    </row>
    <row r="62" spans="1:5" x14ac:dyDescent="0.2">
      <c r="A62" s="40"/>
      <c r="B62" s="6"/>
      <c r="C62" s="6"/>
      <c r="D62" s="37"/>
      <c r="E62" s="50"/>
    </row>
    <row r="63" spans="1:5" x14ac:dyDescent="0.2">
      <c r="A63" s="40"/>
      <c r="B63" s="6"/>
      <c r="C63" s="6"/>
      <c r="D63" s="37"/>
      <c r="E63" s="50"/>
    </row>
    <row r="64" spans="1:5" x14ac:dyDescent="0.2">
      <c r="A64" s="40"/>
      <c r="B64" s="6"/>
      <c r="C64" s="6"/>
      <c r="D64" s="37"/>
      <c r="E64" s="50"/>
    </row>
    <row r="65" spans="1:5" x14ac:dyDescent="0.2">
      <c r="A65" s="40"/>
      <c r="B65" s="6"/>
      <c r="C65" s="6"/>
      <c r="D65" s="37"/>
      <c r="E65" s="50"/>
    </row>
    <row r="66" spans="1:5" x14ac:dyDescent="0.2">
      <c r="A66" s="40"/>
      <c r="B66" s="6"/>
      <c r="C66" s="6"/>
      <c r="D66" s="37"/>
      <c r="E66" s="50"/>
    </row>
    <row r="67" spans="1:5" x14ac:dyDescent="0.2">
      <c r="A67" s="40"/>
      <c r="B67" s="6"/>
      <c r="C67" s="6"/>
      <c r="D67" s="37"/>
      <c r="E67" s="50"/>
    </row>
    <row r="68" spans="1:5" x14ac:dyDescent="0.2">
      <c r="A68" s="40"/>
      <c r="B68" s="6"/>
      <c r="C68" s="6"/>
      <c r="D68" s="37"/>
      <c r="E68" s="50"/>
    </row>
    <row r="69" spans="1:5" x14ac:dyDescent="0.2">
      <c r="A69" s="40"/>
      <c r="B69" s="6"/>
      <c r="C69" s="6"/>
      <c r="D69" s="37"/>
      <c r="E69" s="50"/>
    </row>
    <row r="70" spans="1:5" x14ac:dyDescent="0.2">
      <c r="A70" s="40"/>
      <c r="B70" s="6"/>
      <c r="C70" s="6"/>
      <c r="D70" s="37"/>
      <c r="E70" s="50"/>
    </row>
    <row r="71" spans="1:5" x14ac:dyDescent="0.2">
      <c r="A71" s="40"/>
      <c r="B71" s="6"/>
      <c r="C71" s="6"/>
      <c r="D71" s="37"/>
      <c r="E71" s="50"/>
    </row>
    <row r="72" spans="1:5" x14ac:dyDescent="0.2">
      <c r="A72" s="40"/>
      <c r="B72" s="6"/>
      <c r="C72" s="6"/>
      <c r="D72" s="37"/>
      <c r="E72" s="50"/>
    </row>
    <row r="73" spans="1:5" x14ac:dyDescent="0.2">
      <c r="A73" s="40"/>
      <c r="B73" s="6"/>
      <c r="C73" s="6"/>
      <c r="D73" s="37"/>
      <c r="E73" s="50"/>
    </row>
    <row r="74" spans="1:5" x14ac:dyDescent="0.2">
      <c r="A74" s="40"/>
      <c r="B74" s="6"/>
      <c r="C74" s="6"/>
      <c r="D74" s="37"/>
      <c r="E74" s="50"/>
    </row>
    <row r="75" spans="1:5" x14ac:dyDescent="0.2">
      <c r="A75" s="40"/>
      <c r="B75" s="6"/>
      <c r="C75" s="6"/>
      <c r="D75" s="37"/>
      <c r="E75" s="50"/>
    </row>
    <row r="76" spans="1:5" x14ac:dyDescent="0.2">
      <c r="A76" s="40"/>
      <c r="B76" s="6"/>
      <c r="C76" s="6"/>
      <c r="D76" s="37"/>
      <c r="E76" s="50"/>
    </row>
    <row r="77" spans="1:5" x14ac:dyDescent="0.2">
      <c r="A77" s="40"/>
      <c r="B77" s="6"/>
      <c r="C77" s="6"/>
      <c r="D77" s="37"/>
      <c r="E77" s="50"/>
    </row>
    <row r="78" spans="1:5" x14ac:dyDescent="0.2">
      <c r="A78" s="40"/>
      <c r="B78" s="6"/>
      <c r="C78" s="6"/>
      <c r="D78" s="37"/>
      <c r="E78" s="50"/>
    </row>
    <row r="79" spans="1:5" x14ac:dyDescent="0.2">
      <c r="A79" s="40"/>
      <c r="B79" s="6"/>
      <c r="C79" s="6"/>
      <c r="D79" s="37"/>
      <c r="E79" s="50"/>
    </row>
    <row r="80" spans="1:5" x14ac:dyDescent="0.2">
      <c r="A80" s="40"/>
      <c r="B80" s="6"/>
      <c r="C80" s="6"/>
      <c r="D80" s="37"/>
      <c r="E80" s="50"/>
    </row>
    <row r="81" spans="1:5" x14ac:dyDescent="0.2">
      <c r="A81" s="38"/>
      <c r="B81" s="39"/>
      <c r="C81" s="39"/>
      <c r="D81" s="20"/>
      <c r="E81" s="20"/>
    </row>
    <row r="82" spans="1:5" x14ac:dyDescent="0.2">
      <c r="A82" s="38"/>
      <c r="B82" s="39"/>
      <c r="C82" s="39"/>
      <c r="D82" s="20"/>
      <c r="E82" s="20"/>
    </row>
    <row r="83" spans="1:5" x14ac:dyDescent="0.2">
      <c r="A83" s="38"/>
      <c r="B83" s="39"/>
      <c r="C83" s="39"/>
      <c r="D83" s="20"/>
      <c r="E83" s="20"/>
    </row>
    <row r="84" spans="1:5" x14ac:dyDescent="0.2">
      <c r="A84" s="38"/>
      <c r="B84" s="39"/>
      <c r="C84" s="39"/>
      <c r="D84" s="20"/>
      <c r="E84" s="20"/>
    </row>
  </sheetData>
  <mergeCells count="27">
    <mergeCell ref="A23:E23"/>
    <mergeCell ref="A25:E25"/>
    <mergeCell ref="A27:E27"/>
    <mergeCell ref="A13:E13"/>
    <mergeCell ref="A15:E15"/>
    <mergeCell ref="A17:E17"/>
    <mergeCell ref="A19:E19"/>
    <mergeCell ref="A21:E21"/>
    <mergeCell ref="A1:E1"/>
    <mergeCell ref="A4:A5"/>
    <mergeCell ref="A3:E3"/>
    <mergeCell ref="A11:A12"/>
    <mergeCell ref="A8:E8"/>
    <mergeCell ref="A6:E6"/>
    <mergeCell ref="A10:E10"/>
    <mergeCell ref="A28:A29"/>
    <mergeCell ref="A30:E30"/>
    <mergeCell ref="A31:A32"/>
    <mergeCell ref="A33:E33"/>
    <mergeCell ref="A35:E35"/>
    <mergeCell ref="A47:E47"/>
    <mergeCell ref="A49:E49"/>
    <mergeCell ref="A37:E37"/>
    <mergeCell ref="A39:E39"/>
    <mergeCell ref="A41:E41"/>
    <mergeCell ref="A43:E43"/>
    <mergeCell ref="A45:E45"/>
  </mergeCells>
  <phoneticPr fontId="25" type="noConversion"/>
  <printOptions horizontalCentered="1"/>
  <pageMargins left="0.39370078740157483" right="0.39370078740157483" top="0.59055118110236227" bottom="0.39370078740157483" header="0.31496062992125984" footer="0.31496062992125984"/>
  <pageSetup paperSize="9" scale="8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D67"/>
  <sheetViews>
    <sheetView view="pageBreakPreview" zoomScale="90" zoomScaleNormal="100" zoomScaleSheetLayoutView="90" workbookViewId="0">
      <pane xSplit="11" ySplit="16" topLeftCell="L17" activePane="bottomRight" state="frozen"/>
      <selection pane="topRight" activeCell="M1" sqref="M1"/>
      <selection pane="bottomLeft" activeCell="A19" sqref="A19"/>
      <selection pane="bottomRight" activeCell="C13" sqref="C13"/>
    </sheetView>
  </sheetViews>
  <sheetFormatPr defaultRowHeight="15.75" x14ac:dyDescent="0.2"/>
  <cols>
    <col min="1" max="1" width="18.7109375" style="23" customWidth="1"/>
    <col min="2" max="2" width="20.140625" style="23" customWidth="1"/>
    <col min="3" max="3" width="19.7109375" style="23" customWidth="1"/>
    <col min="4" max="4" width="14.42578125" style="23" customWidth="1"/>
    <col min="5" max="16384" width="9.140625" style="23"/>
  </cols>
  <sheetData>
    <row r="1" spans="1:4" ht="15.75" customHeight="1" x14ac:dyDescent="0.2">
      <c r="A1" s="291" t="s">
        <v>149</v>
      </c>
      <c r="B1" s="291"/>
      <c r="C1" s="291"/>
      <c r="D1" s="291"/>
    </row>
    <row r="2" spans="1:4" ht="48.75" customHeight="1" x14ac:dyDescent="0.2">
      <c r="A2" s="11" t="s">
        <v>141</v>
      </c>
      <c r="B2" s="11" t="s">
        <v>142</v>
      </c>
      <c r="C2" s="11" t="s">
        <v>143</v>
      </c>
      <c r="D2" s="11" t="s">
        <v>144</v>
      </c>
    </row>
    <row r="3" spans="1:4" ht="31.5" hidden="1" x14ac:dyDescent="0.2">
      <c r="A3" s="71" t="s">
        <v>25</v>
      </c>
      <c r="B3" s="71" t="s">
        <v>28</v>
      </c>
      <c r="C3" s="71">
        <v>1</v>
      </c>
      <c r="D3" s="71" t="s">
        <v>21</v>
      </c>
    </row>
    <row r="4" spans="1:4" x14ac:dyDescent="0.2">
      <c r="A4" s="280" t="s">
        <v>94</v>
      </c>
      <c r="B4" s="281"/>
      <c r="C4" s="281"/>
      <c r="D4" s="282"/>
    </row>
    <row r="5" spans="1:4" ht="15.75" customHeight="1" x14ac:dyDescent="0.2">
      <c r="A5" s="69" t="s">
        <v>148</v>
      </c>
      <c r="B5" s="69" t="s">
        <v>146</v>
      </c>
      <c r="C5" s="69" t="s">
        <v>147</v>
      </c>
      <c r="D5" s="69">
        <v>1.4</v>
      </c>
    </row>
    <row r="6" spans="1:4" ht="15.75" customHeight="1" x14ac:dyDescent="0.2">
      <c r="A6" s="69" t="s">
        <v>145</v>
      </c>
      <c r="B6" s="69" t="s">
        <v>146</v>
      </c>
      <c r="C6" s="69" t="s">
        <v>147</v>
      </c>
      <c r="D6" s="69">
        <v>1.4</v>
      </c>
    </row>
    <row r="7" spans="1:4" ht="15.75" customHeight="1" x14ac:dyDescent="0.2">
      <c r="A7" s="46"/>
      <c r="B7" s="46"/>
      <c r="C7" s="46"/>
      <c r="D7" s="46"/>
    </row>
    <row r="8" spans="1:4" ht="15.75" customHeight="1" x14ac:dyDescent="0.2">
      <c r="A8" s="42"/>
      <c r="B8" s="43"/>
      <c r="C8" s="43"/>
      <c r="D8" s="43"/>
    </row>
    <row r="9" spans="1:4" ht="15.75" customHeight="1" x14ac:dyDescent="0.2">
      <c r="A9" s="24"/>
      <c r="B9" s="16"/>
      <c r="C9" s="16"/>
      <c r="D9" s="16"/>
    </row>
    <row r="10" spans="1:4" ht="15.75" customHeight="1" x14ac:dyDescent="0.2">
      <c r="A10" s="292"/>
      <c r="B10" s="16"/>
      <c r="C10" s="16"/>
      <c r="D10" s="16"/>
    </row>
    <row r="11" spans="1:4" ht="15.75" customHeight="1" x14ac:dyDescent="0.2">
      <c r="A11" s="292"/>
      <c r="B11" s="16"/>
      <c r="C11" s="16"/>
      <c r="D11" s="16"/>
    </row>
    <row r="12" spans="1:4" ht="15.75" customHeight="1" x14ac:dyDescent="0.2">
      <c r="A12" s="290"/>
      <c r="B12" s="16"/>
      <c r="C12" s="16"/>
      <c r="D12" s="16"/>
    </row>
    <row r="13" spans="1:4" ht="15.75" customHeight="1" x14ac:dyDescent="0.2">
      <c r="A13" s="290"/>
      <c r="B13" s="16"/>
      <c r="C13" s="16"/>
      <c r="D13" s="16"/>
    </row>
    <row r="14" spans="1:4" ht="15.75" customHeight="1" x14ac:dyDescent="0.2">
      <c r="A14" s="290"/>
      <c r="B14" s="16"/>
      <c r="C14" s="16"/>
      <c r="D14" s="16"/>
    </row>
    <row r="15" spans="1:4" ht="15.75" customHeight="1" x14ac:dyDescent="0.2">
      <c r="A15" s="290"/>
      <c r="B15" s="16"/>
      <c r="C15" s="16"/>
      <c r="D15" s="16"/>
    </row>
    <row r="16" spans="1:4" ht="15.75" customHeight="1" x14ac:dyDescent="0.2">
      <c r="A16" s="24"/>
      <c r="B16" s="16"/>
      <c r="C16" s="16"/>
      <c r="D16" s="16"/>
    </row>
    <row r="17" spans="1:4" ht="15.75" customHeight="1" x14ac:dyDescent="0.2">
      <c r="A17" s="290"/>
      <c r="B17" s="16"/>
      <c r="C17" s="16"/>
      <c r="D17" s="16"/>
    </row>
    <row r="18" spans="1:4" ht="15.75" customHeight="1" x14ac:dyDescent="0.2">
      <c r="A18" s="290"/>
      <c r="B18" s="16"/>
      <c r="C18" s="16"/>
      <c r="D18" s="16"/>
    </row>
    <row r="19" spans="1:4" ht="15.75" customHeight="1" x14ac:dyDescent="0.2">
      <c r="A19" s="290"/>
      <c r="B19" s="16"/>
      <c r="C19" s="16"/>
      <c r="D19" s="16"/>
    </row>
    <row r="20" spans="1:4" ht="15.75" customHeight="1" x14ac:dyDescent="0.2">
      <c r="A20" s="290"/>
      <c r="B20" s="16"/>
      <c r="C20" s="16"/>
      <c r="D20" s="16"/>
    </row>
    <row r="21" spans="1:4" ht="15.75" customHeight="1" x14ac:dyDescent="0.2">
      <c r="A21" s="290"/>
      <c r="B21" s="16"/>
      <c r="C21" s="16"/>
      <c r="D21" s="16"/>
    </row>
    <row r="22" spans="1:4" ht="15.75" customHeight="1" x14ac:dyDescent="0.2">
      <c r="A22" s="290"/>
      <c r="B22" s="16"/>
      <c r="C22" s="16"/>
      <c r="D22" s="16"/>
    </row>
    <row r="23" spans="1:4" x14ac:dyDescent="0.2">
      <c r="A23" s="290"/>
      <c r="B23" s="16"/>
      <c r="C23" s="16"/>
      <c r="D23" s="16"/>
    </row>
    <row r="24" spans="1:4" ht="15.75" customHeight="1" x14ac:dyDescent="0.2">
      <c r="A24" s="290"/>
      <c r="B24" s="16"/>
      <c r="C24" s="16"/>
      <c r="D24" s="16"/>
    </row>
    <row r="25" spans="1:4" x14ac:dyDescent="0.2">
      <c r="A25" s="290"/>
      <c r="B25" s="16"/>
      <c r="C25" s="16"/>
      <c r="D25" s="16"/>
    </row>
    <row r="26" spans="1:4" x14ac:dyDescent="0.2">
      <c r="A26" s="290"/>
      <c r="B26" s="16"/>
      <c r="C26" s="16"/>
      <c r="D26" s="16"/>
    </row>
    <row r="27" spans="1:4" x14ac:dyDescent="0.2">
      <c r="A27" s="290"/>
      <c r="B27" s="16"/>
      <c r="C27" s="16"/>
      <c r="D27" s="16"/>
    </row>
    <row r="28" spans="1:4" x14ac:dyDescent="0.2">
      <c r="A28" s="290"/>
      <c r="B28" s="16"/>
      <c r="C28" s="16"/>
      <c r="D28" s="16"/>
    </row>
    <row r="29" spans="1:4" x14ac:dyDescent="0.2">
      <c r="A29" s="290"/>
      <c r="B29" s="16"/>
      <c r="C29" s="16"/>
      <c r="D29" s="16"/>
    </row>
    <row r="30" spans="1:4" x14ac:dyDescent="0.2">
      <c r="A30" s="290"/>
      <c r="B30" s="16"/>
      <c r="C30" s="16"/>
      <c r="D30" s="16"/>
    </row>
    <row r="31" spans="1:4" x14ac:dyDescent="0.2">
      <c r="A31" s="290"/>
      <c r="B31" s="16"/>
      <c r="C31" s="16"/>
      <c r="D31" s="16"/>
    </row>
    <row r="32" spans="1:4" x14ac:dyDescent="0.2">
      <c r="A32" s="290"/>
      <c r="B32" s="16"/>
      <c r="C32" s="16"/>
      <c r="D32" s="16"/>
    </row>
    <row r="33" spans="1:4" x14ac:dyDescent="0.2">
      <c r="A33" s="290"/>
      <c r="B33" s="16"/>
      <c r="C33" s="16"/>
      <c r="D33" s="16"/>
    </row>
    <row r="34" spans="1:4" x14ac:dyDescent="0.2">
      <c r="A34" s="290"/>
      <c r="B34" s="16"/>
      <c r="C34" s="16"/>
      <c r="D34" s="16"/>
    </row>
    <row r="35" spans="1:4" x14ac:dyDescent="0.2">
      <c r="A35" s="290"/>
      <c r="B35" s="16"/>
      <c r="C35" s="16"/>
      <c r="D35" s="16"/>
    </row>
    <row r="36" spans="1:4" x14ac:dyDescent="0.2">
      <c r="A36" s="290"/>
      <c r="B36" s="16"/>
      <c r="C36" s="16"/>
      <c r="D36" s="16"/>
    </row>
    <row r="37" spans="1:4" x14ac:dyDescent="0.2">
      <c r="A37" s="290"/>
      <c r="B37" s="16"/>
      <c r="C37" s="16"/>
      <c r="D37" s="16"/>
    </row>
    <row r="38" spans="1:4" x14ac:dyDescent="0.2">
      <c r="A38" s="290"/>
      <c r="B38" s="16"/>
      <c r="C38" s="16"/>
      <c r="D38" s="16"/>
    </row>
    <row r="39" spans="1:4" x14ac:dyDescent="0.2">
      <c r="A39" s="290"/>
      <c r="B39" s="16"/>
      <c r="C39" s="16"/>
      <c r="D39" s="16"/>
    </row>
    <row r="40" spans="1:4" x14ac:dyDescent="0.2">
      <c r="A40" s="290"/>
      <c r="B40" s="16"/>
      <c r="C40" s="16"/>
      <c r="D40" s="16"/>
    </row>
    <row r="41" spans="1:4" x14ac:dyDescent="0.2">
      <c r="A41" s="290"/>
      <c r="B41" s="16"/>
      <c r="C41" s="16"/>
      <c r="D41" s="16"/>
    </row>
    <row r="42" spans="1:4" x14ac:dyDescent="0.2">
      <c r="A42" s="290"/>
      <c r="B42" s="16"/>
      <c r="C42" s="16"/>
      <c r="D42" s="16"/>
    </row>
    <row r="43" spans="1:4" x14ac:dyDescent="0.2">
      <c r="A43" s="290"/>
      <c r="B43" s="16"/>
      <c r="C43" s="16"/>
      <c r="D43" s="16"/>
    </row>
    <row r="44" spans="1:4" x14ac:dyDescent="0.2">
      <c r="A44" s="290"/>
      <c r="B44" s="16"/>
      <c r="C44" s="16"/>
      <c r="D44" s="16"/>
    </row>
    <row r="45" spans="1:4" x14ac:dyDescent="0.2">
      <c r="A45" s="290"/>
      <c r="B45" s="16"/>
      <c r="C45" s="16"/>
      <c r="D45" s="16"/>
    </row>
    <row r="46" spans="1:4" x14ac:dyDescent="0.2">
      <c r="A46" s="290"/>
      <c r="B46" s="16"/>
      <c r="C46" s="16"/>
      <c r="D46" s="16"/>
    </row>
    <row r="47" spans="1:4" x14ac:dyDescent="0.2">
      <c r="A47" s="290"/>
      <c r="B47" s="16"/>
      <c r="C47" s="16"/>
      <c r="D47" s="16"/>
    </row>
    <row r="48" spans="1:4" x14ac:dyDescent="0.2">
      <c r="A48" s="290"/>
      <c r="B48" s="16"/>
      <c r="C48" s="16"/>
      <c r="D48" s="16"/>
    </row>
    <row r="49" spans="1:4" x14ac:dyDescent="0.2">
      <c r="A49" s="290"/>
      <c r="B49" s="16"/>
      <c r="C49" s="16"/>
      <c r="D49" s="16"/>
    </row>
    <row r="50" spans="1:4" x14ac:dyDescent="0.2">
      <c r="A50" s="290"/>
      <c r="B50" s="16"/>
      <c r="C50" s="16"/>
      <c r="D50" s="16"/>
    </row>
    <row r="51" spans="1:4" ht="15.75" hidden="1" customHeight="1" x14ac:dyDescent="0.2">
      <c r="A51" s="290"/>
      <c r="B51" s="16"/>
      <c r="C51" s="16"/>
      <c r="D51" s="16"/>
    </row>
    <row r="52" spans="1:4" ht="15.75" hidden="1" customHeight="1" x14ac:dyDescent="0.2">
      <c r="A52" s="290"/>
      <c r="B52" s="16"/>
      <c r="C52" s="16"/>
      <c r="D52" s="16"/>
    </row>
    <row r="53" spans="1:4" ht="15.75" hidden="1" customHeight="1" x14ac:dyDescent="0.2">
      <c r="A53" s="31"/>
      <c r="B53" s="31" t="s">
        <v>29</v>
      </c>
      <c r="C53" s="31">
        <v>10</v>
      </c>
      <c r="D53" s="31" t="s">
        <v>21</v>
      </c>
    </row>
    <row r="54" spans="1:4" ht="15.75" hidden="1" customHeight="1" x14ac:dyDescent="0.2">
      <c r="A54" s="31"/>
      <c r="B54" s="31" t="s">
        <v>29</v>
      </c>
      <c r="C54" s="31">
        <v>6</v>
      </c>
      <c r="D54" s="31" t="s">
        <v>21</v>
      </c>
    </row>
    <row r="55" spans="1:4" ht="15.75" hidden="1" customHeight="1" x14ac:dyDescent="0.2">
      <c r="A55" s="31"/>
      <c r="B55" s="31" t="s">
        <v>29</v>
      </c>
      <c r="C55" s="31">
        <v>1</v>
      </c>
      <c r="D55" s="31" t="s">
        <v>21</v>
      </c>
    </row>
    <row r="56" spans="1:4" ht="15.75" hidden="1" customHeight="1" x14ac:dyDescent="0.2">
      <c r="A56" s="31"/>
      <c r="B56" s="31" t="s">
        <v>29</v>
      </c>
      <c r="C56" s="31">
        <v>2</v>
      </c>
      <c r="D56" s="31" t="s">
        <v>21</v>
      </c>
    </row>
    <row r="57" spans="1:4" ht="31.5" hidden="1" x14ac:dyDescent="0.2">
      <c r="A57" s="31"/>
      <c r="B57" s="31" t="s">
        <v>29</v>
      </c>
      <c r="C57" s="31">
        <v>1</v>
      </c>
      <c r="D57" s="31" t="s">
        <v>21</v>
      </c>
    </row>
    <row r="58" spans="1:4" ht="15.75" hidden="1" customHeight="1" x14ac:dyDescent="0.2">
      <c r="A58" s="288" t="s">
        <v>26</v>
      </c>
      <c r="B58" s="31" t="s">
        <v>29</v>
      </c>
      <c r="C58" s="31">
        <v>6</v>
      </c>
      <c r="D58" s="31" t="s">
        <v>21</v>
      </c>
    </row>
    <row r="59" spans="1:4" ht="31.5" hidden="1" x14ac:dyDescent="0.2">
      <c r="A59" s="288"/>
      <c r="B59" s="31" t="s">
        <v>29</v>
      </c>
      <c r="C59" s="31">
        <v>1</v>
      </c>
      <c r="D59" s="31" t="s">
        <v>21</v>
      </c>
    </row>
    <row r="60" spans="1:4" ht="31.5" hidden="1" x14ac:dyDescent="0.2">
      <c r="A60" s="288"/>
      <c r="B60" s="31" t="s">
        <v>29</v>
      </c>
      <c r="C60" s="31">
        <v>3</v>
      </c>
      <c r="D60" s="31" t="s">
        <v>21</v>
      </c>
    </row>
    <row r="61" spans="1:4" ht="31.5" hidden="1" x14ac:dyDescent="0.2">
      <c r="A61" s="288"/>
      <c r="B61" s="31" t="s">
        <v>29</v>
      </c>
      <c r="C61" s="31">
        <v>1</v>
      </c>
      <c r="D61" s="31" t="s">
        <v>21</v>
      </c>
    </row>
    <row r="62" spans="1:4" ht="31.5" hidden="1" x14ac:dyDescent="0.2">
      <c r="A62" s="288" t="s">
        <v>27</v>
      </c>
      <c r="B62" s="31" t="s">
        <v>29</v>
      </c>
      <c r="C62" s="31">
        <v>6</v>
      </c>
      <c r="D62" s="31" t="s">
        <v>21</v>
      </c>
    </row>
    <row r="63" spans="1:4" ht="31.5" hidden="1" x14ac:dyDescent="0.2">
      <c r="A63" s="288"/>
      <c r="B63" s="31" t="s">
        <v>29</v>
      </c>
      <c r="C63" s="31">
        <v>1</v>
      </c>
      <c r="D63" s="31" t="s">
        <v>21</v>
      </c>
    </row>
    <row r="64" spans="1:4" hidden="1" x14ac:dyDescent="0.2">
      <c r="A64" s="289" t="s">
        <v>22</v>
      </c>
      <c r="B64" s="289"/>
      <c r="C64" s="289"/>
      <c r="D64" s="289"/>
    </row>
    <row r="65" spans="1:4" ht="31.5" hidden="1" x14ac:dyDescent="0.2">
      <c r="A65" s="288" t="s">
        <v>30</v>
      </c>
      <c r="B65" s="31" t="s">
        <v>31</v>
      </c>
      <c r="C65" s="31">
        <v>3</v>
      </c>
      <c r="D65" s="31" t="s">
        <v>21</v>
      </c>
    </row>
    <row r="66" spans="1:4" ht="31.5" x14ac:dyDescent="0.2">
      <c r="A66" s="288"/>
      <c r="B66" s="31" t="s">
        <v>31</v>
      </c>
      <c r="C66" s="31">
        <v>2</v>
      </c>
      <c r="D66" s="31" t="s">
        <v>21</v>
      </c>
    </row>
    <row r="67" spans="1:4" ht="31.5" x14ac:dyDescent="0.2">
      <c r="A67" s="288"/>
      <c r="B67" s="31" t="s">
        <v>31</v>
      </c>
      <c r="C67" s="31">
        <v>1</v>
      </c>
      <c r="D67" s="31" t="s">
        <v>21</v>
      </c>
    </row>
  </sheetData>
  <mergeCells count="27">
    <mergeCell ref="A4:D4"/>
    <mergeCell ref="A29:A30"/>
    <mergeCell ref="A31:A32"/>
    <mergeCell ref="A43:A44"/>
    <mergeCell ref="A45:A46"/>
    <mergeCell ref="A49:A50"/>
    <mergeCell ref="A33:A34"/>
    <mergeCell ref="A35:A36"/>
    <mergeCell ref="A37:A38"/>
    <mergeCell ref="A39:A40"/>
    <mergeCell ref="A41:A42"/>
    <mergeCell ref="A62:A63"/>
    <mergeCell ref="A64:D64"/>
    <mergeCell ref="A65:A67"/>
    <mergeCell ref="A51:A52"/>
    <mergeCell ref="A1:D1"/>
    <mergeCell ref="A58:A61"/>
    <mergeCell ref="A47:A48"/>
    <mergeCell ref="A10:A11"/>
    <mergeCell ref="A12:A13"/>
    <mergeCell ref="A14:A15"/>
    <mergeCell ref="A17:A18"/>
    <mergeCell ref="A19:A20"/>
    <mergeCell ref="A21:A22"/>
    <mergeCell ref="A23:A24"/>
    <mergeCell ref="A25:A26"/>
    <mergeCell ref="A27:A28"/>
  </mergeCells>
  <phoneticPr fontId="26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rowBreaks count="1" manualBreakCount="1">
    <brk id="40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08CCC-FC2B-4A73-8380-933633D56A8A}">
  <sheetPr>
    <tabColor rgb="FF92D050"/>
  </sheetPr>
  <dimension ref="A1:G864"/>
  <sheetViews>
    <sheetView view="pageBreakPreview" zoomScale="55" zoomScaleNormal="80" zoomScaleSheetLayoutView="55" workbookViewId="0">
      <pane ySplit="1" topLeftCell="A812" activePane="bottomLeft" state="frozen"/>
      <selection pane="bottomLeft" activeCell="A842" sqref="A842:G842"/>
    </sheetView>
  </sheetViews>
  <sheetFormatPr defaultRowHeight="15.75" x14ac:dyDescent="0.2"/>
  <cols>
    <col min="1" max="1" width="19.5703125" style="262" customWidth="1"/>
    <col min="2" max="2" width="24.28515625" style="35" customWidth="1"/>
    <col min="3" max="3" width="19.7109375" style="35" customWidth="1"/>
    <col min="4" max="4" width="29.42578125" style="35" customWidth="1"/>
    <col min="5" max="5" width="14.85546875" style="35" customWidth="1"/>
    <col min="6" max="6" width="9.28515625" style="35" customWidth="1"/>
    <col min="7" max="7" width="11.7109375" style="35" customWidth="1"/>
    <col min="8" max="16384" width="9.140625" style="35"/>
  </cols>
  <sheetData>
    <row r="1" spans="1:7" ht="18.75" customHeight="1" x14ac:dyDescent="0.2">
      <c r="A1" s="291" t="s">
        <v>661</v>
      </c>
      <c r="B1" s="291"/>
      <c r="C1" s="291"/>
      <c r="D1" s="291"/>
      <c r="E1" s="291"/>
      <c r="F1" s="291"/>
      <c r="G1" s="291"/>
    </row>
    <row r="2" spans="1:7" ht="15.75" customHeight="1" x14ac:dyDescent="0.2">
      <c r="A2" s="311" t="s">
        <v>662</v>
      </c>
      <c r="B2" s="311" t="s">
        <v>663</v>
      </c>
      <c r="C2" s="311" t="s">
        <v>664</v>
      </c>
      <c r="D2" s="311" t="s">
        <v>665</v>
      </c>
      <c r="E2" s="311" t="s">
        <v>54</v>
      </c>
      <c r="F2" s="311" t="s">
        <v>666</v>
      </c>
      <c r="G2" s="311" t="s">
        <v>667</v>
      </c>
    </row>
    <row r="3" spans="1:7" ht="68.25" customHeight="1" x14ac:dyDescent="0.2">
      <c r="A3" s="312"/>
      <c r="B3" s="312"/>
      <c r="C3" s="312"/>
      <c r="D3" s="312"/>
      <c r="E3" s="312"/>
      <c r="F3" s="312"/>
      <c r="G3" s="312"/>
    </row>
    <row r="4" spans="1:7" ht="15.75" customHeight="1" x14ac:dyDescent="0.2">
      <c r="A4" s="308" t="s">
        <v>668</v>
      </c>
      <c r="B4" s="309"/>
      <c r="C4" s="309"/>
      <c r="D4" s="309"/>
      <c r="E4" s="309"/>
      <c r="F4" s="309"/>
      <c r="G4" s="310"/>
    </row>
    <row r="5" spans="1:7" ht="15.75" customHeight="1" x14ac:dyDescent="0.2">
      <c r="A5" s="296" t="s">
        <v>66</v>
      </c>
      <c r="B5" s="297"/>
      <c r="C5" s="297"/>
      <c r="D5" s="297"/>
      <c r="E5" s="297"/>
      <c r="F5" s="297"/>
      <c r="G5" s="298"/>
    </row>
    <row r="6" spans="1:7" ht="15.75" customHeight="1" x14ac:dyDescent="0.2">
      <c r="A6" s="135" t="s">
        <v>669</v>
      </c>
      <c r="B6" s="136" t="s">
        <v>670</v>
      </c>
      <c r="C6" s="137">
        <v>48</v>
      </c>
      <c r="D6" s="136" t="s">
        <v>671</v>
      </c>
      <c r="E6" s="138">
        <v>1</v>
      </c>
      <c r="F6" s="137">
        <v>2</v>
      </c>
      <c r="G6" s="137">
        <v>13.4</v>
      </c>
    </row>
    <row r="7" spans="1:7" ht="15.75" customHeight="1" x14ac:dyDescent="0.2">
      <c r="A7" s="135" t="s">
        <v>669</v>
      </c>
      <c r="B7" s="136" t="s">
        <v>672</v>
      </c>
      <c r="C7" s="137">
        <v>48</v>
      </c>
      <c r="D7" s="136" t="s">
        <v>673</v>
      </c>
      <c r="E7" s="138">
        <v>1</v>
      </c>
      <c r="F7" s="137">
        <v>0.2</v>
      </c>
      <c r="G7" s="137">
        <v>2.2000000000000002</v>
      </c>
    </row>
    <row r="8" spans="1:7" ht="15.75" customHeight="1" x14ac:dyDescent="0.2">
      <c r="A8" s="135" t="s">
        <v>669</v>
      </c>
      <c r="B8" s="136" t="s">
        <v>199</v>
      </c>
      <c r="C8" s="137">
        <v>21</v>
      </c>
      <c r="D8" s="136" t="s">
        <v>674</v>
      </c>
      <c r="E8" s="138">
        <v>1</v>
      </c>
      <c r="F8" s="137">
        <v>0.6</v>
      </c>
      <c r="G8" s="137">
        <v>4.5</v>
      </c>
    </row>
    <row r="9" spans="1:7" ht="15.75" customHeight="1" x14ac:dyDescent="0.2">
      <c r="A9" s="135" t="s">
        <v>669</v>
      </c>
      <c r="B9" s="136" t="s">
        <v>208</v>
      </c>
      <c r="C9" s="137">
        <v>44</v>
      </c>
      <c r="D9" s="136" t="s">
        <v>675</v>
      </c>
      <c r="E9" s="138">
        <v>1</v>
      </c>
      <c r="F9" s="137">
        <v>2</v>
      </c>
      <c r="G9" s="137">
        <v>13.4</v>
      </c>
    </row>
    <row r="10" spans="1:7" ht="15.75" customHeight="1" x14ac:dyDescent="0.2">
      <c r="A10" s="139" t="s">
        <v>669</v>
      </c>
      <c r="B10" s="136" t="s">
        <v>204</v>
      </c>
      <c r="C10" s="137">
        <v>21</v>
      </c>
      <c r="D10" s="136" t="s">
        <v>674</v>
      </c>
      <c r="E10" s="138">
        <v>1</v>
      </c>
      <c r="F10" s="137">
        <v>1</v>
      </c>
      <c r="G10" s="137">
        <v>4.5</v>
      </c>
    </row>
    <row r="11" spans="1:7" ht="15.75" customHeight="1" x14ac:dyDescent="0.2">
      <c r="A11" s="135" t="s">
        <v>669</v>
      </c>
      <c r="B11" s="136" t="s">
        <v>194</v>
      </c>
      <c r="C11" s="137">
        <v>48</v>
      </c>
      <c r="D11" s="136" t="s">
        <v>675</v>
      </c>
      <c r="E11" s="138">
        <v>1</v>
      </c>
      <c r="F11" s="137">
        <v>1</v>
      </c>
      <c r="G11" s="137">
        <v>7</v>
      </c>
    </row>
    <row r="12" spans="1:7" ht="15.75" customHeight="1" x14ac:dyDescent="0.2">
      <c r="A12" s="139" t="s">
        <v>669</v>
      </c>
      <c r="B12" s="136" t="s">
        <v>676</v>
      </c>
      <c r="C12" s="137">
        <v>21</v>
      </c>
      <c r="D12" s="136" t="s">
        <v>677</v>
      </c>
      <c r="E12" s="138">
        <v>1</v>
      </c>
      <c r="F12" s="137">
        <v>2</v>
      </c>
      <c r="G12" s="137">
        <v>8.5</v>
      </c>
    </row>
    <row r="13" spans="1:7" ht="15.75" customHeight="1" x14ac:dyDescent="0.2">
      <c r="A13" s="135" t="s">
        <v>669</v>
      </c>
      <c r="B13" s="136" t="s">
        <v>198</v>
      </c>
      <c r="C13" s="137">
        <v>48</v>
      </c>
      <c r="D13" s="136" t="s">
        <v>675</v>
      </c>
      <c r="E13" s="138">
        <v>1</v>
      </c>
      <c r="F13" s="137">
        <v>1</v>
      </c>
      <c r="G13" s="137">
        <v>7</v>
      </c>
    </row>
    <row r="14" spans="1:7" ht="15.75" customHeight="1" x14ac:dyDescent="0.2">
      <c r="A14" s="250" t="s">
        <v>669</v>
      </c>
      <c r="B14" s="136" t="s">
        <v>678</v>
      </c>
      <c r="C14" s="137">
        <v>48</v>
      </c>
      <c r="D14" s="136" t="s">
        <v>679</v>
      </c>
      <c r="E14" s="138">
        <v>1</v>
      </c>
      <c r="F14" s="137">
        <v>1</v>
      </c>
      <c r="G14" s="137">
        <v>6.5</v>
      </c>
    </row>
    <row r="15" spans="1:7" ht="15.75" customHeight="1" x14ac:dyDescent="0.2">
      <c r="A15" s="135" t="s">
        <v>669</v>
      </c>
      <c r="B15" s="136" t="s">
        <v>211</v>
      </c>
      <c r="C15" s="137">
        <v>48</v>
      </c>
      <c r="D15" s="136" t="s">
        <v>675</v>
      </c>
      <c r="E15" s="138">
        <v>1</v>
      </c>
      <c r="F15" s="137">
        <v>1</v>
      </c>
      <c r="G15" s="137">
        <v>7</v>
      </c>
    </row>
    <row r="16" spans="1:7" ht="15.75" customHeight="1" x14ac:dyDescent="0.2">
      <c r="A16" s="135" t="s">
        <v>669</v>
      </c>
      <c r="B16" s="136" t="s">
        <v>214</v>
      </c>
      <c r="C16" s="137">
        <v>41</v>
      </c>
      <c r="D16" s="136" t="s">
        <v>671</v>
      </c>
      <c r="E16" s="138">
        <v>1</v>
      </c>
      <c r="F16" s="137">
        <v>2</v>
      </c>
      <c r="G16" s="137">
        <v>13.4</v>
      </c>
    </row>
    <row r="17" spans="1:7" ht="15.75" customHeight="1" x14ac:dyDescent="0.2">
      <c r="A17" s="135" t="s">
        <v>669</v>
      </c>
      <c r="B17" s="136" t="s">
        <v>226</v>
      </c>
      <c r="C17" s="137">
        <v>41</v>
      </c>
      <c r="D17" s="136" t="s">
        <v>680</v>
      </c>
      <c r="E17" s="138">
        <v>1</v>
      </c>
      <c r="F17" s="137">
        <v>1</v>
      </c>
      <c r="G17" s="137">
        <v>4.5</v>
      </c>
    </row>
    <row r="18" spans="1:7" ht="15.75" customHeight="1" x14ac:dyDescent="0.2">
      <c r="A18" s="139" t="s">
        <v>669</v>
      </c>
      <c r="B18" s="136" t="s">
        <v>231</v>
      </c>
      <c r="C18" s="137">
        <v>44</v>
      </c>
      <c r="D18" s="136" t="s">
        <v>675</v>
      </c>
      <c r="E18" s="138">
        <v>1</v>
      </c>
      <c r="F18" s="137">
        <v>1</v>
      </c>
      <c r="G18" s="137">
        <v>7</v>
      </c>
    </row>
    <row r="19" spans="1:7" ht="15.75" customHeight="1" x14ac:dyDescent="0.2">
      <c r="A19" s="135" t="s">
        <v>669</v>
      </c>
      <c r="B19" s="136" t="s">
        <v>219</v>
      </c>
      <c r="C19" s="137">
        <v>41</v>
      </c>
      <c r="D19" s="136" t="s">
        <v>679</v>
      </c>
      <c r="E19" s="138">
        <v>1</v>
      </c>
      <c r="F19" s="137">
        <v>2</v>
      </c>
      <c r="G19" s="137">
        <v>13.4</v>
      </c>
    </row>
    <row r="20" spans="1:7" ht="15.75" customHeight="1" x14ac:dyDescent="0.2">
      <c r="A20" s="139" t="s">
        <v>669</v>
      </c>
      <c r="B20" s="136" t="s">
        <v>227</v>
      </c>
      <c r="C20" s="137">
        <v>44</v>
      </c>
      <c r="D20" s="136" t="s">
        <v>681</v>
      </c>
      <c r="E20" s="138">
        <v>1</v>
      </c>
      <c r="F20" s="137">
        <v>2</v>
      </c>
      <c r="G20" s="137">
        <v>8.5</v>
      </c>
    </row>
    <row r="21" spans="1:7" ht="15.75" customHeight="1" x14ac:dyDescent="0.2">
      <c r="A21" s="140" t="s">
        <v>669</v>
      </c>
      <c r="B21" s="141" t="s">
        <v>224</v>
      </c>
      <c r="C21" s="142">
        <v>48</v>
      </c>
      <c r="D21" s="141" t="s">
        <v>674</v>
      </c>
      <c r="E21" s="143">
        <v>1</v>
      </c>
      <c r="F21" s="142">
        <v>1</v>
      </c>
      <c r="G21" s="142">
        <v>4.5</v>
      </c>
    </row>
    <row r="22" spans="1:7" x14ac:dyDescent="0.2">
      <c r="A22" s="299" t="s">
        <v>682</v>
      </c>
      <c r="B22" s="300"/>
      <c r="C22" s="300"/>
      <c r="D22" s="300"/>
      <c r="E22" s="301"/>
      <c r="F22" s="144"/>
      <c r="G22" s="144">
        <f>SUM(G6:G21)</f>
        <v>125.30000000000001</v>
      </c>
    </row>
    <row r="23" spans="1:7" ht="15.75" customHeight="1" x14ac:dyDescent="0.2">
      <c r="A23" s="296" t="s">
        <v>233</v>
      </c>
      <c r="B23" s="297"/>
      <c r="C23" s="297"/>
      <c r="D23" s="297"/>
      <c r="E23" s="297"/>
      <c r="F23" s="297"/>
      <c r="G23" s="298"/>
    </row>
    <row r="24" spans="1:7" ht="15.75" customHeight="1" x14ac:dyDescent="0.2">
      <c r="A24" s="145" t="s">
        <v>669</v>
      </c>
      <c r="B24" s="126" t="s">
        <v>93</v>
      </c>
      <c r="C24" s="129">
        <v>24</v>
      </c>
      <c r="D24" s="126" t="s">
        <v>683</v>
      </c>
      <c r="E24" s="126">
        <v>1</v>
      </c>
      <c r="F24" s="129">
        <v>5</v>
      </c>
      <c r="G24" s="129">
        <v>16.8</v>
      </c>
    </row>
    <row r="25" spans="1:7" ht="15.75" customHeight="1" x14ac:dyDescent="0.2">
      <c r="A25" s="146" t="s">
        <v>669</v>
      </c>
      <c r="B25" s="126" t="s">
        <v>684</v>
      </c>
      <c r="C25" s="129">
        <v>49</v>
      </c>
      <c r="D25" s="126" t="s">
        <v>685</v>
      </c>
      <c r="E25" s="126">
        <v>1</v>
      </c>
      <c r="F25" s="129">
        <v>1</v>
      </c>
      <c r="G25" s="129">
        <v>3</v>
      </c>
    </row>
    <row r="26" spans="1:7" x14ac:dyDescent="0.2">
      <c r="A26" s="147" t="s">
        <v>669</v>
      </c>
      <c r="B26" s="126" t="s">
        <v>101</v>
      </c>
      <c r="C26" s="129">
        <v>43</v>
      </c>
      <c r="D26" s="126" t="s">
        <v>683</v>
      </c>
      <c r="E26" s="126">
        <v>1</v>
      </c>
      <c r="F26" s="129">
        <v>5</v>
      </c>
      <c r="G26" s="129">
        <v>16.8</v>
      </c>
    </row>
    <row r="27" spans="1:7" x14ac:dyDescent="0.2">
      <c r="A27" s="147" t="s">
        <v>669</v>
      </c>
      <c r="B27" s="126" t="s">
        <v>319</v>
      </c>
      <c r="C27" s="129">
        <v>22</v>
      </c>
      <c r="D27" s="126" t="s">
        <v>686</v>
      </c>
      <c r="E27" s="126">
        <v>1</v>
      </c>
      <c r="F27" s="129">
        <v>5</v>
      </c>
      <c r="G27" s="129">
        <v>16.8</v>
      </c>
    </row>
    <row r="28" spans="1:7" x14ac:dyDescent="0.2">
      <c r="A28" s="147" t="s">
        <v>669</v>
      </c>
      <c r="B28" s="126" t="s">
        <v>300</v>
      </c>
      <c r="C28" s="129">
        <v>46</v>
      </c>
      <c r="D28" s="126" t="s">
        <v>687</v>
      </c>
      <c r="E28" s="126">
        <v>1</v>
      </c>
      <c r="F28" s="129">
        <v>1</v>
      </c>
      <c r="G28" s="129">
        <v>4</v>
      </c>
    </row>
    <row r="29" spans="1:7" x14ac:dyDescent="0.2">
      <c r="A29" s="147" t="s">
        <v>669</v>
      </c>
      <c r="B29" s="126" t="s">
        <v>348</v>
      </c>
      <c r="C29" s="129">
        <v>43</v>
      </c>
      <c r="D29" s="126" t="s">
        <v>688</v>
      </c>
      <c r="E29" s="126">
        <v>1</v>
      </c>
      <c r="F29" s="129">
        <v>2</v>
      </c>
      <c r="G29" s="129">
        <v>8.5</v>
      </c>
    </row>
    <row r="30" spans="1:7" x14ac:dyDescent="0.2">
      <c r="A30" s="147" t="s">
        <v>669</v>
      </c>
      <c r="B30" s="126" t="s">
        <v>99</v>
      </c>
      <c r="C30" s="129">
        <v>46</v>
      </c>
      <c r="D30" s="126" t="s">
        <v>675</v>
      </c>
      <c r="E30" s="126">
        <v>1</v>
      </c>
      <c r="F30" s="129">
        <v>2</v>
      </c>
      <c r="G30" s="129">
        <v>13.4</v>
      </c>
    </row>
    <row r="31" spans="1:7" x14ac:dyDescent="0.2">
      <c r="A31" s="147" t="s">
        <v>669</v>
      </c>
      <c r="B31" s="126" t="s">
        <v>106</v>
      </c>
      <c r="C31" s="129">
        <v>22</v>
      </c>
      <c r="D31" s="126" t="s">
        <v>689</v>
      </c>
      <c r="E31" s="126">
        <v>1</v>
      </c>
      <c r="F31" s="129">
        <v>1</v>
      </c>
      <c r="G31" s="129">
        <v>3</v>
      </c>
    </row>
    <row r="32" spans="1:7" x14ac:dyDescent="0.2">
      <c r="A32" s="147" t="s">
        <v>669</v>
      </c>
      <c r="B32" s="126" t="s">
        <v>299</v>
      </c>
      <c r="C32" s="129">
        <v>46</v>
      </c>
      <c r="D32" s="126" t="s">
        <v>687</v>
      </c>
      <c r="E32" s="126">
        <v>1</v>
      </c>
      <c r="F32" s="129">
        <v>1</v>
      </c>
      <c r="G32" s="129">
        <v>4.5</v>
      </c>
    </row>
    <row r="33" spans="1:7" x14ac:dyDescent="0.2">
      <c r="A33" s="147" t="s">
        <v>669</v>
      </c>
      <c r="B33" s="126" t="s">
        <v>97</v>
      </c>
      <c r="C33" s="129">
        <v>43</v>
      </c>
      <c r="D33" s="126" t="s">
        <v>690</v>
      </c>
      <c r="E33" s="126">
        <v>1</v>
      </c>
      <c r="F33" s="129">
        <v>1</v>
      </c>
      <c r="G33" s="129">
        <v>11.4</v>
      </c>
    </row>
    <row r="34" spans="1:7" x14ac:dyDescent="0.2">
      <c r="A34" s="147" t="s">
        <v>669</v>
      </c>
      <c r="B34" s="126" t="s">
        <v>104</v>
      </c>
      <c r="C34" s="129">
        <v>46</v>
      </c>
      <c r="D34" s="126" t="s">
        <v>688</v>
      </c>
      <c r="E34" s="126">
        <v>1</v>
      </c>
      <c r="F34" s="129">
        <v>1</v>
      </c>
      <c r="G34" s="129">
        <v>6.5</v>
      </c>
    </row>
    <row r="35" spans="1:7" x14ac:dyDescent="0.2">
      <c r="A35" s="147" t="s">
        <v>669</v>
      </c>
      <c r="B35" s="126" t="s">
        <v>339</v>
      </c>
      <c r="C35" s="129">
        <v>48</v>
      </c>
      <c r="D35" s="126" t="s">
        <v>689</v>
      </c>
      <c r="E35" s="126">
        <v>1</v>
      </c>
      <c r="F35" s="129">
        <v>1</v>
      </c>
      <c r="G35" s="129">
        <v>3</v>
      </c>
    </row>
    <row r="36" spans="1:7" x14ac:dyDescent="0.2">
      <c r="A36" s="147" t="s">
        <v>669</v>
      </c>
      <c r="B36" s="126" t="s">
        <v>114</v>
      </c>
      <c r="C36" s="129">
        <v>42</v>
      </c>
      <c r="D36" s="126" t="s">
        <v>675</v>
      </c>
      <c r="E36" s="126">
        <v>1</v>
      </c>
      <c r="F36" s="129">
        <v>2</v>
      </c>
      <c r="G36" s="129">
        <v>13.4</v>
      </c>
    </row>
    <row r="37" spans="1:7" x14ac:dyDescent="0.2">
      <c r="A37" s="147" t="s">
        <v>669</v>
      </c>
      <c r="B37" s="126" t="s">
        <v>108</v>
      </c>
      <c r="C37" s="129">
        <v>24</v>
      </c>
      <c r="D37" s="126" t="s">
        <v>685</v>
      </c>
      <c r="E37" s="126">
        <v>1</v>
      </c>
      <c r="F37" s="129">
        <v>1</v>
      </c>
      <c r="G37" s="129">
        <v>3</v>
      </c>
    </row>
    <row r="38" spans="1:7" x14ac:dyDescent="0.2">
      <c r="A38" s="147" t="s">
        <v>669</v>
      </c>
      <c r="B38" s="126" t="s">
        <v>296</v>
      </c>
      <c r="C38" s="129">
        <v>46</v>
      </c>
      <c r="D38" s="126" t="s">
        <v>687</v>
      </c>
      <c r="E38" s="126">
        <v>1</v>
      </c>
      <c r="F38" s="129">
        <v>1</v>
      </c>
      <c r="G38" s="129">
        <v>4.5</v>
      </c>
    </row>
    <row r="39" spans="1:7" x14ac:dyDescent="0.2">
      <c r="A39" s="146" t="s">
        <v>669</v>
      </c>
      <c r="B39" s="126" t="s">
        <v>119</v>
      </c>
      <c r="C39" s="129">
        <v>47</v>
      </c>
      <c r="D39" s="126" t="s">
        <v>683</v>
      </c>
      <c r="E39" s="126">
        <v>1</v>
      </c>
      <c r="F39" s="129">
        <v>5</v>
      </c>
      <c r="G39" s="129">
        <v>16.8</v>
      </c>
    </row>
    <row r="40" spans="1:7" x14ac:dyDescent="0.2">
      <c r="A40" s="146" t="s">
        <v>669</v>
      </c>
      <c r="B40" s="126" t="s">
        <v>248</v>
      </c>
      <c r="C40" s="129">
        <v>27</v>
      </c>
      <c r="D40" s="126" t="s">
        <v>675</v>
      </c>
      <c r="E40" s="126">
        <v>1</v>
      </c>
      <c r="F40" s="129">
        <v>2</v>
      </c>
      <c r="G40" s="129">
        <v>13.4</v>
      </c>
    </row>
    <row r="41" spans="1:7" x14ac:dyDescent="0.2">
      <c r="A41" s="146" t="s">
        <v>669</v>
      </c>
      <c r="B41" s="126" t="s">
        <v>257</v>
      </c>
      <c r="C41" s="129">
        <v>21</v>
      </c>
      <c r="D41" s="126" t="s">
        <v>675</v>
      </c>
      <c r="E41" s="126">
        <v>1</v>
      </c>
      <c r="F41" s="129">
        <v>2</v>
      </c>
      <c r="G41" s="129">
        <v>13.4</v>
      </c>
    </row>
    <row r="42" spans="1:7" x14ac:dyDescent="0.2">
      <c r="A42" s="146" t="s">
        <v>669</v>
      </c>
      <c r="B42" s="126" t="s">
        <v>122</v>
      </c>
      <c r="C42" s="129">
        <v>36</v>
      </c>
      <c r="D42" s="126" t="s">
        <v>675</v>
      </c>
      <c r="E42" s="126">
        <v>1</v>
      </c>
      <c r="F42" s="129">
        <v>2</v>
      </c>
      <c r="G42" s="129">
        <v>13.4</v>
      </c>
    </row>
    <row r="43" spans="1:7" x14ac:dyDescent="0.2">
      <c r="A43" s="148" t="s">
        <v>669</v>
      </c>
      <c r="B43" s="126" t="s">
        <v>124</v>
      </c>
      <c r="C43" s="129">
        <v>36</v>
      </c>
      <c r="D43" s="126" t="s">
        <v>690</v>
      </c>
      <c r="E43" s="126">
        <v>1</v>
      </c>
      <c r="F43" s="129">
        <v>1</v>
      </c>
      <c r="G43" s="129">
        <v>11.4</v>
      </c>
    </row>
    <row r="44" spans="1:7" x14ac:dyDescent="0.2">
      <c r="A44" s="146" t="s">
        <v>669</v>
      </c>
      <c r="B44" s="126" t="s">
        <v>117</v>
      </c>
      <c r="C44" s="129">
        <v>21</v>
      </c>
      <c r="D44" s="126" t="s">
        <v>691</v>
      </c>
      <c r="E44" s="126">
        <v>1</v>
      </c>
      <c r="F44" s="129">
        <v>2</v>
      </c>
      <c r="G44" s="129">
        <v>8.5</v>
      </c>
    </row>
    <row r="45" spans="1:7" x14ac:dyDescent="0.2">
      <c r="A45" s="146" t="s">
        <v>669</v>
      </c>
      <c r="B45" s="126" t="s">
        <v>234</v>
      </c>
      <c r="C45" s="129">
        <v>27</v>
      </c>
      <c r="D45" s="126" t="s">
        <v>675</v>
      </c>
      <c r="E45" s="126">
        <v>1</v>
      </c>
      <c r="F45" s="129">
        <v>2</v>
      </c>
      <c r="G45" s="129">
        <v>13.4</v>
      </c>
    </row>
    <row r="46" spans="1:7" x14ac:dyDescent="0.2">
      <c r="A46" s="146" t="s">
        <v>669</v>
      </c>
      <c r="B46" s="126" t="s">
        <v>126</v>
      </c>
      <c r="C46" s="129">
        <v>27</v>
      </c>
      <c r="D46" s="126" t="s">
        <v>675</v>
      </c>
      <c r="E46" s="126">
        <v>1</v>
      </c>
      <c r="F46" s="129">
        <v>2</v>
      </c>
      <c r="G46" s="129">
        <v>13.4</v>
      </c>
    </row>
    <row r="47" spans="1:7" x14ac:dyDescent="0.2">
      <c r="A47" s="146" t="s">
        <v>669</v>
      </c>
      <c r="B47" s="126" t="s">
        <v>283</v>
      </c>
      <c r="C47" s="129">
        <v>42</v>
      </c>
      <c r="D47" s="126" t="s">
        <v>675</v>
      </c>
      <c r="E47" s="126">
        <v>1</v>
      </c>
      <c r="F47" s="129">
        <v>2</v>
      </c>
      <c r="G47" s="129">
        <v>13.4</v>
      </c>
    </row>
    <row r="48" spans="1:7" x14ac:dyDescent="0.2">
      <c r="A48" s="146" t="s">
        <v>669</v>
      </c>
      <c r="B48" s="126" t="s">
        <v>128</v>
      </c>
      <c r="C48" s="129">
        <v>43</v>
      </c>
      <c r="D48" s="126" t="s">
        <v>675</v>
      </c>
      <c r="E48" s="126">
        <v>1</v>
      </c>
      <c r="F48" s="129">
        <v>2</v>
      </c>
      <c r="G48" s="129">
        <v>13.4</v>
      </c>
    </row>
    <row r="49" spans="1:7" x14ac:dyDescent="0.2">
      <c r="A49" s="146" t="s">
        <v>669</v>
      </c>
      <c r="B49" s="126" t="s">
        <v>130</v>
      </c>
      <c r="C49" s="129">
        <v>43</v>
      </c>
      <c r="D49" s="126" t="s">
        <v>675</v>
      </c>
      <c r="E49" s="126">
        <v>1</v>
      </c>
      <c r="F49" s="129">
        <v>1</v>
      </c>
      <c r="G49" s="129">
        <v>8.5</v>
      </c>
    </row>
    <row r="50" spans="1:7" x14ac:dyDescent="0.2">
      <c r="A50" s="149" t="s">
        <v>669</v>
      </c>
      <c r="B50" s="133" t="s">
        <v>692</v>
      </c>
      <c r="C50" s="150">
        <v>45</v>
      </c>
      <c r="D50" s="133" t="s">
        <v>693</v>
      </c>
      <c r="E50" s="133">
        <v>1</v>
      </c>
      <c r="F50" s="151">
        <v>5.0000000000000001E-3</v>
      </c>
      <c r="G50" s="150">
        <v>0.15</v>
      </c>
    </row>
    <row r="51" spans="1:7" x14ac:dyDescent="0.25">
      <c r="A51" s="299" t="s">
        <v>694</v>
      </c>
      <c r="B51" s="300"/>
      <c r="C51" s="300"/>
      <c r="D51" s="300"/>
      <c r="E51" s="301"/>
      <c r="F51" s="152"/>
      <c r="G51" s="152">
        <f>SUM(G24:G50)</f>
        <v>267.75000000000006</v>
      </c>
    </row>
    <row r="52" spans="1:7" x14ac:dyDescent="0.2">
      <c r="A52" s="296" t="s">
        <v>356</v>
      </c>
      <c r="B52" s="297"/>
      <c r="C52" s="297"/>
      <c r="D52" s="297"/>
      <c r="E52" s="297"/>
      <c r="F52" s="297"/>
      <c r="G52" s="298"/>
    </row>
    <row r="53" spans="1:7" x14ac:dyDescent="0.2">
      <c r="A53" s="145" t="s">
        <v>669</v>
      </c>
      <c r="B53" s="153" t="s">
        <v>364</v>
      </c>
      <c r="C53" s="154">
        <v>43</v>
      </c>
      <c r="D53" s="153" t="s">
        <v>681</v>
      </c>
      <c r="E53" s="155">
        <v>1</v>
      </c>
      <c r="F53" s="154">
        <v>2</v>
      </c>
      <c r="G53" s="154">
        <v>8.5</v>
      </c>
    </row>
    <row r="54" spans="1:7" x14ac:dyDescent="0.2">
      <c r="A54" s="146" t="s">
        <v>669</v>
      </c>
      <c r="B54" s="153" t="s">
        <v>374</v>
      </c>
      <c r="C54" s="154">
        <v>43</v>
      </c>
      <c r="D54" s="153" t="s">
        <v>675</v>
      </c>
      <c r="E54" s="155">
        <v>1</v>
      </c>
      <c r="F54" s="154">
        <v>2</v>
      </c>
      <c r="G54" s="154">
        <v>13.4</v>
      </c>
    </row>
    <row r="55" spans="1:7" x14ac:dyDescent="0.2">
      <c r="A55" s="146" t="s">
        <v>669</v>
      </c>
      <c r="B55" s="153" t="s">
        <v>695</v>
      </c>
      <c r="C55" s="154">
        <v>44</v>
      </c>
      <c r="D55" s="153" t="s">
        <v>675</v>
      </c>
      <c r="E55" s="155">
        <v>1</v>
      </c>
      <c r="F55" s="154">
        <v>2</v>
      </c>
      <c r="G55" s="154">
        <v>13.4</v>
      </c>
    </row>
    <row r="56" spans="1:7" x14ac:dyDescent="0.2">
      <c r="A56" s="146" t="s">
        <v>669</v>
      </c>
      <c r="B56" s="153" t="s">
        <v>357</v>
      </c>
      <c r="C56" s="154">
        <v>25</v>
      </c>
      <c r="D56" s="153" t="s">
        <v>675</v>
      </c>
      <c r="E56" s="155">
        <v>1</v>
      </c>
      <c r="F56" s="154">
        <v>1</v>
      </c>
      <c r="G56" s="154">
        <v>8.5</v>
      </c>
    </row>
    <row r="57" spans="1:7" x14ac:dyDescent="0.2">
      <c r="A57" s="146" t="s">
        <v>669</v>
      </c>
      <c r="B57" s="153" t="s">
        <v>395</v>
      </c>
      <c r="C57" s="154">
        <v>33</v>
      </c>
      <c r="D57" s="153" t="s">
        <v>696</v>
      </c>
      <c r="E57" s="155">
        <v>1</v>
      </c>
      <c r="F57" s="154">
        <v>1</v>
      </c>
      <c r="G57" s="154">
        <v>3.7</v>
      </c>
    </row>
    <row r="58" spans="1:7" x14ac:dyDescent="0.2">
      <c r="A58" s="146" t="s">
        <v>669</v>
      </c>
      <c r="B58" s="153" t="s">
        <v>389</v>
      </c>
      <c r="C58" s="154">
        <v>40</v>
      </c>
      <c r="D58" s="153" t="s">
        <v>697</v>
      </c>
      <c r="E58" s="155">
        <v>1</v>
      </c>
      <c r="F58" s="154">
        <v>1</v>
      </c>
      <c r="G58" s="154">
        <v>4.5</v>
      </c>
    </row>
    <row r="59" spans="1:7" x14ac:dyDescent="0.2">
      <c r="A59" s="146" t="s">
        <v>669</v>
      </c>
      <c r="B59" s="153" t="s">
        <v>413</v>
      </c>
      <c r="C59" s="154">
        <v>40</v>
      </c>
      <c r="D59" s="153" t="s">
        <v>681</v>
      </c>
      <c r="E59" s="155">
        <v>1</v>
      </c>
      <c r="F59" s="154">
        <v>1</v>
      </c>
      <c r="G59" s="154">
        <v>6.5</v>
      </c>
    </row>
    <row r="60" spans="1:7" x14ac:dyDescent="0.2">
      <c r="A60" s="146" t="s">
        <v>669</v>
      </c>
      <c r="B60" s="153" t="s">
        <v>439</v>
      </c>
      <c r="C60" s="154">
        <v>40</v>
      </c>
      <c r="D60" s="153" t="s">
        <v>681</v>
      </c>
      <c r="E60" s="155">
        <v>1</v>
      </c>
      <c r="F60" s="154">
        <v>2</v>
      </c>
      <c r="G60" s="154">
        <v>8.5</v>
      </c>
    </row>
    <row r="61" spans="1:7" x14ac:dyDescent="0.2">
      <c r="A61" s="146" t="s">
        <v>669</v>
      </c>
      <c r="B61" s="153" t="s">
        <v>421</v>
      </c>
      <c r="C61" s="154">
        <v>43</v>
      </c>
      <c r="D61" s="153" t="s">
        <v>697</v>
      </c>
      <c r="E61" s="155">
        <v>1</v>
      </c>
      <c r="F61" s="154">
        <v>1</v>
      </c>
      <c r="G61" s="154">
        <v>4.5</v>
      </c>
    </row>
    <row r="62" spans="1:7" x14ac:dyDescent="0.2">
      <c r="A62" s="146" t="s">
        <v>669</v>
      </c>
      <c r="B62" s="153" t="s">
        <v>698</v>
      </c>
      <c r="C62" s="154">
        <v>40</v>
      </c>
      <c r="D62" s="153" t="s">
        <v>681</v>
      </c>
      <c r="E62" s="155">
        <v>1</v>
      </c>
      <c r="F62" s="154">
        <v>1</v>
      </c>
      <c r="G62" s="154">
        <v>6.5</v>
      </c>
    </row>
    <row r="63" spans="1:7" x14ac:dyDescent="0.2">
      <c r="A63" s="146" t="s">
        <v>669</v>
      </c>
      <c r="B63" s="153" t="s">
        <v>405</v>
      </c>
      <c r="C63" s="154">
        <v>33</v>
      </c>
      <c r="D63" s="153" t="s">
        <v>675</v>
      </c>
      <c r="E63" s="155">
        <v>1</v>
      </c>
      <c r="F63" s="154">
        <v>2</v>
      </c>
      <c r="G63" s="154">
        <v>13.4</v>
      </c>
    </row>
    <row r="64" spans="1:7" x14ac:dyDescent="0.2">
      <c r="A64" s="146" t="s">
        <v>669</v>
      </c>
      <c r="B64" s="153" t="s">
        <v>231</v>
      </c>
      <c r="C64" s="154">
        <v>43</v>
      </c>
      <c r="D64" s="153" t="s">
        <v>699</v>
      </c>
      <c r="E64" s="155">
        <v>1</v>
      </c>
      <c r="F64" s="154">
        <v>2</v>
      </c>
      <c r="G64" s="154">
        <v>8.5</v>
      </c>
    </row>
    <row r="65" spans="1:7" x14ac:dyDescent="0.2">
      <c r="A65" s="145" t="s">
        <v>669</v>
      </c>
      <c r="B65" s="153" t="s">
        <v>424</v>
      </c>
      <c r="C65" s="154">
        <v>43</v>
      </c>
      <c r="D65" s="153" t="s">
        <v>674</v>
      </c>
      <c r="E65" s="155">
        <v>1</v>
      </c>
      <c r="F65" s="154">
        <v>1</v>
      </c>
      <c r="G65" s="154">
        <v>4.5</v>
      </c>
    </row>
    <row r="66" spans="1:7" x14ac:dyDescent="0.2">
      <c r="A66" s="146" t="s">
        <v>669</v>
      </c>
      <c r="B66" s="153" t="s">
        <v>427</v>
      </c>
      <c r="C66" s="154">
        <v>43</v>
      </c>
      <c r="D66" s="153" t="s">
        <v>681</v>
      </c>
      <c r="E66" s="155">
        <v>1</v>
      </c>
      <c r="F66" s="154">
        <v>2</v>
      </c>
      <c r="G66" s="154">
        <v>8.5</v>
      </c>
    </row>
    <row r="67" spans="1:7" x14ac:dyDescent="0.2">
      <c r="A67" s="149" t="s">
        <v>669</v>
      </c>
      <c r="B67" s="153" t="s">
        <v>432</v>
      </c>
      <c r="C67" s="154">
        <v>33</v>
      </c>
      <c r="D67" s="153" t="s">
        <v>674</v>
      </c>
      <c r="E67" s="155">
        <v>1</v>
      </c>
      <c r="F67" s="154">
        <v>1</v>
      </c>
      <c r="G67" s="154">
        <v>4.5</v>
      </c>
    </row>
    <row r="68" spans="1:7" x14ac:dyDescent="0.2">
      <c r="A68" s="146" t="s">
        <v>669</v>
      </c>
      <c r="B68" s="153" t="s">
        <v>434</v>
      </c>
      <c r="C68" s="154">
        <v>25</v>
      </c>
      <c r="D68" s="153" t="s">
        <v>696</v>
      </c>
      <c r="E68" s="155">
        <v>1</v>
      </c>
      <c r="F68" s="154">
        <v>1</v>
      </c>
      <c r="G68" s="154">
        <v>3.7</v>
      </c>
    </row>
    <row r="69" spans="1:7" x14ac:dyDescent="0.2">
      <c r="A69" s="146" t="s">
        <v>669</v>
      </c>
      <c r="B69" s="153" t="s">
        <v>438</v>
      </c>
      <c r="C69" s="154">
        <v>25</v>
      </c>
      <c r="D69" s="153" t="s">
        <v>675</v>
      </c>
      <c r="E69" s="155">
        <v>1</v>
      </c>
      <c r="F69" s="154">
        <v>2</v>
      </c>
      <c r="G69" s="154">
        <v>13.4</v>
      </c>
    </row>
    <row r="70" spans="1:7" x14ac:dyDescent="0.2">
      <c r="A70" s="146" t="s">
        <v>669</v>
      </c>
      <c r="B70" s="153" t="s">
        <v>700</v>
      </c>
      <c r="C70" s="154">
        <v>33</v>
      </c>
      <c r="D70" s="153" t="s">
        <v>674</v>
      </c>
      <c r="E70" s="155">
        <v>1</v>
      </c>
      <c r="F70" s="154">
        <v>1</v>
      </c>
      <c r="G70" s="154">
        <v>4.5</v>
      </c>
    </row>
    <row r="71" spans="1:7" ht="15.75" customHeight="1" x14ac:dyDescent="0.2">
      <c r="A71" s="149" t="s">
        <v>669</v>
      </c>
      <c r="B71" s="156" t="s">
        <v>418</v>
      </c>
      <c r="C71" s="157">
        <v>43</v>
      </c>
      <c r="D71" s="156" t="s">
        <v>675</v>
      </c>
      <c r="E71" s="155">
        <v>1</v>
      </c>
      <c r="F71" s="157">
        <v>2</v>
      </c>
      <c r="G71" s="157">
        <v>13.4</v>
      </c>
    </row>
    <row r="72" spans="1:7" x14ac:dyDescent="0.2">
      <c r="A72" s="299" t="s">
        <v>701</v>
      </c>
      <c r="B72" s="300"/>
      <c r="C72" s="300"/>
      <c r="D72" s="300"/>
      <c r="E72" s="301"/>
      <c r="F72" s="144"/>
      <c r="G72" s="144">
        <f>SUM(G53:G71)</f>
        <v>152.4</v>
      </c>
    </row>
    <row r="73" spans="1:7" x14ac:dyDescent="0.2">
      <c r="A73" s="296" t="s">
        <v>456</v>
      </c>
      <c r="B73" s="297"/>
      <c r="C73" s="297"/>
      <c r="D73" s="297"/>
      <c r="E73" s="297"/>
      <c r="F73" s="297"/>
      <c r="G73" s="298"/>
    </row>
    <row r="74" spans="1:7" x14ac:dyDescent="0.2">
      <c r="A74" s="257" t="s">
        <v>702</v>
      </c>
      <c r="B74" s="121" t="s">
        <v>703</v>
      </c>
      <c r="C74" s="158">
        <v>34</v>
      </c>
      <c r="D74" s="121" t="s">
        <v>704</v>
      </c>
      <c r="E74" s="121">
        <v>1</v>
      </c>
      <c r="F74" s="158">
        <v>5</v>
      </c>
      <c r="G74" s="158">
        <v>16.8</v>
      </c>
    </row>
    <row r="75" spans="1:7" x14ac:dyDescent="0.2">
      <c r="A75" s="257" t="s">
        <v>702</v>
      </c>
      <c r="B75" s="121" t="s">
        <v>628</v>
      </c>
      <c r="C75" s="158">
        <v>42</v>
      </c>
      <c r="D75" s="121" t="s">
        <v>705</v>
      </c>
      <c r="E75" s="121">
        <v>1</v>
      </c>
      <c r="F75" s="158">
        <v>1</v>
      </c>
      <c r="G75" s="158">
        <v>8</v>
      </c>
    </row>
    <row r="76" spans="1:7" x14ac:dyDescent="0.2">
      <c r="A76" s="147" t="s">
        <v>702</v>
      </c>
      <c r="B76" s="121" t="s">
        <v>131</v>
      </c>
      <c r="C76" s="158">
        <v>34</v>
      </c>
      <c r="D76" s="121" t="s">
        <v>704</v>
      </c>
      <c r="E76" s="121">
        <v>1</v>
      </c>
      <c r="F76" s="158">
        <v>5</v>
      </c>
      <c r="G76" s="158">
        <v>16.8</v>
      </c>
    </row>
    <row r="77" spans="1:7" x14ac:dyDescent="0.2">
      <c r="A77" s="147" t="s">
        <v>702</v>
      </c>
      <c r="B77" s="121" t="s">
        <v>501</v>
      </c>
      <c r="C77" s="158">
        <v>34</v>
      </c>
      <c r="D77" s="121" t="s">
        <v>675</v>
      </c>
      <c r="E77" s="121">
        <v>1</v>
      </c>
      <c r="F77" s="158">
        <v>2</v>
      </c>
      <c r="G77" s="158">
        <v>13.4</v>
      </c>
    </row>
    <row r="78" spans="1:7" x14ac:dyDescent="0.2">
      <c r="A78" s="147" t="s">
        <v>702</v>
      </c>
      <c r="B78" s="121" t="s">
        <v>511</v>
      </c>
      <c r="C78" s="158">
        <v>44</v>
      </c>
      <c r="D78" s="121" t="s">
        <v>706</v>
      </c>
      <c r="E78" s="121">
        <v>1</v>
      </c>
      <c r="F78" s="158">
        <v>1</v>
      </c>
      <c r="G78" s="158">
        <v>4.5</v>
      </c>
    </row>
    <row r="79" spans="1:7" x14ac:dyDescent="0.2">
      <c r="A79" s="147" t="s">
        <v>702</v>
      </c>
      <c r="B79" s="121" t="s">
        <v>707</v>
      </c>
      <c r="C79" s="158">
        <v>44</v>
      </c>
      <c r="D79" s="121" t="s">
        <v>675</v>
      </c>
      <c r="E79" s="121">
        <v>1</v>
      </c>
      <c r="F79" s="158">
        <v>2</v>
      </c>
      <c r="G79" s="158">
        <v>13.4</v>
      </c>
    </row>
    <row r="80" spans="1:7" x14ac:dyDescent="0.2">
      <c r="A80" s="147" t="s">
        <v>702</v>
      </c>
      <c r="B80" s="121" t="s">
        <v>495</v>
      </c>
      <c r="C80" s="158">
        <v>34</v>
      </c>
      <c r="D80" s="121" t="s">
        <v>675</v>
      </c>
      <c r="E80" s="121">
        <v>1</v>
      </c>
      <c r="F80" s="158">
        <v>1</v>
      </c>
      <c r="G80" s="158">
        <v>8.5</v>
      </c>
    </row>
    <row r="81" spans="1:7" x14ac:dyDescent="0.2">
      <c r="A81" s="147" t="s">
        <v>702</v>
      </c>
      <c r="B81" s="121" t="s">
        <v>617</v>
      </c>
      <c r="C81" s="158">
        <v>23</v>
      </c>
      <c r="D81" s="121" t="s">
        <v>675</v>
      </c>
      <c r="E81" s="121">
        <v>1</v>
      </c>
      <c r="F81" s="158">
        <v>2</v>
      </c>
      <c r="G81" s="158">
        <v>13.4</v>
      </c>
    </row>
    <row r="82" spans="1:7" x14ac:dyDescent="0.2">
      <c r="A82" s="147" t="s">
        <v>702</v>
      </c>
      <c r="B82" s="121" t="s">
        <v>584</v>
      </c>
      <c r="C82" s="158">
        <v>56</v>
      </c>
      <c r="D82" s="121" t="s">
        <v>704</v>
      </c>
      <c r="E82" s="121">
        <v>1</v>
      </c>
      <c r="F82" s="158">
        <v>5</v>
      </c>
      <c r="G82" s="158">
        <v>16.8</v>
      </c>
    </row>
    <row r="83" spans="1:7" x14ac:dyDescent="0.2">
      <c r="A83" s="147" t="s">
        <v>702</v>
      </c>
      <c r="B83" s="121" t="s">
        <v>472</v>
      </c>
      <c r="C83" s="158">
        <v>39</v>
      </c>
      <c r="D83" s="121" t="s">
        <v>675</v>
      </c>
      <c r="E83" s="121">
        <v>1</v>
      </c>
      <c r="F83" s="158">
        <v>2</v>
      </c>
      <c r="G83" s="158">
        <v>13.4</v>
      </c>
    </row>
    <row r="84" spans="1:7" x14ac:dyDescent="0.2">
      <c r="A84" s="147" t="s">
        <v>702</v>
      </c>
      <c r="B84" s="121" t="s">
        <v>708</v>
      </c>
      <c r="C84" s="158">
        <v>23</v>
      </c>
      <c r="D84" s="121" t="s">
        <v>709</v>
      </c>
      <c r="E84" s="121">
        <v>1</v>
      </c>
      <c r="F84" s="158">
        <v>1</v>
      </c>
      <c r="G84" s="158">
        <v>4.5</v>
      </c>
    </row>
    <row r="85" spans="1:7" x14ac:dyDescent="0.2">
      <c r="A85" s="147" t="s">
        <v>702</v>
      </c>
      <c r="B85" s="121" t="s">
        <v>710</v>
      </c>
      <c r="C85" s="158">
        <v>56</v>
      </c>
      <c r="D85" s="121" t="s">
        <v>711</v>
      </c>
      <c r="E85" s="121">
        <v>1</v>
      </c>
      <c r="F85" s="158">
        <v>1</v>
      </c>
      <c r="G85" s="158">
        <v>7.1</v>
      </c>
    </row>
    <row r="86" spans="1:7" x14ac:dyDescent="0.2">
      <c r="A86" s="147" t="s">
        <v>702</v>
      </c>
      <c r="B86" s="121" t="s">
        <v>593</v>
      </c>
      <c r="C86" s="158">
        <v>56</v>
      </c>
      <c r="D86" s="121" t="s">
        <v>699</v>
      </c>
      <c r="E86" s="121">
        <v>1</v>
      </c>
      <c r="F86" s="158">
        <v>2</v>
      </c>
      <c r="G86" s="158">
        <v>8.5</v>
      </c>
    </row>
    <row r="87" spans="1:7" x14ac:dyDescent="0.2">
      <c r="A87" s="147" t="s">
        <v>702</v>
      </c>
      <c r="B87" s="121" t="s">
        <v>138</v>
      </c>
      <c r="C87" s="158">
        <v>34</v>
      </c>
      <c r="D87" s="121" t="s">
        <v>712</v>
      </c>
      <c r="E87" s="121">
        <v>1</v>
      </c>
      <c r="F87" s="158">
        <v>2</v>
      </c>
      <c r="G87" s="158">
        <v>4</v>
      </c>
    </row>
    <row r="88" spans="1:7" x14ac:dyDescent="0.2">
      <c r="A88" s="147" t="s">
        <v>702</v>
      </c>
      <c r="B88" s="121" t="s">
        <v>627</v>
      </c>
      <c r="C88" s="158">
        <v>34</v>
      </c>
      <c r="D88" s="121" t="s">
        <v>699</v>
      </c>
      <c r="E88" s="121">
        <v>1</v>
      </c>
      <c r="F88" s="158">
        <v>2</v>
      </c>
      <c r="G88" s="158">
        <v>13.4</v>
      </c>
    </row>
    <row r="89" spans="1:7" x14ac:dyDescent="0.2">
      <c r="A89" s="147" t="s">
        <v>702</v>
      </c>
      <c r="B89" s="121" t="s">
        <v>135</v>
      </c>
      <c r="C89" s="158">
        <v>58</v>
      </c>
      <c r="D89" s="121" t="s">
        <v>675</v>
      </c>
      <c r="E89" s="121">
        <v>1</v>
      </c>
      <c r="F89" s="158">
        <v>2</v>
      </c>
      <c r="G89" s="158">
        <v>13.4</v>
      </c>
    </row>
    <row r="90" spans="1:7" x14ac:dyDescent="0.2">
      <c r="A90" s="147" t="s">
        <v>702</v>
      </c>
      <c r="B90" s="121" t="s">
        <v>611</v>
      </c>
      <c r="C90" s="158">
        <v>56</v>
      </c>
      <c r="D90" s="121" t="s">
        <v>713</v>
      </c>
      <c r="E90" s="121">
        <v>1</v>
      </c>
      <c r="F90" s="158">
        <v>0.6</v>
      </c>
      <c r="G90" s="158">
        <v>4.7</v>
      </c>
    </row>
    <row r="91" spans="1:7" x14ac:dyDescent="0.2">
      <c r="A91" s="147" t="s">
        <v>702</v>
      </c>
      <c r="B91" s="121" t="s">
        <v>608</v>
      </c>
      <c r="C91" s="158">
        <v>42</v>
      </c>
      <c r="D91" s="121" t="s">
        <v>675</v>
      </c>
      <c r="E91" s="121">
        <v>1</v>
      </c>
      <c r="F91" s="158">
        <v>2</v>
      </c>
      <c r="G91" s="158">
        <v>13.4</v>
      </c>
    </row>
    <row r="92" spans="1:7" x14ac:dyDescent="0.2">
      <c r="A92" s="147" t="s">
        <v>702</v>
      </c>
      <c r="B92" s="121" t="s">
        <v>554</v>
      </c>
      <c r="C92" s="158">
        <v>49</v>
      </c>
      <c r="D92" s="121" t="s">
        <v>714</v>
      </c>
      <c r="E92" s="121">
        <v>1</v>
      </c>
      <c r="F92" s="158">
        <v>2</v>
      </c>
      <c r="G92" s="158">
        <v>13.4</v>
      </c>
    </row>
    <row r="93" spans="1:7" ht="15.75" customHeight="1" x14ac:dyDescent="0.2">
      <c r="A93" s="147" t="s">
        <v>702</v>
      </c>
      <c r="B93" s="121" t="s">
        <v>715</v>
      </c>
      <c r="C93" s="158">
        <v>41</v>
      </c>
      <c r="D93" s="121" t="s">
        <v>714</v>
      </c>
      <c r="E93" s="121">
        <v>1</v>
      </c>
      <c r="F93" s="158">
        <v>2</v>
      </c>
      <c r="G93" s="158">
        <v>13.4</v>
      </c>
    </row>
    <row r="94" spans="1:7" x14ac:dyDescent="0.2">
      <c r="A94" s="147" t="s">
        <v>702</v>
      </c>
      <c r="B94" s="121" t="s">
        <v>558</v>
      </c>
      <c r="C94" s="158">
        <v>39</v>
      </c>
      <c r="D94" s="121" t="s">
        <v>709</v>
      </c>
      <c r="E94" s="121">
        <v>1</v>
      </c>
      <c r="F94" s="158">
        <v>0.6</v>
      </c>
      <c r="G94" s="158">
        <v>2.5</v>
      </c>
    </row>
    <row r="95" spans="1:7" x14ac:dyDescent="0.2">
      <c r="A95" s="147" t="s">
        <v>702</v>
      </c>
      <c r="B95" s="121" t="s">
        <v>519</v>
      </c>
      <c r="C95" s="158">
        <v>21</v>
      </c>
      <c r="D95" s="121" t="s">
        <v>714</v>
      </c>
      <c r="E95" s="121">
        <v>1</v>
      </c>
      <c r="F95" s="158">
        <v>2</v>
      </c>
      <c r="G95" s="158">
        <v>13.4</v>
      </c>
    </row>
    <row r="96" spans="1:7" x14ac:dyDescent="0.2">
      <c r="A96" s="147" t="s">
        <v>702</v>
      </c>
      <c r="B96" s="121" t="s">
        <v>716</v>
      </c>
      <c r="C96" s="158">
        <v>41</v>
      </c>
      <c r="D96" s="121" t="s">
        <v>685</v>
      </c>
      <c r="E96" s="121">
        <v>1</v>
      </c>
      <c r="F96" s="158">
        <v>1</v>
      </c>
      <c r="G96" s="158">
        <v>7.1</v>
      </c>
    </row>
    <row r="97" spans="1:7" x14ac:dyDescent="0.2">
      <c r="A97" s="147" t="s">
        <v>702</v>
      </c>
      <c r="B97" s="121" t="s">
        <v>571</v>
      </c>
      <c r="C97" s="158">
        <v>39</v>
      </c>
      <c r="D97" s="121" t="s">
        <v>685</v>
      </c>
      <c r="E97" s="121">
        <v>1</v>
      </c>
      <c r="F97" s="158">
        <v>1</v>
      </c>
      <c r="G97" s="158">
        <v>3</v>
      </c>
    </row>
    <row r="98" spans="1:7" x14ac:dyDescent="0.2">
      <c r="A98" s="147" t="s">
        <v>702</v>
      </c>
      <c r="B98" s="121" t="s">
        <v>476</v>
      </c>
      <c r="C98" s="158">
        <v>41</v>
      </c>
      <c r="D98" s="121" t="s">
        <v>717</v>
      </c>
      <c r="E98" s="121">
        <v>1</v>
      </c>
      <c r="F98" s="158">
        <v>1</v>
      </c>
      <c r="G98" s="158">
        <v>9.3000000000000007</v>
      </c>
    </row>
    <row r="99" spans="1:7" x14ac:dyDescent="0.2">
      <c r="A99" s="147" t="s">
        <v>702</v>
      </c>
      <c r="B99" s="121" t="s">
        <v>718</v>
      </c>
      <c r="C99" s="158">
        <v>35</v>
      </c>
      <c r="D99" s="121" t="s">
        <v>685</v>
      </c>
      <c r="E99" s="121">
        <v>1</v>
      </c>
      <c r="F99" s="158">
        <v>1</v>
      </c>
      <c r="G99" s="158">
        <v>4.5</v>
      </c>
    </row>
    <row r="100" spans="1:7" x14ac:dyDescent="0.2">
      <c r="A100" s="147" t="s">
        <v>702</v>
      </c>
      <c r="B100" s="121" t="s">
        <v>542</v>
      </c>
      <c r="C100" s="158">
        <v>21</v>
      </c>
      <c r="D100" s="121" t="s">
        <v>714</v>
      </c>
      <c r="E100" s="121">
        <v>1</v>
      </c>
      <c r="F100" s="158">
        <v>1</v>
      </c>
      <c r="G100" s="158">
        <v>7</v>
      </c>
    </row>
    <row r="101" spans="1:7" x14ac:dyDescent="0.2">
      <c r="A101" s="147" t="s">
        <v>702</v>
      </c>
      <c r="B101" s="121" t="s">
        <v>563</v>
      </c>
      <c r="C101" s="158">
        <v>49</v>
      </c>
      <c r="D101" s="121" t="s">
        <v>714</v>
      </c>
      <c r="E101" s="121">
        <v>1</v>
      </c>
      <c r="F101" s="158">
        <v>2</v>
      </c>
      <c r="G101" s="158">
        <v>13.4</v>
      </c>
    </row>
    <row r="102" spans="1:7" x14ac:dyDescent="0.2">
      <c r="A102" s="147" t="s">
        <v>702</v>
      </c>
      <c r="B102" s="121" t="s">
        <v>566</v>
      </c>
      <c r="C102" s="158">
        <v>42</v>
      </c>
      <c r="D102" s="121" t="s">
        <v>714</v>
      </c>
      <c r="E102" s="121">
        <v>1</v>
      </c>
      <c r="F102" s="158">
        <v>1</v>
      </c>
      <c r="G102" s="158">
        <v>7</v>
      </c>
    </row>
    <row r="103" spans="1:7" x14ac:dyDescent="0.2">
      <c r="A103" s="147" t="s">
        <v>702</v>
      </c>
      <c r="B103" s="121" t="s">
        <v>547</v>
      </c>
      <c r="C103" s="158">
        <v>35</v>
      </c>
      <c r="D103" s="121" t="s">
        <v>685</v>
      </c>
      <c r="E103" s="121">
        <v>1</v>
      </c>
      <c r="F103" s="158">
        <v>1</v>
      </c>
      <c r="G103" s="158">
        <v>3</v>
      </c>
    </row>
    <row r="104" spans="1:7" x14ac:dyDescent="0.2">
      <c r="A104" s="147" t="s">
        <v>702</v>
      </c>
      <c r="B104" s="121" t="s">
        <v>578</v>
      </c>
      <c r="C104" s="158">
        <v>39</v>
      </c>
      <c r="D104" s="121" t="s">
        <v>709</v>
      </c>
      <c r="E104" s="121">
        <v>1</v>
      </c>
      <c r="F104" s="158">
        <v>1</v>
      </c>
      <c r="G104" s="158">
        <v>3</v>
      </c>
    </row>
    <row r="105" spans="1:7" x14ac:dyDescent="0.2">
      <c r="A105" s="255" t="s">
        <v>702</v>
      </c>
      <c r="B105" s="134" t="s">
        <v>580</v>
      </c>
      <c r="C105" s="159">
        <v>39</v>
      </c>
      <c r="D105" s="134" t="s">
        <v>719</v>
      </c>
      <c r="E105" s="121">
        <v>1</v>
      </c>
      <c r="F105" s="159">
        <v>0.5</v>
      </c>
      <c r="G105" s="159">
        <v>4.5</v>
      </c>
    </row>
    <row r="106" spans="1:7" x14ac:dyDescent="0.2">
      <c r="A106" s="299" t="s">
        <v>720</v>
      </c>
      <c r="B106" s="300"/>
      <c r="C106" s="300"/>
      <c r="D106" s="300"/>
      <c r="E106" s="301"/>
      <c r="F106" s="144"/>
      <c r="G106" s="144">
        <f>SUM(G74:G105)</f>
        <v>298.5</v>
      </c>
    </row>
    <row r="107" spans="1:7" x14ac:dyDescent="0.2">
      <c r="A107" s="299" t="s">
        <v>721</v>
      </c>
      <c r="B107" s="300"/>
      <c r="C107" s="300"/>
      <c r="D107" s="300"/>
      <c r="E107" s="301"/>
      <c r="F107" s="160"/>
      <c r="G107" s="160">
        <f>G22+G51+G72+G106</f>
        <v>843.95</v>
      </c>
    </row>
    <row r="108" spans="1:7" x14ac:dyDescent="0.2">
      <c r="A108" s="302" t="s">
        <v>722</v>
      </c>
      <c r="B108" s="303"/>
      <c r="C108" s="303"/>
      <c r="D108" s="303"/>
      <c r="E108" s="303"/>
      <c r="F108" s="303"/>
      <c r="G108" s="304"/>
    </row>
    <row r="109" spans="1:7" x14ac:dyDescent="0.2">
      <c r="A109" s="302" t="s">
        <v>66</v>
      </c>
      <c r="B109" s="303"/>
      <c r="C109" s="303"/>
      <c r="D109" s="303"/>
      <c r="E109" s="303"/>
      <c r="F109" s="303"/>
      <c r="G109" s="304"/>
    </row>
    <row r="110" spans="1:7" x14ac:dyDescent="0.2">
      <c r="A110" s="161" t="s">
        <v>723</v>
      </c>
      <c r="B110" s="162" t="s">
        <v>96</v>
      </c>
      <c r="C110" s="158">
        <v>32</v>
      </c>
      <c r="D110" s="158" t="s">
        <v>724</v>
      </c>
      <c r="E110" s="163">
        <v>1</v>
      </c>
      <c r="F110" s="158">
        <v>1</v>
      </c>
      <c r="G110" s="158">
        <v>4.5</v>
      </c>
    </row>
    <row r="111" spans="1:7" x14ac:dyDescent="0.2">
      <c r="A111" s="164" t="s">
        <v>723</v>
      </c>
      <c r="B111" s="165" t="s">
        <v>199</v>
      </c>
      <c r="C111" s="122">
        <v>25</v>
      </c>
      <c r="D111" s="165" t="s">
        <v>674</v>
      </c>
      <c r="E111" s="163">
        <v>1</v>
      </c>
      <c r="F111" s="122">
        <v>1</v>
      </c>
      <c r="G111" s="122">
        <v>4.5</v>
      </c>
    </row>
    <row r="112" spans="1:7" x14ac:dyDescent="0.2">
      <c r="A112" s="166" t="s">
        <v>723</v>
      </c>
      <c r="B112" s="165" t="s">
        <v>208</v>
      </c>
      <c r="C112" s="122">
        <v>39</v>
      </c>
      <c r="D112" s="165" t="s">
        <v>725</v>
      </c>
      <c r="E112" s="163">
        <v>1</v>
      </c>
      <c r="F112" s="122">
        <v>1</v>
      </c>
      <c r="G112" s="122">
        <v>3.2</v>
      </c>
    </row>
    <row r="113" spans="1:7" x14ac:dyDescent="0.2">
      <c r="A113" s="258" t="s">
        <v>723</v>
      </c>
      <c r="B113" s="165" t="s">
        <v>204</v>
      </c>
      <c r="C113" s="122">
        <v>25</v>
      </c>
      <c r="D113" s="165" t="s">
        <v>674</v>
      </c>
      <c r="E113" s="163">
        <v>1</v>
      </c>
      <c r="F113" s="122">
        <v>1</v>
      </c>
      <c r="G113" s="122">
        <v>4.5</v>
      </c>
    </row>
    <row r="114" spans="1:7" x14ac:dyDescent="0.2">
      <c r="A114" s="164" t="s">
        <v>723</v>
      </c>
      <c r="B114" s="165" t="s">
        <v>194</v>
      </c>
      <c r="C114" s="122">
        <v>32</v>
      </c>
      <c r="D114" s="165" t="s">
        <v>680</v>
      </c>
      <c r="E114" s="163">
        <v>1</v>
      </c>
      <c r="F114" s="122">
        <v>1</v>
      </c>
      <c r="G114" s="122">
        <v>4.5</v>
      </c>
    </row>
    <row r="115" spans="1:7" x14ac:dyDescent="0.2">
      <c r="A115" s="258" t="s">
        <v>723</v>
      </c>
      <c r="B115" s="165" t="s">
        <v>676</v>
      </c>
      <c r="C115" s="122">
        <v>25</v>
      </c>
      <c r="D115" s="165" t="s">
        <v>726</v>
      </c>
      <c r="E115" s="163">
        <v>1</v>
      </c>
      <c r="F115" s="122">
        <v>1</v>
      </c>
      <c r="G115" s="122">
        <v>3.4</v>
      </c>
    </row>
    <row r="116" spans="1:7" ht="15.75" customHeight="1" x14ac:dyDescent="0.2">
      <c r="A116" s="258" t="s">
        <v>723</v>
      </c>
      <c r="B116" s="165" t="s">
        <v>198</v>
      </c>
      <c r="C116" s="122">
        <v>32</v>
      </c>
      <c r="D116" s="167" t="s">
        <v>727</v>
      </c>
      <c r="E116" s="163">
        <v>1</v>
      </c>
      <c r="F116" s="122">
        <v>1</v>
      </c>
      <c r="G116" s="122">
        <v>3.5</v>
      </c>
    </row>
    <row r="117" spans="1:7" x14ac:dyDescent="0.2">
      <c r="A117" s="258" t="s">
        <v>723</v>
      </c>
      <c r="B117" s="165" t="s">
        <v>678</v>
      </c>
      <c r="C117" s="122">
        <v>32</v>
      </c>
      <c r="D117" s="165" t="s">
        <v>726</v>
      </c>
      <c r="E117" s="163">
        <v>1</v>
      </c>
      <c r="F117" s="122">
        <v>1</v>
      </c>
      <c r="G117" s="122">
        <v>3.4</v>
      </c>
    </row>
    <row r="118" spans="1:7" x14ac:dyDescent="0.2">
      <c r="A118" s="164" t="s">
        <v>723</v>
      </c>
      <c r="B118" s="165" t="s">
        <v>211</v>
      </c>
      <c r="C118" s="122">
        <v>23</v>
      </c>
      <c r="D118" s="165" t="s">
        <v>728</v>
      </c>
      <c r="E118" s="163">
        <v>1</v>
      </c>
      <c r="F118" s="122">
        <v>1</v>
      </c>
      <c r="G118" s="122">
        <v>4.5</v>
      </c>
    </row>
    <row r="119" spans="1:7" x14ac:dyDescent="0.2">
      <c r="A119" s="164" t="s">
        <v>723</v>
      </c>
      <c r="B119" s="165" t="s">
        <v>214</v>
      </c>
      <c r="C119" s="122">
        <v>46</v>
      </c>
      <c r="D119" s="165" t="s">
        <v>726</v>
      </c>
      <c r="E119" s="163">
        <v>1</v>
      </c>
      <c r="F119" s="122">
        <v>1</v>
      </c>
      <c r="G119" s="122">
        <v>3.4</v>
      </c>
    </row>
    <row r="120" spans="1:7" x14ac:dyDescent="0.2">
      <c r="A120" s="164" t="s">
        <v>723</v>
      </c>
      <c r="B120" s="165" t="s">
        <v>226</v>
      </c>
      <c r="C120" s="122">
        <v>46</v>
      </c>
      <c r="D120" s="165" t="s">
        <v>726</v>
      </c>
      <c r="E120" s="163">
        <v>1</v>
      </c>
      <c r="F120" s="122">
        <v>1</v>
      </c>
      <c r="G120" s="122">
        <v>3.4</v>
      </c>
    </row>
    <row r="121" spans="1:7" x14ac:dyDescent="0.2">
      <c r="A121" s="258" t="s">
        <v>723</v>
      </c>
      <c r="B121" s="165" t="s">
        <v>231</v>
      </c>
      <c r="C121" s="122">
        <v>41</v>
      </c>
      <c r="D121" s="165" t="s">
        <v>725</v>
      </c>
      <c r="E121" s="163">
        <v>1</v>
      </c>
      <c r="F121" s="122">
        <v>1</v>
      </c>
      <c r="G121" s="122">
        <v>3</v>
      </c>
    </row>
    <row r="122" spans="1:7" x14ac:dyDescent="0.2">
      <c r="A122" s="164" t="s">
        <v>723</v>
      </c>
      <c r="B122" s="165" t="s">
        <v>219</v>
      </c>
      <c r="C122" s="122">
        <v>46</v>
      </c>
      <c r="D122" s="165" t="s">
        <v>726</v>
      </c>
      <c r="E122" s="163">
        <v>1</v>
      </c>
      <c r="F122" s="122">
        <v>1</v>
      </c>
      <c r="G122" s="122">
        <v>3.4</v>
      </c>
    </row>
    <row r="123" spans="1:7" x14ac:dyDescent="0.2">
      <c r="A123" s="258" t="s">
        <v>723</v>
      </c>
      <c r="B123" s="165" t="s">
        <v>227</v>
      </c>
      <c r="C123" s="122">
        <v>41</v>
      </c>
      <c r="D123" s="165" t="s">
        <v>725</v>
      </c>
      <c r="E123" s="163">
        <v>1</v>
      </c>
      <c r="F123" s="122">
        <v>1</v>
      </c>
      <c r="G123" s="122">
        <v>3.2</v>
      </c>
    </row>
    <row r="124" spans="1:7" x14ac:dyDescent="0.2">
      <c r="A124" s="166" t="s">
        <v>723</v>
      </c>
      <c r="B124" s="168" t="s">
        <v>224</v>
      </c>
      <c r="C124" s="169">
        <v>32</v>
      </c>
      <c r="D124" s="168" t="s">
        <v>728</v>
      </c>
      <c r="E124" s="163">
        <v>1</v>
      </c>
      <c r="F124" s="169">
        <v>1</v>
      </c>
      <c r="G124" s="169">
        <v>3.2</v>
      </c>
    </row>
    <row r="125" spans="1:7" x14ac:dyDescent="0.2">
      <c r="A125" s="299" t="s">
        <v>682</v>
      </c>
      <c r="B125" s="300"/>
      <c r="C125" s="300"/>
      <c r="D125" s="300"/>
      <c r="E125" s="301"/>
      <c r="F125" s="144"/>
      <c r="G125" s="144">
        <f>SUM(G110:G124)</f>
        <v>55.6</v>
      </c>
    </row>
    <row r="126" spans="1:7" x14ac:dyDescent="0.2">
      <c r="A126" s="296" t="s">
        <v>233</v>
      </c>
      <c r="B126" s="297"/>
      <c r="C126" s="297"/>
      <c r="D126" s="297"/>
      <c r="E126" s="297"/>
      <c r="F126" s="297"/>
      <c r="G126" s="298"/>
    </row>
    <row r="127" spans="1:7" x14ac:dyDescent="0.2">
      <c r="A127" s="257" t="s">
        <v>723</v>
      </c>
      <c r="B127" s="126" t="s">
        <v>93</v>
      </c>
      <c r="C127" s="129">
        <v>30</v>
      </c>
      <c r="D127" s="126" t="s">
        <v>729</v>
      </c>
      <c r="E127" s="126">
        <v>1</v>
      </c>
      <c r="F127" s="129">
        <v>1</v>
      </c>
      <c r="G127" s="129">
        <v>7.3</v>
      </c>
    </row>
    <row r="128" spans="1:7" x14ac:dyDescent="0.2">
      <c r="A128" s="147" t="s">
        <v>723</v>
      </c>
      <c r="B128" s="126" t="s">
        <v>684</v>
      </c>
      <c r="C128" s="129">
        <v>32</v>
      </c>
      <c r="D128" s="126" t="s">
        <v>730</v>
      </c>
      <c r="E128" s="126">
        <v>1</v>
      </c>
      <c r="F128" s="129">
        <v>1</v>
      </c>
      <c r="G128" s="129">
        <v>4.5</v>
      </c>
    </row>
    <row r="129" spans="1:7" x14ac:dyDescent="0.2">
      <c r="A129" s="147" t="s">
        <v>723</v>
      </c>
      <c r="B129" s="126" t="s">
        <v>101</v>
      </c>
      <c r="C129" s="129">
        <v>39</v>
      </c>
      <c r="D129" s="126" t="s">
        <v>731</v>
      </c>
      <c r="E129" s="126">
        <v>1</v>
      </c>
      <c r="F129" s="129">
        <v>1</v>
      </c>
      <c r="G129" s="129">
        <v>11.4</v>
      </c>
    </row>
    <row r="130" spans="1:7" x14ac:dyDescent="0.2">
      <c r="A130" s="147" t="s">
        <v>723</v>
      </c>
      <c r="B130" s="126" t="s">
        <v>319</v>
      </c>
      <c r="C130" s="129">
        <v>28</v>
      </c>
      <c r="D130" s="126" t="s">
        <v>685</v>
      </c>
      <c r="E130" s="126">
        <v>1</v>
      </c>
      <c r="F130" s="129">
        <v>1</v>
      </c>
      <c r="G130" s="129">
        <v>3.5</v>
      </c>
    </row>
    <row r="131" spans="1:7" x14ac:dyDescent="0.2">
      <c r="A131" s="147" t="s">
        <v>723</v>
      </c>
      <c r="B131" s="126" t="s">
        <v>300</v>
      </c>
      <c r="C131" s="129">
        <v>41</v>
      </c>
      <c r="D131" s="126" t="s">
        <v>732</v>
      </c>
      <c r="E131" s="126">
        <v>1</v>
      </c>
      <c r="F131" s="129">
        <v>1</v>
      </c>
      <c r="G131" s="129">
        <v>4.5</v>
      </c>
    </row>
    <row r="132" spans="1:7" x14ac:dyDescent="0.2">
      <c r="A132" s="147" t="s">
        <v>723</v>
      </c>
      <c r="B132" s="126" t="s">
        <v>99</v>
      </c>
      <c r="C132" s="129">
        <v>41</v>
      </c>
      <c r="D132" s="126" t="s">
        <v>732</v>
      </c>
      <c r="E132" s="126">
        <v>1</v>
      </c>
      <c r="F132" s="129">
        <v>1</v>
      </c>
      <c r="G132" s="129">
        <v>4.5</v>
      </c>
    </row>
    <row r="133" spans="1:7" x14ac:dyDescent="0.2">
      <c r="A133" s="147" t="s">
        <v>723</v>
      </c>
      <c r="B133" s="126" t="s">
        <v>106</v>
      </c>
      <c r="C133" s="129">
        <v>35</v>
      </c>
      <c r="D133" s="126" t="s">
        <v>685</v>
      </c>
      <c r="E133" s="126">
        <v>1</v>
      </c>
      <c r="F133" s="129">
        <v>1</v>
      </c>
      <c r="G133" s="129">
        <v>3</v>
      </c>
    </row>
    <row r="134" spans="1:7" x14ac:dyDescent="0.2">
      <c r="A134" s="147" t="s">
        <v>723</v>
      </c>
      <c r="B134" s="126" t="s">
        <v>299</v>
      </c>
      <c r="C134" s="129">
        <v>41</v>
      </c>
      <c r="D134" s="126" t="s">
        <v>733</v>
      </c>
      <c r="E134" s="126">
        <v>1</v>
      </c>
      <c r="F134" s="129">
        <v>1</v>
      </c>
      <c r="G134" s="129">
        <v>4.5</v>
      </c>
    </row>
    <row r="135" spans="1:7" x14ac:dyDescent="0.2">
      <c r="A135" s="147" t="s">
        <v>723</v>
      </c>
      <c r="B135" s="126" t="s">
        <v>97</v>
      </c>
      <c r="C135" s="129">
        <v>39</v>
      </c>
      <c r="D135" s="126" t="s">
        <v>697</v>
      </c>
      <c r="E135" s="126">
        <v>1</v>
      </c>
      <c r="F135" s="129">
        <v>1</v>
      </c>
      <c r="G135" s="129">
        <v>9.3000000000000007</v>
      </c>
    </row>
    <row r="136" spans="1:7" x14ac:dyDescent="0.2">
      <c r="A136" s="147" t="s">
        <v>723</v>
      </c>
      <c r="B136" s="126" t="s">
        <v>104</v>
      </c>
      <c r="C136" s="129">
        <v>41</v>
      </c>
      <c r="D136" s="126" t="s">
        <v>733</v>
      </c>
      <c r="E136" s="126">
        <v>1</v>
      </c>
      <c r="F136" s="129">
        <v>1</v>
      </c>
      <c r="G136" s="129">
        <v>4.5</v>
      </c>
    </row>
    <row r="137" spans="1:7" x14ac:dyDescent="0.2">
      <c r="A137" s="147" t="s">
        <v>723</v>
      </c>
      <c r="B137" s="126" t="s">
        <v>339</v>
      </c>
      <c r="C137" s="129">
        <v>41</v>
      </c>
      <c r="D137" s="126" t="s">
        <v>732</v>
      </c>
      <c r="E137" s="126">
        <v>1</v>
      </c>
      <c r="F137" s="129">
        <v>1</v>
      </c>
      <c r="G137" s="129">
        <v>4.5</v>
      </c>
    </row>
    <row r="138" spans="1:7" x14ac:dyDescent="0.2">
      <c r="A138" s="147" t="s">
        <v>723</v>
      </c>
      <c r="B138" s="126" t="s">
        <v>114</v>
      </c>
      <c r="C138" s="129">
        <v>35</v>
      </c>
      <c r="D138" s="126" t="s">
        <v>731</v>
      </c>
      <c r="E138" s="126">
        <v>1</v>
      </c>
      <c r="F138" s="129">
        <v>1</v>
      </c>
      <c r="G138" s="129">
        <v>11.4</v>
      </c>
    </row>
    <row r="139" spans="1:7" x14ac:dyDescent="0.2">
      <c r="A139" s="147" t="s">
        <v>723</v>
      </c>
      <c r="B139" s="126" t="s">
        <v>108</v>
      </c>
      <c r="C139" s="129">
        <v>30</v>
      </c>
      <c r="D139" s="126" t="s">
        <v>729</v>
      </c>
      <c r="E139" s="126">
        <v>1</v>
      </c>
      <c r="F139" s="129">
        <v>1</v>
      </c>
      <c r="G139" s="129">
        <v>7.3</v>
      </c>
    </row>
    <row r="140" spans="1:7" x14ac:dyDescent="0.2">
      <c r="A140" s="147" t="s">
        <v>723</v>
      </c>
      <c r="B140" s="126" t="s">
        <v>296</v>
      </c>
      <c r="C140" s="129">
        <v>41</v>
      </c>
      <c r="D140" s="126" t="s">
        <v>734</v>
      </c>
      <c r="E140" s="126">
        <v>1</v>
      </c>
      <c r="F140" s="129">
        <v>1</v>
      </c>
      <c r="G140" s="129">
        <v>11.4</v>
      </c>
    </row>
    <row r="141" spans="1:7" x14ac:dyDescent="0.2">
      <c r="A141" s="147" t="s">
        <v>723</v>
      </c>
      <c r="B141" s="126" t="s">
        <v>119</v>
      </c>
      <c r="C141" s="129">
        <v>28</v>
      </c>
      <c r="D141" s="126" t="s">
        <v>685</v>
      </c>
      <c r="E141" s="126">
        <v>1</v>
      </c>
      <c r="F141" s="129">
        <v>1</v>
      </c>
      <c r="G141" s="129">
        <v>3</v>
      </c>
    </row>
    <row r="142" spans="1:7" x14ac:dyDescent="0.2">
      <c r="A142" s="147" t="s">
        <v>723</v>
      </c>
      <c r="B142" s="126" t="s">
        <v>248</v>
      </c>
      <c r="C142" s="129">
        <v>35</v>
      </c>
      <c r="D142" s="126" t="s">
        <v>685</v>
      </c>
      <c r="E142" s="126">
        <v>1</v>
      </c>
      <c r="F142" s="129">
        <v>1</v>
      </c>
      <c r="G142" s="129">
        <v>3.5</v>
      </c>
    </row>
    <row r="143" spans="1:7" x14ac:dyDescent="0.2">
      <c r="A143" s="147" t="s">
        <v>723</v>
      </c>
      <c r="B143" s="126" t="s">
        <v>257</v>
      </c>
      <c r="C143" s="129">
        <v>32</v>
      </c>
      <c r="D143" s="126" t="s">
        <v>730</v>
      </c>
      <c r="E143" s="126">
        <v>1</v>
      </c>
      <c r="F143" s="129">
        <v>1</v>
      </c>
      <c r="G143" s="129">
        <v>4.5</v>
      </c>
    </row>
    <row r="144" spans="1:7" x14ac:dyDescent="0.2">
      <c r="A144" s="147" t="s">
        <v>723</v>
      </c>
      <c r="B144" s="126" t="s">
        <v>122</v>
      </c>
      <c r="C144" s="129">
        <v>39</v>
      </c>
      <c r="D144" s="126" t="s">
        <v>685</v>
      </c>
      <c r="E144" s="126">
        <v>1</v>
      </c>
      <c r="F144" s="129">
        <v>1</v>
      </c>
      <c r="G144" s="129">
        <v>3.5</v>
      </c>
    </row>
    <row r="145" spans="1:7" x14ac:dyDescent="0.2">
      <c r="A145" s="147" t="s">
        <v>723</v>
      </c>
      <c r="B145" s="126" t="s">
        <v>124</v>
      </c>
      <c r="C145" s="129">
        <v>39</v>
      </c>
      <c r="D145" s="126" t="s">
        <v>685</v>
      </c>
      <c r="E145" s="126">
        <v>1</v>
      </c>
      <c r="F145" s="129">
        <v>1</v>
      </c>
      <c r="G145" s="129">
        <v>3.5</v>
      </c>
    </row>
    <row r="146" spans="1:7" x14ac:dyDescent="0.2">
      <c r="A146" s="147" t="s">
        <v>723</v>
      </c>
      <c r="B146" s="126" t="s">
        <v>117</v>
      </c>
      <c r="C146" s="129">
        <v>32</v>
      </c>
      <c r="D146" s="126" t="s">
        <v>685</v>
      </c>
      <c r="E146" s="126">
        <v>1</v>
      </c>
      <c r="F146" s="129">
        <v>1</v>
      </c>
      <c r="G146" s="129">
        <v>3.5</v>
      </c>
    </row>
    <row r="147" spans="1:7" x14ac:dyDescent="0.2">
      <c r="A147" s="147" t="s">
        <v>723</v>
      </c>
      <c r="B147" s="126" t="s">
        <v>234</v>
      </c>
      <c r="C147" s="129">
        <v>35</v>
      </c>
      <c r="D147" s="126" t="s">
        <v>685</v>
      </c>
      <c r="E147" s="126">
        <v>1</v>
      </c>
      <c r="F147" s="129">
        <v>1</v>
      </c>
      <c r="G147" s="129">
        <v>3.5</v>
      </c>
    </row>
    <row r="148" spans="1:7" x14ac:dyDescent="0.2">
      <c r="A148" s="147" t="s">
        <v>723</v>
      </c>
      <c r="B148" s="126" t="s">
        <v>126</v>
      </c>
      <c r="C148" s="129">
        <v>35</v>
      </c>
      <c r="D148" s="126" t="s">
        <v>685</v>
      </c>
      <c r="E148" s="126">
        <v>1</v>
      </c>
      <c r="F148" s="129">
        <v>1</v>
      </c>
      <c r="G148" s="129">
        <v>3.5</v>
      </c>
    </row>
    <row r="149" spans="1:7" x14ac:dyDescent="0.2">
      <c r="A149" s="147" t="s">
        <v>723</v>
      </c>
      <c r="B149" s="126" t="s">
        <v>283</v>
      </c>
      <c r="C149" s="129">
        <v>32</v>
      </c>
      <c r="D149" s="126" t="s">
        <v>685</v>
      </c>
      <c r="E149" s="126">
        <v>1</v>
      </c>
      <c r="F149" s="129">
        <v>1</v>
      </c>
      <c r="G149" s="129">
        <v>4.5</v>
      </c>
    </row>
    <row r="150" spans="1:7" x14ac:dyDescent="0.2">
      <c r="A150" s="255" t="s">
        <v>723</v>
      </c>
      <c r="B150" s="133" t="s">
        <v>128</v>
      </c>
      <c r="C150" s="150">
        <v>46</v>
      </c>
      <c r="D150" s="133" t="s">
        <v>735</v>
      </c>
      <c r="E150" s="133">
        <v>1</v>
      </c>
      <c r="F150" s="150">
        <v>1</v>
      </c>
      <c r="G150" s="150">
        <v>4.5</v>
      </c>
    </row>
    <row r="151" spans="1:7" x14ac:dyDescent="0.25">
      <c r="A151" s="299" t="s">
        <v>694</v>
      </c>
      <c r="B151" s="300"/>
      <c r="C151" s="300"/>
      <c r="D151" s="300"/>
      <c r="E151" s="301"/>
      <c r="F151" s="152"/>
      <c r="G151" s="152">
        <f>SUM(G127:G150)</f>
        <v>129.10000000000002</v>
      </c>
    </row>
    <row r="152" spans="1:7" x14ac:dyDescent="0.2">
      <c r="A152" s="296" t="s">
        <v>356</v>
      </c>
      <c r="B152" s="297"/>
      <c r="C152" s="297"/>
      <c r="D152" s="297"/>
      <c r="E152" s="297"/>
      <c r="F152" s="297"/>
      <c r="G152" s="298"/>
    </row>
    <row r="153" spans="1:7" x14ac:dyDescent="0.2">
      <c r="A153" s="161" t="s">
        <v>723</v>
      </c>
      <c r="B153" s="156" t="s">
        <v>736</v>
      </c>
      <c r="C153" s="157">
        <v>31</v>
      </c>
      <c r="D153" s="156" t="s">
        <v>731</v>
      </c>
      <c r="E153" s="170">
        <v>1</v>
      </c>
      <c r="F153" s="157">
        <v>1</v>
      </c>
      <c r="G153" s="157">
        <v>11.4</v>
      </c>
    </row>
    <row r="154" spans="1:7" x14ac:dyDescent="0.2">
      <c r="A154" s="164" t="s">
        <v>723</v>
      </c>
      <c r="B154" s="171" t="s">
        <v>374</v>
      </c>
      <c r="C154" s="172">
        <v>53</v>
      </c>
      <c r="D154" s="171" t="s">
        <v>737</v>
      </c>
      <c r="E154" s="173">
        <v>1</v>
      </c>
      <c r="F154" s="172">
        <v>1</v>
      </c>
      <c r="G154" s="172">
        <v>4.5</v>
      </c>
    </row>
    <row r="155" spans="1:7" x14ac:dyDescent="0.2">
      <c r="A155" s="164" t="s">
        <v>723</v>
      </c>
      <c r="B155" s="171" t="s">
        <v>695</v>
      </c>
      <c r="C155" s="172">
        <v>41</v>
      </c>
      <c r="D155" s="171" t="s">
        <v>711</v>
      </c>
      <c r="E155" s="173">
        <v>1</v>
      </c>
      <c r="F155" s="172">
        <v>1</v>
      </c>
      <c r="G155" s="172">
        <v>3.2</v>
      </c>
    </row>
    <row r="156" spans="1:7" x14ac:dyDescent="0.2">
      <c r="A156" s="164" t="s">
        <v>723</v>
      </c>
      <c r="B156" s="171" t="s">
        <v>357</v>
      </c>
      <c r="C156" s="172">
        <v>36</v>
      </c>
      <c r="D156" s="171" t="s">
        <v>738</v>
      </c>
      <c r="E156" s="173">
        <v>1</v>
      </c>
      <c r="F156" s="172">
        <v>1</v>
      </c>
      <c r="G156" s="172">
        <v>4.5</v>
      </c>
    </row>
    <row r="157" spans="1:7" x14ac:dyDescent="0.2">
      <c r="A157" s="164" t="s">
        <v>723</v>
      </c>
      <c r="B157" s="171" t="s">
        <v>395</v>
      </c>
      <c r="C157" s="172">
        <v>30</v>
      </c>
      <c r="D157" s="171" t="s">
        <v>731</v>
      </c>
      <c r="E157" s="173">
        <v>1</v>
      </c>
      <c r="F157" s="172">
        <v>1</v>
      </c>
      <c r="G157" s="172">
        <v>9.3000000000000007</v>
      </c>
    </row>
    <row r="158" spans="1:7" x14ac:dyDescent="0.2">
      <c r="A158" s="161" t="s">
        <v>723</v>
      </c>
      <c r="B158" s="171" t="s">
        <v>389</v>
      </c>
      <c r="C158" s="172">
        <v>47</v>
      </c>
      <c r="D158" s="171" t="s">
        <v>737</v>
      </c>
      <c r="E158" s="173">
        <v>1</v>
      </c>
      <c r="F158" s="172">
        <v>1</v>
      </c>
      <c r="G158" s="172">
        <v>4.5</v>
      </c>
    </row>
    <row r="159" spans="1:7" x14ac:dyDescent="0.2">
      <c r="A159" s="164" t="s">
        <v>723</v>
      </c>
      <c r="B159" s="171" t="s">
        <v>413</v>
      </c>
      <c r="C159" s="172">
        <v>47</v>
      </c>
      <c r="D159" s="171" t="s">
        <v>737</v>
      </c>
      <c r="E159" s="173">
        <v>1</v>
      </c>
      <c r="F159" s="172">
        <v>1</v>
      </c>
      <c r="G159" s="172">
        <v>4.5</v>
      </c>
    </row>
    <row r="160" spans="1:7" x14ac:dyDescent="0.2">
      <c r="A160" s="164" t="s">
        <v>723</v>
      </c>
      <c r="B160" s="171" t="s">
        <v>439</v>
      </c>
      <c r="C160" s="172">
        <v>47</v>
      </c>
      <c r="D160" s="171" t="s">
        <v>711</v>
      </c>
      <c r="E160" s="173">
        <v>1</v>
      </c>
      <c r="F160" s="172">
        <v>1</v>
      </c>
      <c r="G160" s="172">
        <v>4.5</v>
      </c>
    </row>
    <row r="161" spans="1:7" x14ac:dyDescent="0.2">
      <c r="A161" s="164" t="s">
        <v>723</v>
      </c>
      <c r="B161" s="171" t="s">
        <v>421</v>
      </c>
      <c r="C161" s="172">
        <v>31</v>
      </c>
      <c r="D161" s="171" t="s">
        <v>738</v>
      </c>
      <c r="E161" s="173">
        <v>1</v>
      </c>
      <c r="F161" s="172">
        <v>1</v>
      </c>
      <c r="G161" s="172">
        <v>4.5</v>
      </c>
    </row>
    <row r="162" spans="1:7" x14ac:dyDescent="0.2">
      <c r="A162" s="164" t="s">
        <v>723</v>
      </c>
      <c r="B162" s="171" t="s">
        <v>698</v>
      </c>
      <c r="C162" s="172">
        <v>47</v>
      </c>
      <c r="D162" s="171" t="s">
        <v>685</v>
      </c>
      <c r="E162" s="173">
        <v>1</v>
      </c>
      <c r="F162" s="172">
        <v>1</v>
      </c>
      <c r="G162" s="172">
        <v>4.5</v>
      </c>
    </row>
    <row r="163" spans="1:7" x14ac:dyDescent="0.2">
      <c r="A163" s="164" t="s">
        <v>723</v>
      </c>
      <c r="B163" s="171" t="s">
        <v>405</v>
      </c>
      <c r="C163" s="172">
        <v>30</v>
      </c>
      <c r="D163" s="171" t="s">
        <v>738</v>
      </c>
      <c r="E163" s="173">
        <v>1</v>
      </c>
      <c r="F163" s="172">
        <v>1</v>
      </c>
      <c r="G163" s="172">
        <v>4.5</v>
      </c>
    </row>
    <row r="164" spans="1:7" x14ac:dyDescent="0.2">
      <c r="A164" s="164" t="s">
        <v>723</v>
      </c>
      <c r="B164" s="171" t="s">
        <v>231</v>
      </c>
      <c r="C164" s="172">
        <v>23</v>
      </c>
      <c r="D164" s="171" t="s">
        <v>674</v>
      </c>
      <c r="E164" s="173">
        <v>1</v>
      </c>
      <c r="F164" s="172">
        <v>1</v>
      </c>
      <c r="G164" s="172">
        <v>4.5</v>
      </c>
    </row>
    <row r="165" spans="1:7" x14ac:dyDescent="0.2">
      <c r="A165" s="164" t="s">
        <v>723</v>
      </c>
      <c r="B165" s="171" t="s">
        <v>424</v>
      </c>
      <c r="C165" s="172">
        <v>31</v>
      </c>
      <c r="D165" s="171" t="s">
        <v>697</v>
      </c>
      <c r="E165" s="173">
        <v>1</v>
      </c>
      <c r="F165" s="172">
        <v>1</v>
      </c>
      <c r="G165" s="172">
        <v>9.3000000000000007</v>
      </c>
    </row>
    <row r="166" spans="1:7" x14ac:dyDescent="0.2">
      <c r="A166" s="164" t="s">
        <v>723</v>
      </c>
      <c r="B166" s="171" t="s">
        <v>427</v>
      </c>
      <c r="C166" s="172">
        <v>31</v>
      </c>
      <c r="D166" s="171" t="s">
        <v>711</v>
      </c>
      <c r="E166" s="173">
        <v>1</v>
      </c>
      <c r="F166" s="172">
        <v>1</v>
      </c>
      <c r="G166" s="172">
        <v>4.5</v>
      </c>
    </row>
    <row r="167" spans="1:7" x14ac:dyDescent="0.2">
      <c r="A167" s="164" t="s">
        <v>723</v>
      </c>
      <c r="B167" s="171" t="s">
        <v>432</v>
      </c>
      <c r="C167" s="172">
        <v>30</v>
      </c>
      <c r="D167" s="171" t="s">
        <v>731</v>
      </c>
      <c r="E167" s="173">
        <v>1</v>
      </c>
      <c r="F167" s="172">
        <v>1</v>
      </c>
      <c r="G167" s="172">
        <v>11.4</v>
      </c>
    </row>
    <row r="168" spans="1:7" x14ac:dyDescent="0.2">
      <c r="A168" s="164" t="s">
        <v>723</v>
      </c>
      <c r="B168" s="171" t="s">
        <v>434</v>
      </c>
      <c r="C168" s="172">
        <v>36</v>
      </c>
      <c r="D168" s="171" t="s">
        <v>737</v>
      </c>
      <c r="E168" s="173">
        <v>1</v>
      </c>
      <c r="F168" s="172">
        <v>1</v>
      </c>
      <c r="G168" s="172">
        <v>4.5</v>
      </c>
    </row>
    <row r="169" spans="1:7" x14ac:dyDescent="0.2">
      <c r="A169" s="164" t="s">
        <v>723</v>
      </c>
      <c r="B169" s="218" t="s">
        <v>438</v>
      </c>
      <c r="C169" s="263">
        <v>36</v>
      </c>
      <c r="D169" s="218" t="s">
        <v>674</v>
      </c>
      <c r="E169" s="264">
        <v>1</v>
      </c>
      <c r="F169" s="263">
        <v>1</v>
      </c>
      <c r="G169" s="263">
        <v>4.5</v>
      </c>
    </row>
    <row r="170" spans="1:7" x14ac:dyDescent="0.2">
      <c r="A170" s="164" t="s">
        <v>723</v>
      </c>
      <c r="B170" s="171" t="s">
        <v>700</v>
      </c>
      <c r="C170" s="172">
        <v>30</v>
      </c>
      <c r="D170" s="171" t="s">
        <v>711</v>
      </c>
      <c r="E170" s="173">
        <v>1</v>
      </c>
      <c r="F170" s="172">
        <v>1</v>
      </c>
      <c r="G170" s="172">
        <v>4.5</v>
      </c>
    </row>
    <row r="171" spans="1:7" ht="15.75" customHeight="1" x14ac:dyDescent="0.2">
      <c r="A171" s="166" t="s">
        <v>723</v>
      </c>
      <c r="B171" s="171" t="s">
        <v>418</v>
      </c>
      <c r="C171" s="172">
        <v>23</v>
      </c>
      <c r="D171" s="171" t="s">
        <v>711</v>
      </c>
      <c r="E171" s="173">
        <v>1</v>
      </c>
      <c r="F171" s="172">
        <v>1</v>
      </c>
      <c r="G171" s="172">
        <v>3.2</v>
      </c>
    </row>
    <row r="172" spans="1:7" x14ac:dyDescent="0.2">
      <c r="A172" s="299" t="s">
        <v>701</v>
      </c>
      <c r="B172" s="300"/>
      <c r="C172" s="300"/>
      <c r="D172" s="300"/>
      <c r="E172" s="301"/>
      <c r="F172" s="174"/>
      <c r="G172" s="174">
        <f>SUM(G153:G171)</f>
        <v>106.30000000000001</v>
      </c>
    </row>
    <row r="173" spans="1:7" x14ac:dyDescent="0.2">
      <c r="A173" s="296" t="s">
        <v>456</v>
      </c>
      <c r="B173" s="297"/>
      <c r="C173" s="297"/>
      <c r="D173" s="297"/>
      <c r="E173" s="297"/>
      <c r="F173" s="297"/>
      <c r="G173" s="298"/>
    </row>
    <row r="174" spans="1:7" x14ac:dyDescent="0.2">
      <c r="A174" s="257" t="s">
        <v>739</v>
      </c>
      <c r="B174" s="121" t="s">
        <v>703</v>
      </c>
      <c r="C174" s="158">
        <v>40</v>
      </c>
      <c r="D174" s="121" t="s">
        <v>685</v>
      </c>
      <c r="E174" s="121">
        <v>1</v>
      </c>
      <c r="F174" s="158">
        <v>1</v>
      </c>
      <c r="G174" s="158">
        <v>4.5</v>
      </c>
    </row>
    <row r="175" spans="1:7" x14ac:dyDescent="0.2">
      <c r="A175" s="147" t="s">
        <v>739</v>
      </c>
      <c r="B175" s="113" t="s">
        <v>628</v>
      </c>
      <c r="C175" s="122">
        <v>37</v>
      </c>
      <c r="D175" s="113" t="s">
        <v>685</v>
      </c>
      <c r="E175" s="121">
        <v>1</v>
      </c>
      <c r="F175" s="122">
        <v>1</v>
      </c>
      <c r="G175" s="122">
        <v>4.5</v>
      </c>
    </row>
    <row r="176" spans="1:7" x14ac:dyDescent="0.2">
      <c r="A176" s="147" t="s">
        <v>739</v>
      </c>
      <c r="B176" s="113" t="s">
        <v>131</v>
      </c>
      <c r="C176" s="122">
        <v>43</v>
      </c>
      <c r="D176" s="113" t="s">
        <v>724</v>
      </c>
      <c r="E176" s="121">
        <v>1</v>
      </c>
      <c r="F176" s="122">
        <v>1</v>
      </c>
      <c r="G176" s="122">
        <v>4.5</v>
      </c>
    </row>
    <row r="177" spans="1:7" x14ac:dyDescent="0.2">
      <c r="A177" s="147" t="s">
        <v>739</v>
      </c>
      <c r="B177" s="113" t="s">
        <v>501</v>
      </c>
      <c r="C177" s="122">
        <v>43</v>
      </c>
      <c r="D177" s="113" t="s">
        <v>740</v>
      </c>
      <c r="E177" s="121">
        <v>1</v>
      </c>
      <c r="F177" s="122">
        <v>1</v>
      </c>
      <c r="G177" s="122">
        <v>4.5</v>
      </c>
    </row>
    <row r="178" spans="1:7" x14ac:dyDescent="0.2">
      <c r="A178" s="147" t="s">
        <v>739</v>
      </c>
      <c r="B178" s="113" t="s">
        <v>511</v>
      </c>
      <c r="C178" s="122">
        <v>51</v>
      </c>
      <c r="D178" s="113" t="s">
        <v>741</v>
      </c>
      <c r="E178" s="121">
        <v>1</v>
      </c>
      <c r="F178" s="122">
        <v>1</v>
      </c>
      <c r="G178" s="122">
        <v>9.1999999999999993</v>
      </c>
    </row>
    <row r="179" spans="1:7" x14ac:dyDescent="0.2">
      <c r="A179" s="147" t="s">
        <v>739</v>
      </c>
      <c r="B179" s="113" t="s">
        <v>707</v>
      </c>
      <c r="C179" s="122">
        <v>39</v>
      </c>
      <c r="D179" s="113" t="s">
        <v>711</v>
      </c>
      <c r="E179" s="121">
        <v>1</v>
      </c>
      <c r="F179" s="122">
        <v>1</v>
      </c>
      <c r="G179" s="122">
        <v>3</v>
      </c>
    </row>
    <row r="180" spans="1:7" x14ac:dyDescent="0.2">
      <c r="A180" s="147" t="s">
        <v>739</v>
      </c>
      <c r="B180" s="113" t="s">
        <v>495</v>
      </c>
      <c r="C180" s="122">
        <v>43</v>
      </c>
      <c r="D180" s="113" t="s">
        <v>724</v>
      </c>
      <c r="E180" s="121">
        <v>1</v>
      </c>
      <c r="F180" s="122">
        <v>1</v>
      </c>
      <c r="G180" s="122">
        <v>4.5</v>
      </c>
    </row>
    <row r="181" spans="1:7" x14ac:dyDescent="0.2">
      <c r="A181" s="147" t="s">
        <v>739</v>
      </c>
      <c r="B181" s="113" t="s">
        <v>617</v>
      </c>
      <c r="C181" s="122">
        <v>37</v>
      </c>
      <c r="D181" s="113" t="s">
        <v>711</v>
      </c>
      <c r="E181" s="121">
        <v>1</v>
      </c>
      <c r="F181" s="122">
        <v>1</v>
      </c>
      <c r="G181" s="122">
        <v>4.5</v>
      </c>
    </row>
    <row r="182" spans="1:7" x14ac:dyDescent="0.2">
      <c r="A182" s="147" t="s">
        <v>739</v>
      </c>
      <c r="B182" s="113" t="s">
        <v>584</v>
      </c>
      <c r="C182" s="122">
        <v>50</v>
      </c>
      <c r="D182" s="113" t="s">
        <v>741</v>
      </c>
      <c r="E182" s="121">
        <v>1</v>
      </c>
      <c r="F182" s="122">
        <v>1</v>
      </c>
      <c r="G182" s="122">
        <v>9.3000000000000007</v>
      </c>
    </row>
    <row r="183" spans="1:7" x14ac:dyDescent="0.2">
      <c r="A183" s="147" t="s">
        <v>739</v>
      </c>
      <c r="B183" s="113" t="s">
        <v>472</v>
      </c>
      <c r="C183" s="122">
        <v>31</v>
      </c>
      <c r="D183" s="113" t="s">
        <v>719</v>
      </c>
      <c r="E183" s="121">
        <v>1</v>
      </c>
      <c r="F183" s="122">
        <v>1</v>
      </c>
      <c r="G183" s="122">
        <v>4.5</v>
      </c>
    </row>
    <row r="184" spans="1:7" x14ac:dyDescent="0.2">
      <c r="A184" s="147" t="s">
        <v>739</v>
      </c>
      <c r="B184" s="113" t="s">
        <v>708</v>
      </c>
      <c r="C184" s="122">
        <v>37</v>
      </c>
      <c r="D184" s="113" t="s">
        <v>711</v>
      </c>
      <c r="E184" s="121">
        <v>1</v>
      </c>
      <c r="F184" s="122">
        <v>1</v>
      </c>
      <c r="G184" s="122">
        <v>4.5</v>
      </c>
    </row>
    <row r="185" spans="1:7" x14ac:dyDescent="0.2">
      <c r="A185" s="147" t="s">
        <v>739</v>
      </c>
      <c r="B185" s="113" t="s">
        <v>710</v>
      </c>
      <c r="C185" s="122">
        <v>50</v>
      </c>
      <c r="D185" s="113" t="s">
        <v>711</v>
      </c>
      <c r="E185" s="121">
        <v>1</v>
      </c>
      <c r="F185" s="122">
        <v>1</v>
      </c>
      <c r="G185" s="122">
        <v>4.5</v>
      </c>
    </row>
    <row r="186" spans="1:7" x14ac:dyDescent="0.2">
      <c r="A186" s="147" t="s">
        <v>739</v>
      </c>
      <c r="B186" s="113" t="s">
        <v>593</v>
      </c>
      <c r="C186" s="122">
        <v>50</v>
      </c>
      <c r="D186" s="113" t="s">
        <v>742</v>
      </c>
      <c r="E186" s="121">
        <v>1</v>
      </c>
      <c r="F186" s="122">
        <v>1</v>
      </c>
      <c r="G186" s="122">
        <v>11.5</v>
      </c>
    </row>
    <row r="187" spans="1:7" x14ac:dyDescent="0.2">
      <c r="A187" s="147" t="s">
        <v>739</v>
      </c>
      <c r="B187" s="113" t="s">
        <v>627</v>
      </c>
      <c r="C187" s="122">
        <v>40</v>
      </c>
      <c r="D187" s="113" t="s">
        <v>711</v>
      </c>
      <c r="E187" s="121">
        <v>1</v>
      </c>
      <c r="F187" s="122">
        <v>1</v>
      </c>
      <c r="G187" s="122">
        <v>4.5</v>
      </c>
    </row>
    <row r="188" spans="1:7" x14ac:dyDescent="0.2">
      <c r="A188" s="147" t="s">
        <v>739</v>
      </c>
      <c r="B188" s="113" t="s">
        <v>135</v>
      </c>
      <c r="C188" s="122">
        <v>35</v>
      </c>
      <c r="D188" s="113" t="s">
        <v>741</v>
      </c>
      <c r="E188" s="121">
        <v>1</v>
      </c>
      <c r="F188" s="122">
        <v>1</v>
      </c>
      <c r="G188" s="122">
        <v>9.3000000000000007</v>
      </c>
    </row>
    <row r="189" spans="1:7" x14ac:dyDescent="0.2">
      <c r="A189" s="147" t="s">
        <v>739</v>
      </c>
      <c r="B189" s="113" t="s">
        <v>611</v>
      </c>
      <c r="C189" s="122">
        <v>50</v>
      </c>
      <c r="D189" s="113" t="s">
        <v>719</v>
      </c>
      <c r="E189" s="121">
        <v>1</v>
      </c>
      <c r="F189" s="122">
        <v>1</v>
      </c>
      <c r="G189" s="122">
        <v>4.5</v>
      </c>
    </row>
    <row r="190" spans="1:7" x14ac:dyDescent="0.2">
      <c r="A190" s="147" t="s">
        <v>739</v>
      </c>
      <c r="B190" s="113" t="s">
        <v>608</v>
      </c>
      <c r="C190" s="122">
        <v>35</v>
      </c>
      <c r="D190" s="113" t="s">
        <v>732</v>
      </c>
      <c r="E190" s="121">
        <v>1</v>
      </c>
      <c r="F190" s="122">
        <v>1</v>
      </c>
      <c r="G190" s="122">
        <v>4.5</v>
      </c>
    </row>
    <row r="191" spans="1:7" x14ac:dyDescent="0.2">
      <c r="A191" s="147" t="s">
        <v>739</v>
      </c>
      <c r="B191" s="113" t="s">
        <v>554</v>
      </c>
      <c r="C191" s="122">
        <v>29</v>
      </c>
      <c r="D191" s="113" t="s">
        <v>732</v>
      </c>
      <c r="E191" s="121">
        <v>1</v>
      </c>
      <c r="F191" s="122">
        <v>1</v>
      </c>
      <c r="G191" s="122">
        <v>4.5</v>
      </c>
    </row>
    <row r="192" spans="1:7" ht="15.75" customHeight="1" x14ac:dyDescent="0.2">
      <c r="A192" s="147" t="s">
        <v>739</v>
      </c>
      <c r="B192" s="113" t="s">
        <v>715</v>
      </c>
      <c r="C192" s="122">
        <v>31</v>
      </c>
      <c r="D192" s="113" t="s">
        <v>732</v>
      </c>
      <c r="E192" s="121">
        <v>1</v>
      </c>
      <c r="F192" s="122">
        <v>1</v>
      </c>
      <c r="G192" s="122">
        <v>4.5</v>
      </c>
    </row>
    <row r="193" spans="1:7" x14ac:dyDescent="0.2">
      <c r="A193" s="255" t="s">
        <v>739</v>
      </c>
      <c r="B193" s="113" t="s">
        <v>558</v>
      </c>
      <c r="C193" s="122">
        <v>41</v>
      </c>
      <c r="D193" s="113" t="s">
        <v>711</v>
      </c>
      <c r="E193" s="121">
        <v>1</v>
      </c>
      <c r="F193" s="122">
        <v>1</v>
      </c>
      <c r="G193" s="122">
        <v>3</v>
      </c>
    </row>
    <row r="194" spans="1:7" x14ac:dyDescent="0.2">
      <c r="A194" s="147" t="s">
        <v>739</v>
      </c>
      <c r="B194" s="113" t="s">
        <v>519</v>
      </c>
      <c r="C194" s="122">
        <v>25</v>
      </c>
      <c r="D194" s="113" t="s">
        <v>685</v>
      </c>
      <c r="E194" s="121">
        <v>1</v>
      </c>
      <c r="F194" s="122">
        <v>1</v>
      </c>
      <c r="G194" s="122">
        <v>4.5</v>
      </c>
    </row>
    <row r="195" spans="1:7" x14ac:dyDescent="0.2">
      <c r="A195" s="147" t="s">
        <v>739</v>
      </c>
      <c r="B195" s="113" t="s">
        <v>716</v>
      </c>
      <c r="C195" s="122">
        <v>31</v>
      </c>
      <c r="D195" s="113" t="s">
        <v>732</v>
      </c>
      <c r="E195" s="121">
        <v>1</v>
      </c>
      <c r="F195" s="122">
        <v>1</v>
      </c>
      <c r="G195" s="122">
        <v>4.5</v>
      </c>
    </row>
    <row r="196" spans="1:7" x14ac:dyDescent="0.2">
      <c r="A196" s="147" t="s">
        <v>739</v>
      </c>
      <c r="B196" s="113" t="s">
        <v>571</v>
      </c>
      <c r="C196" s="122">
        <v>25</v>
      </c>
      <c r="D196" s="113" t="s">
        <v>743</v>
      </c>
      <c r="E196" s="121">
        <v>1</v>
      </c>
      <c r="F196" s="122">
        <v>0.3</v>
      </c>
      <c r="G196" s="122">
        <v>2.7</v>
      </c>
    </row>
    <row r="197" spans="1:7" x14ac:dyDescent="0.2">
      <c r="A197" s="147" t="s">
        <v>739</v>
      </c>
      <c r="B197" s="113" t="s">
        <v>476</v>
      </c>
      <c r="C197" s="122">
        <v>31</v>
      </c>
      <c r="D197" s="113" t="s">
        <v>732</v>
      </c>
      <c r="E197" s="121">
        <v>1</v>
      </c>
      <c r="F197" s="122">
        <v>1</v>
      </c>
      <c r="G197" s="122">
        <v>4.5</v>
      </c>
    </row>
    <row r="198" spans="1:7" x14ac:dyDescent="0.2">
      <c r="A198" s="147" t="s">
        <v>739</v>
      </c>
      <c r="B198" s="113" t="s">
        <v>718</v>
      </c>
      <c r="C198" s="122">
        <v>25</v>
      </c>
      <c r="D198" s="113" t="s">
        <v>719</v>
      </c>
      <c r="E198" s="121">
        <v>1</v>
      </c>
      <c r="F198" s="122">
        <v>1</v>
      </c>
      <c r="G198" s="122">
        <v>4.5</v>
      </c>
    </row>
    <row r="199" spans="1:7" x14ac:dyDescent="0.2">
      <c r="A199" s="147" t="s">
        <v>739</v>
      </c>
      <c r="B199" s="113" t="s">
        <v>542</v>
      </c>
      <c r="C199" s="122">
        <v>25</v>
      </c>
      <c r="D199" s="113" t="s">
        <v>685</v>
      </c>
      <c r="E199" s="121">
        <v>1</v>
      </c>
      <c r="F199" s="122">
        <v>1</v>
      </c>
      <c r="G199" s="122">
        <v>4.5</v>
      </c>
    </row>
    <row r="200" spans="1:7" x14ac:dyDescent="0.2">
      <c r="A200" s="147" t="s">
        <v>739</v>
      </c>
      <c r="B200" s="113" t="s">
        <v>563</v>
      </c>
      <c r="C200" s="122">
        <v>29</v>
      </c>
      <c r="D200" s="113" t="s">
        <v>732</v>
      </c>
      <c r="E200" s="121">
        <v>1</v>
      </c>
      <c r="F200" s="122">
        <v>1</v>
      </c>
      <c r="G200" s="122">
        <v>4.5</v>
      </c>
    </row>
    <row r="201" spans="1:7" x14ac:dyDescent="0.2">
      <c r="A201" s="147" t="s">
        <v>739</v>
      </c>
      <c r="B201" s="113" t="s">
        <v>566</v>
      </c>
      <c r="C201" s="122">
        <v>37</v>
      </c>
      <c r="D201" s="113" t="s">
        <v>732</v>
      </c>
      <c r="E201" s="121">
        <v>1</v>
      </c>
      <c r="F201" s="122">
        <v>1</v>
      </c>
      <c r="G201" s="122">
        <v>4.5</v>
      </c>
    </row>
    <row r="202" spans="1:7" x14ac:dyDescent="0.2">
      <c r="A202" s="147" t="s">
        <v>739</v>
      </c>
      <c r="B202" s="113" t="s">
        <v>547</v>
      </c>
      <c r="C202" s="122">
        <v>29</v>
      </c>
      <c r="D202" s="113" t="s">
        <v>732</v>
      </c>
      <c r="E202" s="121">
        <v>1</v>
      </c>
      <c r="F202" s="122">
        <v>1</v>
      </c>
      <c r="G202" s="122">
        <v>4.5</v>
      </c>
    </row>
    <row r="203" spans="1:7" x14ac:dyDescent="0.2">
      <c r="A203" s="147" t="s">
        <v>739</v>
      </c>
      <c r="B203" s="113" t="s">
        <v>578</v>
      </c>
      <c r="C203" s="122">
        <v>25</v>
      </c>
      <c r="D203" s="113" t="s">
        <v>744</v>
      </c>
      <c r="E203" s="121">
        <v>1</v>
      </c>
      <c r="F203" s="122">
        <v>1</v>
      </c>
      <c r="G203" s="122">
        <v>9.1999999999999993</v>
      </c>
    </row>
    <row r="204" spans="1:7" x14ac:dyDescent="0.2">
      <c r="A204" s="255" t="s">
        <v>739</v>
      </c>
      <c r="B204" s="131" t="s">
        <v>580</v>
      </c>
      <c r="C204" s="169">
        <v>41</v>
      </c>
      <c r="D204" s="131" t="s">
        <v>719</v>
      </c>
      <c r="E204" s="134">
        <v>1</v>
      </c>
      <c r="F204" s="169">
        <v>1</v>
      </c>
      <c r="G204" s="169">
        <v>4.5</v>
      </c>
    </row>
    <row r="205" spans="1:7" x14ac:dyDescent="0.2">
      <c r="A205" s="299" t="s">
        <v>720</v>
      </c>
      <c r="B205" s="300"/>
      <c r="C205" s="300"/>
      <c r="D205" s="300"/>
      <c r="E205" s="301"/>
      <c r="F205" s="144"/>
      <c r="G205" s="144">
        <f>SUM(G174:G204)</f>
        <v>160.69999999999999</v>
      </c>
    </row>
    <row r="206" spans="1:7" x14ac:dyDescent="0.2">
      <c r="A206" s="299" t="s">
        <v>745</v>
      </c>
      <c r="B206" s="300"/>
      <c r="C206" s="300"/>
      <c r="D206" s="300"/>
      <c r="E206" s="301"/>
      <c r="F206" s="175"/>
      <c r="G206" s="175">
        <f>G125+G151+G172+G205</f>
        <v>451.7</v>
      </c>
    </row>
    <row r="207" spans="1:7" x14ac:dyDescent="0.2">
      <c r="A207" s="296" t="s">
        <v>746</v>
      </c>
      <c r="B207" s="297"/>
      <c r="C207" s="297"/>
      <c r="D207" s="297"/>
      <c r="E207" s="297"/>
      <c r="F207" s="297"/>
      <c r="G207" s="298"/>
    </row>
    <row r="208" spans="1:7" x14ac:dyDescent="0.2">
      <c r="A208" s="302" t="s">
        <v>66</v>
      </c>
      <c r="B208" s="303"/>
      <c r="C208" s="303"/>
      <c r="D208" s="303"/>
      <c r="E208" s="303"/>
      <c r="F208" s="303"/>
      <c r="G208" s="304"/>
    </row>
    <row r="209" spans="1:7" x14ac:dyDescent="0.2">
      <c r="A209" s="161" t="s">
        <v>747</v>
      </c>
      <c r="B209" s="162" t="s">
        <v>96</v>
      </c>
      <c r="C209" s="158">
        <v>33</v>
      </c>
      <c r="D209" s="162" t="s">
        <v>725</v>
      </c>
      <c r="E209" s="163">
        <v>1</v>
      </c>
      <c r="F209" s="158">
        <v>1</v>
      </c>
      <c r="G209" s="158">
        <v>3</v>
      </c>
    </row>
    <row r="210" spans="1:7" x14ac:dyDescent="0.2">
      <c r="A210" s="164" t="s">
        <v>747</v>
      </c>
      <c r="B210" s="176" t="s">
        <v>199</v>
      </c>
      <c r="C210" s="122">
        <v>23</v>
      </c>
      <c r="D210" s="176" t="s">
        <v>674</v>
      </c>
      <c r="E210" s="163">
        <v>1</v>
      </c>
      <c r="F210" s="122">
        <v>1</v>
      </c>
      <c r="G210" s="122">
        <v>4.5</v>
      </c>
    </row>
    <row r="211" spans="1:7" x14ac:dyDescent="0.2">
      <c r="A211" s="166" t="s">
        <v>747</v>
      </c>
      <c r="B211" s="176" t="s">
        <v>208</v>
      </c>
      <c r="C211" s="122">
        <v>38</v>
      </c>
      <c r="D211" s="176" t="s">
        <v>731</v>
      </c>
      <c r="E211" s="163">
        <v>1</v>
      </c>
      <c r="F211" s="122">
        <v>1</v>
      </c>
      <c r="G211" s="122">
        <v>11.5</v>
      </c>
    </row>
    <row r="212" spans="1:7" x14ac:dyDescent="0.2">
      <c r="A212" s="258" t="s">
        <v>747</v>
      </c>
      <c r="B212" s="176" t="s">
        <v>204</v>
      </c>
      <c r="C212" s="122">
        <v>23</v>
      </c>
      <c r="D212" s="176" t="s">
        <v>674</v>
      </c>
      <c r="E212" s="163">
        <v>1</v>
      </c>
      <c r="F212" s="122">
        <v>1</v>
      </c>
      <c r="G212" s="122">
        <v>4.5</v>
      </c>
    </row>
    <row r="213" spans="1:7" x14ac:dyDescent="0.2">
      <c r="A213" s="164" t="s">
        <v>747</v>
      </c>
      <c r="B213" s="176" t="s">
        <v>194</v>
      </c>
      <c r="C213" s="122">
        <v>33</v>
      </c>
      <c r="D213" s="176" t="s">
        <v>674</v>
      </c>
      <c r="E213" s="163">
        <v>1</v>
      </c>
      <c r="F213" s="122">
        <v>1</v>
      </c>
      <c r="G213" s="122">
        <v>4.5</v>
      </c>
    </row>
    <row r="214" spans="1:7" x14ac:dyDescent="0.2">
      <c r="A214" s="258" t="s">
        <v>747</v>
      </c>
      <c r="B214" s="176" t="s">
        <v>676</v>
      </c>
      <c r="C214" s="122">
        <v>23</v>
      </c>
      <c r="D214" s="176" t="s">
        <v>748</v>
      </c>
      <c r="E214" s="163">
        <v>1</v>
      </c>
      <c r="F214" s="122">
        <v>1</v>
      </c>
      <c r="G214" s="122">
        <v>3.4</v>
      </c>
    </row>
    <row r="215" spans="1:7" ht="15.75" customHeight="1" x14ac:dyDescent="0.2">
      <c r="A215" s="164" t="s">
        <v>747</v>
      </c>
      <c r="B215" s="176" t="s">
        <v>198</v>
      </c>
      <c r="C215" s="122">
        <v>33</v>
      </c>
      <c r="D215" s="176" t="s">
        <v>728</v>
      </c>
      <c r="E215" s="163">
        <v>1</v>
      </c>
      <c r="F215" s="122">
        <v>1</v>
      </c>
      <c r="G215" s="122">
        <v>4.5</v>
      </c>
    </row>
    <row r="216" spans="1:7" x14ac:dyDescent="0.2">
      <c r="A216" s="258" t="s">
        <v>747</v>
      </c>
      <c r="B216" s="176" t="s">
        <v>678</v>
      </c>
      <c r="C216" s="122">
        <v>33</v>
      </c>
      <c r="D216" s="176" t="s">
        <v>725</v>
      </c>
      <c r="E216" s="163">
        <v>1</v>
      </c>
      <c r="F216" s="122">
        <v>1</v>
      </c>
      <c r="G216" s="122">
        <v>3.2</v>
      </c>
    </row>
    <row r="217" spans="1:7" x14ac:dyDescent="0.2">
      <c r="A217" s="164" t="s">
        <v>747</v>
      </c>
      <c r="B217" s="176" t="s">
        <v>211</v>
      </c>
      <c r="C217" s="122">
        <v>33</v>
      </c>
      <c r="D217" s="176" t="s">
        <v>725</v>
      </c>
      <c r="E217" s="163">
        <v>1</v>
      </c>
      <c r="F217" s="122">
        <v>1</v>
      </c>
      <c r="G217" s="122">
        <v>3.2</v>
      </c>
    </row>
    <row r="218" spans="1:7" x14ac:dyDescent="0.2">
      <c r="A218" s="164" t="s">
        <v>747</v>
      </c>
      <c r="B218" s="176" t="s">
        <v>214</v>
      </c>
      <c r="C218" s="122">
        <v>30</v>
      </c>
      <c r="D218" s="176" t="s">
        <v>726</v>
      </c>
      <c r="E218" s="163">
        <v>1</v>
      </c>
      <c r="F218" s="122">
        <v>1</v>
      </c>
      <c r="G218" s="122">
        <v>3.4</v>
      </c>
    </row>
    <row r="219" spans="1:7" x14ac:dyDescent="0.2">
      <c r="A219" s="164" t="s">
        <v>747</v>
      </c>
      <c r="B219" s="176" t="s">
        <v>226</v>
      </c>
      <c r="C219" s="122">
        <v>30</v>
      </c>
      <c r="D219" s="176" t="s">
        <v>726</v>
      </c>
      <c r="E219" s="163">
        <v>1</v>
      </c>
      <c r="F219" s="122">
        <v>1</v>
      </c>
      <c r="G219" s="122">
        <v>3.4</v>
      </c>
    </row>
    <row r="220" spans="1:7" x14ac:dyDescent="0.2">
      <c r="A220" s="258" t="s">
        <v>747</v>
      </c>
      <c r="B220" s="176" t="s">
        <v>231</v>
      </c>
      <c r="C220" s="122">
        <v>34</v>
      </c>
      <c r="D220" s="176" t="s">
        <v>748</v>
      </c>
      <c r="E220" s="163">
        <v>1</v>
      </c>
      <c r="F220" s="122">
        <v>1</v>
      </c>
      <c r="G220" s="122">
        <v>3.4</v>
      </c>
    </row>
    <row r="221" spans="1:7" x14ac:dyDescent="0.2">
      <c r="A221" s="164" t="s">
        <v>747</v>
      </c>
      <c r="B221" s="176" t="s">
        <v>219</v>
      </c>
      <c r="C221" s="122">
        <v>30</v>
      </c>
      <c r="D221" s="176" t="s">
        <v>726</v>
      </c>
      <c r="E221" s="163">
        <v>1</v>
      </c>
      <c r="F221" s="122">
        <v>1</v>
      </c>
      <c r="G221" s="122">
        <v>3.4</v>
      </c>
    </row>
    <row r="222" spans="1:7" x14ac:dyDescent="0.2">
      <c r="A222" s="258" t="s">
        <v>747</v>
      </c>
      <c r="B222" s="176" t="s">
        <v>227</v>
      </c>
      <c r="C222" s="122">
        <v>34</v>
      </c>
      <c r="D222" s="176" t="s">
        <v>741</v>
      </c>
      <c r="E222" s="163">
        <v>1</v>
      </c>
      <c r="F222" s="122">
        <v>1</v>
      </c>
      <c r="G222" s="122">
        <v>9.1999999999999993</v>
      </c>
    </row>
    <row r="223" spans="1:7" x14ac:dyDescent="0.2">
      <c r="A223" s="166" t="s">
        <v>747</v>
      </c>
      <c r="B223" s="177" t="s">
        <v>224</v>
      </c>
      <c r="C223" s="169">
        <v>30</v>
      </c>
      <c r="D223" s="177" t="s">
        <v>725</v>
      </c>
      <c r="E223" s="178">
        <v>1</v>
      </c>
      <c r="F223" s="169">
        <v>1</v>
      </c>
      <c r="G223" s="169">
        <v>3.2</v>
      </c>
    </row>
    <row r="224" spans="1:7" x14ac:dyDescent="0.2">
      <c r="A224" s="299" t="s">
        <v>682</v>
      </c>
      <c r="B224" s="300"/>
      <c r="C224" s="300"/>
      <c r="D224" s="300"/>
      <c r="E224" s="301"/>
      <c r="F224" s="144"/>
      <c r="G224" s="144">
        <f>SUM(G209:G223)</f>
        <v>68.3</v>
      </c>
    </row>
    <row r="225" spans="1:7" x14ac:dyDescent="0.2">
      <c r="A225" s="296" t="s">
        <v>233</v>
      </c>
      <c r="B225" s="297"/>
      <c r="C225" s="297"/>
      <c r="D225" s="297"/>
      <c r="E225" s="297"/>
      <c r="F225" s="297"/>
      <c r="G225" s="298"/>
    </row>
    <row r="226" spans="1:7" x14ac:dyDescent="0.2">
      <c r="A226" s="257" t="s">
        <v>747</v>
      </c>
      <c r="B226" s="126" t="s">
        <v>93</v>
      </c>
      <c r="C226" s="129">
        <v>38</v>
      </c>
      <c r="D226" s="126" t="s">
        <v>744</v>
      </c>
      <c r="E226" s="126">
        <v>1</v>
      </c>
      <c r="F226" s="129">
        <v>1</v>
      </c>
      <c r="G226" s="129">
        <v>9.1999999999999993</v>
      </c>
    </row>
    <row r="227" spans="1:7" x14ac:dyDescent="0.2">
      <c r="A227" s="147" t="s">
        <v>747</v>
      </c>
      <c r="B227" s="126" t="s">
        <v>684</v>
      </c>
      <c r="C227" s="129">
        <v>33</v>
      </c>
      <c r="D227" s="126" t="s">
        <v>685</v>
      </c>
      <c r="E227" s="126">
        <v>1</v>
      </c>
      <c r="F227" s="129">
        <v>1</v>
      </c>
      <c r="G227" s="129">
        <v>7.1</v>
      </c>
    </row>
    <row r="228" spans="1:7" x14ac:dyDescent="0.2">
      <c r="A228" s="147" t="s">
        <v>747</v>
      </c>
      <c r="B228" s="126" t="s">
        <v>101</v>
      </c>
      <c r="C228" s="129">
        <v>21</v>
      </c>
      <c r="D228" s="126" t="s">
        <v>744</v>
      </c>
      <c r="E228" s="126">
        <v>1</v>
      </c>
      <c r="F228" s="129">
        <v>1</v>
      </c>
      <c r="G228" s="129">
        <v>9.1999999999999993</v>
      </c>
    </row>
    <row r="229" spans="1:7" x14ac:dyDescent="0.2">
      <c r="A229" s="147" t="s">
        <v>747</v>
      </c>
      <c r="B229" s="126" t="s">
        <v>319</v>
      </c>
      <c r="C229" s="129">
        <v>40</v>
      </c>
      <c r="D229" s="126" t="s">
        <v>742</v>
      </c>
      <c r="E229" s="126">
        <v>1</v>
      </c>
      <c r="F229" s="129">
        <v>1</v>
      </c>
      <c r="G229" s="129">
        <v>11.4</v>
      </c>
    </row>
    <row r="230" spans="1:7" x14ac:dyDescent="0.2">
      <c r="A230" s="147" t="s">
        <v>747</v>
      </c>
      <c r="B230" s="126" t="s">
        <v>300</v>
      </c>
      <c r="C230" s="129">
        <v>31</v>
      </c>
      <c r="D230" s="126" t="s">
        <v>732</v>
      </c>
      <c r="E230" s="126">
        <v>1</v>
      </c>
      <c r="F230" s="129">
        <v>1</v>
      </c>
      <c r="G230" s="129">
        <v>4.5</v>
      </c>
    </row>
    <row r="231" spans="1:7" x14ac:dyDescent="0.2">
      <c r="A231" s="147" t="s">
        <v>747</v>
      </c>
      <c r="B231" s="126" t="s">
        <v>99</v>
      </c>
      <c r="C231" s="129">
        <v>31</v>
      </c>
      <c r="D231" s="126" t="s">
        <v>674</v>
      </c>
      <c r="E231" s="126">
        <v>1</v>
      </c>
      <c r="F231" s="129">
        <v>1</v>
      </c>
      <c r="G231" s="129">
        <v>4.5</v>
      </c>
    </row>
    <row r="232" spans="1:7" x14ac:dyDescent="0.2">
      <c r="A232" s="147" t="s">
        <v>747</v>
      </c>
      <c r="B232" s="126" t="s">
        <v>106</v>
      </c>
      <c r="C232" s="129">
        <v>39</v>
      </c>
      <c r="D232" s="126" t="s">
        <v>749</v>
      </c>
      <c r="E232" s="126">
        <v>1</v>
      </c>
      <c r="F232" s="129">
        <v>1</v>
      </c>
      <c r="G232" s="129">
        <v>4.5</v>
      </c>
    </row>
    <row r="233" spans="1:7" x14ac:dyDescent="0.2">
      <c r="A233" s="147" t="s">
        <v>747</v>
      </c>
      <c r="B233" s="126" t="s">
        <v>299</v>
      </c>
      <c r="C233" s="129">
        <v>31</v>
      </c>
      <c r="D233" s="126" t="s">
        <v>733</v>
      </c>
      <c r="E233" s="126">
        <v>1</v>
      </c>
      <c r="F233" s="129">
        <v>1</v>
      </c>
      <c r="G233" s="129">
        <v>4.5</v>
      </c>
    </row>
    <row r="234" spans="1:7" x14ac:dyDescent="0.2">
      <c r="A234" s="147" t="s">
        <v>747</v>
      </c>
      <c r="B234" s="126" t="s">
        <v>97</v>
      </c>
      <c r="C234" s="129">
        <v>21</v>
      </c>
      <c r="D234" s="126" t="s">
        <v>742</v>
      </c>
      <c r="E234" s="126">
        <v>1</v>
      </c>
      <c r="F234" s="129">
        <v>1</v>
      </c>
      <c r="G234" s="129">
        <v>11.4</v>
      </c>
    </row>
    <row r="235" spans="1:7" x14ac:dyDescent="0.2">
      <c r="A235" s="147" t="s">
        <v>747</v>
      </c>
      <c r="B235" s="126" t="s">
        <v>104</v>
      </c>
      <c r="C235" s="129">
        <v>31</v>
      </c>
      <c r="D235" s="126" t="s">
        <v>733</v>
      </c>
      <c r="E235" s="126">
        <v>1</v>
      </c>
      <c r="F235" s="129">
        <v>1</v>
      </c>
      <c r="G235" s="129">
        <v>4.5</v>
      </c>
    </row>
    <row r="236" spans="1:7" x14ac:dyDescent="0.2">
      <c r="A236" s="147" t="s">
        <v>747</v>
      </c>
      <c r="B236" s="126" t="s">
        <v>339</v>
      </c>
      <c r="C236" s="129">
        <v>31</v>
      </c>
      <c r="D236" s="126" t="s">
        <v>732</v>
      </c>
      <c r="E236" s="126">
        <v>1</v>
      </c>
      <c r="F236" s="129">
        <v>1</v>
      </c>
      <c r="G236" s="129">
        <v>4.5</v>
      </c>
    </row>
    <row r="237" spans="1:7" x14ac:dyDescent="0.2">
      <c r="A237" s="147" t="s">
        <v>747</v>
      </c>
      <c r="B237" s="126" t="s">
        <v>114</v>
      </c>
      <c r="C237" s="129">
        <v>37</v>
      </c>
      <c r="D237" s="126" t="s">
        <v>744</v>
      </c>
      <c r="E237" s="126">
        <v>1</v>
      </c>
      <c r="F237" s="129">
        <v>1</v>
      </c>
      <c r="G237" s="129">
        <v>9.1999999999999993</v>
      </c>
    </row>
    <row r="238" spans="1:7" x14ac:dyDescent="0.2">
      <c r="A238" s="147" t="s">
        <v>747</v>
      </c>
      <c r="B238" s="126" t="s">
        <v>108</v>
      </c>
      <c r="C238" s="129">
        <v>38</v>
      </c>
      <c r="D238" s="126" t="s">
        <v>750</v>
      </c>
      <c r="E238" s="126">
        <v>1</v>
      </c>
      <c r="F238" s="129">
        <v>1</v>
      </c>
      <c r="G238" s="129">
        <v>11.4</v>
      </c>
    </row>
    <row r="239" spans="1:7" x14ac:dyDescent="0.2">
      <c r="A239" s="147" t="s">
        <v>747</v>
      </c>
      <c r="B239" s="126" t="s">
        <v>296</v>
      </c>
      <c r="C239" s="129">
        <v>31</v>
      </c>
      <c r="D239" s="126" t="s">
        <v>750</v>
      </c>
      <c r="E239" s="126">
        <v>1</v>
      </c>
      <c r="F239" s="129">
        <v>1</v>
      </c>
      <c r="G239" s="129">
        <v>11.4</v>
      </c>
    </row>
    <row r="240" spans="1:7" x14ac:dyDescent="0.2">
      <c r="A240" s="147" t="s">
        <v>747</v>
      </c>
      <c r="B240" s="126" t="s">
        <v>119</v>
      </c>
      <c r="C240" s="129">
        <v>40</v>
      </c>
      <c r="D240" s="126" t="s">
        <v>690</v>
      </c>
      <c r="E240" s="126">
        <v>1</v>
      </c>
      <c r="F240" s="129">
        <v>1</v>
      </c>
      <c r="G240" s="129">
        <v>11.4</v>
      </c>
    </row>
    <row r="241" spans="1:7" x14ac:dyDescent="0.2">
      <c r="A241" s="147" t="s">
        <v>747</v>
      </c>
      <c r="B241" s="126" t="s">
        <v>248</v>
      </c>
      <c r="C241" s="129">
        <v>39</v>
      </c>
      <c r="D241" s="126" t="s">
        <v>741</v>
      </c>
      <c r="E241" s="126">
        <v>1</v>
      </c>
      <c r="F241" s="129">
        <v>1</v>
      </c>
      <c r="G241" s="129">
        <v>9.1999999999999993</v>
      </c>
    </row>
    <row r="242" spans="1:7" x14ac:dyDescent="0.2">
      <c r="A242" s="147" t="s">
        <v>747</v>
      </c>
      <c r="B242" s="126" t="s">
        <v>257</v>
      </c>
      <c r="C242" s="129">
        <v>33</v>
      </c>
      <c r="D242" s="126" t="s">
        <v>685</v>
      </c>
      <c r="E242" s="126">
        <v>1</v>
      </c>
      <c r="F242" s="129">
        <v>1</v>
      </c>
      <c r="G242" s="129">
        <v>7.1</v>
      </c>
    </row>
    <row r="243" spans="1:7" x14ac:dyDescent="0.2">
      <c r="A243" s="147" t="s">
        <v>747</v>
      </c>
      <c r="B243" s="126" t="s">
        <v>122</v>
      </c>
      <c r="C243" s="129">
        <v>38</v>
      </c>
      <c r="D243" s="126" t="s">
        <v>690</v>
      </c>
      <c r="E243" s="126">
        <v>1</v>
      </c>
      <c r="F243" s="129">
        <v>1</v>
      </c>
      <c r="G243" s="129">
        <v>11.4</v>
      </c>
    </row>
    <row r="244" spans="1:7" x14ac:dyDescent="0.2">
      <c r="A244" s="147" t="s">
        <v>747</v>
      </c>
      <c r="B244" s="126" t="s">
        <v>124</v>
      </c>
      <c r="C244" s="129">
        <v>38</v>
      </c>
      <c r="D244" s="126" t="s">
        <v>690</v>
      </c>
      <c r="E244" s="126">
        <v>1</v>
      </c>
      <c r="F244" s="129">
        <v>1</v>
      </c>
      <c r="G244" s="129">
        <v>11.4</v>
      </c>
    </row>
    <row r="245" spans="1:7" x14ac:dyDescent="0.2">
      <c r="A245" s="147" t="s">
        <v>747</v>
      </c>
      <c r="B245" s="126" t="s">
        <v>117</v>
      </c>
      <c r="C245" s="129">
        <v>33</v>
      </c>
      <c r="D245" s="126" t="s">
        <v>685</v>
      </c>
      <c r="E245" s="126">
        <v>1</v>
      </c>
      <c r="F245" s="129">
        <v>1</v>
      </c>
      <c r="G245" s="129">
        <v>7.1</v>
      </c>
    </row>
    <row r="246" spans="1:7" x14ac:dyDescent="0.2">
      <c r="A246" s="147" t="s">
        <v>747</v>
      </c>
      <c r="B246" s="126" t="s">
        <v>234</v>
      </c>
      <c r="C246" s="129">
        <v>39</v>
      </c>
      <c r="D246" s="126" t="s">
        <v>690</v>
      </c>
      <c r="E246" s="126">
        <v>1</v>
      </c>
      <c r="F246" s="129">
        <v>1</v>
      </c>
      <c r="G246" s="129">
        <v>11.4</v>
      </c>
    </row>
    <row r="247" spans="1:7" x14ac:dyDescent="0.2">
      <c r="A247" s="147" t="s">
        <v>747</v>
      </c>
      <c r="B247" s="126" t="s">
        <v>126</v>
      </c>
      <c r="C247" s="129">
        <v>39</v>
      </c>
      <c r="D247" s="126" t="s">
        <v>690</v>
      </c>
      <c r="E247" s="126">
        <v>1</v>
      </c>
      <c r="F247" s="129">
        <v>1</v>
      </c>
      <c r="G247" s="129">
        <v>11.4</v>
      </c>
    </row>
    <row r="248" spans="1:7" x14ac:dyDescent="0.2">
      <c r="A248" s="147" t="s">
        <v>747</v>
      </c>
      <c r="B248" s="126" t="s">
        <v>283</v>
      </c>
      <c r="C248" s="129">
        <v>33</v>
      </c>
      <c r="D248" s="126" t="s">
        <v>685</v>
      </c>
      <c r="E248" s="126">
        <v>1</v>
      </c>
      <c r="F248" s="129">
        <v>1</v>
      </c>
      <c r="G248" s="129">
        <v>7.1</v>
      </c>
    </row>
    <row r="249" spans="1:7" x14ac:dyDescent="0.2">
      <c r="A249" s="255" t="s">
        <v>747</v>
      </c>
      <c r="B249" s="133" t="s">
        <v>128</v>
      </c>
      <c r="C249" s="150">
        <v>30</v>
      </c>
      <c r="D249" s="133" t="s">
        <v>735</v>
      </c>
      <c r="E249" s="133">
        <v>1</v>
      </c>
      <c r="F249" s="150">
        <v>1</v>
      </c>
      <c r="G249" s="150">
        <v>4.5</v>
      </c>
    </row>
    <row r="250" spans="1:7" x14ac:dyDescent="0.2">
      <c r="A250" s="299" t="s">
        <v>694</v>
      </c>
      <c r="B250" s="300"/>
      <c r="C250" s="300"/>
      <c r="D250" s="300"/>
      <c r="E250" s="301"/>
      <c r="F250" s="144"/>
      <c r="G250" s="144">
        <f>SUM(G226:G249)</f>
        <v>199.30000000000004</v>
      </c>
    </row>
    <row r="251" spans="1:7" x14ac:dyDescent="0.2">
      <c r="A251" s="296" t="s">
        <v>356</v>
      </c>
      <c r="B251" s="297"/>
      <c r="C251" s="297"/>
      <c r="D251" s="297"/>
      <c r="E251" s="297"/>
      <c r="F251" s="297"/>
      <c r="G251" s="298"/>
    </row>
    <row r="252" spans="1:7" x14ac:dyDescent="0.2">
      <c r="A252" s="161" t="s">
        <v>747</v>
      </c>
      <c r="B252" s="156" t="s">
        <v>736</v>
      </c>
      <c r="C252" s="157">
        <v>48</v>
      </c>
      <c r="D252" s="156" t="s">
        <v>674</v>
      </c>
      <c r="E252" s="170">
        <v>1</v>
      </c>
      <c r="F252" s="157">
        <v>1</v>
      </c>
      <c r="G252" s="157">
        <v>4.5</v>
      </c>
    </row>
    <row r="253" spans="1:7" x14ac:dyDescent="0.2">
      <c r="A253" s="164" t="s">
        <v>747</v>
      </c>
      <c r="B253" s="171" t="s">
        <v>374</v>
      </c>
      <c r="C253" s="172">
        <v>21</v>
      </c>
      <c r="D253" s="171" t="s">
        <v>674</v>
      </c>
      <c r="E253" s="173">
        <v>1</v>
      </c>
      <c r="F253" s="172">
        <v>1</v>
      </c>
      <c r="G253" s="172">
        <v>4.5</v>
      </c>
    </row>
    <row r="254" spans="1:7" x14ac:dyDescent="0.2">
      <c r="A254" s="164" t="s">
        <v>747</v>
      </c>
      <c r="B254" s="171" t="s">
        <v>695</v>
      </c>
      <c r="C254" s="172">
        <v>34</v>
      </c>
      <c r="D254" s="171" t="s">
        <v>741</v>
      </c>
      <c r="E254" s="173">
        <v>1</v>
      </c>
      <c r="F254" s="172">
        <v>1</v>
      </c>
      <c r="G254" s="172">
        <v>9.1999999999999993</v>
      </c>
    </row>
    <row r="255" spans="1:7" x14ac:dyDescent="0.2">
      <c r="A255" s="164" t="s">
        <v>747</v>
      </c>
      <c r="B255" s="171" t="s">
        <v>357</v>
      </c>
      <c r="C255" s="172">
        <v>38</v>
      </c>
      <c r="D255" s="171" t="s">
        <v>738</v>
      </c>
      <c r="E255" s="173">
        <v>1</v>
      </c>
      <c r="F255" s="172">
        <v>1</v>
      </c>
      <c r="G255" s="172">
        <v>4.5</v>
      </c>
    </row>
    <row r="256" spans="1:7" x14ac:dyDescent="0.2">
      <c r="A256" s="164" t="s">
        <v>747</v>
      </c>
      <c r="B256" s="171" t="s">
        <v>395</v>
      </c>
      <c r="C256" s="172">
        <v>42</v>
      </c>
      <c r="D256" s="171" t="s">
        <v>697</v>
      </c>
      <c r="E256" s="173">
        <v>1</v>
      </c>
      <c r="F256" s="172">
        <v>1</v>
      </c>
      <c r="G256" s="172">
        <v>9.3000000000000007</v>
      </c>
    </row>
    <row r="257" spans="1:7" x14ac:dyDescent="0.2">
      <c r="A257" s="164" t="s">
        <v>747</v>
      </c>
      <c r="B257" s="171" t="s">
        <v>389</v>
      </c>
      <c r="C257" s="172">
        <v>28</v>
      </c>
      <c r="D257" s="171" t="s">
        <v>711</v>
      </c>
      <c r="E257" s="173">
        <v>1</v>
      </c>
      <c r="F257" s="172">
        <v>1</v>
      </c>
      <c r="G257" s="172">
        <v>3.2</v>
      </c>
    </row>
    <row r="258" spans="1:7" x14ac:dyDescent="0.2">
      <c r="A258" s="164" t="s">
        <v>747</v>
      </c>
      <c r="B258" s="171" t="s">
        <v>413</v>
      </c>
      <c r="C258" s="172">
        <v>28</v>
      </c>
      <c r="D258" s="171" t="s">
        <v>711</v>
      </c>
      <c r="E258" s="173">
        <v>1</v>
      </c>
      <c r="F258" s="172">
        <v>1</v>
      </c>
      <c r="G258" s="172">
        <v>3.2</v>
      </c>
    </row>
    <row r="259" spans="1:7" x14ac:dyDescent="0.2">
      <c r="A259" s="164" t="s">
        <v>747</v>
      </c>
      <c r="B259" s="171" t="s">
        <v>439</v>
      </c>
      <c r="C259" s="172">
        <v>28</v>
      </c>
      <c r="D259" s="171" t="s">
        <v>711</v>
      </c>
      <c r="E259" s="173">
        <v>1</v>
      </c>
      <c r="F259" s="172">
        <v>1</v>
      </c>
      <c r="G259" s="172">
        <v>3.2</v>
      </c>
    </row>
    <row r="260" spans="1:7" x14ac:dyDescent="0.2">
      <c r="A260" s="164" t="s">
        <v>747</v>
      </c>
      <c r="B260" s="171" t="s">
        <v>421</v>
      </c>
      <c r="C260" s="172">
        <v>48</v>
      </c>
      <c r="D260" s="171" t="s">
        <v>711</v>
      </c>
      <c r="E260" s="173">
        <v>1</v>
      </c>
      <c r="F260" s="172">
        <v>1</v>
      </c>
      <c r="G260" s="172">
        <v>4.5</v>
      </c>
    </row>
    <row r="261" spans="1:7" x14ac:dyDescent="0.2">
      <c r="A261" s="164" t="s">
        <v>747</v>
      </c>
      <c r="B261" s="171" t="s">
        <v>698</v>
      </c>
      <c r="C261" s="172">
        <v>50</v>
      </c>
      <c r="D261" s="171" t="s">
        <v>674</v>
      </c>
      <c r="E261" s="173">
        <v>1</v>
      </c>
      <c r="F261" s="172">
        <v>1</v>
      </c>
      <c r="G261" s="172">
        <v>4.5</v>
      </c>
    </row>
    <row r="262" spans="1:7" x14ac:dyDescent="0.2">
      <c r="A262" s="164" t="s">
        <v>747</v>
      </c>
      <c r="B262" s="171" t="s">
        <v>405</v>
      </c>
      <c r="C262" s="172">
        <v>42</v>
      </c>
      <c r="D262" s="171" t="s">
        <v>674</v>
      </c>
      <c r="E262" s="173">
        <v>1</v>
      </c>
      <c r="F262" s="172">
        <v>1</v>
      </c>
      <c r="G262" s="172">
        <v>4.5</v>
      </c>
    </row>
    <row r="263" spans="1:7" x14ac:dyDescent="0.2">
      <c r="A263" s="164" t="s">
        <v>747</v>
      </c>
      <c r="B263" s="171" t="s">
        <v>231</v>
      </c>
      <c r="C263" s="172">
        <v>21</v>
      </c>
      <c r="D263" s="171" t="s">
        <v>674</v>
      </c>
      <c r="E263" s="173">
        <v>1</v>
      </c>
      <c r="F263" s="172">
        <v>1</v>
      </c>
      <c r="G263" s="172">
        <v>4.5</v>
      </c>
    </row>
    <row r="264" spans="1:7" x14ac:dyDescent="0.2">
      <c r="A264" s="164" t="s">
        <v>747</v>
      </c>
      <c r="B264" s="171" t="s">
        <v>424</v>
      </c>
      <c r="C264" s="172">
        <v>48</v>
      </c>
      <c r="D264" s="171" t="s">
        <v>674</v>
      </c>
      <c r="E264" s="173">
        <v>1</v>
      </c>
      <c r="F264" s="172">
        <v>1</v>
      </c>
      <c r="G264" s="172">
        <v>4.5</v>
      </c>
    </row>
    <row r="265" spans="1:7" x14ac:dyDescent="0.2">
      <c r="A265" s="164" t="s">
        <v>747</v>
      </c>
      <c r="B265" s="171" t="s">
        <v>427</v>
      </c>
      <c r="C265" s="172">
        <v>48</v>
      </c>
      <c r="D265" s="171" t="s">
        <v>711</v>
      </c>
      <c r="E265" s="173">
        <v>1</v>
      </c>
      <c r="F265" s="172">
        <v>1</v>
      </c>
      <c r="G265" s="172">
        <v>4.5</v>
      </c>
    </row>
    <row r="266" spans="1:7" x14ac:dyDescent="0.2">
      <c r="A266" s="164" t="s">
        <v>747</v>
      </c>
      <c r="B266" s="171" t="s">
        <v>432</v>
      </c>
      <c r="C266" s="172">
        <v>42</v>
      </c>
      <c r="D266" s="171" t="s">
        <v>731</v>
      </c>
      <c r="E266" s="173">
        <v>1</v>
      </c>
      <c r="F266" s="172">
        <v>1</v>
      </c>
      <c r="G266" s="172">
        <v>11.4</v>
      </c>
    </row>
    <row r="267" spans="1:7" x14ac:dyDescent="0.2">
      <c r="A267" s="164" t="s">
        <v>747</v>
      </c>
      <c r="B267" s="171" t="s">
        <v>434</v>
      </c>
      <c r="C267" s="172">
        <v>38</v>
      </c>
      <c r="D267" s="171" t="s">
        <v>737</v>
      </c>
      <c r="E267" s="173">
        <v>1</v>
      </c>
      <c r="F267" s="172">
        <v>1</v>
      </c>
      <c r="G267" s="172">
        <v>4.5</v>
      </c>
    </row>
    <row r="268" spans="1:7" x14ac:dyDescent="0.2">
      <c r="A268" s="164" t="s">
        <v>747</v>
      </c>
      <c r="B268" s="171" t="s">
        <v>438</v>
      </c>
      <c r="C268" s="172">
        <v>38</v>
      </c>
      <c r="D268" s="171" t="s">
        <v>674</v>
      </c>
      <c r="E268" s="173">
        <v>1</v>
      </c>
      <c r="F268" s="172">
        <v>1</v>
      </c>
      <c r="G268" s="172">
        <v>4.5</v>
      </c>
    </row>
    <row r="269" spans="1:7" x14ac:dyDescent="0.2">
      <c r="A269" s="164" t="s">
        <v>747</v>
      </c>
      <c r="B269" s="218" t="s">
        <v>700</v>
      </c>
      <c r="C269" s="263">
        <v>42</v>
      </c>
      <c r="D269" s="218" t="s">
        <v>711</v>
      </c>
      <c r="E269" s="264">
        <v>1</v>
      </c>
      <c r="F269" s="263">
        <v>1</v>
      </c>
      <c r="G269" s="263">
        <v>4.5</v>
      </c>
    </row>
    <row r="270" spans="1:7" ht="15.75" customHeight="1" x14ac:dyDescent="0.2">
      <c r="A270" s="166" t="s">
        <v>747</v>
      </c>
      <c r="B270" s="171" t="s">
        <v>418</v>
      </c>
      <c r="C270" s="172">
        <v>21</v>
      </c>
      <c r="D270" s="171" t="s">
        <v>738</v>
      </c>
      <c r="E270" s="173">
        <v>1</v>
      </c>
      <c r="F270" s="172">
        <v>1</v>
      </c>
      <c r="G270" s="172">
        <v>4.5</v>
      </c>
    </row>
    <row r="271" spans="1:7" x14ac:dyDescent="0.2">
      <c r="A271" s="299" t="s">
        <v>701</v>
      </c>
      <c r="B271" s="300"/>
      <c r="C271" s="300"/>
      <c r="D271" s="300"/>
      <c r="E271" s="301"/>
      <c r="F271" s="179"/>
      <c r="G271" s="179">
        <f>SUM(G252:G270)</f>
        <v>98.000000000000014</v>
      </c>
    </row>
    <row r="272" spans="1:7" x14ac:dyDescent="0.2">
      <c r="A272" s="296" t="s">
        <v>456</v>
      </c>
      <c r="B272" s="297"/>
      <c r="C272" s="297"/>
      <c r="D272" s="297"/>
      <c r="E272" s="297"/>
      <c r="F272" s="297"/>
      <c r="G272" s="298"/>
    </row>
    <row r="273" spans="1:7" x14ac:dyDescent="0.2">
      <c r="A273" s="257" t="s">
        <v>751</v>
      </c>
      <c r="B273" s="121" t="s">
        <v>703</v>
      </c>
      <c r="C273" s="158">
        <v>47</v>
      </c>
      <c r="D273" s="121" t="s">
        <v>719</v>
      </c>
      <c r="E273" s="121">
        <v>1</v>
      </c>
      <c r="F273" s="158">
        <v>1</v>
      </c>
      <c r="G273" s="158">
        <v>4.5</v>
      </c>
    </row>
    <row r="274" spans="1:7" x14ac:dyDescent="0.2">
      <c r="A274" s="147" t="s">
        <v>751</v>
      </c>
      <c r="B274" s="113" t="s">
        <v>628</v>
      </c>
      <c r="C274" s="122">
        <v>34</v>
      </c>
      <c r="D274" s="113" t="s">
        <v>711</v>
      </c>
      <c r="E274" s="121">
        <v>1</v>
      </c>
      <c r="F274" s="122">
        <v>1</v>
      </c>
      <c r="G274" s="122">
        <v>3</v>
      </c>
    </row>
    <row r="275" spans="1:7" x14ac:dyDescent="0.2">
      <c r="A275" s="147" t="s">
        <v>751</v>
      </c>
      <c r="B275" s="113" t="s">
        <v>131</v>
      </c>
      <c r="C275" s="122">
        <v>47</v>
      </c>
      <c r="D275" s="113" t="s">
        <v>752</v>
      </c>
      <c r="E275" s="121">
        <v>1</v>
      </c>
      <c r="F275" s="122">
        <v>1</v>
      </c>
      <c r="G275" s="122">
        <v>9.3000000000000007</v>
      </c>
    </row>
    <row r="276" spans="1:7" x14ac:dyDescent="0.2">
      <c r="A276" s="147" t="s">
        <v>751</v>
      </c>
      <c r="B276" s="113" t="s">
        <v>501</v>
      </c>
      <c r="C276" s="122">
        <v>47</v>
      </c>
      <c r="D276" s="113" t="s">
        <v>753</v>
      </c>
      <c r="E276" s="121">
        <v>1</v>
      </c>
      <c r="F276" s="122">
        <v>1</v>
      </c>
      <c r="G276" s="122">
        <v>11.4</v>
      </c>
    </row>
    <row r="277" spans="1:7" x14ac:dyDescent="0.2">
      <c r="A277" s="147" t="s">
        <v>751</v>
      </c>
      <c r="B277" s="113" t="s">
        <v>511</v>
      </c>
      <c r="C277" s="122">
        <v>38</v>
      </c>
      <c r="D277" s="113" t="s">
        <v>753</v>
      </c>
      <c r="E277" s="121">
        <v>1</v>
      </c>
      <c r="F277" s="122">
        <v>1</v>
      </c>
      <c r="G277" s="122">
        <v>11.4</v>
      </c>
    </row>
    <row r="278" spans="1:7" x14ac:dyDescent="0.2">
      <c r="A278" s="147" t="s">
        <v>751</v>
      </c>
      <c r="B278" s="113" t="s">
        <v>707</v>
      </c>
      <c r="C278" s="122">
        <v>38</v>
      </c>
      <c r="D278" s="113" t="s">
        <v>711</v>
      </c>
      <c r="E278" s="121">
        <v>1</v>
      </c>
      <c r="F278" s="122">
        <v>1</v>
      </c>
      <c r="G278" s="122">
        <v>4.5</v>
      </c>
    </row>
    <row r="279" spans="1:7" x14ac:dyDescent="0.2">
      <c r="A279" s="147" t="s">
        <v>751</v>
      </c>
      <c r="B279" s="113" t="s">
        <v>495</v>
      </c>
      <c r="C279" s="122">
        <v>47</v>
      </c>
      <c r="D279" s="113" t="s">
        <v>711</v>
      </c>
      <c r="E279" s="121">
        <v>1</v>
      </c>
      <c r="F279" s="122">
        <v>1</v>
      </c>
      <c r="G279" s="122">
        <v>4</v>
      </c>
    </row>
    <row r="280" spans="1:7" x14ac:dyDescent="0.2">
      <c r="A280" s="147" t="s">
        <v>751</v>
      </c>
      <c r="B280" s="113" t="s">
        <v>617</v>
      </c>
      <c r="C280" s="122">
        <v>35</v>
      </c>
      <c r="D280" s="113" t="s">
        <v>719</v>
      </c>
      <c r="E280" s="121">
        <v>1</v>
      </c>
      <c r="F280" s="122">
        <v>1</v>
      </c>
      <c r="G280" s="122">
        <v>4.5</v>
      </c>
    </row>
    <row r="281" spans="1:7" x14ac:dyDescent="0.2">
      <c r="A281" s="147" t="s">
        <v>751</v>
      </c>
      <c r="B281" s="113" t="s">
        <v>584</v>
      </c>
      <c r="C281" s="122">
        <v>33</v>
      </c>
      <c r="D281" s="113" t="s">
        <v>754</v>
      </c>
      <c r="E281" s="121">
        <v>1</v>
      </c>
      <c r="F281" s="122">
        <v>1</v>
      </c>
      <c r="G281" s="122">
        <v>11.5</v>
      </c>
    </row>
    <row r="282" spans="1:7" x14ac:dyDescent="0.2">
      <c r="A282" s="147" t="s">
        <v>751</v>
      </c>
      <c r="B282" s="113" t="s">
        <v>472</v>
      </c>
      <c r="C282" s="122">
        <v>26</v>
      </c>
      <c r="D282" s="113" t="s">
        <v>719</v>
      </c>
      <c r="E282" s="121">
        <v>1</v>
      </c>
      <c r="F282" s="122">
        <v>1</v>
      </c>
      <c r="G282" s="122">
        <v>4.5</v>
      </c>
    </row>
    <row r="283" spans="1:7" x14ac:dyDescent="0.2">
      <c r="A283" s="147" t="s">
        <v>751</v>
      </c>
      <c r="B283" s="113" t="s">
        <v>708</v>
      </c>
      <c r="C283" s="122">
        <v>35</v>
      </c>
      <c r="D283" s="113" t="s">
        <v>719</v>
      </c>
      <c r="E283" s="121">
        <v>1</v>
      </c>
      <c r="F283" s="122">
        <v>1</v>
      </c>
      <c r="G283" s="122">
        <v>4.5</v>
      </c>
    </row>
    <row r="284" spans="1:7" x14ac:dyDescent="0.2">
      <c r="A284" s="147" t="s">
        <v>751</v>
      </c>
      <c r="B284" s="113" t="s">
        <v>710</v>
      </c>
      <c r="C284" s="122">
        <v>33</v>
      </c>
      <c r="D284" s="113" t="s">
        <v>711</v>
      </c>
      <c r="E284" s="121">
        <v>1</v>
      </c>
      <c r="F284" s="122">
        <v>1</v>
      </c>
      <c r="G284" s="122">
        <v>4.5</v>
      </c>
    </row>
    <row r="285" spans="1:7" x14ac:dyDescent="0.2">
      <c r="A285" s="147" t="s">
        <v>751</v>
      </c>
      <c r="B285" s="113" t="s">
        <v>593</v>
      </c>
      <c r="C285" s="122">
        <v>33</v>
      </c>
      <c r="D285" s="113" t="s">
        <v>742</v>
      </c>
      <c r="E285" s="121">
        <v>1</v>
      </c>
      <c r="F285" s="122">
        <v>1</v>
      </c>
      <c r="G285" s="122">
        <v>11.5</v>
      </c>
    </row>
    <row r="286" spans="1:7" x14ac:dyDescent="0.2">
      <c r="A286" s="147" t="s">
        <v>751</v>
      </c>
      <c r="B286" s="113" t="s">
        <v>627</v>
      </c>
      <c r="C286" s="122">
        <v>47</v>
      </c>
      <c r="D286" s="113" t="s">
        <v>719</v>
      </c>
      <c r="E286" s="121">
        <v>1</v>
      </c>
      <c r="F286" s="122">
        <v>1</v>
      </c>
      <c r="G286" s="122">
        <v>4.5</v>
      </c>
    </row>
    <row r="287" spans="1:7" x14ac:dyDescent="0.2">
      <c r="A287" s="147" t="s">
        <v>751</v>
      </c>
      <c r="B287" s="113" t="s">
        <v>135</v>
      </c>
      <c r="C287" s="122">
        <v>56</v>
      </c>
      <c r="D287" s="113" t="s">
        <v>741</v>
      </c>
      <c r="E287" s="121">
        <v>1</v>
      </c>
      <c r="F287" s="122">
        <v>1</v>
      </c>
      <c r="G287" s="122">
        <v>9.3000000000000007</v>
      </c>
    </row>
    <row r="288" spans="1:7" x14ac:dyDescent="0.2">
      <c r="A288" s="147" t="s">
        <v>751</v>
      </c>
      <c r="B288" s="113" t="s">
        <v>611</v>
      </c>
      <c r="C288" s="122">
        <v>33</v>
      </c>
      <c r="D288" s="113" t="s">
        <v>719</v>
      </c>
      <c r="E288" s="121">
        <v>1</v>
      </c>
      <c r="F288" s="122">
        <v>1</v>
      </c>
      <c r="G288" s="122">
        <v>4.5</v>
      </c>
    </row>
    <row r="289" spans="1:7" x14ac:dyDescent="0.2">
      <c r="A289" s="147" t="s">
        <v>751</v>
      </c>
      <c r="B289" s="113" t="s">
        <v>608</v>
      </c>
      <c r="C289" s="122">
        <v>37</v>
      </c>
      <c r="D289" s="113" t="s">
        <v>732</v>
      </c>
      <c r="E289" s="121">
        <v>1</v>
      </c>
      <c r="F289" s="122">
        <v>1</v>
      </c>
      <c r="G289" s="122">
        <v>4.5</v>
      </c>
    </row>
    <row r="290" spans="1:7" x14ac:dyDescent="0.2">
      <c r="A290" s="147" t="s">
        <v>751</v>
      </c>
      <c r="B290" s="113" t="s">
        <v>554</v>
      </c>
      <c r="C290" s="122">
        <v>33</v>
      </c>
      <c r="D290" s="113" t="s">
        <v>732</v>
      </c>
      <c r="E290" s="121">
        <v>1</v>
      </c>
      <c r="F290" s="122">
        <v>1</v>
      </c>
      <c r="G290" s="122">
        <v>4.5</v>
      </c>
    </row>
    <row r="291" spans="1:7" ht="15.75" customHeight="1" x14ac:dyDescent="0.2">
      <c r="A291" s="147" t="s">
        <v>751</v>
      </c>
      <c r="B291" s="113" t="s">
        <v>715</v>
      </c>
      <c r="C291" s="122">
        <v>26</v>
      </c>
      <c r="D291" s="113" t="s">
        <v>732</v>
      </c>
      <c r="E291" s="121">
        <v>1</v>
      </c>
      <c r="F291" s="122">
        <v>1</v>
      </c>
      <c r="G291" s="122">
        <v>4.5</v>
      </c>
    </row>
    <row r="292" spans="1:7" x14ac:dyDescent="0.2">
      <c r="A292" s="147" t="s">
        <v>751</v>
      </c>
      <c r="B292" s="113" t="s">
        <v>558</v>
      </c>
      <c r="C292" s="122">
        <v>34</v>
      </c>
      <c r="D292" s="113" t="s">
        <v>742</v>
      </c>
      <c r="E292" s="121">
        <v>1</v>
      </c>
      <c r="F292" s="122">
        <v>1</v>
      </c>
      <c r="G292" s="122">
        <v>11.5</v>
      </c>
    </row>
    <row r="293" spans="1:7" x14ac:dyDescent="0.2">
      <c r="A293" s="147" t="s">
        <v>751</v>
      </c>
      <c r="B293" s="113" t="s">
        <v>519</v>
      </c>
      <c r="C293" s="122">
        <v>36</v>
      </c>
      <c r="D293" s="113" t="s">
        <v>685</v>
      </c>
      <c r="E293" s="121">
        <v>1</v>
      </c>
      <c r="F293" s="122">
        <v>1</v>
      </c>
      <c r="G293" s="122">
        <v>4.5</v>
      </c>
    </row>
    <row r="294" spans="1:7" x14ac:dyDescent="0.2">
      <c r="A294" s="257" t="s">
        <v>751</v>
      </c>
      <c r="B294" s="113" t="s">
        <v>716</v>
      </c>
      <c r="C294" s="122">
        <v>26</v>
      </c>
      <c r="D294" s="113" t="s">
        <v>732</v>
      </c>
      <c r="E294" s="121">
        <v>1</v>
      </c>
      <c r="F294" s="122">
        <v>1</v>
      </c>
      <c r="G294" s="122">
        <v>4.5</v>
      </c>
    </row>
    <row r="295" spans="1:7" x14ac:dyDescent="0.2">
      <c r="A295" s="147" t="s">
        <v>751</v>
      </c>
      <c r="B295" s="113" t="s">
        <v>571</v>
      </c>
      <c r="C295" s="122">
        <v>23</v>
      </c>
      <c r="D295" s="113" t="s">
        <v>743</v>
      </c>
      <c r="E295" s="121">
        <v>1</v>
      </c>
      <c r="F295" s="122">
        <v>0.3</v>
      </c>
      <c r="G295" s="122">
        <v>2.7</v>
      </c>
    </row>
    <row r="296" spans="1:7" x14ac:dyDescent="0.2">
      <c r="A296" s="147" t="s">
        <v>751</v>
      </c>
      <c r="B296" s="113" t="s">
        <v>476</v>
      </c>
      <c r="C296" s="122">
        <v>26</v>
      </c>
      <c r="D296" s="113" t="s">
        <v>732</v>
      </c>
      <c r="E296" s="121">
        <v>1</v>
      </c>
      <c r="F296" s="122">
        <v>1</v>
      </c>
      <c r="G296" s="122">
        <v>4.5</v>
      </c>
    </row>
    <row r="297" spans="1:7" x14ac:dyDescent="0.2">
      <c r="A297" s="147" t="s">
        <v>751</v>
      </c>
      <c r="B297" s="113" t="s">
        <v>718</v>
      </c>
      <c r="C297" s="122">
        <v>23</v>
      </c>
      <c r="D297" s="113" t="s">
        <v>719</v>
      </c>
      <c r="E297" s="121">
        <v>1</v>
      </c>
      <c r="F297" s="122">
        <v>1</v>
      </c>
      <c r="G297" s="122">
        <v>4.5</v>
      </c>
    </row>
    <row r="298" spans="1:7" x14ac:dyDescent="0.2">
      <c r="A298" s="147" t="s">
        <v>751</v>
      </c>
      <c r="B298" s="113" t="s">
        <v>542</v>
      </c>
      <c r="C298" s="122">
        <v>36</v>
      </c>
      <c r="D298" s="113" t="s">
        <v>685</v>
      </c>
      <c r="E298" s="121">
        <v>1</v>
      </c>
      <c r="F298" s="122">
        <v>1</v>
      </c>
      <c r="G298" s="122">
        <v>4.5</v>
      </c>
    </row>
    <row r="299" spans="1:7" x14ac:dyDescent="0.2">
      <c r="A299" s="147" t="s">
        <v>751</v>
      </c>
      <c r="B299" s="113" t="s">
        <v>563</v>
      </c>
      <c r="C299" s="122">
        <v>33</v>
      </c>
      <c r="D299" s="113" t="s">
        <v>732</v>
      </c>
      <c r="E299" s="121">
        <v>1</v>
      </c>
      <c r="F299" s="122">
        <v>1</v>
      </c>
      <c r="G299" s="122">
        <v>4.5</v>
      </c>
    </row>
    <row r="300" spans="1:7" x14ac:dyDescent="0.2">
      <c r="A300" s="147" t="s">
        <v>751</v>
      </c>
      <c r="B300" s="113" t="s">
        <v>566</v>
      </c>
      <c r="C300" s="122">
        <v>34</v>
      </c>
      <c r="D300" s="113" t="s">
        <v>711</v>
      </c>
      <c r="E300" s="121">
        <v>1</v>
      </c>
      <c r="F300" s="122">
        <v>1</v>
      </c>
      <c r="G300" s="122">
        <v>3</v>
      </c>
    </row>
    <row r="301" spans="1:7" x14ac:dyDescent="0.2">
      <c r="A301" s="147" t="s">
        <v>751</v>
      </c>
      <c r="B301" s="113" t="s">
        <v>547</v>
      </c>
      <c r="C301" s="122">
        <v>33</v>
      </c>
      <c r="D301" s="113" t="s">
        <v>732</v>
      </c>
      <c r="E301" s="121">
        <v>1</v>
      </c>
      <c r="F301" s="122">
        <v>1</v>
      </c>
      <c r="G301" s="122">
        <v>4.5</v>
      </c>
    </row>
    <row r="302" spans="1:7" x14ac:dyDescent="0.2">
      <c r="A302" s="147" t="s">
        <v>751</v>
      </c>
      <c r="B302" s="113" t="s">
        <v>578</v>
      </c>
      <c r="C302" s="122">
        <v>23</v>
      </c>
      <c r="D302" s="113" t="s">
        <v>744</v>
      </c>
      <c r="E302" s="121">
        <v>1</v>
      </c>
      <c r="F302" s="122">
        <v>1</v>
      </c>
      <c r="G302" s="122">
        <v>9.1999999999999993</v>
      </c>
    </row>
    <row r="303" spans="1:7" x14ac:dyDescent="0.2">
      <c r="A303" s="147" t="s">
        <v>751</v>
      </c>
      <c r="B303" s="113" t="s">
        <v>580</v>
      </c>
      <c r="C303" s="122">
        <v>34</v>
      </c>
      <c r="D303" s="113" t="s">
        <v>719</v>
      </c>
      <c r="E303" s="121">
        <v>1</v>
      </c>
      <c r="F303" s="122">
        <v>1</v>
      </c>
      <c r="G303" s="122">
        <v>4.5</v>
      </c>
    </row>
    <row r="304" spans="1:7" x14ac:dyDescent="0.2">
      <c r="A304" s="299" t="s">
        <v>720</v>
      </c>
      <c r="B304" s="300"/>
      <c r="C304" s="300"/>
      <c r="D304" s="300"/>
      <c r="E304" s="301"/>
      <c r="F304" s="180"/>
      <c r="G304" s="180">
        <f>SUM(G273:G303)</f>
        <v>183.29999999999995</v>
      </c>
    </row>
    <row r="305" spans="1:7" x14ac:dyDescent="0.2">
      <c r="A305" s="299" t="s">
        <v>755</v>
      </c>
      <c r="B305" s="300"/>
      <c r="C305" s="300"/>
      <c r="D305" s="300"/>
      <c r="E305" s="301"/>
      <c r="F305" s="144"/>
      <c r="G305" s="144">
        <f>G224+G250+G271+G304</f>
        <v>548.9</v>
      </c>
    </row>
    <row r="306" spans="1:7" x14ac:dyDescent="0.2">
      <c r="A306" s="296" t="s">
        <v>756</v>
      </c>
      <c r="B306" s="297"/>
      <c r="C306" s="297"/>
      <c r="D306" s="297"/>
      <c r="E306" s="297"/>
      <c r="F306" s="297"/>
      <c r="G306" s="298"/>
    </row>
    <row r="307" spans="1:7" x14ac:dyDescent="0.2">
      <c r="A307" s="302" t="s">
        <v>66</v>
      </c>
      <c r="B307" s="303"/>
      <c r="C307" s="303"/>
      <c r="D307" s="303"/>
      <c r="E307" s="303"/>
      <c r="F307" s="303"/>
      <c r="G307" s="304"/>
    </row>
    <row r="308" spans="1:7" x14ac:dyDescent="0.2">
      <c r="A308" s="164" t="s">
        <v>757</v>
      </c>
      <c r="B308" s="162" t="s">
        <v>96</v>
      </c>
      <c r="C308" s="158">
        <v>29</v>
      </c>
      <c r="D308" s="162" t="s">
        <v>675</v>
      </c>
      <c r="E308" s="163">
        <v>1</v>
      </c>
      <c r="F308" s="158">
        <v>1</v>
      </c>
      <c r="G308" s="158">
        <v>8.5</v>
      </c>
    </row>
    <row r="309" spans="1:7" x14ac:dyDescent="0.2">
      <c r="A309" s="164" t="s">
        <v>757</v>
      </c>
      <c r="B309" s="165" t="s">
        <v>204</v>
      </c>
      <c r="C309" s="122">
        <v>26</v>
      </c>
      <c r="D309" s="165" t="s">
        <v>758</v>
      </c>
      <c r="E309" s="163">
        <v>1</v>
      </c>
      <c r="F309" s="122">
        <v>0.1</v>
      </c>
      <c r="G309" s="122">
        <v>1.8</v>
      </c>
    </row>
    <row r="310" spans="1:7" x14ac:dyDescent="0.2">
      <c r="A310" s="299" t="s">
        <v>682</v>
      </c>
      <c r="B310" s="300"/>
      <c r="C310" s="300"/>
      <c r="D310" s="300"/>
      <c r="E310" s="301"/>
      <c r="F310" s="144"/>
      <c r="G310" s="144">
        <f>SUM(G308:G309)</f>
        <v>10.3</v>
      </c>
    </row>
    <row r="311" spans="1:7" x14ac:dyDescent="0.2">
      <c r="A311" s="296" t="s">
        <v>233</v>
      </c>
      <c r="B311" s="297"/>
      <c r="C311" s="297"/>
      <c r="D311" s="297"/>
      <c r="E311" s="297"/>
      <c r="F311" s="297"/>
      <c r="G311" s="298"/>
    </row>
    <row r="312" spans="1:7" x14ac:dyDescent="0.2">
      <c r="A312" s="181" t="s">
        <v>757</v>
      </c>
      <c r="B312" s="126" t="s">
        <v>93</v>
      </c>
      <c r="C312" s="129">
        <v>44</v>
      </c>
      <c r="D312" s="126" t="s">
        <v>759</v>
      </c>
      <c r="E312" s="163">
        <v>1</v>
      </c>
      <c r="F312" s="126">
        <v>0.1</v>
      </c>
      <c r="G312" s="126">
        <v>0.4</v>
      </c>
    </row>
    <row r="313" spans="1:7" x14ac:dyDescent="0.2">
      <c r="A313" s="181" t="s">
        <v>757</v>
      </c>
      <c r="B313" s="126" t="s">
        <v>760</v>
      </c>
      <c r="C313" s="129">
        <v>48</v>
      </c>
      <c r="D313" s="126" t="s">
        <v>761</v>
      </c>
      <c r="E313" s="163">
        <v>1</v>
      </c>
      <c r="F313" s="126">
        <v>0.2</v>
      </c>
      <c r="G313" s="126">
        <v>2.5</v>
      </c>
    </row>
    <row r="314" spans="1:7" x14ac:dyDescent="0.2">
      <c r="A314" s="181" t="s">
        <v>757</v>
      </c>
      <c r="B314" s="126" t="s">
        <v>319</v>
      </c>
      <c r="C314" s="129">
        <v>40</v>
      </c>
      <c r="D314" s="126" t="s">
        <v>762</v>
      </c>
      <c r="E314" s="163">
        <v>1</v>
      </c>
      <c r="F314" s="126">
        <v>0.1</v>
      </c>
      <c r="G314" s="126">
        <v>1.8</v>
      </c>
    </row>
    <row r="315" spans="1:7" x14ac:dyDescent="0.2">
      <c r="A315" s="299" t="s">
        <v>694</v>
      </c>
      <c r="B315" s="300"/>
      <c r="C315" s="300"/>
      <c r="D315" s="300"/>
      <c r="E315" s="301"/>
      <c r="F315" s="144"/>
      <c r="G315" s="144">
        <f>SUM(G312:G314)</f>
        <v>4.7</v>
      </c>
    </row>
    <row r="316" spans="1:7" x14ac:dyDescent="0.2">
      <c r="A316" s="296" t="s">
        <v>356</v>
      </c>
      <c r="B316" s="297"/>
      <c r="C316" s="297"/>
      <c r="D316" s="297"/>
      <c r="E316" s="297"/>
      <c r="F316" s="297"/>
      <c r="G316" s="298"/>
    </row>
    <row r="317" spans="1:7" x14ac:dyDescent="0.2">
      <c r="A317" s="146" t="s">
        <v>757</v>
      </c>
      <c r="B317" s="165" t="s">
        <v>364</v>
      </c>
      <c r="C317" s="122">
        <v>41</v>
      </c>
      <c r="D317" s="165" t="s">
        <v>763</v>
      </c>
      <c r="E317" s="163">
        <v>1</v>
      </c>
      <c r="F317" s="122">
        <v>0.1</v>
      </c>
      <c r="G317" s="122">
        <v>0.37</v>
      </c>
    </row>
    <row r="318" spans="1:7" x14ac:dyDescent="0.2">
      <c r="A318" s="299" t="s">
        <v>701</v>
      </c>
      <c r="B318" s="300"/>
      <c r="C318" s="300"/>
      <c r="D318" s="300"/>
      <c r="E318" s="301"/>
      <c r="F318" s="179"/>
      <c r="G318" s="179">
        <f>G317</f>
        <v>0.37</v>
      </c>
    </row>
    <row r="319" spans="1:7" x14ac:dyDescent="0.2">
      <c r="A319" s="296" t="s">
        <v>456</v>
      </c>
      <c r="B319" s="297"/>
      <c r="C319" s="297"/>
      <c r="D319" s="297"/>
      <c r="E319" s="297"/>
      <c r="F319" s="297"/>
      <c r="G319" s="298"/>
    </row>
    <row r="320" spans="1:7" x14ac:dyDescent="0.2">
      <c r="A320" s="257" t="s">
        <v>764</v>
      </c>
      <c r="B320" s="126" t="s">
        <v>703</v>
      </c>
      <c r="C320" s="129">
        <v>44</v>
      </c>
      <c r="D320" s="126" t="s">
        <v>743</v>
      </c>
      <c r="E320" s="163">
        <v>1</v>
      </c>
      <c r="F320" s="129">
        <v>0.3</v>
      </c>
      <c r="G320" s="129">
        <v>2.7</v>
      </c>
    </row>
    <row r="321" spans="1:7" x14ac:dyDescent="0.2">
      <c r="A321" s="147" t="s">
        <v>764</v>
      </c>
      <c r="B321" s="126" t="s">
        <v>472</v>
      </c>
      <c r="C321" s="129">
        <v>42</v>
      </c>
      <c r="D321" s="126" t="s">
        <v>743</v>
      </c>
      <c r="E321" s="163">
        <v>1</v>
      </c>
      <c r="F321" s="129">
        <v>0.3</v>
      </c>
      <c r="G321" s="129">
        <v>2.7</v>
      </c>
    </row>
    <row r="322" spans="1:7" x14ac:dyDescent="0.2">
      <c r="A322" s="147" t="s">
        <v>764</v>
      </c>
      <c r="B322" s="126" t="s">
        <v>584</v>
      </c>
      <c r="C322" s="129">
        <v>52</v>
      </c>
      <c r="D322" s="126" t="s">
        <v>743</v>
      </c>
      <c r="E322" s="163">
        <v>1</v>
      </c>
      <c r="F322" s="129">
        <v>0.3</v>
      </c>
      <c r="G322" s="129">
        <v>2.7</v>
      </c>
    </row>
    <row r="323" spans="1:7" x14ac:dyDescent="0.2">
      <c r="A323" s="147" t="s">
        <v>764</v>
      </c>
      <c r="B323" s="126" t="s">
        <v>501</v>
      </c>
      <c r="C323" s="129">
        <v>57</v>
      </c>
      <c r="D323" s="126" t="s">
        <v>765</v>
      </c>
      <c r="E323" s="163">
        <v>1</v>
      </c>
      <c r="F323" s="129">
        <v>0.1</v>
      </c>
      <c r="G323" s="129">
        <v>1.8</v>
      </c>
    </row>
    <row r="324" spans="1:7" x14ac:dyDescent="0.2">
      <c r="A324" s="299" t="s">
        <v>720</v>
      </c>
      <c r="B324" s="300"/>
      <c r="C324" s="300"/>
      <c r="D324" s="300"/>
      <c r="E324" s="301"/>
      <c r="F324" s="180"/>
      <c r="G324" s="180">
        <f>SUM(G320:G323)</f>
        <v>9.9000000000000021</v>
      </c>
    </row>
    <row r="325" spans="1:7" x14ac:dyDescent="0.2">
      <c r="A325" s="299" t="s">
        <v>766</v>
      </c>
      <c r="B325" s="300"/>
      <c r="C325" s="300"/>
      <c r="D325" s="300"/>
      <c r="E325" s="301"/>
      <c r="F325" s="144"/>
      <c r="G325" s="144">
        <f>G310+G315+G318+G324</f>
        <v>25.270000000000003</v>
      </c>
    </row>
    <row r="326" spans="1:7" x14ac:dyDescent="0.2">
      <c r="A326" s="305" t="s">
        <v>767</v>
      </c>
      <c r="B326" s="306"/>
      <c r="C326" s="306"/>
      <c r="D326" s="306"/>
      <c r="E326" s="306"/>
      <c r="F326" s="306"/>
      <c r="G326" s="307"/>
    </row>
    <row r="327" spans="1:7" x14ac:dyDescent="0.2">
      <c r="A327" s="302" t="s">
        <v>66</v>
      </c>
      <c r="B327" s="303"/>
      <c r="C327" s="303"/>
      <c r="D327" s="303"/>
      <c r="E327" s="303"/>
      <c r="F327" s="303"/>
      <c r="G327" s="304"/>
    </row>
    <row r="328" spans="1:7" x14ac:dyDescent="0.2">
      <c r="A328" s="252" t="s">
        <v>768</v>
      </c>
      <c r="B328" s="121" t="s">
        <v>96</v>
      </c>
      <c r="C328" s="121">
        <v>106.2</v>
      </c>
      <c r="D328" s="121" t="s">
        <v>769</v>
      </c>
      <c r="E328" s="121">
        <v>1</v>
      </c>
      <c r="F328" s="158">
        <v>2</v>
      </c>
      <c r="G328" s="158">
        <v>4</v>
      </c>
    </row>
    <row r="329" spans="1:7" x14ac:dyDescent="0.2">
      <c r="A329" s="254" t="s">
        <v>768</v>
      </c>
      <c r="B329" s="113" t="s">
        <v>96</v>
      </c>
      <c r="C329" s="113">
        <v>71.33</v>
      </c>
      <c r="D329" s="113" t="s">
        <v>770</v>
      </c>
      <c r="E329" s="121">
        <v>1</v>
      </c>
      <c r="F329" s="122">
        <v>4</v>
      </c>
      <c r="G329" s="122">
        <v>8</v>
      </c>
    </row>
    <row r="330" spans="1:7" x14ac:dyDescent="0.2">
      <c r="A330" s="254" t="s">
        <v>768</v>
      </c>
      <c r="B330" s="79" t="s">
        <v>199</v>
      </c>
      <c r="C330" s="79">
        <v>101</v>
      </c>
      <c r="D330" s="79" t="s">
        <v>771</v>
      </c>
      <c r="E330" s="121">
        <v>1</v>
      </c>
      <c r="F330" s="79">
        <v>0.15</v>
      </c>
      <c r="G330" s="79">
        <v>0.4</v>
      </c>
    </row>
    <row r="331" spans="1:7" x14ac:dyDescent="0.2">
      <c r="A331" s="254" t="s">
        <v>768</v>
      </c>
      <c r="B331" s="79" t="s">
        <v>204</v>
      </c>
      <c r="C331" s="79">
        <v>96.9</v>
      </c>
      <c r="D331" s="79" t="s">
        <v>769</v>
      </c>
      <c r="E331" s="121">
        <v>1</v>
      </c>
      <c r="F331" s="75">
        <v>1</v>
      </c>
      <c r="G331" s="75">
        <v>2</v>
      </c>
    </row>
    <row r="332" spans="1:7" x14ac:dyDescent="0.2">
      <c r="A332" s="254" t="s">
        <v>768</v>
      </c>
      <c r="B332" s="79" t="s">
        <v>676</v>
      </c>
      <c r="C332" s="79">
        <v>106.8</v>
      </c>
      <c r="D332" s="79" t="s">
        <v>772</v>
      </c>
      <c r="E332" s="121">
        <v>1</v>
      </c>
      <c r="F332" s="75">
        <v>1</v>
      </c>
      <c r="G332" s="75">
        <v>2</v>
      </c>
    </row>
    <row r="333" spans="1:7" x14ac:dyDescent="0.2">
      <c r="A333" s="254" t="s">
        <v>768</v>
      </c>
      <c r="B333" s="79" t="s">
        <v>211</v>
      </c>
      <c r="C333" s="79">
        <v>90.5</v>
      </c>
      <c r="D333" s="79" t="s">
        <v>773</v>
      </c>
      <c r="E333" s="121">
        <v>1</v>
      </c>
      <c r="F333" s="75">
        <v>1</v>
      </c>
      <c r="G333" s="75">
        <v>1.9</v>
      </c>
    </row>
    <row r="334" spans="1:7" x14ac:dyDescent="0.2">
      <c r="A334" s="254" t="s">
        <v>768</v>
      </c>
      <c r="B334" s="79" t="s">
        <v>214</v>
      </c>
      <c r="C334" s="79">
        <v>70.790000000000006</v>
      </c>
      <c r="D334" s="79" t="s">
        <v>774</v>
      </c>
      <c r="E334" s="121">
        <v>1</v>
      </c>
      <c r="F334" s="75">
        <v>1</v>
      </c>
      <c r="G334" s="75">
        <v>2</v>
      </c>
    </row>
    <row r="335" spans="1:7" x14ac:dyDescent="0.2">
      <c r="A335" s="254" t="s">
        <v>768</v>
      </c>
      <c r="B335" s="79" t="s">
        <v>214</v>
      </c>
      <c r="C335" s="79">
        <v>94.7</v>
      </c>
      <c r="D335" s="79" t="s">
        <v>774</v>
      </c>
      <c r="E335" s="121">
        <v>1</v>
      </c>
      <c r="F335" s="75">
        <v>1</v>
      </c>
      <c r="G335" s="75">
        <v>2</v>
      </c>
    </row>
    <row r="336" spans="1:7" x14ac:dyDescent="0.2">
      <c r="A336" s="251" t="s">
        <v>768</v>
      </c>
      <c r="B336" s="125" t="s">
        <v>219</v>
      </c>
      <c r="C336" s="125">
        <v>103.8</v>
      </c>
      <c r="D336" s="125" t="s">
        <v>770</v>
      </c>
      <c r="E336" s="134">
        <v>1</v>
      </c>
      <c r="F336" s="124">
        <v>4</v>
      </c>
      <c r="G336" s="124">
        <v>8</v>
      </c>
    </row>
    <row r="337" spans="1:7" x14ac:dyDescent="0.2">
      <c r="A337" s="299" t="s">
        <v>682</v>
      </c>
      <c r="B337" s="300"/>
      <c r="C337" s="300"/>
      <c r="D337" s="300"/>
      <c r="E337" s="301"/>
      <c r="F337" s="144"/>
      <c r="G337" s="144">
        <f>SUM(G328:G336)</f>
        <v>30.299999999999997</v>
      </c>
    </row>
    <row r="338" spans="1:7" x14ac:dyDescent="0.2">
      <c r="A338" s="296" t="s">
        <v>233</v>
      </c>
      <c r="B338" s="297"/>
      <c r="C338" s="297"/>
      <c r="D338" s="297"/>
      <c r="E338" s="297"/>
      <c r="F338" s="297"/>
      <c r="G338" s="298"/>
    </row>
    <row r="339" spans="1:7" x14ac:dyDescent="0.2">
      <c r="A339" s="253" t="s">
        <v>775</v>
      </c>
      <c r="B339" s="126" t="s">
        <v>93</v>
      </c>
      <c r="C339" s="129">
        <v>67.760000000000005</v>
      </c>
      <c r="D339" s="126" t="s">
        <v>776</v>
      </c>
      <c r="E339" s="126">
        <v>1</v>
      </c>
      <c r="F339" s="129">
        <v>2</v>
      </c>
      <c r="G339" s="129">
        <v>4</v>
      </c>
    </row>
    <row r="340" spans="1:7" x14ac:dyDescent="0.2">
      <c r="A340" s="251" t="s">
        <v>775</v>
      </c>
      <c r="B340" s="79" t="s">
        <v>93</v>
      </c>
      <c r="C340" s="75">
        <v>105.1</v>
      </c>
      <c r="D340" s="79" t="s">
        <v>777</v>
      </c>
      <c r="E340" s="126">
        <v>1</v>
      </c>
      <c r="F340" s="75">
        <v>6</v>
      </c>
      <c r="G340" s="75">
        <v>16</v>
      </c>
    </row>
    <row r="341" spans="1:7" x14ac:dyDescent="0.2">
      <c r="A341" s="251" t="s">
        <v>775</v>
      </c>
      <c r="B341" s="79" t="s">
        <v>760</v>
      </c>
      <c r="C341" s="75">
        <v>72.739999999999995</v>
      </c>
      <c r="D341" s="79" t="s">
        <v>770</v>
      </c>
      <c r="E341" s="126">
        <v>1</v>
      </c>
      <c r="F341" s="75">
        <v>4</v>
      </c>
      <c r="G341" s="75">
        <v>7.9</v>
      </c>
    </row>
    <row r="342" spans="1:7" x14ac:dyDescent="0.2">
      <c r="A342" s="254" t="s">
        <v>775</v>
      </c>
      <c r="B342" s="79" t="s">
        <v>760</v>
      </c>
      <c r="C342" s="75">
        <v>105.9</v>
      </c>
      <c r="D342" s="79" t="s">
        <v>778</v>
      </c>
      <c r="E342" s="79">
        <v>1</v>
      </c>
      <c r="F342" s="75">
        <v>6</v>
      </c>
      <c r="G342" s="75">
        <v>9.5</v>
      </c>
    </row>
    <row r="343" spans="1:7" x14ac:dyDescent="0.2">
      <c r="A343" s="251" t="s">
        <v>775</v>
      </c>
      <c r="B343" s="79" t="s">
        <v>101</v>
      </c>
      <c r="C343" s="75">
        <v>67.37</v>
      </c>
      <c r="D343" s="79" t="s">
        <v>770</v>
      </c>
      <c r="E343" s="126">
        <v>1</v>
      </c>
      <c r="F343" s="75">
        <v>4</v>
      </c>
      <c r="G343" s="75">
        <v>7.9</v>
      </c>
    </row>
    <row r="344" spans="1:7" x14ac:dyDescent="0.2">
      <c r="A344" s="251" t="s">
        <v>775</v>
      </c>
      <c r="B344" s="79" t="s">
        <v>101</v>
      </c>
      <c r="C344" s="75">
        <v>103.3</v>
      </c>
      <c r="D344" s="79" t="s">
        <v>777</v>
      </c>
      <c r="E344" s="126">
        <v>1</v>
      </c>
      <c r="F344" s="75">
        <v>10</v>
      </c>
      <c r="G344" s="75">
        <v>16</v>
      </c>
    </row>
    <row r="345" spans="1:7" x14ac:dyDescent="0.2">
      <c r="A345" s="251" t="s">
        <v>775</v>
      </c>
      <c r="B345" s="79" t="s">
        <v>319</v>
      </c>
      <c r="C345" s="75">
        <v>69.680000000000007</v>
      </c>
      <c r="D345" s="79" t="s">
        <v>769</v>
      </c>
      <c r="E345" s="126">
        <v>1</v>
      </c>
      <c r="F345" s="75">
        <v>2</v>
      </c>
      <c r="G345" s="75">
        <v>4</v>
      </c>
    </row>
    <row r="346" spans="1:7" x14ac:dyDescent="0.2">
      <c r="A346" s="251" t="s">
        <v>775</v>
      </c>
      <c r="B346" s="79" t="s">
        <v>319</v>
      </c>
      <c r="C346" s="75">
        <v>105.5</v>
      </c>
      <c r="D346" s="79" t="s">
        <v>779</v>
      </c>
      <c r="E346" s="126">
        <v>1</v>
      </c>
      <c r="F346" s="75">
        <v>4</v>
      </c>
      <c r="G346" s="75">
        <v>7.9</v>
      </c>
    </row>
    <row r="347" spans="1:7" x14ac:dyDescent="0.2">
      <c r="A347" s="251" t="s">
        <v>775</v>
      </c>
      <c r="B347" s="79" t="s">
        <v>300</v>
      </c>
      <c r="C347" s="75">
        <v>67.22</v>
      </c>
      <c r="D347" s="79" t="s">
        <v>770</v>
      </c>
      <c r="E347" s="126">
        <v>1</v>
      </c>
      <c r="F347" s="75">
        <v>4</v>
      </c>
      <c r="G347" s="75">
        <v>7.9</v>
      </c>
    </row>
    <row r="348" spans="1:7" x14ac:dyDescent="0.2">
      <c r="A348" s="251" t="s">
        <v>775</v>
      </c>
      <c r="B348" s="79" t="s">
        <v>300</v>
      </c>
      <c r="C348" s="75">
        <v>106.3</v>
      </c>
      <c r="D348" s="79" t="s">
        <v>780</v>
      </c>
      <c r="E348" s="126">
        <v>1</v>
      </c>
      <c r="F348" s="75">
        <v>10</v>
      </c>
      <c r="G348" s="75">
        <v>16</v>
      </c>
    </row>
    <row r="349" spans="1:7" x14ac:dyDescent="0.2">
      <c r="A349" s="251" t="s">
        <v>775</v>
      </c>
      <c r="B349" s="79" t="s">
        <v>106</v>
      </c>
      <c r="C349" s="75">
        <v>101.9</v>
      </c>
      <c r="D349" s="79" t="s">
        <v>770</v>
      </c>
      <c r="E349" s="126">
        <v>1</v>
      </c>
      <c r="F349" s="75">
        <v>4</v>
      </c>
      <c r="G349" s="75">
        <v>7.9</v>
      </c>
    </row>
    <row r="350" spans="1:7" x14ac:dyDescent="0.2">
      <c r="A350" s="251" t="s">
        <v>775</v>
      </c>
      <c r="B350" s="79" t="s">
        <v>299</v>
      </c>
      <c r="C350" s="75">
        <v>101.2</v>
      </c>
      <c r="D350" s="79" t="s">
        <v>769</v>
      </c>
      <c r="E350" s="126">
        <v>1</v>
      </c>
      <c r="F350" s="75">
        <v>2</v>
      </c>
      <c r="G350" s="75">
        <v>4</v>
      </c>
    </row>
    <row r="351" spans="1:7" x14ac:dyDescent="0.2">
      <c r="A351" s="251" t="s">
        <v>775</v>
      </c>
      <c r="B351" s="79" t="s">
        <v>97</v>
      </c>
      <c r="C351" s="75">
        <v>102</v>
      </c>
      <c r="D351" s="79" t="s">
        <v>781</v>
      </c>
      <c r="E351" s="126">
        <v>1</v>
      </c>
      <c r="F351" s="75">
        <v>1</v>
      </c>
      <c r="G351" s="75">
        <v>2</v>
      </c>
    </row>
    <row r="352" spans="1:7" x14ac:dyDescent="0.2">
      <c r="A352" s="251" t="s">
        <v>775</v>
      </c>
      <c r="B352" s="79" t="s">
        <v>339</v>
      </c>
      <c r="C352" s="75">
        <v>101.2</v>
      </c>
      <c r="D352" s="79" t="s">
        <v>782</v>
      </c>
      <c r="E352" s="126">
        <v>1</v>
      </c>
      <c r="F352" s="75">
        <v>0.5</v>
      </c>
      <c r="G352" s="75">
        <v>1</v>
      </c>
    </row>
    <row r="353" spans="1:7" x14ac:dyDescent="0.2">
      <c r="A353" s="251" t="s">
        <v>775</v>
      </c>
      <c r="B353" s="79" t="s">
        <v>119</v>
      </c>
      <c r="C353" s="75">
        <v>71.45</v>
      </c>
      <c r="D353" s="79" t="s">
        <v>770</v>
      </c>
      <c r="E353" s="126">
        <v>1</v>
      </c>
      <c r="F353" s="75">
        <v>4</v>
      </c>
      <c r="G353" s="75">
        <v>3.9</v>
      </c>
    </row>
    <row r="354" spans="1:7" x14ac:dyDescent="0.2">
      <c r="A354" s="251" t="s">
        <v>775</v>
      </c>
      <c r="B354" s="79" t="s">
        <v>119</v>
      </c>
      <c r="C354" s="75">
        <v>101.6</v>
      </c>
      <c r="D354" s="79" t="s">
        <v>769</v>
      </c>
      <c r="E354" s="126">
        <v>1</v>
      </c>
      <c r="F354" s="75">
        <v>2</v>
      </c>
      <c r="G354" s="75">
        <v>4</v>
      </c>
    </row>
    <row r="355" spans="1:7" x14ac:dyDescent="0.2">
      <c r="A355" s="251" t="s">
        <v>775</v>
      </c>
      <c r="B355" s="79" t="s">
        <v>248</v>
      </c>
      <c r="C355" s="75">
        <v>66.47</v>
      </c>
      <c r="D355" s="79" t="s">
        <v>770</v>
      </c>
      <c r="E355" s="126">
        <v>1</v>
      </c>
      <c r="F355" s="75">
        <v>4</v>
      </c>
      <c r="G355" s="75">
        <v>7.9</v>
      </c>
    </row>
    <row r="356" spans="1:7" x14ac:dyDescent="0.2">
      <c r="A356" s="251" t="s">
        <v>775</v>
      </c>
      <c r="B356" s="79" t="s">
        <v>248</v>
      </c>
      <c r="C356" s="75">
        <v>104.7</v>
      </c>
      <c r="D356" s="79" t="s">
        <v>769</v>
      </c>
      <c r="E356" s="126">
        <v>1</v>
      </c>
      <c r="F356" s="75">
        <v>2</v>
      </c>
      <c r="G356" s="75">
        <v>4</v>
      </c>
    </row>
    <row r="357" spans="1:7" x14ac:dyDescent="0.2">
      <c r="A357" s="251" t="s">
        <v>775</v>
      </c>
      <c r="B357" s="79" t="s">
        <v>257</v>
      </c>
      <c r="C357" s="75">
        <v>66.89</v>
      </c>
      <c r="D357" s="79" t="s">
        <v>774</v>
      </c>
      <c r="E357" s="126">
        <v>1</v>
      </c>
      <c r="F357" s="75">
        <v>1</v>
      </c>
      <c r="G357" s="75">
        <v>1.9</v>
      </c>
    </row>
    <row r="358" spans="1:7" x14ac:dyDescent="0.2">
      <c r="A358" s="251" t="s">
        <v>775</v>
      </c>
      <c r="B358" s="79" t="s">
        <v>257</v>
      </c>
      <c r="C358" s="75">
        <v>106.7</v>
      </c>
      <c r="D358" s="79" t="s">
        <v>774</v>
      </c>
      <c r="E358" s="126">
        <v>1</v>
      </c>
      <c r="F358" s="75">
        <v>1</v>
      </c>
      <c r="G358" s="75">
        <v>1.9</v>
      </c>
    </row>
    <row r="359" spans="1:7" x14ac:dyDescent="0.2">
      <c r="A359" s="251" t="s">
        <v>775</v>
      </c>
      <c r="B359" s="79" t="s">
        <v>122</v>
      </c>
      <c r="C359" s="75">
        <v>67.459999999999994</v>
      </c>
      <c r="D359" s="79" t="s">
        <v>770</v>
      </c>
      <c r="E359" s="126">
        <v>1</v>
      </c>
      <c r="F359" s="75">
        <v>4</v>
      </c>
      <c r="G359" s="75">
        <v>7.9</v>
      </c>
    </row>
    <row r="360" spans="1:7" x14ac:dyDescent="0.2">
      <c r="A360" s="251" t="s">
        <v>775</v>
      </c>
      <c r="B360" s="79" t="s">
        <v>122</v>
      </c>
      <c r="C360" s="75">
        <v>91</v>
      </c>
      <c r="D360" s="79" t="s">
        <v>774</v>
      </c>
      <c r="E360" s="126">
        <v>1</v>
      </c>
      <c r="F360" s="75">
        <v>1</v>
      </c>
      <c r="G360" s="75">
        <v>1.9</v>
      </c>
    </row>
    <row r="361" spans="1:7" x14ac:dyDescent="0.2">
      <c r="A361" s="251" t="s">
        <v>775</v>
      </c>
      <c r="B361" s="79" t="s">
        <v>234</v>
      </c>
      <c r="C361" s="75">
        <v>70.34</v>
      </c>
      <c r="D361" s="79" t="s">
        <v>774</v>
      </c>
      <c r="E361" s="126">
        <v>1</v>
      </c>
      <c r="F361" s="75">
        <v>1</v>
      </c>
      <c r="G361" s="75">
        <v>1.9</v>
      </c>
    </row>
    <row r="362" spans="1:7" x14ac:dyDescent="0.2">
      <c r="A362" s="251" t="s">
        <v>775</v>
      </c>
      <c r="B362" s="125" t="s">
        <v>126</v>
      </c>
      <c r="C362" s="124">
        <v>103.3</v>
      </c>
      <c r="D362" s="125" t="s">
        <v>783</v>
      </c>
      <c r="E362" s="126">
        <v>1</v>
      </c>
      <c r="F362" s="124">
        <v>1</v>
      </c>
      <c r="G362" s="124">
        <v>2</v>
      </c>
    </row>
    <row r="363" spans="1:7" x14ac:dyDescent="0.2">
      <c r="A363" s="299" t="s">
        <v>694</v>
      </c>
      <c r="B363" s="300"/>
      <c r="C363" s="300"/>
      <c r="D363" s="300"/>
      <c r="E363" s="301"/>
      <c r="F363" s="144"/>
      <c r="G363" s="144">
        <f>SUM(G339:G362)</f>
        <v>149.30000000000004</v>
      </c>
    </row>
    <row r="364" spans="1:7" x14ac:dyDescent="0.2">
      <c r="A364" s="296" t="s">
        <v>356</v>
      </c>
      <c r="B364" s="297"/>
      <c r="C364" s="297"/>
      <c r="D364" s="297"/>
      <c r="E364" s="297"/>
      <c r="F364" s="297"/>
      <c r="G364" s="298"/>
    </row>
    <row r="365" spans="1:7" x14ac:dyDescent="0.2">
      <c r="A365" s="146" t="s">
        <v>775</v>
      </c>
      <c r="B365" s="162" t="s">
        <v>364</v>
      </c>
      <c r="C365" s="162">
        <v>70.67</v>
      </c>
      <c r="D365" s="158" t="s">
        <v>770</v>
      </c>
      <c r="E365" s="163">
        <v>1</v>
      </c>
      <c r="F365" s="158">
        <v>4</v>
      </c>
      <c r="G365" s="158">
        <v>7.9</v>
      </c>
    </row>
    <row r="366" spans="1:7" x14ac:dyDescent="0.2">
      <c r="A366" s="146" t="s">
        <v>775</v>
      </c>
      <c r="B366" s="165" t="s">
        <v>364</v>
      </c>
      <c r="C366" s="122">
        <v>100.5</v>
      </c>
      <c r="D366" s="158" t="s">
        <v>769</v>
      </c>
      <c r="E366" s="163">
        <v>1</v>
      </c>
      <c r="F366" s="158">
        <v>2</v>
      </c>
      <c r="G366" s="158">
        <v>4</v>
      </c>
    </row>
    <row r="367" spans="1:7" x14ac:dyDescent="0.2">
      <c r="A367" s="146" t="s">
        <v>775</v>
      </c>
      <c r="B367" s="165" t="s">
        <v>374</v>
      </c>
      <c r="C367" s="165">
        <v>69.08</v>
      </c>
      <c r="D367" s="158" t="s">
        <v>770</v>
      </c>
      <c r="E367" s="163">
        <v>1</v>
      </c>
      <c r="F367" s="158">
        <v>4</v>
      </c>
      <c r="G367" s="158">
        <v>7.9</v>
      </c>
    </row>
    <row r="368" spans="1:7" x14ac:dyDescent="0.2">
      <c r="A368" s="146" t="s">
        <v>775</v>
      </c>
      <c r="B368" s="165" t="s">
        <v>374</v>
      </c>
      <c r="C368" s="122">
        <v>105.7</v>
      </c>
      <c r="D368" s="158" t="s">
        <v>769</v>
      </c>
      <c r="E368" s="163">
        <v>1</v>
      </c>
      <c r="F368" s="158">
        <v>2</v>
      </c>
      <c r="G368" s="158">
        <v>4</v>
      </c>
    </row>
    <row r="369" spans="1:7" x14ac:dyDescent="0.2">
      <c r="A369" s="146" t="s">
        <v>775</v>
      </c>
      <c r="B369" s="165" t="s">
        <v>695</v>
      </c>
      <c r="C369" s="165">
        <v>68.69</v>
      </c>
      <c r="D369" s="158" t="s">
        <v>770</v>
      </c>
      <c r="E369" s="163">
        <v>1</v>
      </c>
      <c r="F369" s="158">
        <v>4</v>
      </c>
      <c r="G369" s="158">
        <v>7.9</v>
      </c>
    </row>
    <row r="370" spans="1:7" x14ac:dyDescent="0.2">
      <c r="A370" s="146" t="s">
        <v>775</v>
      </c>
      <c r="B370" s="165" t="s">
        <v>695</v>
      </c>
      <c r="C370" s="122">
        <v>106.4</v>
      </c>
      <c r="D370" s="158" t="s">
        <v>780</v>
      </c>
      <c r="E370" s="163">
        <v>1</v>
      </c>
      <c r="F370" s="158">
        <v>10</v>
      </c>
      <c r="G370" s="158">
        <v>16</v>
      </c>
    </row>
    <row r="371" spans="1:7" x14ac:dyDescent="0.2">
      <c r="A371" s="146" t="s">
        <v>775</v>
      </c>
      <c r="B371" s="165" t="s">
        <v>357</v>
      </c>
      <c r="C371" s="165">
        <v>67.849999999999994</v>
      </c>
      <c r="D371" s="158" t="s">
        <v>769</v>
      </c>
      <c r="E371" s="163">
        <v>1</v>
      </c>
      <c r="F371" s="158">
        <v>2</v>
      </c>
      <c r="G371" s="158">
        <v>4</v>
      </c>
    </row>
    <row r="372" spans="1:7" x14ac:dyDescent="0.2">
      <c r="A372" s="146" t="s">
        <v>775</v>
      </c>
      <c r="B372" s="165" t="s">
        <v>357</v>
      </c>
      <c r="C372" s="122">
        <v>107</v>
      </c>
      <c r="D372" s="158" t="s">
        <v>774</v>
      </c>
      <c r="E372" s="163">
        <v>1</v>
      </c>
      <c r="F372" s="158">
        <v>1</v>
      </c>
      <c r="G372" s="158">
        <v>1.9</v>
      </c>
    </row>
    <row r="373" spans="1:7" x14ac:dyDescent="0.2">
      <c r="A373" s="146" t="s">
        <v>775</v>
      </c>
      <c r="B373" s="165" t="s">
        <v>395</v>
      </c>
      <c r="C373" s="122">
        <v>103.5</v>
      </c>
      <c r="D373" s="158" t="s">
        <v>770</v>
      </c>
      <c r="E373" s="163">
        <v>1</v>
      </c>
      <c r="F373" s="158">
        <v>4</v>
      </c>
      <c r="G373" s="158">
        <v>7.9</v>
      </c>
    </row>
    <row r="374" spans="1:7" x14ac:dyDescent="0.2">
      <c r="A374" s="146" t="s">
        <v>775</v>
      </c>
      <c r="B374" s="165" t="s">
        <v>389</v>
      </c>
      <c r="C374" s="165">
        <v>72.650000000000006</v>
      </c>
      <c r="D374" s="158" t="s">
        <v>770</v>
      </c>
      <c r="E374" s="163">
        <v>1</v>
      </c>
      <c r="F374" s="158">
        <v>4</v>
      </c>
      <c r="G374" s="158">
        <v>7.9</v>
      </c>
    </row>
    <row r="375" spans="1:7" x14ac:dyDescent="0.2">
      <c r="A375" s="146" t="s">
        <v>775</v>
      </c>
      <c r="B375" s="165" t="s">
        <v>389</v>
      </c>
      <c r="C375" s="122">
        <v>106.7</v>
      </c>
      <c r="D375" s="158" t="s">
        <v>780</v>
      </c>
      <c r="E375" s="163">
        <v>1</v>
      </c>
      <c r="F375" s="158">
        <v>10</v>
      </c>
      <c r="G375" s="158">
        <v>16</v>
      </c>
    </row>
    <row r="376" spans="1:7" x14ac:dyDescent="0.2">
      <c r="A376" s="146" t="s">
        <v>775</v>
      </c>
      <c r="B376" s="165" t="s">
        <v>413</v>
      </c>
      <c r="C376" s="122">
        <v>104.4</v>
      </c>
      <c r="D376" s="158" t="s">
        <v>774</v>
      </c>
      <c r="E376" s="163">
        <v>1</v>
      </c>
      <c r="F376" s="158">
        <v>1</v>
      </c>
      <c r="G376" s="158">
        <v>1.9</v>
      </c>
    </row>
    <row r="377" spans="1:7" x14ac:dyDescent="0.2">
      <c r="A377" s="146" t="s">
        <v>775</v>
      </c>
      <c r="B377" s="165" t="s">
        <v>421</v>
      </c>
      <c r="C377" s="122">
        <v>101</v>
      </c>
      <c r="D377" s="158" t="s">
        <v>784</v>
      </c>
      <c r="E377" s="163">
        <v>1</v>
      </c>
      <c r="F377" s="158">
        <v>0.5</v>
      </c>
      <c r="G377" s="158">
        <v>1.25</v>
      </c>
    </row>
    <row r="378" spans="1:7" x14ac:dyDescent="0.2">
      <c r="A378" s="146" t="s">
        <v>775</v>
      </c>
      <c r="B378" s="165" t="s">
        <v>785</v>
      </c>
      <c r="C378" s="122">
        <v>93.8</v>
      </c>
      <c r="D378" s="158" t="s">
        <v>786</v>
      </c>
      <c r="E378" s="163">
        <v>1</v>
      </c>
      <c r="F378" s="158">
        <v>0.05</v>
      </c>
      <c r="G378" s="158">
        <v>0.27</v>
      </c>
    </row>
    <row r="379" spans="1:7" x14ac:dyDescent="0.2">
      <c r="A379" s="146" t="s">
        <v>775</v>
      </c>
      <c r="B379" s="165" t="s">
        <v>405</v>
      </c>
      <c r="C379" s="122">
        <v>100.6</v>
      </c>
      <c r="D379" s="158" t="s">
        <v>774</v>
      </c>
      <c r="E379" s="163">
        <v>1</v>
      </c>
      <c r="F379" s="158">
        <v>1</v>
      </c>
      <c r="G379" s="158">
        <v>1.9</v>
      </c>
    </row>
    <row r="380" spans="1:7" x14ac:dyDescent="0.2">
      <c r="A380" s="146" t="s">
        <v>775</v>
      </c>
      <c r="B380" s="165" t="s">
        <v>438</v>
      </c>
      <c r="C380" s="122">
        <v>101.6</v>
      </c>
      <c r="D380" s="158" t="s">
        <v>769</v>
      </c>
      <c r="E380" s="163">
        <v>1</v>
      </c>
      <c r="F380" s="158">
        <v>1</v>
      </c>
      <c r="G380" s="158">
        <v>2</v>
      </c>
    </row>
    <row r="381" spans="1:7" x14ac:dyDescent="0.2">
      <c r="A381" s="299" t="s">
        <v>701</v>
      </c>
      <c r="B381" s="300"/>
      <c r="C381" s="300"/>
      <c r="D381" s="300"/>
      <c r="E381" s="301"/>
      <c r="F381" s="179"/>
      <c r="G381" s="179">
        <f>SUM(G365:G380)</f>
        <v>92.720000000000013</v>
      </c>
    </row>
    <row r="382" spans="1:7" x14ac:dyDescent="0.2">
      <c r="A382" s="296" t="s">
        <v>456</v>
      </c>
      <c r="B382" s="297"/>
      <c r="C382" s="297"/>
      <c r="D382" s="297"/>
      <c r="E382" s="297"/>
      <c r="F382" s="297"/>
      <c r="G382" s="298"/>
    </row>
    <row r="383" spans="1:7" x14ac:dyDescent="0.2">
      <c r="A383" s="257" t="s">
        <v>775</v>
      </c>
      <c r="B383" s="182" t="s">
        <v>703</v>
      </c>
      <c r="C383" s="182">
        <v>70.91</v>
      </c>
      <c r="D383" s="182" t="s">
        <v>770</v>
      </c>
      <c r="E383" s="182">
        <v>1</v>
      </c>
      <c r="F383" s="183">
        <v>4</v>
      </c>
      <c r="G383" s="183">
        <v>8</v>
      </c>
    </row>
    <row r="384" spans="1:7" x14ac:dyDescent="0.2">
      <c r="A384" s="257" t="s">
        <v>775</v>
      </c>
      <c r="B384" s="182" t="s">
        <v>703</v>
      </c>
      <c r="C384" s="183">
        <v>100</v>
      </c>
      <c r="D384" s="182" t="s">
        <v>787</v>
      </c>
      <c r="E384" s="182">
        <v>1</v>
      </c>
      <c r="F384" s="183">
        <v>8</v>
      </c>
      <c r="G384" s="183">
        <v>13.1</v>
      </c>
    </row>
    <row r="385" spans="1:7" x14ac:dyDescent="0.2">
      <c r="A385" s="257" t="s">
        <v>775</v>
      </c>
      <c r="B385" s="182" t="s">
        <v>628</v>
      </c>
      <c r="C385" s="182">
        <v>66.98</v>
      </c>
      <c r="D385" s="182" t="s">
        <v>788</v>
      </c>
      <c r="E385" s="182">
        <v>1</v>
      </c>
      <c r="F385" s="183">
        <v>4</v>
      </c>
      <c r="G385" s="183">
        <v>8</v>
      </c>
    </row>
    <row r="386" spans="1:7" x14ac:dyDescent="0.2">
      <c r="A386" s="257" t="s">
        <v>775</v>
      </c>
      <c r="B386" s="182" t="s">
        <v>628</v>
      </c>
      <c r="C386" s="183">
        <v>103</v>
      </c>
      <c r="D386" s="182" t="s">
        <v>780</v>
      </c>
      <c r="E386" s="182">
        <v>1</v>
      </c>
      <c r="F386" s="183">
        <v>10</v>
      </c>
      <c r="G386" s="183">
        <v>16</v>
      </c>
    </row>
    <row r="387" spans="1:7" x14ac:dyDescent="0.2">
      <c r="A387" s="257" t="s">
        <v>775</v>
      </c>
      <c r="B387" s="182" t="s">
        <v>131</v>
      </c>
      <c r="C387" s="182">
        <v>102.3</v>
      </c>
      <c r="D387" s="182" t="s">
        <v>770</v>
      </c>
      <c r="E387" s="182">
        <v>1</v>
      </c>
      <c r="F387" s="183">
        <v>4</v>
      </c>
      <c r="G387" s="183">
        <v>8</v>
      </c>
    </row>
    <row r="388" spans="1:7" x14ac:dyDescent="0.2">
      <c r="A388" s="257" t="s">
        <v>775</v>
      </c>
      <c r="B388" s="182" t="s">
        <v>501</v>
      </c>
      <c r="C388" s="182">
        <v>70.22</v>
      </c>
      <c r="D388" s="182" t="s">
        <v>774</v>
      </c>
      <c r="E388" s="182">
        <v>1</v>
      </c>
      <c r="F388" s="183">
        <v>1</v>
      </c>
      <c r="G388" s="183">
        <v>1.9</v>
      </c>
    </row>
    <row r="389" spans="1:7" x14ac:dyDescent="0.2">
      <c r="A389" s="257" t="s">
        <v>775</v>
      </c>
      <c r="B389" s="182" t="s">
        <v>501</v>
      </c>
      <c r="C389" s="182">
        <v>100.3</v>
      </c>
      <c r="D389" s="182" t="s">
        <v>770</v>
      </c>
      <c r="E389" s="182">
        <v>1</v>
      </c>
      <c r="F389" s="183">
        <v>4</v>
      </c>
      <c r="G389" s="183">
        <v>7.9</v>
      </c>
    </row>
    <row r="390" spans="1:7" x14ac:dyDescent="0.2">
      <c r="A390" s="257" t="s">
        <v>775</v>
      </c>
      <c r="B390" s="182" t="s">
        <v>707</v>
      </c>
      <c r="C390" s="182">
        <v>100.6</v>
      </c>
      <c r="D390" s="182" t="s">
        <v>769</v>
      </c>
      <c r="E390" s="182">
        <v>1</v>
      </c>
      <c r="F390" s="183">
        <v>2</v>
      </c>
      <c r="G390" s="183">
        <v>4</v>
      </c>
    </row>
    <row r="391" spans="1:7" x14ac:dyDescent="0.2">
      <c r="A391" s="257" t="s">
        <v>775</v>
      </c>
      <c r="B391" s="182" t="s">
        <v>495</v>
      </c>
      <c r="C391" s="182">
        <v>103.2</v>
      </c>
      <c r="D391" s="182" t="s">
        <v>774</v>
      </c>
      <c r="E391" s="182">
        <v>1</v>
      </c>
      <c r="F391" s="183">
        <v>0.5</v>
      </c>
      <c r="G391" s="183">
        <v>1</v>
      </c>
    </row>
    <row r="392" spans="1:7" x14ac:dyDescent="0.2">
      <c r="A392" s="257" t="s">
        <v>775</v>
      </c>
      <c r="B392" s="182" t="s">
        <v>617</v>
      </c>
      <c r="C392" s="182">
        <v>72.14</v>
      </c>
      <c r="D392" s="182" t="s">
        <v>782</v>
      </c>
      <c r="E392" s="182">
        <v>1</v>
      </c>
      <c r="F392" s="183">
        <v>0.5</v>
      </c>
      <c r="G392" s="183">
        <v>1</v>
      </c>
    </row>
    <row r="393" spans="1:7" x14ac:dyDescent="0.2">
      <c r="A393" s="257" t="s">
        <v>775</v>
      </c>
      <c r="B393" s="182" t="s">
        <v>584</v>
      </c>
      <c r="C393" s="182">
        <v>66.319999999999993</v>
      </c>
      <c r="D393" s="182" t="s">
        <v>770</v>
      </c>
      <c r="E393" s="182">
        <v>1</v>
      </c>
      <c r="F393" s="183">
        <v>4</v>
      </c>
      <c r="G393" s="183">
        <v>8</v>
      </c>
    </row>
    <row r="394" spans="1:7" x14ac:dyDescent="0.2">
      <c r="A394" s="257" t="s">
        <v>775</v>
      </c>
      <c r="B394" s="182" t="s">
        <v>584</v>
      </c>
      <c r="C394" s="182">
        <v>104.5</v>
      </c>
      <c r="D394" s="182" t="s">
        <v>769</v>
      </c>
      <c r="E394" s="182">
        <v>1</v>
      </c>
      <c r="F394" s="183">
        <v>2</v>
      </c>
      <c r="G394" s="183">
        <v>4</v>
      </c>
    </row>
    <row r="395" spans="1:7" x14ac:dyDescent="0.2">
      <c r="A395" s="257" t="s">
        <v>775</v>
      </c>
      <c r="B395" s="182" t="s">
        <v>593</v>
      </c>
      <c r="C395" s="182">
        <v>98.9</v>
      </c>
      <c r="D395" s="182" t="s">
        <v>774</v>
      </c>
      <c r="E395" s="182">
        <v>1</v>
      </c>
      <c r="F395" s="183">
        <v>1</v>
      </c>
      <c r="G395" s="183">
        <v>2</v>
      </c>
    </row>
    <row r="396" spans="1:7" x14ac:dyDescent="0.2">
      <c r="A396" s="257" t="s">
        <v>775</v>
      </c>
      <c r="B396" s="182" t="s">
        <v>627</v>
      </c>
      <c r="C396" s="182">
        <v>98.3</v>
      </c>
      <c r="D396" s="182" t="s">
        <v>789</v>
      </c>
      <c r="E396" s="182">
        <v>1</v>
      </c>
      <c r="F396" s="183">
        <v>1</v>
      </c>
      <c r="G396" s="183">
        <v>2</v>
      </c>
    </row>
    <row r="397" spans="1:7" x14ac:dyDescent="0.2">
      <c r="A397" s="257" t="s">
        <v>775</v>
      </c>
      <c r="B397" s="182" t="s">
        <v>135</v>
      </c>
      <c r="C397" s="182">
        <v>105.9</v>
      </c>
      <c r="D397" s="182" t="s">
        <v>774</v>
      </c>
      <c r="E397" s="182">
        <v>1</v>
      </c>
      <c r="F397" s="183">
        <v>1</v>
      </c>
      <c r="G397" s="183">
        <v>2</v>
      </c>
    </row>
    <row r="398" spans="1:7" x14ac:dyDescent="0.2">
      <c r="A398" s="257" t="s">
        <v>775</v>
      </c>
      <c r="B398" s="182" t="s">
        <v>611</v>
      </c>
      <c r="C398" s="182">
        <v>104.1</v>
      </c>
      <c r="D398" s="182" t="s">
        <v>782</v>
      </c>
      <c r="E398" s="182">
        <v>1</v>
      </c>
      <c r="F398" s="183">
        <v>0.5</v>
      </c>
      <c r="G398" s="183">
        <v>1</v>
      </c>
    </row>
    <row r="399" spans="1:7" x14ac:dyDescent="0.2">
      <c r="A399" s="257" t="s">
        <v>775</v>
      </c>
      <c r="B399" s="182" t="s">
        <v>554</v>
      </c>
      <c r="C399" s="182">
        <v>72.319999999999993</v>
      </c>
      <c r="D399" s="182" t="s">
        <v>788</v>
      </c>
      <c r="E399" s="182">
        <v>1</v>
      </c>
      <c r="F399" s="183">
        <v>4</v>
      </c>
      <c r="G399" s="183">
        <v>8</v>
      </c>
    </row>
    <row r="400" spans="1:7" x14ac:dyDescent="0.2">
      <c r="A400" s="257" t="s">
        <v>775</v>
      </c>
      <c r="B400" s="182" t="s">
        <v>554</v>
      </c>
      <c r="C400" s="182">
        <v>105.8</v>
      </c>
      <c r="D400" s="182" t="s">
        <v>778</v>
      </c>
      <c r="E400" s="182">
        <v>1</v>
      </c>
      <c r="F400" s="183">
        <v>6</v>
      </c>
      <c r="G400" s="183">
        <v>9.5</v>
      </c>
    </row>
    <row r="401" spans="1:7" ht="15.75" customHeight="1" x14ac:dyDescent="0.2">
      <c r="A401" s="257" t="s">
        <v>775</v>
      </c>
      <c r="B401" s="182" t="s">
        <v>715</v>
      </c>
      <c r="C401" s="182">
        <v>66.56</v>
      </c>
      <c r="D401" s="182" t="s">
        <v>788</v>
      </c>
      <c r="E401" s="182">
        <v>1</v>
      </c>
      <c r="F401" s="183">
        <v>4</v>
      </c>
      <c r="G401" s="183">
        <v>8</v>
      </c>
    </row>
    <row r="402" spans="1:7" ht="15.75" customHeight="1" x14ac:dyDescent="0.2">
      <c r="A402" s="257" t="s">
        <v>775</v>
      </c>
      <c r="B402" s="182" t="s">
        <v>715</v>
      </c>
      <c r="C402" s="182">
        <v>106.5</v>
      </c>
      <c r="D402" s="182" t="s">
        <v>788</v>
      </c>
      <c r="E402" s="182">
        <v>1</v>
      </c>
      <c r="F402" s="183">
        <v>4</v>
      </c>
      <c r="G402" s="183">
        <v>8</v>
      </c>
    </row>
    <row r="403" spans="1:7" x14ac:dyDescent="0.2">
      <c r="A403" s="257" t="s">
        <v>775</v>
      </c>
      <c r="B403" s="182" t="s">
        <v>558</v>
      </c>
      <c r="C403" s="182">
        <v>67.97</v>
      </c>
      <c r="D403" s="182" t="s">
        <v>790</v>
      </c>
      <c r="E403" s="182">
        <v>1</v>
      </c>
      <c r="F403" s="183">
        <v>2</v>
      </c>
      <c r="G403" s="183">
        <v>4</v>
      </c>
    </row>
    <row r="404" spans="1:7" x14ac:dyDescent="0.2">
      <c r="A404" s="257" t="s">
        <v>775</v>
      </c>
      <c r="B404" s="182" t="s">
        <v>558</v>
      </c>
      <c r="C404" s="182">
        <v>103.6</v>
      </c>
      <c r="D404" s="182" t="s">
        <v>791</v>
      </c>
      <c r="E404" s="182">
        <v>1</v>
      </c>
      <c r="F404" s="183">
        <v>1</v>
      </c>
      <c r="G404" s="183">
        <v>2</v>
      </c>
    </row>
    <row r="405" spans="1:7" x14ac:dyDescent="0.2">
      <c r="A405" s="257" t="s">
        <v>775</v>
      </c>
      <c r="B405" s="182" t="s">
        <v>519</v>
      </c>
      <c r="C405" s="182">
        <v>105.9</v>
      </c>
      <c r="D405" s="182" t="s">
        <v>792</v>
      </c>
      <c r="E405" s="182">
        <v>1</v>
      </c>
      <c r="F405" s="183">
        <v>4</v>
      </c>
      <c r="G405" s="183">
        <v>8</v>
      </c>
    </row>
    <row r="406" spans="1:7" x14ac:dyDescent="0.2">
      <c r="A406" s="257" t="s">
        <v>775</v>
      </c>
      <c r="B406" s="182" t="s">
        <v>476</v>
      </c>
      <c r="C406" s="182">
        <v>90.6</v>
      </c>
      <c r="D406" s="182" t="s">
        <v>793</v>
      </c>
      <c r="E406" s="182">
        <v>1</v>
      </c>
      <c r="F406" s="183">
        <v>1</v>
      </c>
      <c r="G406" s="183">
        <v>2</v>
      </c>
    </row>
    <row r="407" spans="1:7" x14ac:dyDescent="0.2">
      <c r="A407" s="257" t="s">
        <v>775</v>
      </c>
      <c r="B407" s="182" t="s">
        <v>542</v>
      </c>
      <c r="C407" s="182">
        <v>105.3</v>
      </c>
      <c r="D407" s="182" t="s">
        <v>794</v>
      </c>
      <c r="E407" s="182">
        <v>1</v>
      </c>
      <c r="F407" s="183">
        <v>0.5</v>
      </c>
      <c r="G407" s="183">
        <v>1</v>
      </c>
    </row>
    <row r="408" spans="1:7" x14ac:dyDescent="0.2">
      <c r="A408" s="257" t="s">
        <v>775</v>
      </c>
      <c r="B408" s="182" t="s">
        <v>547</v>
      </c>
      <c r="C408" s="182">
        <v>101.9</v>
      </c>
      <c r="D408" s="182" t="s">
        <v>795</v>
      </c>
      <c r="E408" s="182">
        <v>1</v>
      </c>
      <c r="F408" s="183">
        <v>1</v>
      </c>
      <c r="G408" s="183">
        <v>2</v>
      </c>
    </row>
    <row r="409" spans="1:7" x14ac:dyDescent="0.2">
      <c r="A409" s="257" t="s">
        <v>775</v>
      </c>
      <c r="B409" s="182" t="s">
        <v>578</v>
      </c>
      <c r="C409" s="183">
        <v>107</v>
      </c>
      <c r="D409" s="182" t="s">
        <v>794</v>
      </c>
      <c r="E409" s="182">
        <v>1</v>
      </c>
      <c r="F409" s="183">
        <v>0.5</v>
      </c>
      <c r="G409" s="183">
        <v>1</v>
      </c>
    </row>
    <row r="410" spans="1:7" x14ac:dyDescent="0.2">
      <c r="A410" s="257" t="s">
        <v>775</v>
      </c>
      <c r="B410" s="110" t="s">
        <v>580</v>
      </c>
      <c r="C410" s="110">
        <v>104.5</v>
      </c>
      <c r="D410" s="110" t="s">
        <v>795</v>
      </c>
      <c r="E410" s="182">
        <v>1</v>
      </c>
      <c r="F410" s="184">
        <v>1</v>
      </c>
      <c r="G410" s="184">
        <v>2</v>
      </c>
    </row>
    <row r="411" spans="1:7" x14ac:dyDescent="0.2">
      <c r="A411" s="299" t="s">
        <v>720</v>
      </c>
      <c r="B411" s="300"/>
      <c r="C411" s="300"/>
      <c r="D411" s="300"/>
      <c r="E411" s="301"/>
      <c r="F411" s="185"/>
      <c r="G411" s="185">
        <f>SUM(G383:G410)</f>
        <v>143.4</v>
      </c>
    </row>
    <row r="412" spans="1:7" x14ac:dyDescent="0.2">
      <c r="A412" s="299" t="s">
        <v>796</v>
      </c>
      <c r="B412" s="300"/>
      <c r="C412" s="300"/>
      <c r="D412" s="300"/>
      <c r="E412" s="301"/>
      <c r="F412" s="186"/>
      <c r="G412" s="186">
        <f>G363+G381+G411+G337</f>
        <v>415.72000000000008</v>
      </c>
    </row>
    <row r="413" spans="1:7" x14ac:dyDescent="0.2">
      <c r="A413" s="302" t="s">
        <v>66</v>
      </c>
      <c r="B413" s="303"/>
      <c r="C413" s="303"/>
      <c r="D413" s="303"/>
      <c r="E413" s="303"/>
      <c r="F413" s="303"/>
      <c r="G413" s="304"/>
    </row>
    <row r="414" spans="1:7" x14ac:dyDescent="0.2">
      <c r="A414" s="147" t="s">
        <v>797</v>
      </c>
      <c r="B414" s="121" t="s">
        <v>96</v>
      </c>
      <c r="C414" s="121">
        <v>102.9</v>
      </c>
      <c r="D414" s="121" t="s">
        <v>774</v>
      </c>
      <c r="E414" s="121">
        <v>1</v>
      </c>
      <c r="F414" s="158">
        <v>1</v>
      </c>
      <c r="G414" s="158">
        <v>2</v>
      </c>
    </row>
    <row r="415" spans="1:7" x14ac:dyDescent="0.2">
      <c r="A415" s="255" t="s">
        <v>797</v>
      </c>
      <c r="B415" s="113" t="s">
        <v>96</v>
      </c>
      <c r="C415" s="113">
        <v>70.430000000000007</v>
      </c>
      <c r="D415" s="113" t="s">
        <v>770</v>
      </c>
      <c r="E415" s="121">
        <v>1</v>
      </c>
      <c r="F415" s="122">
        <v>4</v>
      </c>
      <c r="G415" s="122">
        <v>8</v>
      </c>
    </row>
    <row r="416" spans="1:7" x14ac:dyDescent="0.2">
      <c r="A416" s="255" t="s">
        <v>797</v>
      </c>
      <c r="B416" s="79" t="s">
        <v>214</v>
      </c>
      <c r="C416" s="79">
        <v>107.4</v>
      </c>
      <c r="D416" s="79" t="s">
        <v>774</v>
      </c>
      <c r="E416" s="121">
        <v>1</v>
      </c>
      <c r="F416" s="75">
        <v>1</v>
      </c>
      <c r="G416" s="75">
        <v>2</v>
      </c>
    </row>
    <row r="417" spans="1:7" x14ac:dyDescent="0.2">
      <c r="A417" s="147" t="s">
        <v>797</v>
      </c>
      <c r="B417" s="79" t="s">
        <v>219</v>
      </c>
      <c r="C417" s="79">
        <v>106.3</v>
      </c>
      <c r="D417" s="79" t="s">
        <v>770</v>
      </c>
      <c r="E417" s="113">
        <v>1</v>
      </c>
      <c r="F417" s="75">
        <v>4</v>
      </c>
      <c r="G417" s="75">
        <v>8</v>
      </c>
    </row>
    <row r="418" spans="1:7" x14ac:dyDescent="0.2">
      <c r="A418" s="299" t="s">
        <v>682</v>
      </c>
      <c r="B418" s="300"/>
      <c r="C418" s="300"/>
      <c r="D418" s="300"/>
      <c r="E418" s="301"/>
      <c r="F418" s="144"/>
      <c r="G418" s="144">
        <f>SUM(G414:G417)</f>
        <v>20</v>
      </c>
    </row>
    <row r="419" spans="1:7" x14ac:dyDescent="0.2">
      <c r="A419" s="296" t="s">
        <v>233</v>
      </c>
      <c r="B419" s="297"/>
      <c r="C419" s="297"/>
      <c r="D419" s="297"/>
      <c r="E419" s="297"/>
      <c r="F419" s="297"/>
      <c r="G419" s="298"/>
    </row>
    <row r="420" spans="1:7" x14ac:dyDescent="0.2">
      <c r="A420" s="252" t="s">
        <v>797</v>
      </c>
      <c r="B420" s="126" t="s">
        <v>93</v>
      </c>
      <c r="C420" s="126">
        <v>69.260000000000005</v>
      </c>
      <c r="D420" s="126" t="s">
        <v>769</v>
      </c>
      <c r="E420" s="126">
        <v>1</v>
      </c>
      <c r="F420" s="129">
        <v>2</v>
      </c>
      <c r="G420" s="129">
        <v>4</v>
      </c>
    </row>
    <row r="421" spans="1:7" x14ac:dyDescent="0.2">
      <c r="A421" s="254" t="s">
        <v>797</v>
      </c>
      <c r="B421" s="79" t="s">
        <v>93</v>
      </c>
      <c r="C421" s="79">
        <v>91.5</v>
      </c>
      <c r="D421" s="79" t="s">
        <v>784</v>
      </c>
      <c r="E421" s="126">
        <v>1</v>
      </c>
      <c r="F421" s="75">
        <v>1</v>
      </c>
      <c r="G421" s="75">
        <v>2</v>
      </c>
    </row>
    <row r="422" spans="1:7" x14ac:dyDescent="0.2">
      <c r="A422" s="146" t="s">
        <v>797</v>
      </c>
      <c r="B422" s="79" t="s">
        <v>760</v>
      </c>
      <c r="C422" s="79">
        <v>71.959999999999994</v>
      </c>
      <c r="D422" s="79" t="s">
        <v>770</v>
      </c>
      <c r="E422" s="126">
        <v>1</v>
      </c>
      <c r="F422" s="75">
        <v>4</v>
      </c>
      <c r="G422" s="75">
        <v>7.9</v>
      </c>
    </row>
    <row r="423" spans="1:7" x14ac:dyDescent="0.2">
      <c r="A423" s="146" t="s">
        <v>797</v>
      </c>
      <c r="B423" s="79" t="s">
        <v>760</v>
      </c>
      <c r="C423" s="79">
        <v>99.1</v>
      </c>
      <c r="D423" s="79" t="s">
        <v>774</v>
      </c>
      <c r="E423" s="126">
        <v>1</v>
      </c>
      <c r="F423" s="75">
        <v>1</v>
      </c>
      <c r="G423" s="75">
        <v>1.9</v>
      </c>
    </row>
    <row r="424" spans="1:7" x14ac:dyDescent="0.2">
      <c r="A424" s="254" t="s">
        <v>797</v>
      </c>
      <c r="B424" s="79" t="s">
        <v>101</v>
      </c>
      <c r="C424" s="79">
        <v>68.3</v>
      </c>
      <c r="D424" s="79" t="s">
        <v>770</v>
      </c>
      <c r="E424" s="126">
        <v>1</v>
      </c>
      <c r="F424" s="75">
        <v>4</v>
      </c>
      <c r="G424" s="75">
        <v>7.9</v>
      </c>
    </row>
    <row r="425" spans="1:7" x14ac:dyDescent="0.2">
      <c r="A425" s="254" t="s">
        <v>797</v>
      </c>
      <c r="B425" s="79" t="s">
        <v>101</v>
      </c>
      <c r="C425" s="79">
        <v>105.8</v>
      </c>
      <c r="D425" s="79" t="s">
        <v>770</v>
      </c>
      <c r="E425" s="126">
        <v>1</v>
      </c>
      <c r="F425" s="75">
        <v>4</v>
      </c>
      <c r="G425" s="75">
        <v>7.9</v>
      </c>
    </row>
    <row r="426" spans="1:7" x14ac:dyDescent="0.2">
      <c r="A426" s="254" t="s">
        <v>797</v>
      </c>
      <c r="B426" s="79" t="s">
        <v>319</v>
      </c>
      <c r="C426" s="79">
        <v>71.03</v>
      </c>
      <c r="D426" s="79" t="s">
        <v>774</v>
      </c>
      <c r="E426" s="126">
        <v>1</v>
      </c>
      <c r="F426" s="75">
        <v>2</v>
      </c>
      <c r="G426" s="75">
        <v>4</v>
      </c>
    </row>
    <row r="427" spans="1:7" x14ac:dyDescent="0.2">
      <c r="A427" s="254" t="s">
        <v>797</v>
      </c>
      <c r="B427" s="79" t="s">
        <v>319</v>
      </c>
      <c r="C427" s="75">
        <v>101</v>
      </c>
      <c r="D427" s="79" t="s">
        <v>769</v>
      </c>
      <c r="E427" s="126">
        <v>1</v>
      </c>
      <c r="F427" s="75">
        <v>1</v>
      </c>
      <c r="G427" s="75">
        <v>2</v>
      </c>
    </row>
    <row r="428" spans="1:7" x14ac:dyDescent="0.2">
      <c r="A428" s="254" t="s">
        <v>797</v>
      </c>
      <c r="B428" s="79" t="s">
        <v>300</v>
      </c>
      <c r="C428" s="75">
        <v>68</v>
      </c>
      <c r="D428" s="79" t="s">
        <v>770</v>
      </c>
      <c r="E428" s="126">
        <v>1</v>
      </c>
      <c r="F428" s="75">
        <v>4</v>
      </c>
      <c r="G428" s="75">
        <v>7.9</v>
      </c>
    </row>
    <row r="429" spans="1:7" x14ac:dyDescent="0.2">
      <c r="A429" s="254" t="s">
        <v>797</v>
      </c>
      <c r="B429" s="79" t="s">
        <v>300</v>
      </c>
      <c r="C429" s="79" t="s">
        <v>798</v>
      </c>
      <c r="D429" s="79" t="s">
        <v>770</v>
      </c>
      <c r="E429" s="126">
        <v>1</v>
      </c>
      <c r="F429" s="75">
        <v>4</v>
      </c>
      <c r="G429" s="75">
        <v>7.9</v>
      </c>
    </row>
    <row r="430" spans="1:7" x14ac:dyDescent="0.2">
      <c r="A430" s="146" t="s">
        <v>797</v>
      </c>
      <c r="B430" s="79" t="s">
        <v>119</v>
      </c>
      <c r="C430" s="79">
        <v>68.959999999999994</v>
      </c>
      <c r="D430" s="79" t="s">
        <v>770</v>
      </c>
      <c r="E430" s="126">
        <v>1</v>
      </c>
      <c r="F430" s="75">
        <v>2</v>
      </c>
      <c r="G430" s="75">
        <v>3.9</v>
      </c>
    </row>
    <row r="431" spans="1:7" x14ac:dyDescent="0.2">
      <c r="A431" s="146" t="s">
        <v>797</v>
      </c>
      <c r="B431" s="79" t="s">
        <v>119</v>
      </c>
      <c r="C431" s="75">
        <v>106</v>
      </c>
      <c r="D431" s="79" t="s">
        <v>769</v>
      </c>
      <c r="E431" s="126">
        <v>1</v>
      </c>
      <c r="F431" s="75">
        <v>2</v>
      </c>
      <c r="G431" s="75">
        <v>4</v>
      </c>
    </row>
    <row r="432" spans="1:7" x14ac:dyDescent="0.2">
      <c r="A432" s="146" t="s">
        <v>797</v>
      </c>
      <c r="B432" s="79" t="s">
        <v>248</v>
      </c>
      <c r="C432" s="79">
        <v>68.03</v>
      </c>
      <c r="D432" s="79" t="s">
        <v>770</v>
      </c>
      <c r="E432" s="126">
        <v>1</v>
      </c>
      <c r="F432" s="75">
        <v>4</v>
      </c>
      <c r="G432" s="75">
        <v>7.9</v>
      </c>
    </row>
    <row r="433" spans="1:7" x14ac:dyDescent="0.2">
      <c r="A433" s="146" t="s">
        <v>797</v>
      </c>
      <c r="B433" s="79" t="s">
        <v>248</v>
      </c>
      <c r="C433" s="79">
        <v>107.2</v>
      </c>
      <c r="D433" s="79" t="s">
        <v>774</v>
      </c>
      <c r="E433" s="126">
        <v>1</v>
      </c>
      <c r="F433" s="75">
        <v>1</v>
      </c>
      <c r="G433" s="75">
        <v>1.9</v>
      </c>
    </row>
    <row r="434" spans="1:7" x14ac:dyDescent="0.2">
      <c r="A434" s="146" t="s">
        <v>797</v>
      </c>
      <c r="B434" s="79" t="s">
        <v>257</v>
      </c>
      <c r="C434" s="79">
        <v>101.7</v>
      </c>
      <c r="D434" s="79" t="s">
        <v>774</v>
      </c>
      <c r="E434" s="126">
        <v>1</v>
      </c>
      <c r="F434" s="75">
        <v>1</v>
      </c>
      <c r="G434" s="75">
        <v>1.9</v>
      </c>
    </row>
    <row r="435" spans="1:7" x14ac:dyDescent="0.2">
      <c r="A435" s="146" t="s">
        <v>797</v>
      </c>
      <c r="B435" s="79" t="s">
        <v>122</v>
      </c>
      <c r="C435" s="79">
        <v>71.69</v>
      </c>
      <c r="D435" s="79" t="s">
        <v>770</v>
      </c>
      <c r="E435" s="126">
        <v>1</v>
      </c>
      <c r="F435" s="75">
        <v>4</v>
      </c>
      <c r="G435" s="75">
        <v>7.9</v>
      </c>
    </row>
    <row r="436" spans="1:7" x14ac:dyDescent="0.2">
      <c r="A436" s="146" t="s">
        <v>797</v>
      </c>
      <c r="B436" s="79" t="s">
        <v>122</v>
      </c>
      <c r="C436" s="79">
        <v>107.7</v>
      </c>
      <c r="D436" s="79" t="s">
        <v>769</v>
      </c>
      <c r="E436" s="126">
        <v>1</v>
      </c>
      <c r="F436" s="75">
        <v>2</v>
      </c>
      <c r="G436" s="75">
        <v>4</v>
      </c>
    </row>
    <row r="437" spans="1:7" x14ac:dyDescent="0.2">
      <c r="A437" s="254" t="s">
        <v>797</v>
      </c>
      <c r="B437" s="79" t="s">
        <v>97</v>
      </c>
      <c r="C437" s="79">
        <v>106.5</v>
      </c>
      <c r="D437" s="79" t="s">
        <v>781</v>
      </c>
      <c r="E437" s="126">
        <v>1</v>
      </c>
      <c r="F437" s="75">
        <v>1</v>
      </c>
      <c r="G437" s="75">
        <v>2</v>
      </c>
    </row>
    <row r="438" spans="1:7" x14ac:dyDescent="0.2">
      <c r="A438" s="251" t="s">
        <v>797</v>
      </c>
      <c r="B438" s="125" t="s">
        <v>339</v>
      </c>
      <c r="C438" s="125">
        <v>103.5</v>
      </c>
      <c r="D438" s="125" t="s">
        <v>782</v>
      </c>
      <c r="E438" s="126">
        <v>1</v>
      </c>
      <c r="F438" s="124">
        <v>0.5</v>
      </c>
      <c r="G438" s="124">
        <v>1</v>
      </c>
    </row>
    <row r="439" spans="1:7" x14ac:dyDescent="0.2">
      <c r="A439" s="299" t="s">
        <v>694</v>
      </c>
      <c r="B439" s="300"/>
      <c r="C439" s="300"/>
      <c r="D439" s="300"/>
      <c r="E439" s="301"/>
      <c r="F439" s="144"/>
      <c r="G439" s="144">
        <f>SUM(G420:G438)</f>
        <v>87.90000000000002</v>
      </c>
    </row>
    <row r="440" spans="1:7" x14ac:dyDescent="0.2">
      <c r="A440" s="296" t="s">
        <v>356</v>
      </c>
      <c r="B440" s="297"/>
      <c r="C440" s="297"/>
      <c r="D440" s="297"/>
      <c r="E440" s="297"/>
      <c r="F440" s="297"/>
      <c r="G440" s="298"/>
    </row>
    <row r="441" spans="1:7" x14ac:dyDescent="0.2">
      <c r="A441" s="145" t="s">
        <v>797</v>
      </c>
      <c r="B441" s="162" t="s">
        <v>364</v>
      </c>
      <c r="C441" s="162">
        <v>70.67</v>
      </c>
      <c r="D441" s="162" t="s">
        <v>770</v>
      </c>
      <c r="E441" s="163">
        <v>1</v>
      </c>
      <c r="F441" s="158">
        <v>4</v>
      </c>
      <c r="G441" s="158">
        <v>7.9</v>
      </c>
    </row>
    <row r="442" spans="1:7" x14ac:dyDescent="0.2">
      <c r="A442" s="146" t="s">
        <v>797</v>
      </c>
      <c r="B442" s="165" t="s">
        <v>364</v>
      </c>
      <c r="C442" s="122">
        <v>99.3</v>
      </c>
      <c r="D442" s="162" t="s">
        <v>769</v>
      </c>
      <c r="E442" s="163">
        <v>1</v>
      </c>
      <c r="F442" s="158">
        <v>2</v>
      </c>
      <c r="G442" s="158">
        <v>4</v>
      </c>
    </row>
    <row r="443" spans="1:7" x14ac:dyDescent="0.2">
      <c r="A443" s="146" t="s">
        <v>797</v>
      </c>
      <c r="B443" s="165" t="s">
        <v>374</v>
      </c>
      <c r="C443" s="165">
        <v>71.989999999999995</v>
      </c>
      <c r="D443" s="162" t="s">
        <v>770</v>
      </c>
      <c r="E443" s="163">
        <v>1</v>
      </c>
      <c r="F443" s="158">
        <v>4</v>
      </c>
      <c r="G443" s="158">
        <v>7.9</v>
      </c>
    </row>
    <row r="444" spans="1:7" x14ac:dyDescent="0.2">
      <c r="A444" s="146" t="s">
        <v>797</v>
      </c>
      <c r="B444" s="165" t="s">
        <v>374</v>
      </c>
      <c r="C444" s="122">
        <v>107.7</v>
      </c>
      <c r="D444" s="162" t="s">
        <v>770</v>
      </c>
      <c r="E444" s="163">
        <v>1</v>
      </c>
      <c r="F444" s="158">
        <v>4</v>
      </c>
      <c r="G444" s="158">
        <v>7.9</v>
      </c>
    </row>
    <row r="445" spans="1:7" x14ac:dyDescent="0.2">
      <c r="A445" s="146" t="s">
        <v>797</v>
      </c>
      <c r="B445" s="165" t="s">
        <v>695</v>
      </c>
      <c r="C445" s="165">
        <v>70.31</v>
      </c>
      <c r="D445" s="162" t="s">
        <v>770</v>
      </c>
      <c r="E445" s="163">
        <v>1</v>
      </c>
      <c r="F445" s="158">
        <v>4</v>
      </c>
      <c r="G445" s="158">
        <v>7.9</v>
      </c>
    </row>
    <row r="446" spans="1:7" x14ac:dyDescent="0.2">
      <c r="A446" s="146" t="s">
        <v>797</v>
      </c>
      <c r="B446" s="165" t="s">
        <v>695</v>
      </c>
      <c r="C446" s="122">
        <v>104.9</v>
      </c>
      <c r="D446" s="162" t="s">
        <v>769</v>
      </c>
      <c r="E446" s="163">
        <v>1</v>
      </c>
      <c r="F446" s="158">
        <v>2</v>
      </c>
      <c r="G446" s="158">
        <v>4</v>
      </c>
    </row>
    <row r="447" spans="1:7" x14ac:dyDescent="0.2">
      <c r="A447" s="146" t="s">
        <v>797</v>
      </c>
      <c r="B447" s="165" t="s">
        <v>357</v>
      </c>
      <c r="C447" s="122">
        <v>105</v>
      </c>
      <c r="D447" s="162" t="s">
        <v>774</v>
      </c>
      <c r="E447" s="163">
        <v>1</v>
      </c>
      <c r="F447" s="158">
        <v>1</v>
      </c>
      <c r="G447" s="158">
        <v>1.9</v>
      </c>
    </row>
    <row r="448" spans="1:7" x14ac:dyDescent="0.2">
      <c r="A448" s="146" t="s">
        <v>797</v>
      </c>
      <c r="B448" s="165" t="s">
        <v>395</v>
      </c>
      <c r="C448" s="122">
        <v>106</v>
      </c>
      <c r="D448" s="162" t="s">
        <v>770</v>
      </c>
      <c r="E448" s="163">
        <v>1</v>
      </c>
      <c r="F448" s="158">
        <v>4</v>
      </c>
      <c r="G448" s="158">
        <v>7.9</v>
      </c>
    </row>
    <row r="449" spans="1:7" x14ac:dyDescent="0.2">
      <c r="A449" s="146" t="s">
        <v>797</v>
      </c>
      <c r="B449" s="165" t="s">
        <v>389</v>
      </c>
      <c r="C449" s="165">
        <v>66.739999999999995</v>
      </c>
      <c r="D449" s="162" t="s">
        <v>770</v>
      </c>
      <c r="E449" s="163">
        <v>1</v>
      </c>
      <c r="F449" s="158">
        <v>4</v>
      </c>
      <c r="G449" s="158">
        <v>7.9</v>
      </c>
    </row>
    <row r="450" spans="1:7" x14ac:dyDescent="0.2">
      <c r="A450" s="146" t="s">
        <v>797</v>
      </c>
      <c r="B450" s="165" t="s">
        <v>389</v>
      </c>
      <c r="C450" s="122">
        <v>101.7</v>
      </c>
      <c r="D450" s="162" t="s">
        <v>774</v>
      </c>
      <c r="E450" s="163">
        <v>1</v>
      </c>
      <c r="F450" s="158">
        <v>1</v>
      </c>
      <c r="G450" s="158">
        <v>1.9</v>
      </c>
    </row>
    <row r="451" spans="1:7" x14ac:dyDescent="0.2">
      <c r="A451" s="146" t="s">
        <v>797</v>
      </c>
      <c r="B451" s="165" t="s">
        <v>421</v>
      </c>
      <c r="C451" s="122">
        <v>101.8</v>
      </c>
      <c r="D451" s="162" t="s">
        <v>784</v>
      </c>
      <c r="E451" s="163">
        <v>1</v>
      </c>
      <c r="F451" s="158">
        <v>0.5</v>
      </c>
      <c r="G451" s="158">
        <v>1.25</v>
      </c>
    </row>
    <row r="452" spans="1:7" x14ac:dyDescent="0.2">
      <c r="A452" s="146" t="s">
        <v>797</v>
      </c>
      <c r="B452" s="165" t="s">
        <v>405</v>
      </c>
      <c r="C452" s="122">
        <v>103.1</v>
      </c>
      <c r="D452" s="162" t="s">
        <v>774</v>
      </c>
      <c r="E452" s="163">
        <v>1</v>
      </c>
      <c r="F452" s="158">
        <v>1</v>
      </c>
      <c r="G452" s="158">
        <v>1.9</v>
      </c>
    </row>
    <row r="453" spans="1:7" x14ac:dyDescent="0.2">
      <c r="A453" s="149" t="s">
        <v>797</v>
      </c>
      <c r="B453" s="168" t="s">
        <v>438</v>
      </c>
      <c r="C453" s="169">
        <v>104.2</v>
      </c>
      <c r="D453" s="165" t="s">
        <v>769</v>
      </c>
      <c r="E453" s="163">
        <v>1</v>
      </c>
      <c r="F453" s="122">
        <v>1</v>
      </c>
      <c r="G453" s="122">
        <v>2</v>
      </c>
    </row>
    <row r="454" spans="1:7" x14ac:dyDescent="0.2">
      <c r="A454" s="299" t="s">
        <v>701</v>
      </c>
      <c r="B454" s="300"/>
      <c r="C454" s="300"/>
      <c r="D454" s="300"/>
      <c r="E454" s="301"/>
      <c r="F454" s="179"/>
      <c r="G454" s="174">
        <f>SUM(G441:G453)</f>
        <v>64.349999999999994</v>
      </c>
    </row>
    <row r="455" spans="1:7" x14ac:dyDescent="0.2">
      <c r="A455" s="296" t="s">
        <v>456</v>
      </c>
      <c r="B455" s="297"/>
      <c r="C455" s="297"/>
      <c r="D455" s="297"/>
      <c r="E455" s="297"/>
      <c r="F455" s="297"/>
      <c r="G455" s="298"/>
    </row>
    <row r="456" spans="1:7" x14ac:dyDescent="0.2">
      <c r="A456" s="257" t="s">
        <v>797</v>
      </c>
      <c r="B456" s="182" t="s">
        <v>703</v>
      </c>
      <c r="C456" s="182">
        <v>71.69</v>
      </c>
      <c r="D456" s="182" t="s">
        <v>770</v>
      </c>
      <c r="E456" s="182">
        <v>1</v>
      </c>
      <c r="F456" s="183">
        <v>4</v>
      </c>
      <c r="G456" s="183">
        <v>8</v>
      </c>
    </row>
    <row r="457" spans="1:7" x14ac:dyDescent="0.2">
      <c r="A457" s="147" t="s">
        <v>797</v>
      </c>
      <c r="B457" s="182" t="s">
        <v>703</v>
      </c>
      <c r="C457" s="110">
        <v>88.5</v>
      </c>
      <c r="D457" s="110" t="s">
        <v>774</v>
      </c>
      <c r="E457" s="182">
        <v>1</v>
      </c>
      <c r="F457" s="184">
        <v>1</v>
      </c>
      <c r="G457" s="184">
        <v>2</v>
      </c>
    </row>
    <row r="458" spans="1:7" x14ac:dyDescent="0.2">
      <c r="A458" s="147" t="s">
        <v>797</v>
      </c>
      <c r="B458" s="110" t="s">
        <v>628</v>
      </c>
      <c r="C458" s="110">
        <v>66.2</v>
      </c>
      <c r="D458" s="110" t="s">
        <v>788</v>
      </c>
      <c r="E458" s="182">
        <v>1</v>
      </c>
      <c r="F458" s="184">
        <v>4</v>
      </c>
      <c r="G458" s="184">
        <v>8</v>
      </c>
    </row>
    <row r="459" spans="1:7" x14ac:dyDescent="0.2">
      <c r="A459" s="147" t="s">
        <v>797</v>
      </c>
      <c r="B459" s="110" t="s">
        <v>628</v>
      </c>
      <c r="C459" s="110">
        <v>95</v>
      </c>
      <c r="D459" s="110" t="s">
        <v>791</v>
      </c>
      <c r="E459" s="182">
        <v>1</v>
      </c>
      <c r="F459" s="184">
        <v>1</v>
      </c>
      <c r="G459" s="184">
        <v>2</v>
      </c>
    </row>
    <row r="460" spans="1:7" x14ac:dyDescent="0.2">
      <c r="A460" s="147" t="s">
        <v>797</v>
      </c>
      <c r="B460" s="110" t="s">
        <v>131</v>
      </c>
      <c r="C460" s="110">
        <v>70.97</v>
      </c>
      <c r="D460" s="110" t="s">
        <v>786</v>
      </c>
      <c r="E460" s="182">
        <v>1</v>
      </c>
      <c r="F460" s="184">
        <v>0.1</v>
      </c>
      <c r="G460" s="184">
        <v>0.2</v>
      </c>
    </row>
    <row r="461" spans="1:7" x14ac:dyDescent="0.2">
      <c r="A461" s="147" t="s">
        <v>797</v>
      </c>
      <c r="B461" s="110" t="s">
        <v>131</v>
      </c>
      <c r="C461" s="110">
        <v>101.6</v>
      </c>
      <c r="D461" s="110" t="s">
        <v>782</v>
      </c>
      <c r="E461" s="182">
        <v>1</v>
      </c>
      <c r="F461" s="184">
        <v>0.5</v>
      </c>
      <c r="G461" s="184">
        <v>1</v>
      </c>
    </row>
    <row r="462" spans="1:7" x14ac:dyDescent="0.2">
      <c r="A462" s="147" t="s">
        <v>797</v>
      </c>
      <c r="B462" s="110" t="s">
        <v>501</v>
      </c>
      <c r="C462" s="110">
        <v>72.23</v>
      </c>
      <c r="D462" s="110" t="s">
        <v>774</v>
      </c>
      <c r="E462" s="182">
        <v>1</v>
      </c>
      <c r="F462" s="184">
        <v>1</v>
      </c>
      <c r="G462" s="184">
        <v>1.9</v>
      </c>
    </row>
    <row r="463" spans="1:7" x14ac:dyDescent="0.2">
      <c r="A463" s="147" t="s">
        <v>797</v>
      </c>
      <c r="B463" s="110" t="s">
        <v>501</v>
      </c>
      <c r="C463" s="110">
        <v>106.7</v>
      </c>
      <c r="D463" s="110" t="s">
        <v>769</v>
      </c>
      <c r="E463" s="182">
        <v>1</v>
      </c>
      <c r="F463" s="184">
        <v>2</v>
      </c>
      <c r="G463" s="184">
        <v>4</v>
      </c>
    </row>
    <row r="464" spans="1:7" x14ac:dyDescent="0.2">
      <c r="A464" s="147" t="s">
        <v>797</v>
      </c>
      <c r="B464" s="110" t="s">
        <v>707</v>
      </c>
      <c r="C464" s="110">
        <v>103.1</v>
      </c>
      <c r="D464" s="110" t="s">
        <v>799</v>
      </c>
      <c r="E464" s="182">
        <v>1</v>
      </c>
      <c r="F464" s="184">
        <v>1</v>
      </c>
      <c r="G464" s="184">
        <v>2</v>
      </c>
    </row>
    <row r="465" spans="1:7" x14ac:dyDescent="0.2">
      <c r="A465" s="147" t="s">
        <v>797</v>
      </c>
      <c r="B465" s="110" t="s">
        <v>495</v>
      </c>
      <c r="C465" s="110">
        <v>100.7</v>
      </c>
      <c r="D465" s="110" t="s">
        <v>774</v>
      </c>
      <c r="E465" s="182">
        <v>1</v>
      </c>
      <c r="F465" s="184">
        <v>0.5</v>
      </c>
      <c r="G465" s="184">
        <v>1</v>
      </c>
    </row>
    <row r="466" spans="1:7" x14ac:dyDescent="0.2">
      <c r="A466" s="147" t="s">
        <v>797</v>
      </c>
      <c r="B466" s="110" t="s">
        <v>617</v>
      </c>
      <c r="C466" s="110">
        <v>101.8</v>
      </c>
      <c r="D466" s="110" t="s">
        <v>774</v>
      </c>
      <c r="E466" s="182">
        <v>1</v>
      </c>
      <c r="F466" s="184">
        <v>1</v>
      </c>
      <c r="G466" s="184">
        <v>2</v>
      </c>
    </row>
    <row r="467" spans="1:7" x14ac:dyDescent="0.2">
      <c r="A467" s="147" t="s">
        <v>797</v>
      </c>
      <c r="B467" s="110" t="s">
        <v>584</v>
      </c>
      <c r="C467" s="110">
        <v>67.099999999999994</v>
      </c>
      <c r="D467" s="110" t="s">
        <v>770</v>
      </c>
      <c r="E467" s="182">
        <v>1</v>
      </c>
      <c r="F467" s="184">
        <v>4</v>
      </c>
      <c r="G467" s="184">
        <v>8</v>
      </c>
    </row>
    <row r="468" spans="1:7" x14ac:dyDescent="0.2">
      <c r="A468" s="147" t="s">
        <v>797</v>
      </c>
      <c r="B468" s="110" t="s">
        <v>584</v>
      </c>
      <c r="C468" s="110">
        <v>106.8</v>
      </c>
      <c r="D468" s="110" t="s">
        <v>770</v>
      </c>
      <c r="E468" s="182">
        <v>1</v>
      </c>
      <c r="F468" s="184">
        <v>4</v>
      </c>
      <c r="G468" s="184">
        <v>8</v>
      </c>
    </row>
    <row r="469" spans="1:7" x14ac:dyDescent="0.2">
      <c r="A469" s="147" t="s">
        <v>797</v>
      </c>
      <c r="B469" s="110" t="s">
        <v>472</v>
      </c>
      <c r="C469" s="110">
        <v>105.2</v>
      </c>
      <c r="D469" s="110" t="s">
        <v>782</v>
      </c>
      <c r="E469" s="182">
        <v>1</v>
      </c>
      <c r="F469" s="184">
        <v>0.5</v>
      </c>
      <c r="G469" s="184">
        <v>1</v>
      </c>
    </row>
    <row r="470" spans="1:7" x14ac:dyDescent="0.2">
      <c r="A470" s="147" t="s">
        <v>797</v>
      </c>
      <c r="B470" s="110" t="s">
        <v>627</v>
      </c>
      <c r="C470" s="110">
        <v>103.1</v>
      </c>
      <c r="D470" s="110" t="s">
        <v>789</v>
      </c>
      <c r="E470" s="182">
        <v>1</v>
      </c>
      <c r="F470" s="184">
        <v>1</v>
      </c>
      <c r="G470" s="184">
        <v>2</v>
      </c>
    </row>
    <row r="471" spans="1:7" x14ac:dyDescent="0.2">
      <c r="A471" s="147" t="s">
        <v>797</v>
      </c>
      <c r="B471" s="110" t="s">
        <v>135</v>
      </c>
      <c r="C471" s="110">
        <v>103.6</v>
      </c>
      <c r="D471" s="110" t="s">
        <v>774</v>
      </c>
      <c r="E471" s="182">
        <v>1</v>
      </c>
      <c r="F471" s="184">
        <v>1</v>
      </c>
      <c r="G471" s="184">
        <v>2</v>
      </c>
    </row>
    <row r="472" spans="1:7" x14ac:dyDescent="0.2">
      <c r="A472" s="147" t="s">
        <v>797</v>
      </c>
      <c r="B472" s="110" t="s">
        <v>611</v>
      </c>
      <c r="C472" s="110">
        <v>73.790000000000006</v>
      </c>
      <c r="D472" s="110" t="s">
        <v>782</v>
      </c>
      <c r="E472" s="182">
        <v>1</v>
      </c>
      <c r="F472" s="184">
        <v>0.5</v>
      </c>
      <c r="G472" s="184">
        <v>1</v>
      </c>
    </row>
    <row r="473" spans="1:7" x14ac:dyDescent="0.2">
      <c r="A473" s="147" t="s">
        <v>797</v>
      </c>
      <c r="B473" s="110" t="s">
        <v>554</v>
      </c>
      <c r="C473" s="110">
        <v>68.39</v>
      </c>
      <c r="D473" s="110" t="s">
        <v>788</v>
      </c>
      <c r="E473" s="182">
        <v>1</v>
      </c>
      <c r="F473" s="184">
        <v>4</v>
      </c>
      <c r="G473" s="184">
        <v>8</v>
      </c>
    </row>
    <row r="474" spans="1:7" x14ac:dyDescent="0.2">
      <c r="A474" s="147" t="s">
        <v>797</v>
      </c>
      <c r="B474" s="110" t="s">
        <v>554</v>
      </c>
      <c r="C474" s="110">
        <v>102.2</v>
      </c>
      <c r="D474" s="110" t="s">
        <v>791</v>
      </c>
      <c r="E474" s="182">
        <v>1</v>
      </c>
      <c r="F474" s="184">
        <v>1</v>
      </c>
      <c r="G474" s="184">
        <v>2</v>
      </c>
    </row>
    <row r="475" spans="1:7" ht="15.75" customHeight="1" x14ac:dyDescent="0.2">
      <c r="A475" s="147" t="s">
        <v>797</v>
      </c>
      <c r="B475" s="110" t="s">
        <v>715</v>
      </c>
      <c r="C475" s="110">
        <v>67.34</v>
      </c>
      <c r="D475" s="110" t="s">
        <v>770</v>
      </c>
      <c r="E475" s="182">
        <v>1</v>
      </c>
      <c r="F475" s="184">
        <v>4</v>
      </c>
      <c r="G475" s="184">
        <v>8</v>
      </c>
    </row>
    <row r="476" spans="1:7" ht="15.75" customHeight="1" x14ac:dyDescent="0.2">
      <c r="A476" s="147" t="s">
        <v>797</v>
      </c>
      <c r="B476" s="110" t="s">
        <v>715</v>
      </c>
      <c r="C476" s="110">
        <v>97.3</v>
      </c>
      <c r="D476" s="110" t="s">
        <v>791</v>
      </c>
      <c r="E476" s="182">
        <v>1</v>
      </c>
      <c r="F476" s="184">
        <v>1</v>
      </c>
      <c r="G476" s="184">
        <v>2</v>
      </c>
    </row>
    <row r="477" spans="1:7" x14ac:dyDescent="0.2">
      <c r="A477" s="147" t="s">
        <v>797</v>
      </c>
      <c r="B477" s="110" t="s">
        <v>558</v>
      </c>
      <c r="C477" s="110">
        <v>70.13</v>
      </c>
      <c r="D477" s="110" t="s">
        <v>790</v>
      </c>
      <c r="E477" s="182">
        <v>1</v>
      </c>
      <c r="F477" s="184">
        <v>2</v>
      </c>
      <c r="G477" s="184">
        <v>4</v>
      </c>
    </row>
    <row r="478" spans="1:7" x14ac:dyDescent="0.2">
      <c r="A478" s="147" t="s">
        <v>797</v>
      </c>
      <c r="B478" s="110" t="s">
        <v>519</v>
      </c>
      <c r="C478" s="110">
        <v>66.08</v>
      </c>
      <c r="D478" s="110" t="s">
        <v>788</v>
      </c>
      <c r="E478" s="182">
        <v>1</v>
      </c>
      <c r="F478" s="184">
        <v>4</v>
      </c>
      <c r="G478" s="184">
        <v>8</v>
      </c>
    </row>
    <row r="479" spans="1:7" x14ac:dyDescent="0.2">
      <c r="A479" s="147" t="s">
        <v>797</v>
      </c>
      <c r="B479" s="110" t="s">
        <v>519</v>
      </c>
      <c r="C479" s="110">
        <v>98.9</v>
      </c>
      <c r="D479" s="110" t="s">
        <v>794</v>
      </c>
      <c r="E479" s="182">
        <v>1</v>
      </c>
      <c r="F479" s="184">
        <v>0.5</v>
      </c>
      <c r="G479" s="184">
        <v>1</v>
      </c>
    </row>
    <row r="480" spans="1:7" x14ac:dyDescent="0.2">
      <c r="A480" s="147" t="s">
        <v>797</v>
      </c>
      <c r="B480" s="110" t="s">
        <v>476</v>
      </c>
      <c r="C480" s="110">
        <v>94.7</v>
      </c>
      <c r="D480" s="110" t="s">
        <v>793</v>
      </c>
      <c r="E480" s="182">
        <v>1</v>
      </c>
      <c r="F480" s="184">
        <v>1</v>
      </c>
      <c r="G480" s="184">
        <v>2</v>
      </c>
    </row>
    <row r="481" spans="1:7" x14ac:dyDescent="0.2">
      <c r="A481" s="147" t="s">
        <v>797</v>
      </c>
      <c r="B481" s="110" t="s">
        <v>542</v>
      </c>
      <c r="C481" s="110">
        <v>102.7</v>
      </c>
      <c r="D481" s="110" t="s">
        <v>794</v>
      </c>
      <c r="E481" s="182">
        <v>1</v>
      </c>
      <c r="F481" s="184">
        <v>0.5</v>
      </c>
      <c r="G481" s="184">
        <v>1</v>
      </c>
    </row>
    <row r="482" spans="1:7" x14ac:dyDescent="0.2">
      <c r="A482" s="147" t="s">
        <v>797</v>
      </c>
      <c r="B482" s="110" t="s">
        <v>578</v>
      </c>
      <c r="C482" s="110">
        <v>100.3</v>
      </c>
      <c r="D482" s="110" t="s">
        <v>774</v>
      </c>
      <c r="E482" s="182">
        <v>1</v>
      </c>
      <c r="F482" s="184">
        <v>0.5</v>
      </c>
      <c r="G482" s="184">
        <v>1</v>
      </c>
    </row>
    <row r="483" spans="1:7" x14ac:dyDescent="0.2">
      <c r="A483" s="255" t="s">
        <v>797</v>
      </c>
      <c r="B483" s="187" t="s">
        <v>580</v>
      </c>
      <c r="C483" s="187">
        <v>70.760000000000005</v>
      </c>
      <c r="D483" s="187" t="s">
        <v>782</v>
      </c>
      <c r="E483" s="188">
        <v>1</v>
      </c>
      <c r="F483" s="184">
        <v>0.5</v>
      </c>
      <c r="G483" s="184">
        <v>1</v>
      </c>
    </row>
    <row r="484" spans="1:7" x14ac:dyDescent="0.2">
      <c r="A484" s="299" t="s">
        <v>720</v>
      </c>
      <c r="B484" s="300"/>
      <c r="C484" s="300"/>
      <c r="D484" s="300"/>
      <c r="E484" s="301"/>
      <c r="F484" s="185"/>
      <c r="G484" s="185">
        <f>SUM(G456:G483)</f>
        <v>92.1</v>
      </c>
    </row>
    <row r="485" spans="1:7" x14ac:dyDescent="0.2">
      <c r="A485" s="299" t="s">
        <v>800</v>
      </c>
      <c r="B485" s="300"/>
      <c r="C485" s="300"/>
      <c r="D485" s="300"/>
      <c r="E485" s="301"/>
      <c r="F485" s="186"/>
      <c r="G485" s="186">
        <f>G418+G439+G454+G484</f>
        <v>264.35000000000002</v>
      </c>
    </row>
    <row r="486" spans="1:7" x14ac:dyDescent="0.2">
      <c r="A486" s="302" t="s">
        <v>66</v>
      </c>
      <c r="B486" s="303"/>
      <c r="C486" s="303"/>
      <c r="D486" s="303"/>
      <c r="E486" s="303"/>
      <c r="F486" s="303"/>
      <c r="G486" s="304"/>
    </row>
    <row r="487" spans="1:7" x14ac:dyDescent="0.25">
      <c r="A487" s="253" t="s">
        <v>801</v>
      </c>
      <c r="B487" s="189" t="s">
        <v>96</v>
      </c>
      <c r="C487" s="126">
        <v>72.11</v>
      </c>
      <c r="D487" s="189" t="s">
        <v>770</v>
      </c>
      <c r="E487" s="189">
        <v>1</v>
      </c>
      <c r="F487" s="129">
        <v>4</v>
      </c>
      <c r="G487" s="129">
        <v>8</v>
      </c>
    </row>
    <row r="488" spans="1:7" x14ac:dyDescent="0.25">
      <c r="A488" s="251" t="s">
        <v>801</v>
      </c>
      <c r="B488" s="190" t="s">
        <v>672</v>
      </c>
      <c r="C488" s="79">
        <v>105.1</v>
      </c>
      <c r="D488" s="79" t="s">
        <v>774</v>
      </c>
      <c r="E488" s="189">
        <v>1</v>
      </c>
      <c r="F488" s="75">
        <v>1</v>
      </c>
      <c r="G488" s="75">
        <v>2</v>
      </c>
    </row>
    <row r="489" spans="1:7" x14ac:dyDescent="0.25">
      <c r="A489" s="251" t="s">
        <v>801</v>
      </c>
      <c r="B489" s="190" t="s">
        <v>214</v>
      </c>
      <c r="C489" s="79">
        <v>67.069999999999993</v>
      </c>
      <c r="D489" s="79" t="s">
        <v>774</v>
      </c>
      <c r="E489" s="189">
        <v>1</v>
      </c>
      <c r="F489" s="75">
        <v>0.25</v>
      </c>
      <c r="G489" s="75">
        <v>1</v>
      </c>
    </row>
    <row r="490" spans="1:7" x14ac:dyDescent="0.25">
      <c r="A490" s="251" t="s">
        <v>801</v>
      </c>
      <c r="B490" s="191" t="s">
        <v>219</v>
      </c>
      <c r="C490" s="124">
        <v>103</v>
      </c>
      <c r="D490" s="125" t="s">
        <v>802</v>
      </c>
      <c r="E490" s="189">
        <v>1</v>
      </c>
      <c r="F490" s="125">
        <v>0.3</v>
      </c>
      <c r="G490" s="124">
        <v>0.8</v>
      </c>
    </row>
    <row r="491" spans="1:7" x14ac:dyDescent="0.2">
      <c r="A491" s="299" t="s">
        <v>682</v>
      </c>
      <c r="B491" s="300"/>
      <c r="C491" s="300"/>
      <c r="D491" s="300"/>
      <c r="E491" s="301"/>
      <c r="F491" s="144"/>
      <c r="G491" s="144">
        <f>SUM(G487:G490)</f>
        <v>11.8</v>
      </c>
    </row>
    <row r="492" spans="1:7" x14ac:dyDescent="0.2">
      <c r="A492" s="296" t="s">
        <v>233</v>
      </c>
      <c r="B492" s="297"/>
      <c r="C492" s="297"/>
      <c r="D492" s="297"/>
      <c r="E492" s="297"/>
      <c r="F492" s="297"/>
      <c r="G492" s="298"/>
    </row>
    <row r="493" spans="1:7" x14ac:dyDescent="0.25">
      <c r="A493" s="253" t="s">
        <v>801</v>
      </c>
      <c r="B493" s="126" t="s">
        <v>93</v>
      </c>
      <c r="C493" s="189">
        <v>66.2</v>
      </c>
      <c r="D493" s="189" t="s">
        <v>769</v>
      </c>
      <c r="E493" s="189">
        <v>1</v>
      </c>
      <c r="F493" s="129">
        <v>2</v>
      </c>
      <c r="G493" s="129">
        <v>4</v>
      </c>
    </row>
    <row r="494" spans="1:7" x14ac:dyDescent="0.25">
      <c r="A494" s="251" t="s">
        <v>801</v>
      </c>
      <c r="B494" s="162" t="s">
        <v>760</v>
      </c>
      <c r="C494" s="162">
        <v>71.180000000000007</v>
      </c>
      <c r="D494" s="190" t="s">
        <v>770</v>
      </c>
      <c r="E494" s="189">
        <v>1</v>
      </c>
      <c r="F494" s="75">
        <v>4</v>
      </c>
      <c r="G494" s="75">
        <v>7.9</v>
      </c>
    </row>
    <row r="495" spans="1:7" x14ac:dyDescent="0.25">
      <c r="A495" s="251" t="s">
        <v>801</v>
      </c>
      <c r="B495" s="190" t="s">
        <v>101</v>
      </c>
      <c r="C495" s="190">
        <v>69.11</v>
      </c>
      <c r="D495" s="190" t="s">
        <v>770</v>
      </c>
      <c r="E495" s="189">
        <v>1</v>
      </c>
      <c r="F495" s="75">
        <v>4</v>
      </c>
      <c r="G495" s="75">
        <v>7.9</v>
      </c>
    </row>
    <row r="496" spans="1:7" x14ac:dyDescent="0.25">
      <c r="A496" s="251" t="s">
        <v>801</v>
      </c>
      <c r="B496" s="190" t="s">
        <v>319</v>
      </c>
      <c r="C496" s="190">
        <v>71.81</v>
      </c>
      <c r="D496" s="190" t="s">
        <v>769</v>
      </c>
      <c r="E496" s="189">
        <v>1</v>
      </c>
      <c r="F496" s="75">
        <v>2</v>
      </c>
      <c r="G496" s="75">
        <v>4</v>
      </c>
    </row>
    <row r="497" spans="1:7" x14ac:dyDescent="0.25">
      <c r="A497" s="251" t="s">
        <v>801</v>
      </c>
      <c r="B497" s="190" t="s">
        <v>319</v>
      </c>
      <c r="C497" s="192">
        <v>90.4</v>
      </c>
      <c r="D497" s="190" t="s">
        <v>803</v>
      </c>
      <c r="E497" s="189">
        <v>1</v>
      </c>
      <c r="F497" s="75">
        <v>0.1</v>
      </c>
      <c r="G497" s="75">
        <v>0.24</v>
      </c>
    </row>
    <row r="498" spans="1:7" x14ac:dyDescent="0.25">
      <c r="A498" s="251" t="s">
        <v>801</v>
      </c>
      <c r="B498" s="190" t="s">
        <v>300</v>
      </c>
      <c r="C498" s="190">
        <v>70.28</v>
      </c>
      <c r="D498" s="190" t="s">
        <v>770</v>
      </c>
      <c r="E498" s="189">
        <v>1</v>
      </c>
      <c r="F498" s="75">
        <v>4</v>
      </c>
      <c r="G498" s="75">
        <v>7.9</v>
      </c>
    </row>
    <row r="499" spans="1:7" x14ac:dyDescent="0.25">
      <c r="A499" s="251" t="s">
        <v>801</v>
      </c>
      <c r="B499" s="190" t="s">
        <v>300</v>
      </c>
      <c r="C499" s="193">
        <v>88.6</v>
      </c>
      <c r="D499" s="190" t="s">
        <v>804</v>
      </c>
      <c r="E499" s="189">
        <v>1</v>
      </c>
      <c r="F499" s="75">
        <v>4</v>
      </c>
      <c r="G499" s="75">
        <v>6.7</v>
      </c>
    </row>
    <row r="500" spans="1:7" x14ac:dyDescent="0.25">
      <c r="A500" s="251" t="s">
        <v>801</v>
      </c>
      <c r="B500" s="79" t="s">
        <v>106</v>
      </c>
      <c r="C500" s="193">
        <v>106.9</v>
      </c>
      <c r="D500" s="190" t="s">
        <v>805</v>
      </c>
      <c r="E500" s="189">
        <v>1</v>
      </c>
      <c r="F500" s="75">
        <v>1</v>
      </c>
      <c r="G500" s="75">
        <v>1.8</v>
      </c>
    </row>
    <row r="501" spans="1:7" x14ac:dyDescent="0.25">
      <c r="A501" s="251" t="s">
        <v>801</v>
      </c>
      <c r="B501" s="79" t="s">
        <v>97</v>
      </c>
      <c r="C501" s="193">
        <v>73.19</v>
      </c>
      <c r="D501" s="190" t="s">
        <v>774</v>
      </c>
      <c r="E501" s="189">
        <v>1</v>
      </c>
      <c r="F501" s="75">
        <v>1</v>
      </c>
      <c r="G501" s="75">
        <v>1.9</v>
      </c>
    </row>
    <row r="502" spans="1:7" x14ac:dyDescent="0.25">
      <c r="A502" s="251" t="s">
        <v>801</v>
      </c>
      <c r="B502" s="126" t="s">
        <v>114</v>
      </c>
      <c r="C502" s="193">
        <v>100.4</v>
      </c>
      <c r="D502" s="190" t="s">
        <v>806</v>
      </c>
      <c r="E502" s="189">
        <v>1</v>
      </c>
      <c r="F502" s="75">
        <v>2</v>
      </c>
      <c r="G502" s="75">
        <v>3.4</v>
      </c>
    </row>
    <row r="503" spans="1:7" x14ac:dyDescent="0.25">
      <c r="A503" s="251" t="s">
        <v>801</v>
      </c>
      <c r="B503" s="165" t="s">
        <v>119</v>
      </c>
      <c r="C503" s="165">
        <v>73.010000000000005</v>
      </c>
      <c r="D503" s="190" t="s">
        <v>770</v>
      </c>
      <c r="E503" s="189">
        <v>1</v>
      </c>
      <c r="F503" s="75">
        <v>4</v>
      </c>
      <c r="G503" s="75">
        <v>7.9</v>
      </c>
    </row>
    <row r="504" spans="1:7" x14ac:dyDescent="0.25">
      <c r="A504" s="251" t="s">
        <v>801</v>
      </c>
      <c r="B504" s="194" t="s">
        <v>248</v>
      </c>
      <c r="C504" s="194">
        <v>69.38</v>
      </c>
      <c r="D504" s="190" t="s">
        <v>770</v>
      </c>
      <c r="E504" s="189">
        <v>1</v>
      </c>
      <c r="F504" s="75">
        <v>4</v>
      </c>
      <c r="G504" s="75">
        <v>7.9</v>
      </c>
    </row>
    <row r="505" spans="1:7" x14ac:dyDescent="0.25">
      <c r="A505" s="251" t="s">
        <v>801</v>
      </c>
      <c r="B505" s="194" t="s">
        <v>257</v>
      </c>
      <c r="C505" s="165">
        <v>73.73</v>
      </c>
      <c r="D505" s="190" t="s">
        <v>774</v>
      </c>
      <c r="E505" s="189">
        <v>1</v>
      </c>
      <c r="F505" s="75">
        <v>0.25</v>
      </c>
      <c r="G505" s="75">
        <v>0.54</v>
      </c>
    </row>
    <row r="506" spans="1:7" x14ac:dyDescent="0.25">
      <c r="A506" s="251" t="s">
        <v>801</v>
      </c>
      <c r="B506" s="195" t="s">
        <v>122</v>
      </c>
      <c r="C506" s="195">
        <v>72.47</v>
      </c>
      <c r="D506" s="190" t="s">
        <v>769</v>
      </c>
      <c r="E506" s="189">
        <v>1</v>
      </c>
      <c r="F506" s="75">
        <v>2</v>
      </c>
      <c r="G506" s="75">
        <v>4</v>
      </c>
    </row>
    <row r="507" spans="1:7" x14ac:dyDescent="0.25">
      <c r="A507" s="251" t="s">
        <v>801</v>
      </c>
      <c r="B507" s="194" t="s">
        <v>122</v>
      </c>
      <c r="C507" s="122">
        <v>97.7</v>
      </c>
      <c r="D507" s="190" t="s">
        <v>807</v>
      </c>
      <c r="E507" s="189">
        <v>1</v>
      </c>
      <c r="F507" s="75">
        <v>1</v>
      </c>
      <c r="G507" s="75">
        <v>1.9</v>
      </c>
    </row>
    <row r="508" spans="1:7" x14ac:dyDescent="0.25">
      <c r="A508" s="251" t="s">
        <v>801</v>
      </c>
      <c r="B508" s="194" t="s">
        <v>234</v>
      </c>
      <c r="C508" s="122">
        <v>107.9</v>
      </c>
      <c r="D508" s="190" t="s">
        <v>808</v>
      </c>
      <c r="E508" s="189">
        <v>1</v>
      </c>
      <c r="F508" s="75">
        <v>1</v>
      </c>
      <c r="G508" s="75">
        <v>1.8</v>
      </c>
    </row>
    <row r="509" spans="1:7" x14ac:dyDescent="0.25">
      <c r="A509" s="251" t="s">
        <v>801</v>
      </c>
      <c r="B509" s="195" t="s">
        <v>126</v>
      </c>
      <c r="C509" s="169">
        <v>101.5</v>
      </c>
      <c r="D509" s="196" t="s">
        <v>807</v>
      </c>
      <c r="E509" s="189">
        <v>1</v>
      </c>
      <c r="F509" s="124">
        <v>0.5</v>
      </c>
      <c r="G509" s="124">
        <v>1</v>
      </c>
    </row>
    <row r="510" spans="1:7" x14ac:dyDescent="0.2">
      <c r="A510" s="299" t="s">
        <v>694</v>
      </c>
      <c r="B510" s="300"/>
      <c r="C510" s="300"/>
      <c r="D510" s="300"/>
      <c r="E510" s="301"/>
      <c r="F510" s="144"/>
      <c r="G510" s="144">
        <f>SUM(G493:G509)</f>
        <v>70.779999999999987</v>
      </c>
    </row>
    <row r="511" spans="1:7" x14ac:dyDescent="0.2">
      <c r="A511" s="296" t="s">
        <v>356</v>
      </c>
      <c r="B511" s="297"/>
      <c r="C511" s="297"/>
      <c r="D511" s="297"/>
      <c r="E511" s="297"/>
      <c r="F511" s="297"/>
      <c r="G511" s="298"/>
    </row>
    <row r="512" spans="1:7" x14ac:dyDescent="0.2">
      <c r="A512" s="145" t="s">
        <v>801</v>
      </c>
      <c r="B512" s="162" t="s">
        <v>364</v>
      </c>
      <c r="C512" s="197">
        <v>72.260000000000005</v>
      </c>
      <c r="D512" s="198" t="s">
        <v>770</v>
      </c>
      <c r="E512" s="199">
        <v>1</v>
      </c>
      <c r="F512" s="129">
        <v>4</v>
      </c>
      <c r="G512" s="129">
        <v>7.9</v>
      </c>
    </row>
    <row r="513" spans="1:7" x14ac:dyDescent="0.2">
      <c r="A513" s="146" t="s">
        <v>801</v>
      </c>
      <c r="B513" s="165" t="s">
        <v>374</v>
      </c>
      <c r="C513" s="200">
        <v>73.489999999999995</v>
      </c>
      <c r="D513" s="201" t="s">
        <v>770</v>
      </c>
      <c r="E513" s="199">
        <v>1</v>
      </c>
      <c r="F513" s="75">
        <v>4</v>
      </c>
      <c r="G513" s="75">
        <v>7.9</v>
      </c>
    </row>
    <row r="514" spans="1:7" x14ac:dyDescent="0.2">
      <c r="A514" s="146" t="s">
        <v>801</v>
      </c>
      <c r="B514" s="165" t="s">
        <v>374</v>
      </c>
      <c r="C514" s="200">
        <v>91.1</v>
      </c>
      <c r="D514" s="201" t="s">
        <v>809</v>
      </c>
      <c r="E514" s="199">
        <v>1</v>
      </c>
      <c r="F514" s="75">
        <v>2</v>
      </c>
      <c r="G514" s="75">
        <v>3.4</v>
      </c>
    </row>
    <row r="515" spans="1:7" x14ac:dyDescent="0.2">
      <c r="A515" s="146" t="s">
        <v>801</v>
      </c>
      <c r="B515" s="113" t="s">
        <v>695</v>
      </c>
      <c r="C515" s="200">
        <v>98.5</v>
      </c>
      <c r="D515" s="113" t="s">
        <v>808</v>
      </c>
      <c r="E515" s="199">
        <v>1</v>
      </c>
      <c r="F515" s="75">
        <v>1</v>
      </c>
      <c r="G515" s="75">
        <v>1.8</v>
      </c>
    </row>
    <row r="516" spans="1:7" x14ac:dyDescent="0.2">
      <c r="A516" s="146" t="s">
        <v>801</v>
      </c>
      <c r="B516" s="165" t="s">
        <v>695</v>
      </c>
      <c r="C516" s="200">
        <v>66.86</v>
      </c>
      <c r="D516" s="201" t="s">
        <v>770</v>
      </c>
      <c r="E516" s="199">
        <v>1</v>
      </c>
      <c r="F516" s="75">
        <v>4</v>
      </c>
      <c r="G516" s="75">
        <v>7.9</v>
      </c>
    </row>
    <row r="517" spans="1:7" x14ac:dyDescent="0.2">
      <c r="A517" s="146" t="s">
        <v>801</v>
      </c>
      <c r="B517" s="165" t="s">
        <v>357</v>
      </c>
      <c r="C517" s="200">
        <v>73.819999999999993</v>
      </c>
      <c r="D517" s="201" t="s">
        <v>774</v>
      </c>
      <c r="E517" s="199">
        <v>1</v>
      </c>
      <c r="F517" s="75">
        <v>1</v>
      </c>
      <c r="G517" s="75">
        <v>1.9</v>
      </c>
    </row>
    <row r="518" spans="1:7" x14ac:dyDescent="0.2">
      <c r="A518" s="146" t="s">
        <v>801</v>
      </c>
      <c r="B518" s="165" t="s">
        <v>389</v>
      </c>
      <c r="C518" s="200">
        <v>70.94</v>
      </c>
      <c r="D518" s="201" t="s">
        <v>770</v>
      </c>
      <c r="E518" s="199">
        <v>1</v>
      </c>
      <c r="F518" s="75">
        <v>4</v>
      </c>
      <c r="G518" s="75">
        <v>7.9</v>
      </c>
    </row>
    <row r="519" spans="1:7" x14ac:dyDescent="0.2">
      <c r="A519" s="146" t="s">
        <v>801</v>
      </c>
      <c r="B519" s="165" t="s">
        <v>389</v>
      </c>
      <c r="C519" s="200">
        <v>92</v>
      </c>
      <c r="D519" s="201" t="s">
        <v>809</v>
      </c>
      <c r="E519" s="199">
        <v>1</v>
      </c>
      <c r="F519" s="75">
        <v>2</v>
      </c>
      <c r="G519" s="75">
        <v>3.4</v>
      </c>
    </row>
    <row r="520" spans="1:7" x14ac:dyDescent="0.2">
      <c r="A520" s="146" t="s">
        <v>801</v>
      </c>
      <c r="B520" s="200" t="s">
        <v>413</v>
      </c>
      <c r="C520" s="200">
        <v>100.8</v>
      </c>
      <c r="D520" s="201" t="s">
        <v>808</v>
      </c>
      <c r="E520" s="199">
        <v>1</v>
      </c>
      <c r="F520" s="75">
        <v>1</v>
      </c>
      <c r="G520" s="75">
        <v>1.8</v>
      </c>
    </row>
    <row r="521" spans="1:7" x14ac:dyDescent="0.2">
      <c r="A521" s="149" t="s">
        <v>801</v>
      </c>
      <c r="B521" s="202" t="s">
        <v>405</v>
      </c>
      <c r="C521" s="202">
        <v>104.3</v>
      </c>
      <c r="D521" s="203" t="s">
        <v>810</v>
      </c>
      <c r="E521" s="204">
        <v>1</v>
      </c>
      <c r="F521" s="124">
        <v>0.5</v>
      </c>
      <c r="G521" s="124">
        <v>1</v>
      </c>
    </row>
    <row r="522" spans="1:7" x14ac:dyDescent="0.2">
      <c r="A522" s="299" t="s">
        <v>701</v>
      </c>
      <c r="B522" s="300"/>
      <c r="C522" s="300"/>
      <c r="D522" s="300"/>
      <c r="E522" s="301"/>
      <c r="F522" s="174"/>
      <c r="G522" s="174">
        <f>SUM(G512:G521)</f>
        <v>44.899999999999991</v>
      </c>
    </row>
    <row r="523" spans="1:7" x14ac:dyDescent="0.2">
      <c r="A523" s="296" t="s">
        <v>456</v>
      </c>
      <c r="B523" s="297"/>
      <c r="C523" s="297"/>
      <c r="D523" s="297"/>
      <c r="E523" s="297"/>
      <c r="F523" s="297"/>
      <c r="G523" s="298"/>
    </row>
    <row r="524" spans="1:7" x14ac:dyDescent="0.2">
      <c r="A524" s="257" t="s">
        <v>801</v>
      </c>
      <c r="B524" s="182" t="s">
        <v>703</v>
      </c>
      <c r="C524" s="182">
        <v>72.47</v>
      </c>
      <c r="D524" s="126" t="s">
        <v>770</v>
      </c>
      <c r="E524" s="126">
        <v>1</v>
      </c>
      <c r="F524" s="129">
        <v>4</v>
      </c>
      <c r="G524" s="129">
        <v>8</v>
      </c>
    </row>
    <row r="525" spans="1:7" x14ac:dyDescent="0.2">
      <c r="A525" s="257" t="s">
        <v>801</v>
      </c>
      <c r="B525" s="205" t="s">
        <v>628</v>
      </c>
      <c r="C525" s="126">
        <v>68.900000000000006</v>
      </c>
      <c r="D525" s="126" t="s">
        <v>788</v>
      </c>
      <c r="E525" s="126">
        <v>1</v>
      </c>
      <c r="F525" s="129">
        <v>4</v>
      </c>
      <c r="G525" s="129">
        <v>8</v>
      </c>
    </row>
    <row r="526" spans="1:7" x14ac:dyDescent="0.2">
      <c r="A526" s="257" t="s">
        <v>801</v>
      </c>
      <c r="B526" s="113" t="s">
        <v>811</v>
      </c>
      <c r="C526" s="110">
        <v>73.22</v>
      </c>
      <c r="D526" s="126" t="s">
        <v>786</v>
      </c>
      <c r="E526" s="126">
        <v>1</v>
      </c>
      <c r="F526" s="129">
        <v>0.1</v>
      </c>
      <c r="G526" s="129">
        <v>0.2</v>
      </c>
    </row>
    <row r="527" spans="1:7" x14ac:dyDescent="0.2">
      <c r="A527" s="257" t="s">
        <v>801</v>
      </c>
      <c r="B527" s="113" t="s">
        <v>131</v>
      </c>
      <c r="C527" s="110">
        <v>107.3</v>
      </c>
      <c r="D527" s="126" t="s">
        <v>812</v>
      </c>
      <c r="E527" s="126">
        <v>1</v>
      </c>
      <c r="F527" s="129">
        <v>3</v>
      </c>
      <c r="G527" s="129">
        <v>5.2</v>
      </c>
    </row>
    <row r="528" spans="1:7" x14ac:dyDescent="0.2">
      <c r="A528" s="257" t="s">
        <v>801</v>
      </c>
      <c r="B528" s="120" t="s">
        <v>501</v>
      </c>
      <c r="C528" s="113">
        <v>68.569999999999993</v>
      </c>
      <c r="D528" s="126" t="s">
        <v>774</v>
      </c>
      <c r="E528" s="126">
        <v>1</v>
      </c>
      <c r="F528" s="129">
        <v>1</v>
      </c>
      <c r="G528" s="129">
        <v>1.9</v>
      </c>
    </row>
    <row r="529" spans="1:7" x14ac:dyDescent="0.2">
      <c r="A529" s="257" t="s">
        <v>801</v>
      </c>
      <c r="B529" s="120" t="s">
        <v>501</v>
      </c>
      <c r="C529" s="113">
        <v>88.4</v>
      </c>
      <c r="D529" s="126" t="s">
        <v>809</v>
      </c>
      <c r="E529" s="126">
        <v>1</v>
      </c>
      <c r="F529" s="129">
        <v>2</v>
      </c>
      <c r="G529" s="129">
        <v>4</v>
      </c>
    </row>
    <row r="530" spans="1:7" x14ac:dyDescent="0.2">
      <c r="A530" s="257" t="s">
        <v>801</v>
      </c>
      <c r="B530" s="123" t="s">
        <v>584</v>
      </c>
      <c r="C530" s="133">
        <v>67.88</v>
      </c>
      <c r="D530" s="126" t="s">
        <v>770</v>
      </c>
      <c r="E530" s="126">
        <v>1</v>
      </c>
      <c r="F530" s="129">
        <v>4</v>
      </c>
      <c r="G530" s="129">
        <v>8</v>
      </c>
    </row>
    <row r="531" spans="1:7" x14ac:dyDescent="0.2">
      <c r="A531" s="257" t="s">
        <v>801</v>
      </c>
      <c r="B531" s="120" t="s">
        <v>584</v>
      </c>
      <c r="C531" s="113">
        <v>94.1</v>
      </c>
      <c r="D531" s="126" t="s">
        <v>810</v>
      </c>
      <c r="E531" s="126">
        <v>1</v>
      </c>
      <c r="F531" s="129">
        <v>0.5</v>
      </c>
      <c r="G531" s="129">
        <v>1</v>
      </c>
    </row>
    <row r="532" spans="1:7" x14ac:dyDescent="0.2">
      <c r="A532" s="257" t="s">
        <v>801</v>
      </c>
      <c r="B532" s="113" t="s">
        <v>472</v>
      </c>
      <c r="C532" s="79">
        <v>71.180000000000007</v>
      </c>
      <c r="D532" s="126" t="s">
        <v>771</v>
      </c>
      <c r="E532" s="126">
        <v>1</v>
      </c>
      <c r="F532" s="129">
        <v>0.25</v>
      </c>
      <c r="G532" s="129">
        <v>0.5</v>
      </c>
    </row>
    <row r="533" spans="1:7" x14ac:dyDescent="0.2">
      <c r="A533" s="257" t="s">
        <v>801</v>
      </c>
      <c r="B533" s="120" t="s">
        <v>472</v>
      </c>
      <c r="C533" s="113">
        <v>93.2</v>
      </c>
      <c r="D533" s="126" t="s">
        <v>810</v>
      </c>
      <c r="E533" s="126">
        <v>1</v>
      </c>
      <c r="F533" s="129">
        <v>0.5</v>
      </c>
      <c r="G533" s="129">
        <v>1</v>
      </c>
    </row>
    <row r="534" spans="1:7" x14ac:dyDescent="0.2">
      <c r="A534" s="257" t="s">
        <v>801</v>
      </c>
      <c r="B534" s="120" t="s">
        <v>617</v>
      </c>
      <c r="C534" s="113">
        <v>69.8</v>
      </c>
      <c r="D534" s="126" t="s">
        <v>784</v>
      </c>
      <c r="E534" s="126">
        <v>1</v>
      </c>
      <c r="F534" s="129">
        <v>0.5</v>
      </c>
      <c r="G534" s="129">
        <v>1</v>
      </c>
    </row>
    <row r="535" spans="1:7" x14ac:dyDescent="0.2">
      <c r="A535" s="257" t="s">
        <v>801</v>
      </c>
      <c r="B535" s="120" t="s">
        <v>627</v>
      </c>
      <c r="C535" s="113">
        <v>90.3</v>
      </c>
      <c r="D535" s="126" t="s">
        <v>813</v>
      </c>
      <c r="E535" s="126">
        <v>1</v>
      </c>
      <c r="F535" s="129">
        <v>0.25</v>
      </c>
      <c r="G535" s="129">
        <v>0.54</v>
      </c>
    </row>
    <row r="536" spans="1:7" x14ac:dyDescent="0.2">
      <c r="A536" s="257" t="s">
        <v>801</v>
      </c>
      <c r="B536" s="120" t="s">
        <v>135</v>
      </c>
      <c r="C536" s="113">
        <v>107.8</v>
      </c>
      <c r="D536" s="126" t="s">
        <v>808</v>
      </c>
      <c r="E536" s="126">
        <v>1</v>
      </c>
      <c r="F536" s="129">
        <v>0.6</v>
      </c>
      <c r="G536" s="129">
        <v>0.9</v>
      </c>
    </row>
    <row r="537" spans="1:7" x14ac:dyDescent="0.2">
      <c r="A537" s="257" t="s">
        <v>801</v>
      </c>
      <c r="B537" s="120" t="s">
        <v>608</v>
      </c>
      <c r="C537" s="113">
        <v>107.2</v>
      </c>
      <c r="D537" s="126" t="s">
        <v>808</v>
      </c>
      <c r="E537" s="126">
        <v>1</v>
      </c>
      <c r="F537" s="129">
        <v>1</v>
      </c>
      <c r="G537" s="129">
        <v>1.7</v>
      </c>
    </row>
    <row r="538" spans="1:7" x14ac:dyDescent="0.2">
      <c r="A538" s="257" t="s">
        <v>801</v>
      </c>
      <c r="B538" s="120" t="s">
        <v>554</v>
      </c>
      <c r="C538" s="113">
        <v>69.260000000000005</v>
      </c>
      <c r="D538" s="126" t="s">
        <v>788</v>
      </c>
      <c r="E538" s="126">
        <v>1</v>
      </c>
      <c r="F538" s="129">
        <v>4</v>
      </c>
      <c r="G538" s="129">
        <v>8</v>
      </c>
    </row>
    <row r="539" spans="1:7" x14ac:dyDescent="0.2">
      <c r="A539" s="257" t="s">
        <v>801</v>
      </c>
      <c r="B539" s="110" t="s">
        <v>554</v>
      </c>
      <c r="C539" s="110">
        <v>92.7</v>
      </c>
      <c r="D539" s="126" t="s">
        <v>808</v>
      </c>
      <c r="E539" s="126">
        <v>1</v>
      </c>
      <c r="F539" s="129">
        <v>1</v>
      </c>
      <c r="G539" s="129">
        <v>1.7</v>
      </c>
    </row>
    <row r="540" spans="1:7" ht="15.75" customHeight="1" x14ac:dyDescent="0.2">
      <c r="A540" s="257" t="s">
        <v>801</v>
      </c>
      <c r="B540" s="110" t="s">
        <v>715</v>
      </c>
      <c r="C540" s="110">
        <v>93.8</v>
      </c>
      <c r="D540" s="126" t="s">
        <v>809</v>
      </c>
      <c r="E540" s="126">
        <v>1</v>
      </c>
      <c r="F540" s="129">
        <v>2</v>
      </c>
      <c r="G540" s="129">
        <v>3.4</v>
      </c>
    </row>
    <row r="541" spans="1:7" x14ac:dyDescent="0.2">
      <c r="A541" s="257" t="s">
        <v>801</v>
      </c>
      <c r="B541" s="110" t="s">
        <v>558</v>
      </c>
      <c r="C541" s="110">
        <v>66.38</v>
      </c>
      <c r="D541" s="126" t="s">
        <v>791</v>
      </c>
      <c r="E541" s="126">
        <v>1</v>
      </c>
      <c r="F541" s="129">
        <v>1</v>
      </c>
      <c r="G541" s="129">
        <v>2</v>
      </c>
    </row>
    <row r="542" spans="1:7" x14ac:dyDescent="0.2">
      <c r="A542" s="257" t="s">
        <v>801</v>
      </c>
      <c r="B542" s="110" t="s">
        <v>558</v>
      </c>
      <c r="C542" s="110">
        <v>94.4</v>
      </c>
      <c r="D542" s="126" t="s">
        <v>809</v>
      </c>
      <c r="E542" s="126">
        <v>1</v>
      </c>
      <c r="F542" s="129">
        <v>2</v>
      </c>
      <c r="G542" s="129">
        <v>3.4</v>
      </c>
    </row>
    <row r="543" spans="1:7" x14ac:dyDescent="0.2">
      <c r="A543" s="257" t="s">
        <v>801</v>
      </c>
      <c r="B543" s="110" t="s">
        <v>519</v>
      </c>
      <c r="C543" s="110">
        <v>68.72</v>
      </c>
      <c r="D543" s="126" t="s">
        <v>788</v>
      </c>
      <c r="E543" s="126">
        <v>1</v>
      </c>
      <c r="F543" s="129">
        <v>4</v>
      </c>
      <c r="G543" s="129">
        <v>8</v>
      </c>
    </row>
    <row r="544" spans="1:7" x14ac:dyDescent="0.2">
      <c r="A544" s="257" t="s">
        <v>801</v>
      </c>
      <c r="B544" s="110" t="s">
        <v>519</v>
      </c>
      <c r="C544" s="110">
        <v>94.2</v>
      </c>
      <c r="D544" s="126" t="s">
        <v>813</v>
      </c>
      <c r="E544" s="126">
        <v>1</v>
      </c>
      <c r="F544" s="129">
        <v>0.1</v>
      </c>
      <c r="G544" s="129">
        <v>0.24</v>
      </c>
    </row>
    <row r="545" spans="1:7" x14ac:dyDescent="0.2">
      <c r="A545" s="257" t="s">
        <v>801</v>
      </c>
      <c r="B545" s="113" t="s">
        <v>718</v>
      </c>
      <c r="C545" s="79">
        <v>70.849999999999994</v>
      </c>
      <c r="D545" s="126" t="s">
        <v>794</v>
      </c>
      <c r="E545" s="126">
        <v>1</v>
      </c>
      <c r="F545" s="129">
        <v>0.5</v>
      </c>
      <c r="G545" s="129">
        <v>1</v>
      </c>
    </row>
    <row r="546" spans="1:7" x14ac:dyDescent="0.2">
      <c r="A546" s="256" t="s">
        <v>801</v>
      </c>
      <c r="B546" s="206" t="s">
        <v>542</v>
      </c>
      <c r="C546" s="125">
        <v>70.760000000000005</v>
      </c>
      <c r="D546" s="133" t="s">
        <v>794</v>
      </c>
      <c r="E546" s="133">
        <v>1</v>
      </c>
      <c r="F546" s="75">
        <v>0.5</v>
      </c>
      <c r="G546" s="75">
        <v>1</v>
      </c>
    </row>
    <row r="547" spans="1:7" x14ac:dyDescent="0.2">
      <c r="A547" s="299" t="s">
        <v>720</v>
      </c>
      <c r="B547" s="300"/>
      <c r="C547" s="300"/>
      <c r="D547" s="300"/>
      <c r="E547" s="301"/>
      <c r="F547" s="185"/>
      <c r="G547" s="185">
        <f>SUM(G524:G546)</f>
        <v>70.679999999999993</v>
      </c>
    </row>
    <row r="548" spans="1:7" x14ac:dyDescent="0.2">
      <c r="A548" s="299" t="s">
        <v>814</v>
      </c>
      <c r="B548" s="300"/>
      <c r="C548" s="300"/>
      <c r="D548" s="300"/>
      <c r="E548" s="301"/>
      <c r="F548" s="186"/>
      <c r="G548" s="186">
        <f>G491+G510+G522+G547</f>
        <v>198.15999999999997</v>
      </c>
    </row>
    <row r="549" spans="1:7" x14ac:dyDescent="0.2">
      <c r="A549" s="296" t="s">
        <v>356</v>
      </c>
      <c r="B549" s="297"/>
      <c r="C549" s="297"/>
      <c r="D549" s="297"/>
      <c r="E549" s="297"/>
      <c r="F549" s="297"/>
      <c r="G549" s="298"/>
    </row>
    <row r="550" spans="1:7" x14ac:dyDescent="0.2">
      <c r="A550" s="146" t="s">
        <v>815</v>
      </c>
      <c r="B550" s="207" t="s">
        <v>374</v>
      </c>
      <c r="C550" s="183">
        <v>106.6</v>
      </c>
      <c r="D550" s="208" t="s">
        <v>774</v>
      </c>
      <c r="E550" s="209">
        <v>1</v>
      </c>
      <c r="F550" s="208">
        <v>1</v>
      </c>
      <c r="G550" s="208">
        <v>1.9</v>
      </c>
    </row>
    <row r="551" spans="1:7" x14ac:dyDescent="0.2">
      <c r="A551" s="149" t="s">
        <v>815</v>
      </c>
      <c r="B551" s="210" t="s">
        <v>695</v>
      </c>
      <c r="C551" s="211">
        <v>102</v>
      </c>
      <c r="D551" s="212" t="s">
        <v>770</v>
      </c>
      <c r="E551" s="209">
        <v>1</v>
      </c>
      <c r="F551" s="212">
        <v>4</v>
      </c>
      <c r="G551" s="212">
        <v>7.9</v>
      </c>
    </row>
    <row r="552" spans="1:7" x14ac:dyDescent="0.2">
      <c r="A552" s="299" t="s">
        <v>701</v>
      </c>
      <c r="B552" s="300"/>
      <c r="C552" s="300"/>
      <c r="D552" s="300"/>
      <c r="E552" s="301"/>
      <c r="F552" s="174"/>
      <c r="G552" s="174">
        <f>SUM(G550:G551)</f>
        <v>9.8000000000000007</v>
      </c>
    </row>
    <row r="553" spans="1:7" x14ac:dyDescent="0.2">
      <c r="A553" s="296" t="s">
        <v>456</v>
      </c>
      <c r="B553" s="297"/>
      <c r="C553" s="297"/>
      <c r="D553" s="297"/>
      <c r="E553" s="297"/>
      <c r="F553" s="297"/>
      <c r="G553" s="298"/>
    </row>
    <row r="554" spans="1:7" x14ac:dyDescent="0.2">
      <c r="A554" s="257" t="s">
        <v>815</v>
      </c>
      <c r="B554" s="121" t="s">
        <v>638</v>
      </c>
      <c r="C554" s="182">
        <v>96.4</v>
      </c>
      <c r="D554" s="126" t="s">
        <v>782</v>
      </c>
      <c r="E554" s="126">
        <v>1</v>
      </c>
      <c r="F554" s="126">
        <v>0.5</v>
      </c>
      <c r="G554" s="129">
        <v>1</v>
      </c>
    </row>
    <row r="555" spans="1:7" x14ac:dyDescent="0.2">
      <c r="A555" s="257" t="s">
        <v>815</v>
      </c>
      <c r="B555" s="113" t="s">
        <v>628</v>
      </c>
      <c r="C555" s="113">
        <v>96.9</v>
      </c>
      <c r="D555" s="126" t="s">
        <v>791</v>
      </c>
      <c r="E555" s="126">
        <v>1</v>
      </c>
      <c r="F555" s="129">
        <v>1</v>
      </c>
      <c r="G555" s="129">
        <v>2</v>
      </c>
    </row>
    <row r="556" spans="1:7" x14ac:dyDescent="0.2">
      <c r="A556" s="257" t="s">
        <v>815</v>
      </c>
      <c r="B556" s="113" t="s">
        <v>554</v>
      </c>
      <c r="C556" s="113">
        <v>99.9</v>
      </c>
      <c r="D556" s="126" t="s">
        <v>791</v>
      </c>
      <c r="E556" s="126">
        <v>1</v>
      </c>
      <c r="F556" s="129">
        <v>1</v>
      </c>
      <c r="G556" s="129">
        <v>2</v>
      </c>
    </row>
    <row r="557" spans="1:7" x14ac:dyDescent="0.2">
      <c r="A557" s="147" t="s">
        <v>815</v>
      </c>
      <c r="B557" s="131" t="s">
        <v>519</v>
      </c>
      <c r="C557" s="131">
        <v>100.8</v>
      </c>
      <c r="D557" s="79" t="s">
        <v>791</v>
      </c>
      <c r="E557" s="126">
        <v>1</v>
      </c>
      <c r="F557" s="75">
        <v>1</v>
      </c>
      <c r="G557" s="75">
        <v>2</v>
      </c>
    </row>
    <row r="558" spans="1:7" x14ac:dyDescent="0.2">
      <c r="A558" s="299" t="s">
        <v>720</v>
      </c>
      <c r="B558" s="300"/>
      <c r="C558" s="300"/>
      <c r="D558" s="300"/>
      <c r="E558" s="301"/>
      <c r="F558" s="213"/>
      <c r="G558" s="213">
        <f>SUM(G554:G557)</f>
        <v>7</v>
      </c>
    </row>
    <row r="559" spans="1:7" x14ac:dyDescent="0.2">
      <c r="A559" s="299" t="s">
        <v>816</v>
      </c>
      <c r="B559" s="300"/>
      <c r="C559" s="300"/>
      <c r="D559" s="300"/>
      <c r="E559" s="301"/>
      <c r="F559" s="144"/>
      <c r="G559" s="144">
        <f>G552+G558</f>
        <v>16.8</v>
      </c>
    </row>
    <row r="560" spans="1:7" x14ac:dyDescent="0.2">
      <c r="A560" s="302" t="s">
        <v>66</v>
      </c>
      <c r="B560" s="303"/>
      <c r="C560" s="303"/>
      <c r="D560" s="303"/>
      <c r="E560" s="303"/>
      <c r="F560" s="303"/>
      <c r="G560" s="304"/>
    </row>
    <row r="561" spans="1:7" x14ac:dyDescent="0.25">
      <c r="A561" s="254" t="s">
        <v>817</v>
      </c>
      <c r="B561" s="189" t="s">
        <v>96</v>
      </c>
      <c r="C561" s="126">
        <v>103.7</v>
      </c>
      <c r="D561" s="189" t="s">
        <v>818</v>
      </c>
      <c r="E561" s="189">
        <v>1</v>
      </c>
      <c r="F561" s="129">
        <v>4</v>
      </c>
      <c r="G561" s="129">
        <v>5.7</v>
      </c>
    </row>
    <row r="562" spans="1:7" x14ac:dyDescent="0.25">
      <c r="A562" s="254" t="s">
        <v>817</v>
      </c>
      <c r="B562" s="190" t="s">
        <v>96</v>
      </c>
      <c r="C562" s="79">
        <v>72.89</v>
      </c>
      <c r="D562" s="189" t="s">
        <v>770</v>
      </c>
      <c r="E562" s="189">
        <v>1</v>
      </c>
      <c r="F562" s="129">
        <v>4</v>
      </c>
      <c r="G562" s="129">
        <v>8</v>
      </c>
    </row>
    <row r="563" spans="1:7" x14ac:dyDescent="0.25">
      <c r="A563" s="254" t="s">
        <v>817</v>
      </c>
      <c r="B563" s="196" t="s">
        <v>214</v>
      </c>
      <c r="C563" s="125">
        <v>100.7</v>
      </c>
      <c r="D563" s="125" t="s">
        <v>774</v>
      </c>
      <c r="E563" s="189">
        <v>1</v>
      </c>
      <c r="F563" s="124">
        <v>1</v>
      </c>
      <c r="G563" s="124">
        <v>2</v>
      </c>
    </row>
    <row r="564" spans="1:7" x14ac:dyDescent="0.2">
      <c r="A564" s="299" t="s">
        <v>682</v>
      </c>
      <c r="B564" s="300"/>
      <c r="C564" s="300"/>
      <c r="D564" s="300"/>
      <c r="E564" s="301"/>
      <c r="F564" s="144"/>
      <c r="G564" s="144">
        <f>SUM(G561:G563)</f>
        <v>15.7</v>
      </c>
    </row>
    <row r="565" spans="1:7" x14ac:dyDescent="0.2">
      <c r="A565" s="296" t="s">
        <v>233</v>
      </c>
      <c r="B565" s="297"/>
      <c r="C565" s="297"/>
      <c r="D565" s="297"/>
      <c r="E565" s="297"/>
      <c r="F565" s="297"/>
      <c r="G565" s="298"/>
    </row>
    <row r="566" spans="1:7" x14ac:dyDescent="0.25">
      <c r="A566" s="252" t="s">
        <v>817</v>
      </c>
      <c r="B566" s="126" t="s">
        <v>93</v>
      </c>
      <c r="C566" s="189">
        <v>100.1</v>
      </c>
      <c r="D566" s="126" t="s">
        <v>819</v>
      </c>
      <c r="E566" s="126">
        <v>1</v>
      </c>
      <c r="F566" s="129">
        <v>1</v>
      </c>
      <c r="G566" s="129">
        <v>2</v>
      </c>
    </row>
    <row r="567" spans="1:7" x14ac:dyDescent="0.2">
      <c r="A567" s="254" t="s">
        <v>817</v>
      </c>
      <c r="B567" s="165" t="s">
        <v>760</v>
      </c>
      <c r="C567" s="165">
        <v>100.9</v>
      </c>
      <c r="D567" s="126" t="s">
        <v>769</v>
      </c>
      <c r="E567" s="126">
        <v>1</v>
      </c>
      <c r="F567" s="75">
        <v>2</v>
      </c>
      <c r="G567" s="129">
        <v>4</v>
      </c>
    </row>
    <row r="568" spans="1:7" x14ac:dyDescent="0.25">
      <c r="A568" s="254" t="s">
        <v>817</v>
      </c>
      <c r="B568" s="190" t="s">
        <v>101</v>
      </c>
      <c r="C568" s="190">
        <v>100.8</v>
      </c>
      <c r="D568" s="126" t="s">
        <v>769</v>
      </c>
      <c r="E568" s="126">
        <v>1</v>
      </c>
      <c r="F568" s="75">
        <v>2</v>
      </c>
      <c r="G568" s="129">
        <v>4</v>
      </c>
    </row>
    <row r="569" spans="1:7" x14ac:dyDescent="0.25">
      <c r="A569" s="254" t="s">
        <v>817</v>
      </c>
      <c r="B569" s="190" t="s">
        <v>319</v>
      </c>
      <c r="C569" s="190">
        <v>100.5</v>
      </c>
      <c r="D569" s="126" t="s">
        <v>769</v>
      </c>
      <c r="E569" s="126">
        <v>1</v>
      </c>
      <c r="F569" s="75">
        <v>2</v>
      </c>
      <c r="G569" s="129">
        <v>4</v>
      </c>
    </row>
    <row r="570" spans="1:7" x14ac:dyDescent="0.25">
      <c r="A570" s="254" t="s">
        <v>817</v>
      </c>
      <c r="B570" s="190" t="s">
        <v>300</v>
      </c>
      <c r="C570" s="190">
        <v>103.8</v>
      </c>
      <c r="D570" s="126" t="s">
        <v>820</v>
      </c>
      <c r="E570" s="126">
        <v>1</v>
      </c>
      <c r="F570" s="75">
        <v>4</v>
      </c>
      <c r="G570" s="129">
        <v>7.9</v>
      </c>
    </row>
    <row r="571" spans="1:7" x14ac:dyDescent="0.25">
      <c r="A571" s="254" t="s">
        <v>817</v>
      </c>
      <c r="B571" s="190" t="s">
        <v>339</v>
      </c>
      <c r="C571" s="190">
        <v>105.4</v>
      </c>
      <c r="D571" s="126" t="s">
        <v>821</v>
      </c>
      <c r="E571" s="126">
        <v>1</v>
      </c>
      <c r="F571" s="75">
        <v>0.5</v>
      </c>
      <c r="G571" s="129">
        <v>1</v>
      </c>
    </row>
    <row r="572" spans="1:7" x14ac:dyDescent="0.2">
      <c r="A572" s="254" t="s">
        <v>817</v>
      </c>
      <c r="B572" s="165" t="s">
        <v>119</v>
      </c>
      <c r="C572" s="165">
        <v>104.1</v>
      </c>
      <c r="D572" s="126" t="s">
        <v>769</v>
      </c>
      <c r="E572" s="126">
        <v>1</v>
      </c>
      <c r="F572" s="75">
        <v>2</v>
      </c>
      <c r="G572" s="129">
        <v>4</v>
      </c>
    </row>
    <row r="573" spans="1:7" x14ac:dyDescent="0.25">
      <c r="A573" s="254" t="s">
        <v>817</v>
      </c>
      <c r="B573" s="194" t="s">
        <v>248</v>
      </c>
      <c r="C573" s="194">
        <v>102.2</v>
      </c>
      <c r="D573" s="126" t="s">
        <v>769</v>
      </c>
      <c r="E573" s="126">
        <v>1</v>
      </c>
      <c r="F573" s="75">
        <v>2</v>
      </c>
      <c r="G573" s="129">
        <v>4</v>
      </c>
    </row>
    <row r="574" spans="1:7" x14ac:dyDescent="0.25">
      <c r="A574" s="254" t="s">
        <v>817</v>
      </c>
      <c r="B574" s="194" t="s">
        <v>257</v>
      </c>
      <c r="C574" s="165">
        <v>102.9</v>
      </c>
      <c r="D574" s="126" t="s">
        <v>822</v>
      </c>
      <c r="E574" s="126">
        <v>1</v>
      </c>
      <c r="F574" s="75">
        <v>1</v>
      </c>
      <c r="G574" s="129">
        <v>2</v>
      </c>
    </row>
    <row r="575" spans="1:7" x14ac:dyDescent="0.25">
      <c r="A575" s="251" t="s">
        <v>817</v>
      </c>
      <c r="B575" s="195" t="s">
        <v>122</v>
      </c>
      <c r="C575" s="168">
        <v>104.9</v>
      </c>
      <c r="D575" s="79" t="s">
        <v>769</v>
      </c>
      <c r="E575" s="79">
        <v>1</v>
      </c>
      <c r="F575" s="124">
        <v>2</v>
      </c>
      <c r="G575" s="75">
        <v>4</v>
      </c>
    </row>
    <row r="576" spans="1:7" x14ac:dyDescent="0.2">
      <c r="A576" s="299" t="s">
        <v>694</v>
      </c>
      <c r="B576" s="300"/>
      <c r="C576" s="300"/>
      <c r="D576" s="300"/>
      <c r="E576" s="301"/>
      <c r="F576" s="144"/>
      <c r="G576" s="144">
        <f>SUM(G566:G575)</f>
        <v>36.9</v>
      </c>
    </row>
    <row r="577" spans="1:7" x14ac:dyDescent="0.2">
      <c r="A577" s="296" t="s">
        <v>356</v>
      </c>
      <c r="B577" s="297"/>
      <c r="C577" s="297"/>
      <c r="D577" s="297"/>
      <c r="E577" s="297"/>
      <c r="F577" s="297"/>
      <c r="G577" s="298"/>
    </row>
    <row r="578" spans="1:7" x14ac:dyDescent="0.2">
      <c r="A578" s="148" t="s">
        <v>823</v>
      </c>
      <c r="B578" s="214" t="s">
        <v>364</v>
      </c>
      <c r="C578" s="183">
        <v>105.5</v>
      </c>
      <c r="D578" s="151" t="s">
        <v>804</v>
      </c>
      <c r="E578" s="215">
        <v>1</v>
      </c>
      <c r="F578" s="216">
        <v>4</v>
      </c>
      <c r="G578" s="129">
        <v>6.7</v>
      </c>
    </row>
    <row r="579" spans="1:7" x14ac:dyDescent="0.2">
      <c r="A579" s="146" t="s">
        <v>823</v>
      </c>
      <c r="B579" s="217" t="s">
        <v>374</v>
      </c>
      <c r="C579" s="184">
        <v>102.3</v>
      </c>
      <c r="D579" s="201" t="s">
        <v>769</v>
      </c>
      <c r="E579" s="215">
        <v>1</v>
      </c>
      <c r="F579" s="75">
        <v>2</v>
      </c>
      <c r="G579" s="75">
        <v>4</v>
      </c>
    </row>
    <row r="580" spans="1:7" x14ac:dyDescent="0.2">
      <c r="A580" s="146" t="s">
        <v>823</v>
      </c>
      <c r="B580" s="120" t="s">
        <v>695</v>
      </c>
      <c r="C580" s="113">
        <v>103.9</v>
      </c>
      <c r="D580" s="201" t="s">
        <v>804</v>
      </c>
      <c r="E580" s="215">
        <v>1</v>
      </c>
      <c r="F580" s="75">
        <v>4</v>
      </c>
      <c r="G580" s="75">
        <v>6.7</v>
      </c>
    </row>
    <row r="581" spans="1:7" x14ac:dyDescent="0.2">
      <c r="A581" s="146" t="s">
        <v>823</v>
      </c>
      <c r="B581" s="218" t="s">
        <v>357</v>
      </c>
      <c r="C581" s="184">
        <v>100.2</v>
      </c>
      <c r="D581" s="201" t="s">
        <v>769</v>
      </c>
      <c r="E581" s="215">
        <v>1</v>
      </c>
      <c r="F581" s="75">
        <v>2</v>
      </c>
      <c r="G581" s="75">
        <v>4</v>
      </c>
    </row>
    <row r="582" spans="1:7" x14ac:dyDescent="0.2">
      <c r="A582" s="146" t="s">
        <v>823</v>
      </c>
      <c r="B582" s="219" t="s">
        <v>389</v>
      </c>
      <c r="C582" s="184">
        <v>102.7</v>
      </c>
      <c r="D582" s="201" t="s">
        <v>770</v>
      </c>
      <c r="E582" s="215">
        <v>1</v>
      </c>
      <c r="F582" s="75">
        <v>4</v>
      </c>
      <c r="G582" s="124">
        <v>7.9</v>
      </c>
    </row>
    <row r="583" spans="1:7" x14ac:dyDescent="0.2">
      <c r="A583" s="299" t="s">
        <v>701</v>
      </c>
      <c r="B583" s="300"/>
      <c r="C583" s="300"/>
      <c r="D583" s="300"/>
      <c r="E583" s="301"/>
      <c r="F583" s="174"/>
      <c r="G583" s="174">
        <f>SUM(G578:G582)</f>
        <v>29.299999999999997</v>
      </c>
    </row>
    <row r="584" spans="1:7" x14ac:dyDescent="0.2">
      <c r="A584" s="296" t="s">
        <v>456</v>
      </c>
      <c r="B584" s="297"/>
      <c r="C584" s="297"/>
      <c r="D584" s="297"/>
      <c r="E584" s="297"/>
      <c r="F584" s="297"/>
      <c r="G584" s="298"/>
    </row>
    <row r="585" spans="1:7" x14ac:dyDescent="0.2">
      <c r="A585" s="257" t="s">
        <v>817</v>
      </c>
      <c r="B585" s="182" t="s">
        <v>703</v>
      </c>
      <c r="C585" s="182">
        <v>103.7</v>
      </c>
      <c r="D585" s="126" t="s">
        <v>824</v>
      </c>
      <c r="E585" s="126">
        <v>1</v>
      </c>
      <c r="F585" s="129">
        <v>4</v>
      </c>
      <c r="G585" s="129">
        <v>7.9</v>
      </c>
    </row>
    <row r="586" spans="1:7" x14ac:dyDescent="0.2">
      <c r="A586" s="147" t="s">
        <v>817</v>
      </c>
      <c r="B586" s="205" t="s">
        <v>628</v>
      </c>
      <c r="C586" s="121">
        <v>100.5</v>
      </c>
      <c r="D586" s="79" t="s">
        <v>790</v>
      </c>
      <c r="E586" s="126">
        <v>1</v>
      </c>
      <c r="F586" s="75">
        <v>2</v>
      </c>
      <c r="G586" s="75">
        <v>4</v>
      </c>
    </row>
    <row r="587" spans="1:7" x14ac:dyDescent="0.2">
      <c r="A587" s="147" t="s">
        <v>823</v>
      </c>
      <c r="B587" s="113" t="s">
        <v>131</v>
      </c>
      <c r="C587" s="110">
        <v>103.9</v>
      </c>
      <c r="D587" s="79" t="s">
        <v>782</v>
      </c>
      <c r="E587" s="126">
        <v>1</v>
      </c>
      <c r="F587" s="75">
        <v>0.5</v>
      </c>
      <c r="G587" s="75">
        <v>1</v>
      </c>
    </row>
    <row r="588" spans="1:7" x14ac:dyDescent="0.2">
      <c r="A588" s="147" t="s">
        <v>823</v>
      </c>
      <c r="B588" s="110" t="s">
        <v>501</v>
      </c>
      <c r="C588" s="110">
        <v>102.8</v>
      </c>
      <c r="D588" s="79" t="s">
        <v>770</v>
      </c>
      <c r="E588" s="126">
        <v>1</v>
      </c>
      <c r="F588" s="75">
        <v>4</v>
      </c>
      <c r="G588" s="75">
        <v>7.9</v>
      </c>
    </row>
    <row r="589" spans="1:7" x14ac:dyDescent="0.2">
      <c r="A589" s="147" t="s">
        <v>817</v>
      </c>
      <c r="B589" s="110" t="s">
        <v>584</v>
      </c>
      <c r="C589" s="110">
        <v>102</v>
      </c>
      <c r="D589" s="79" t="s">
        <v>804</v>
      </c>
      <c r="E589" s="126">
        <v>1</v>
      </c>
      <c r="F589" s="75">
        <v>4</v>
      </c>
      <c r="G589" s="75">
        <v>6.7</v>
      </c>
    </row>
    <row r="590" spans="1:7" x14ac:dyDescent="0.2">
      <c r="A590" s="147" t="s">
        <v>817</v>
      </c>
      <c r="B590" s="120" t="s">
        <v>617</v>
      </c>
      <c r="C590" s="113">
        <v>102.4</v>
      </c>
      <c r="D590" s="79" t="s">
        <v>774</v>
      </c>
      <c r="E590" s="126">
        <v>1</v>
      </c>
      <c r="F590" s="75">
        <v>1</v>
      </c>
      <c r="G590" s="75">
        <v>2</v>
      </c>
    </row>
    <row r="591" spans="1:7" x14ac:dyDescent="0.2">
      <c r="A591" s="147" t="s">
        <v>817</v>
      </c>
      <c r="B591" s="123" t="s">
        <v>135</v>
      </c>
      <c r="C591" s="122">
        <v>101</v>
      </c>
      <c r="D591" s="79" t="s">
        <v>825</v>
      </c>
      <c r="E591" s="126">
        <v>1</v>
      </c>
      <c r="F591" s="75">
        <v>1</v>
      </c>
      <c r="G591" s="75">
        <v>1</v>
      </c>
    </row>
    <row r="592" spans="1:7" x14ac:dyDescent="0.2">
      <c r="A592" s="147" t="s">
        <v>817</v>
      </c>
      <c r="B592" s="120" t="s">
        <v>554</v>
      </c>
      <c r="C592" s="113">
        <v>103.3</v>
      </c>
      <c r="D592" s="79" t="s">
        <v>790</v>
      </c>
      <c r="E592" s="126">
        <v>1</v>
      </c>
      <c r="F592" s="75">
        <v>2</v>
      </c>
      <c r="G592" s="75">
        <v>4</v>
      </c>
    </row>
    <row r="593" spans="1:7" ht="15.75" customHeight="1" x14ac:dyDescent="0.2">
      <c r="A593" s="147" t="s">
        <v>817</v>
      </c>
      <c r="B593" s="120" t="s">
        <v>715</v>
      </c>
      <c r="C593" s="113">
        <v>104</v>
      </c>
      <c r="D593" s="79" t="s">
        <v>788</v>
      </c>
      <c r="E593" s="126">
        <v>1</v>
      </c>
      <c r="F593" s="75">
        <v>4</v>
      </c>
      <c r="G593" s="75">
        <v>8</v>
      </c>
    </row>
    <row r="594" spans="1:7" x14ac:dyDescent="0.2">
      <c r="A594" s="147" t="s">
        <v>817</v>
      </c>
      <c r="B594" s="110" t="s">
        <v>558</v>
      </c>
      <c r="C594" s="110">
        <v>101.4</v>
      </c>
      <c r="D594" s="79" t="s">
        <v>791</v>
      </c>
      <c r="E594" s="126">
        <v>1</v>
      </c>
      <c r="F594" s="75">
        <v>1</v>
      </c>
      <c r="G594" s="75">
        <v>2</v>
      </c>
    </row>
    <row r="595" spans="1:7" x14ac:dyDescent="0.2">
      <c r="A595" s="147" t="s">
        <v>817</v>
      </c>
      <c r="B595" s="110" t="s">
        <v>519</v>
      </c>
      <c r="C595" s="110">
        <v>96.7</v>
      </c>
      <c r="D595" s="79" t="s">
        <v>826</v>
      </c>
      <c r="E595" s="126">
        <v>1</v>
      </c>
      <c r="F595" s="75">
        <v>0.1</v>
      </c>
      <c r="G595" s="75">
        <v>0.2</v>
      </c>
    </row>
    <row r="596" spans="1:7" x14ac:dyDescent="0.2">
      <c r="A596" s="255" t="s">
        <v>817</v>
      </c>
      <c r="B596" s="206" t="s">
        <v>476</v>
      </c>
      <c r="C596" s="131">
        <v>104.3</v>
      </c>
      <c r="D596" s="125" t="s">
        <v>793</v>
      </c>
      <c r="E596" s="126">
        <v>1</v>
      </c>
      <c r="F596" s="75">
        <v>1</v>
      </c>
      <c r="G596" s="75">
        <v>2</v>
      </c>
    </row>
    <row r="597" spans="1:7" x14ac:dyDescent="0.2">
      <c r="A597" s="299" t="s">
        <v>720</v>
      </c>
      <c r="B597" s="300"/>
      <c r="C597" s="300"/>
      <c r="D597" s="300"/>
      <c r="E597" s="301"/>
      <c r="F597" s="185"/>
      <c r="G597" s="185">
        <f>SUM(G585:G596)</f>
        <v>46.7</v>
      </c>
    </row>
    <row r="598" spans="1:7" x14ac:dyDescent="0.2">
      <c r="A598" s="299" t="s">
        <v>827</v>
      </c>
      <c r="B598" s="300"/>
      <c r="C598" s="300"/>
      <c r="D598" s="300"/>
      <c r="E598" s="301"/>
      <c r="F598" s="186"/>
      <c r="G598" s="186">
        <f>G564+G576+G583+G597</f>
        <v>128.6</v>
      </c>
    </row>
    <row r="599" spans="1:7" x14ac:dyDescent="0.2">
      <c r="A599" s="296" t="s">
        <v>233</v>
      </c>
      <c r="B599" s="297"/>
      <c r="C599" s="297"/>
      <c r="D599" s="297"/>
      <c r="E599" s="297"/>
      <c r="F599" s="297"/>
      <c r="G599" s="298"/>
    </row>
    <row r="600" spans="1:7" x14ac:dyDescent="0.25">
      <c r="A600" s="256" t="s">
        <v>828</v>
      </c>
      <c r="B600" s="126" t="s">
        <v>93</v>
      </c>
      <c r="C600" s="189">
        <v>66.98</v>
      </c>
      <c r="D600" s="126" t="s">
        <v>769</v>
      </c>
      <c r="E600" s="126">
        <v>1</v>
      </c>
      <c r="F600" s="129">
        <v>2</v>
      </c>
      <c r="G600" s="129">
        <v>4</v>
      </c>
    </row>
    <row r="601" spans="1:7" x14ac:dyDescent="0.25">
      <c r="A601" s="255" t="s">
        <v>828</v>
      </c>
      <c r="B601" s="79" t="s">
        <v>93</v>
      </c>
      <c r="C601" s="190">
        <v>101.3</v>
      </c>
      <c r="D601" s="79" t="s">
        <v>774</v>
      </c>
      <c r="E601" s="126">
        <v>1</v>
      </c>
      <c r="F601" s="75">
        <v>1</v>
      </c>
      <c r="G601" s="129">
        <v>1.9</v>
      </c>
    </row>
    <row r="602" spans="1:7" x14ac:dyDescent="0.2">
      <c r="A602" s="255" t="s">
        <v>828</v>
      </c>
      <c r="B602" s="162" t="s">
        <v>760</v>
      </c>
      <c r="C602" s="158">
        <v>70.099999999999994</v>
      </c>
      <c r="D602" s="79" t="s">
        <v>770</v>
      </c>
      <c r="E602" s="126">
        <v>1</v>
      </c>
      <c r="F602" s="75">
        <v>4</v>
      </c>
      <c r="G602" s="129">
        <v>7.9</v>
      </c>
    </row>
    <row r="603" spans="1:7" x14ac:dyDescent="0.2">
      <c r="A603" s="255" t="s">
        <v>828</v>
      </c>
      <c r="B603" s="162" t="s">
        <v>760</v>
      </c>
      <c r="C603" s="158">
        <v>96.4</v>
      </c>
      <c r="D603" s="79" t="s">
        <v>774</v>
      </c>
      <c r="E603" s="126">
        <v>1</v>
      </c>
      <c r="F603" s="75">
        <v>1</v>
      </c>
      <c r="G603" s="129">
        <v>1.9</v>
      </c>
    </row>
    <row r="604" spans="1:7" x14ac:dyDescent="0.25">
      <c r="A604" s="255" t="s">
        <v>828</v>
      </c>
      <c r="B604" s="190" t="s">
        <v>101</v>
      </c>
      <c r="C604" s="190">
        <v>69.92</v>
      </c>
      <c r="D604" s="79" t="s">
        <v>770</v>
      </c>
      <c r="E604" s="126">
        <v>1</v>
      </c>
      <c r="F604" s="75">
        <v>4</v>
      </c>
      <c r="G604" s="129">
        <v>7.9</v>
      </c>
    </row>
    <row r="605" spans="1:7" x14ac:dyDescent="0.25">
      <c r="A605" s="255" t="s">
        <v>828</v>
      </c>
      <c r="B605" s="190" t="s">
        <v>101</v>
      </c>
      <c r="C605" s="190">
        <v>105.3</v>
      </c>
      <c r="D605" s="79" t="s">
        <v>774</v>
      </c>
      <c r="E605" s="126">
        <v>1</v>
      </c>
      <c r="F605" s="75">
        <v>1</v>
      </c>
      <c r="G605" s="129">
        <v>1.9</v>
      </c>
    </row>
    <row r="606" spans="1:7" x14ac:dyDescent="0.25">
      <c r="A606" s="255" t="s">
        <v>828</v>
      </c>
      <c r="B606" s="190" t="s">
        <v>319</v>
      </c>
      <c r="C606" s="190">
        <v>68.45</v>
      </c>
      <c r="D606" s="79" t="s">
        <v>770</v>
      </c>
      <c r="E606" s="126">
        <v>1</v>
      </c>
      <c r="F606" s="75">
        <v>2</v>
      </c>
      <c r="G606" s="129">
        <v>3.9</v>
      </c>
    </row>
    <row r="607" spans="1:7" x14ac:dyDescent="0.25">
      <c r="A607" s="255" t="s">
        <v>828</v>
      </c>
      <c r="B607" s="190" t="s">
        <v>319</v>
      </c>
      <c r="C607" s="220">
        <v>103</v>
      </c>
      <c r="D607" s="79" t="s">
        <v>769</v>
      </c>
      <c r="E607" s="126">
        <v>1</v>
      </c>
      <c r="F607" s="75">
        <v>2</v>
      </c>
      <c r="G607" s="129">
        <v>4</v>
      </c>
    </row>
    <row r="608" spans="1:7" x14ac:dyDescent="0.25">
      <c r="A608" s="255" t="s">
        <v>828</v>
      </c>
      <c r="B608" s="190" t="s">
        <v>300</v>
      </c>
      <c r="C608" s="190">
        <v>103.3</v>
      </c>
      <c r="D608" s="79" t="s">
        <v>770</v>
      </c>
      <c r="E608" s="126">
        <v>1</v>
      </c>
      <c r="F608" s="75">
        <v>2</v>
      </c>
      <c r="G608" s="129">
        <v>3.9</v>
      </c>
    </row>
    <row r="609" spans="1:7" x14ac:dyDescent="0.25">
      <c r="A609" s="255" t="s">
        <v>828</v>
      </c>
      <c r="B609" s="190" t="s">
        <v>300</v>
      </c>
      <c r="C609" s="190">
        <v>66.44</v>
      </c>
      <c r="D609" s="79" t="s">
        <v>770</v>
      </c>
      <c r="E609" s="126">
        <v>1</v>
      </c>
      <c r="F609" s="75">
        <v>4</v>
      </c>
      <c r="G609" s="129">
        <v>7.9</v>
      </c>
    </row>
    <row r="610" spans="1:7" x14ac:dyDescent="0.25">
      <c r="A610" s="255" t="s">
        <v>828</v>
      </c>
      <c r="B610" s="79" t="s">
        <v>97</v>
      </c>
      <c r="C610" s="193">
        <v>107.8</v>
      </c>
      <c r="D610" s="79" t="s">
        <v>781</v>
      </c>
      <c r="E610" s="126">
        <v>1</v>
      </c>
      <c r="F610" s="75">
        <v>1</v>
      </c>
      <c r="G610" s="129">
        <v>2</v>
      </c>
    </row>
    <row r="611" spans="1:7" x14ac:dyDescent="0.25">
      <c r="A611" s="255" t="s">
        <v>828</v>
      </c>
      <c r="B611" s="190" t="s">
        <v>339</v>
      </c>
      <c r="C611" s="190">
        <v>104.8</v>
      </c>
      <c r="D611" s="79" t="s">
        <v>782</v>
      </c>
      <c r="E611" s="126">
        <v>1</v>
      </c>
      <c r="F611" s="75">
        <v>0.5</v>
      </c>
      <c r="G611" s="129">
        <v>1</v>
      </c>
    </row>
    <row r="612" spans="1:7" x14ac:dyDescent="0.2">
      <c r="A612" s="255" t="s">
        <v>828</v>
      </c>
      <c r="B612" s="165" t="s">
        <v>119</v>
      </c>
      <c r="C612" s="165">
        <v>66.02</v>
      </c>
      <c r="D612" s="79" t="s">
        <v>770</v>
      </c>
      <c r="E612" s="126">
        <v>1</v>
      </c>
      <c r="F612" s="75">
        <v>4</v>
      </c>
      <c r="G612" s="129">
        <v>7.9</v>
      </c>
    </row>
    <row r="613" spans="1:7" x14ac:dyDescent="0.2">
      <c r="A613" s="255" t="s">
        <v>828</v>
      </c>
      <c r="B613" s="165" t="s">
        <v>119</v>
      </c>
      <c r="C613" s="122">
        <v>106.6</v>
      </c>
      <c r="D613" s="79" t="s">
        <v>774</v>
      </c>
      <c r="E613" s="126">
        <v>1</v>
      </c>
      <c r="F613" s="75">
        <v>1</v>
      </c>
      <c r="G613" s="129">
        <v>1.9</v>
      </c>
    </row>
    <row r="614" spans="1:7" x14ac:dyDescent="0.25">
      <c r="A614" s="255" t="s">
        <v>828</v>
      </c>
      <c r="B614" s="194" t="s">
        <v>248</v>
      </c>
      <c r="C614" s="194">
        <v>67.25</v>
      </c>
      <c r="D614" s="79" t="s">
        <v>770</v>
      </c>
      <c r="E614" s="126">
        <v>1</v>
      </c>
      <c r="F614" s="75">
        <v>4</v>
      </c>
      <c r="G614" s="129">
        <v>7.9</v>
      </c>
    </row>
    <row r="615" spans="1:7" x14ac:dyDescent="0.25">
      <c r="A615" s="255" t="s">
        <v>828</v>
      </c>
      <c r="B615" s="194" t="s">
        <v>248</v>
      </c>
      <c r="C615" s="220">
        <v>99.4</v>
      </c>
      <c r="D615" s="79" t="s">
        <v>774</v>
      </c>
      <c r="E615" s="126">
        <v>1</v>
      </c>
      <c r="F615" s="75">
        <v>1</v>
      </c>
      <c r="G615" s="129">
        <v>1.9</v>
      </c>
    </row>
    <row r="616" spans="1:7" x14ac:dyDescent="0.2">
      <c r="A616" s="255" t="s">
        <v>828</v>
      </c>
      <c r="B616" s="165" t="s">
        <v>257</v>
      </c>
      <c r="C616" s="122">
        <v>100.4</v>
      </c>
      <c r="D616" s="79" t="s">
        <v>771</v>
      </c>
      <c r="E616" s="126">
        <v>1</v>
      </c>
      <c r="F616" s="75">
        <v>0.25</v>
      </c>
      <c r="G616" s="129">
        <v>0.5</v>
      </c>
    </row>
    <row r="617" spans="1:7" x14ac:dyDescent="0.25">
      <c r="A617" s="147" t="s">
        <v>828</v>
      </c>
      <c r="B617" s="194" t="s">
        <v>122</v>
      </c>
      <c r="C617" s="122">
        <v>102.3</v>
      </c>
      <c r="D617" s="79" t="s">
        <v>774</v>
      </c>
      <c r="E617" s="79">
        <v>1</v>
      </c>
      <c r="F617" s="75">
        <v>1</v>
      </c>
      <c r="G617" s="75">
        <v>1.9</v>
      </c>
    </row>
    <row r="618" spans="1:7" x14ac:dyDescent="0.25">
      <c r="A618" s="255" t="s">
        <v>828</v>
      </c>
      <c r="B618" s="195" t="s">
        <v>122</v>
      </c>
      <c r="C618" s="221">
        <v>70.91</v>
      </c>
      <c r="D618" s="79" t="s">
        <v>769</v>
      </c>
      <c r="E618" s="126">
        <v>1</v>
      </c>
      <c r="F618" s="75">
        <v>2</v>
      </c>
      <c r="G618" s="129">
        <v>4</v>
      </c>
    </row>
    <row r="619" spans="1:7" x14ac:dyDescent="0.2">
      <c r="A619" s="255" t="s">
        <v>828</v>
      </c>
      <c r="B619" s="165" t="s">
        <v>234</v>
      </c>
      <c r="C619" s="122">
        <v>100</v>
      </c>
      <c r="D619" s="79" t="s">
        <v>782</v>
      </c>
      <c r="E619" s="126">
        <v>1</v>
      </c>
      <c r="F619" s="75">
        <v>0.5</v>
      </c>
      <c r="G619" s="129">
        <v>1</v>
      </c>
    </row>
    <row r="620" spans="1:7" x14ac:dyDescent="0.2">
      <c r="A620" s="255" t="s">
        <v>828</v>
      </c>
      <c r="B620" s="165" t="s">
        <v>126</v>
      </c>
      <c r="C620" s="122">
        <v>102.7</v>
      </c>
      <c r="D620" s="79" t="s">
        <v>774</v>
      </c>
      <c r="E620" s="126">
        <v>1</v>
      </c>
      <c r="F620" s="75">
        <v>0.25</v>
      </c>
      <c r="G620" s="129">
        <v>0.54</v>
      </c>
    </row>
    <row r="621" spans="1:7" x14ac:dyDescent="0.2">
      <c r="A621" s="255" t="s">
        <v>828</v>
      </c>
      <c r="B621" s="168" t="s">
        <v>128</v>
      </c>
      <c r="C621" s="169">
        <v>106.8</v>
      </c>
      <c r="D621" s="125" t="s">
        <v>786</v>
      </c>
      <c r="E621" s="126">
        <v>1</v>
      </c>
      <c r="F621" s="124">
        <v>0.25</v>
      </c>
      <c r="G621" s="75">
        <v>0.5</v>
      </c>
    </row>
    <row r="622" spans="1:7" x14ac:dyDescent="0.2">
      <c r="A622" s="299" t="s">
        <v>694</v>
      </c>
      <c r="B622" s="300"/>
      <c r="C622" s="300"/>
      <c r="D622" s="300"/>
      <c r="E622" s="301"/>
      <c r="F622" s="144"/>
      <c r="G622" s="144">
        <f>SUM(G600:G621)</f>
        <v>76.240000000000009</v>
      </c>
    </row>
    <row r="623" spans="1:7" x14ac:dyDescent="0.2">
      <c r="A623" s="296" t="s">
        <v>356</v>
      </c>
      <c r="B623" s="297"/>
      <c r="C623" s="297"/>
      <c r="D623" s="297"/>
      <c r="E623" s="297"/>
      <c r="F623" s="297"/>
      <c r="G623" s="298"/>
    </row>
    <row r="624" spans="1:7" x14ac:dyDescent="0.2">
      <c r="A624" s="148" t="s">
        <v>828</v>
      </c>
      <c r="B624" s="222" t="s">
        <v>364</v>
      </c>
      <c r="C624" s="197">
        <v>71.48</v>
      </c>
      <c r="D624" s="198" t="s">
        <v>770</v>
      </c>
      <c r="E624" s="223">
        <v>1</v>
      </c>
      <c r="F624" s="75">
        <v>4</v>
      </c>
      <c r="G624" s="129">
        <v>7.9</v>
      </c>
    </row>
    <row r="625" spans="1:7" x14ac:dyDescent="0.2">
      <c r="A625" s="146" t="s">
        <v>828</v>
      </c>
      <c r="B625" s="224" t="s">
        <v>364</v>
      </c>
      <c r="C625" s="184">
        <v>91.2</v>
      </c>
      <c r="D625" s="201" t="s">
        <v>769</v>
      </c>
      <c r="E625" s="223">
        <v>1</v>
      </c>
      <c r="F625" s="75">
        <v>2</v>
      </c>
      <c r="G625" s="75">
        <v>4</v>
      </c>
    </row>
    <row r="626" spans="1:7" x14ac:dyDescent="0.2">
      <c r="A626" s="146" t="s">
        <v>828</v>
      </c>
      <c r="B626" s="224" t="s">
        <v>374</v>
      </c>
      <c r="C626" s="200">
        <v>72.98</v>
      </c>
      <c r="D626" s="201" t="s">
        <v>770</v>
      </c>
      <c r="E626" s="223">
        <v>1</v>
      </c>
      <c r="F626" s="75">
        <v>4</v>
      </c>
      <c r="G626" s="75">
        <v>7.9</v>
      </c>
    </row>
    <row r="627" spans="1:7" x14ac:dyDescent="0.2">
      <c r="A627" s="146" t="s">
        <v>828</v>
      </c>
      <c r="B627" s="224" t="s">
        <v>374</v>
      </c>
      <c r="C627" s="184">
        <v>104.6</v>
      </c>
      <c r="D627" s="201" t="s">
        <v>774</v>
      </c>
      <c r="E627" s="223">
        <v>1</v>
      </c>
      <c r="F627" s="75">
        <v>1</v>
      </c>
      <c r="G627" s="75">
        <v>1.9</v>
      </c>
    </row>
    <row r="628" spans="1:7" x14ac:dyDescent="0.2">
      <c r="A628" s="146" t="s">
        <v>828</v>
      </c>
      <c r="B628" s="224" t="s">
        <v>695</v>
      </c>
      <c r="C628" s="200">
        <v>67.64</v>
      </c>
      <c r="D628" s="201" t="s">
        <v>770</v>
      </c>
      <c r="E628" s="223">
        <v>1</v>
      </c>
      <c r="F628" s="75">
        <v>4</v>
      </c>
      <c r="G628" s="75">
        <v>7.9</v>
      </c>
    </row>
    <row r="629" spans="1:7" x14ac:dyDescent="0.2">
      <c r="A629" s="146" t="s">
        <v>828</v>
      </c>
      <c r="B629" s="224" t="s">
        <v>389</v>
      </c>
      <c r="C629" s="184">
        <v>68.3</v>
      </c>
      <c r="D629" s="201" t="s">
        <v>770</v>
      </c>
      <c r="E629" s="223">
        <v>1</v>
      </c>
      <c r="F629" s="75">
        <v>4</v>
      </c>
      <c r="G629" s="75">
        <v>7.9</v>
      </c>
    </row>
    <row r="630" spans="1:7" x14ac:dyDescent="0.2">
      <c r="A630" s="146" t="s">
        <v>828</v>
      </c>
      <c r="B630" s="224" t="s">
        <v>389</v>
      </c>
      <c r="C630" s="184">
        <v>107.8</v>
      </c>
      <c r="D630" s="201" t="s">
        <v>770</v>
      </c>
      <c r="E630" s="223">
        <v>1</v>
      </c>
      <c r="F630" s="75">
        <v>4</v>
      </c>
      <c r="G630" s="75">
        <v>7.9</v>
      </c>
    </row>
    <row r="631" spans="1:7" x14ac:dyDescent="0.2">
      <c r="A631" s="146" t="s">
        <v>828</v>
      </c>
      <c r="B631" s="218" t="s">
        <v>357</v>
      </c>
      <c r="C631" s="184">
        <v>102.4</v>
      </c>
      <c r="D631" s="201" t="s">
        <v>769</v>
      </c>
      <c r="E631" s="223">
        <v>1</v>
      </c>
      <c r="F631" s="75">
        <v>2</v>
      </c>
      <c r="G631" s="75">
        <v>4</v>
      </c>
    </row>
    <row r="632" spans="1:7" x14ac:dyDescent="0.2">
      <c r="A632" s="146" t="s">
        <v>828</v>
      </c>
      <c r="B632" s="224" t="s">
        <v>395</v>
      </c>
      <c r="C632" s="184">
        <v>102</v>
      </c>
      <c r="D632" s="201" t="s">
        <v>783</v>
      </c>
      <c r="E632" s="223">
        <v>1</v>
      </c>
      <c r="F632" s="75">
        <v>1</v>
      </c>
      <c r="G632" s="75">
        <v>2</v>
      </c>
    </row>
    <row r="633" spans="1:7" x14ac:dyDescent="0.2">
      <c r="A633" s="146" t="s">
        <v>828</v>
      </c>
      <c r="B633" s="224" t="s">
        <v>421</v>
      </c>
      <c r="C633" s="184">
        <v>104</v>
      </c>
      <c r="D633" s="201" t="s">
        <v>784</v>
      </c>
      <c r="E633" s="223">
        <v>1</v>
      </c>
      <c r="F633" s="75">
        <v>0.5</v>
      </c>
      <c r="G633" s="75">
        <v>1.25</v>
      </c>
    </row>
    <row r="634" spans="1:7" x14ac:dyDescent="0.2">
      <c r="A634" s="146" t="s">
        <v>828</v>
      </c>
      <c r="B634" s="218" t="s">
        <v>405</v>
      </c>
      <c r="C634" s="122">
        <v>105.6</v>
      </c>
      <c r="D634" s="201" t="s">
        <v>784</v>
      </c>
      <c r="E634" s="223">
        <v>1</v>
      </c>
      <c r="F634" s="75">
        <v>1</v>
      </c>
      <c r="G634" s="75">
        <v>2</v>
      </c>
    </row>
    <row r="635" spans="1:7" x14ac:dyDescent="0.2">
      <c r="A635" s="146" t="s">
        <v>828</v>
      </c>
      <c r="B635" s="165" t="s">
        <v>438</v>
      </c>
      <c r="C635" s="122">
        <v>105.2</v>
      </c>
      <c r="D635" s="203" t="s">
        <v>774</v>
      </c>
      <c r="E635" s="223">
        <v>1</v>
      </c>
      <c r="F635" s="75">
        <v>1</v>
      </c>
      <c r="G635" s="124">
        <v>1.9</v>
      </c>
    </row>
    <row r="636" spans="1:7" x14ac:dyDescent="0.2">
      <c r="A636" s="299" t="s">
        <v>701</v>
      </c>
      <c r="B636" s="300"/>
      <c r="C636" s="300"/>
      <c r="D636" s="300"/>
      <c r="E636" s="301"/>
      <c r="F636" s="174"/>
      <c r="G636" s="174">
        <f>SUM(G624:G635)</f>
        <v>56.55</v>
      </c>
    </row>
    <row r="637" spans="1:7" x14ac:dyDescent="0.2">
      <c r="A637" s="296" t="s">
        <v>456</v>
      </c>
      <c r="B637" s="297"/>
      <c r="C637" s="297"/>
      <c r="D637" s="297"/>
      <c r="E637" s="297"/>
      <c r="F637" s="297"/>
      <c r="G637" s="298"/>
    </row>
    <row r="638" spans="1:7" x14ac:dyDescent="0.2">
      <c r="A638" s="257" t="s">
        <v>829</v>
      </c>
      <c r="B638" s="182" t="s">
        <v>649</v>
      </c>
      <c r="C638" s="182">
        <v>69.680000000000007</v>
      </c>
      <c r="D638" s="126" t="s">
        <v>770</v>
      </c>
      <c r="E638" s="126">
        <v>1</v>
      </c>
      <c r="F638" s="129">
        <v>4</v>
      </c>
      <c r="G638" s="129">
        <v>8</v>
      </c>
    </row>
    <row r="639" spans="1:7" x14ac:dyDescent="0.2">
      <c r="A639" s="147" t="s">
        <v>829</v>
      </c>
      <c r="B639" s="110" t="s">
        <v>649</v>
      </c>
      <c r="C639" s="110">
        <v>104.8</v>
      </c>
      <c r="D639" s="79" t="s">
        <v>769</v>
      </c>
      <c r="E639" s="126">
        <v>1</v>
      </c>
      <c r="F639" s="75">
        <v>2</v>
      </c>
      <c r="G639" s="75">
        <v>4</v>
      </c>
    </row>
    <row r="640" spans="1:7" x14ac:dyDescent="0.2">
      <c r="A640" s="147" t="s">
        <v>828</v>
      </c>
      <c r="B640" s="205" t="s">
        <v>628</v>
      </c>
      <c r="C640" s="121">
        <v>67.760000000000005</v>
      </c>
      <c r="D640" s="79" t="s">
        <v>788</v>
      </c>
      <c r="E640" s="126">
        <v>1</v>
      </c>
      <c r="F640" s="75">
        <v>4</v>
      </c>
      <c r="G640" s="75">
        <v>8</v>
      </c>
    </row>
    <row r="641" spans="1:7" x14ac:dyDescent="0.2">
      <c r="A641" s="147" t="s">
        <v>828</v>
      </c>
      <c r="B641" s="120" t="s">
        <v>628</v>
      </c>
      <c r="C641" s="113">
        <v>101.2</v>
      </c>
      <c r="D641" s="79" t="s">
        <v>791</v>
      </c>
      <c r="E641" s="126">
        <v>1</v>
      </c>
      <c r="F641" s="75">
        <v>1</v>
      </c>
      <c r="G641" s="75">
        <v>2</v>
      </c>
    </row>
    <row r="642" spans="1:7" x14ac:dyDescent="0.2">
      <c r="A642" s="147" t="s">
        <v>829</v>
      </c>
      <c r="B642" s="110" t="s">
        <v>617</v>
      </c>
      <c r="C642" s="110">
        <v>104.2</v>
      </c>
      <c r="D642" s="79" t="s">
        <v>769</v>
      </c>
      <c r="E642" s="126">
        <v>1</v>
      </c>
      <c r="F642" s="75">
        <v>2</v>
      </c>
      <c r="G642" s="75">
        <v>4</v>
      </c>
    </row>
    <row r="643" spans="1:7" x14ac:dyDescent="0.2">
      <c r="A643" s="147" t="s">
        <v>829</v>
      </c>
      <c r="B643" s="113" t="s">
        <v>584</v>
      </c>
      <c r="C643" s="110">
        <v>69.08</v>
      </c>
      <c r="D643" s="79" t="s">
        <v>770</v>
      </c>
      <c r="E643" s="126">
        <v>1</v>
      </c>
      <c r="F643" s="75">
        <v>4</v>
      </c>
      <c r="G643" s="75">
        <v>8</v>
      </c>
    </row>
    <row r="644" spans="1:7" x14ac:dyDescent="0.2">
      <c r="A644" s="147" t="s">
        <v>829</v>
      </c>
      <c r="B644" s="113" t="s">
        <v>584</v>
      </c>
      <c r="C644" s="110">
        <v>94.6</v>
      </c>
      <c r="D644" s="79" t="s">
        <v>774</v>
      </c>
      <c r="E644" s="126">
        <v>1</v>
      </c>
      <c r="F644" s="75">
        <v>1</v>
      </c>
      <c r="G644" s="75">
        <v>2</v>
      </c>
    </row>
    <row r="645" spans="1:7" ht="15.75" customHeight="1" x14ac:dyDescent="0.2">
      <c r="A645" s="147" t="s">
        <v>829</v>
      </c>
      <c r="B645" s="110" t="s">
        <v>472</v>
      </c>
      <c r="C645" s="110">
        <v>101.1</v>
      </c>
      <c r="D645" s="79" t="s">
        <v>782</v>
      </c>
      <c r="E645" s="126">
        <v>1</v>
      </c>
      <c r="F645" s="75">
        <v>0.5</v>
      </c>
      <c r="G645" s="75">
        <v>1</v>
      </c>
    </row>
    <row r="646" spans="1:7" x14ac:dyDescent="0.2">
      <c r="A646" s="147" t="s">
        <v>829</v>
      </c>
      <c r="B646" s="113" t="s">
        <v>138</v>
      </c>
      <c r="C646" s="110">
        <v>107.3</v>
      </c>
      <c r="D646" s="79" t="s">
        <v>808</v>
      </c>
      <c r="E646" s="126">
        <v>1</v>
      </c>
      <c r="F646" s="75">
        <v>1</v>
      </c>
      <c r="G646" s="75">
        <v>1.7</v>
      </c>
    </row>
    <row r="647" spans="1:7" x14ac:dyDescent="0.2">
      <c r="A647" s="147" t="s">
        <v>829</v>
      </c>
      <c r="B647" s="113" t="s">
        <v>627</v>
      </c>
      <c r="C647" s="110">
        <v>105.6</v>
      </c>
      <c r="D647" s="79" t="s">
        <v>789</v>
      </c>
      <c r="E647" s="126">
        <v>1</v>
      </c>
      <c r="F647" s="75">
        <v>1</v>
      </c>
      <c r="G647" s="75">
        <v>2</v>
      </c>
    </row>
    <row r="648" spans="1:7" x14ac:dyDescent="0.2">
      <c r="A648" s="147" t="s">
        <v>829</v>
      </c>
      <c r="B648" s="110" t="s">
        <v>611</v>
      </c>
      <c r="C648" s="110">
        <v>102.5</v>
      </c>
      <c r="D648" s="79" t="s">
        <v>782</v>
      </c>
      <c r="E648" s="126">
        <v>1</v>
      </c>
      <c r="F648" s="75">
        <v>0.5</v>
      </c>
      <c r="G648" s="75">
        <v>1</v>
      </c>
    </row>
    <row r="649" spans="1:7" x14ac:dyDescent="0.2">
      <c r="A649" s="147" t="s">
        <v>828</v>
      </c>
      <c r="B649" s="120" t="s">
        <v>554</v>
      </c>
      <c r="C649" s="113">
        <v>71.540000000000006</v>
      </c>
      <c r="D649" s="79" t="s">
        <v>770</v>
      </c>
      <c r="E649" s="126">
        <v>1</v>
      </c>
      <c r="F649" s="75">
        <v>4</v>
      </c>
      <c r="G649" s="75">
        <v>8</v>
      </c>
    </row>
    <row r="650" spans="1:7" x14ac:dyDescent="0.2">
      <c r="A650" s="147" t="s">
        <v>828</v>
      </c>
      <c r="B650" s="120" t="s">
        <v>554</v>
      </c>
      <c r="C650" s="113">
        <v>107.8</v>
      </c>
      <c r="D650" s="79" t="s">
        <v>791</v>
      </c>
      <c r="E650" s="126">
        <v>1</v>
      </c>
      <c r="F650" s="75">
        <v>1</v>
      </c>
      <c r="G650" s="75">
        <v>2</v>
      </c>
    </row>
    <row r="651" spans="1:7" x14ac:dyDescent="0.2">
      <c r="A651" s="147" t="s">
        <v>828</v>
      </c>
      <c r="B651" s="123" t="s">
        <v>715</v>
      </c>
      <c r="C651" s="113">
        <v>68.12</v>
      </c>
      <c r="D651" s="79" t="s">
        <v>788</v>
      </c>
      <c r="E651" s="126">
        <v>1</v>
      </c>
      <c r="F651" s="75">
        <v>4</v>
      </c>
      <c r="G651" s="75">
        <v>8</v>
      </c>
    </row>
    <row r="652" spans="1:7" x14ac:dyDescent="0.2">
      <c r="A652" s="147" t="s">
        <v>828</v>
      </c>
      <c r="B652" s="123" t="s">
        <v>715</v>
      </c>
      <c r="C652" s="113">
        <v>69.44</v>
      </c>
      <c r="D652" s="79" t="s">
        <v>788</v>
      </c>
      <c r="E652" s="126">
        <v>1</v>
      </c>
      <c r="F652" s="75">
        <v>4</v>
      </c>
      <c r="G652" s="75">
        <v>8</v>
      </c>
    </row>
    <row r="653" spans="1:7" x14ac:dyDescent="0.2">
      <c r="A653" s="147" t="s">
        <v>828</v>
      </c>
      <c r="B653" s="123" t="s">
        <v>715</v>
      </c>
      <c r="C653" s="131">
        <v>94.9</v>
      </c>
      <c r="D653" s="79" t="s">
        <v>809</v>
      </c>
      <c r="E653" s="126">
        <v>1</v>
      </c>
      <c r="F653" s="75">
        <v>2</v>
      </c>
      <c r="G653" s="75">
        <v>3.4</v>
      </c>
    </row>
    <row r="654" spans="1:7" x14ac:dyDescent="0.2">
      <c r="A654" s="147" t="s">
        <v>828</v>
      </c>
      <c r="B654" s="123" t="s">
        <v>715</v>
      </c>
      <c r="C654" s="113">
        <v>102.5</v>
      </c>
      <c r="D654" s="79" t="s">
        <v>790</v>
      </c>
      <c r="E654" s="126">
        <v>1</v>
      </c>
      <c r="F654" s="75">
        <v>2</v>
      </c>
      <c r="G654" s="75">
        <v>4</v>
      </c>
    </row>
    <row r="655" spans="1:7" x14ac:dyDescent="0.2">
      <c r="A655" s="147" t="s">
        <v>828</v>
      </c>
      <c r="B655" s="120" t="s">
        <v>558</v>
      </c>
      <c r="C655" s="113">
        <v>67.19</v>
      </c>
      <c r="D655" s="79" t="s">
        <v>791</v>
      </c>
      <c r="E655" s="126">
        <v>1</v>
      </c>
      <c r="F655" s="75">
        <v>1</v>
      </c>
      <c r="G655" s="75">
        <v>2</v>
      </c>
    </row>
    <row r="656" spans="1:7" x14ac:dyDescent="0.2">
      <c r="A656" s="147" t="s">
        <v>828</v>
      </c>
      <c r="B656" s="120" t="s">
        <v>558</v>
      </c>
      <c r="C656" s="113">
        <v>102.8</v>
      </c>
      <c r="D656" s="79" t="s">
        <v>791</v>
      </c>
      <c r="E656" s="126">
        <v>1</v>
      </c>
      <c r="F656" s="75">
        <v>1</v>
      </c>
      <c r="G656" s="75">
        <v>2</v>
      </c>
    </row>
    <row r="657" spans="1:7" x14ac:dyDescent="0.2">
      <c r="A657" s="147" t="s">
        <v>828</v>
      </c>
      <c r="B657" s="120" t="s">
        <v>519</v>
      </c>
      <c r="C657" s="113">
        <v>104.4</v>
      </c>
      <c r="D657" s="79" t="s">
        <v>788</v>
      </c>
      <c r="E657" s="126">
        <v>1</v>
      </c>
      <c r="F657" s="75">
        <v>4</v>
      </c>
      <c r="G657" s="75">
        <v>8</v>
      </c>
    </row>
    <row r="658" spans="1:7" x14ac:dyDescent="0.2">
      <c r="A658" s="147" t="s">
        <v>828</v>
      </c>
      <c r="B658" s="120" t="s">
        <v>542</v>
      </c>
      <c r="C658" s="113">
        <v>68.48</v>
      </c>
      <c r="D658" s="79" t="s">
        <v>794</v>
      </c>
      <c r="E658" s="126">
        <v>1</v>
      </c>
      <c r="F658" s="75">
        <v>0.5</v>
      </c>
      <c r="G658" s="75">
        <v>1</v>
      </c>
    </row>
    <row r="659" spans="1:7" x14ac:dyDescent="0.2">
      <c r="A659" s="147" t="s">
        <v>828</v>
      </c>
      <c r="B659" s="113" t="s">
        <v>476</v>
      </c>
      <c r="C659" s="113">
        <v>101.8</v>
      </c>
      <c r="D659" s="79" t="s">
        <v>793</v>
      </c>
      <c r="E659" s="126">
        <v>1</v>
      </c>
      <c r="F659" s="75">
        <v>1</v>
      </c>
      <c r="G659" s="75">
        <v>2</v>
      </c>
    </row>
    <row r="660" spans="1:7" x14ac:dyDescent="0.2">
      <c r="A660" s="255" t="s">
        <v>828</v>
      </c>
      <c r="B660" s="206" t="s">
        <v>580</v>
      </c>
      <c r="C660" s="131">
        <v>72.8</v>
      </c>
      <c r="D660" s="125" t="s">
        <v>794</v>
      </c>
      <c r="E660" s="126">
        <v>1</v>
      </c>
      <c r="F660" s="75">
        <v>0.5</v>
      </c>
      <c r="G660" s="75">
        <v>1</v>
      </c>
    </row>
    <row r="661" spans="1:7" x14ac:dyDescent="0.2">
      <c r="A661" s="299" t="s">
        <v>720</v>
      </c>
      <c r="B661" s="300"/>
      <c r="C661" s="300"/>
      <c r="D661" s="300"/>
      <c r="E661" s="301"/>
      <c r="F661" s="185"/>
      <c r="G661" s="185">
        <f>SUM(G638:G660)</f>
        <v>91.100000000000009</v>
      </c>
    </row>
    <row r="662" spans="1:7" x14ac:dyDescent="0.2">
      <c r="A662" s="299" t="s">
        <v>830</v>
      </c>
      <c r="B662" s="300"/>
      <c r="C662" s="300"/>
      <c r="D662" s="300"/>
      <c r="E662" s="301"/>
      <c r="F662" s="186"/>
      <c r="G662" s="186">
        <f>G622+G636+G661</f>
        <v>223.89000000000004</v>
      </c>
    </row>
    <row r="663" spans="1:7" x14ac:dyDescent="0.2">
      <c r="A663" s="302" t="s">
        <v>66</v>
      </c>
      <c r="B663" s="303"/>
      <c r="C663" s="303"/>
      <c r="D663" s="303"/>
      <c r="E663" s="303"/>
      <c r="F663" s="303"/>
      <c r="G663" s="304"/>
    </row>
    <row r="664" spans="1:7" x14ac:dyDescent="0.25">
      <c r="A664" s="254" t="s">
        <v>831</v>
      </c>
      <c r="B664" s="189" t="s">
        <v>214</v>
      </c>
      <c r="C664" s="126">
        <v>88.7</v>
      </c>
      <c r="D664" s="133" t="s">
        <v>774</v>
      </c>
      <c r="E664" s="79">
        <v>1</v>
      </c>
      <c r="F664" s="150">
        <v>1</v>
      </c>
      <c r="G664" s="133">
        <v>1.4</v>
      </c>
    </row>
    <row r="665" spans="1:7" x14ac:dyDescent="0.25">
      <c r="A665" s="254" t="s">
        <v>831</v>
      </c>
      <c r="B665" s="196" t="s">
        <v>96</v>
      </c>
      <c r="C665" s="125">
        <v>107.1</v>
      </c>
      <c r="D665" s="125" t="s">
        <v>770</v>
      </c>
      <c r="E665" s="133">
        <v>1</v>
      </c>
      <c r="F665" s="124">
        <v>4</v>
      </c>
      <c r="G665" s="124">
        <v>8</v>
      </c>
    </row>
    <row r="666" spans="1:7" x14ac:dyDescent="0.2">
      <c r="A666" s="299" t="s">
        <v>682</v>
      </c>
      <c r="B666" s="300"/>
      <c r="C666" s="300"/>
      <c r="D666" s="300"/>
      <c r="E666" s="301"/>
      <c r="F666" s="144"/>
      <c r="G666" s="144">
        <f>SUM(G664:G665)</f>
        <v>9.4</v>
      </c>
    </row>
    <row r="667" spans="1:7" x14ac:dyDescent="0.2">
      <c r="A667" s="296" t="s">
        <v>233</v>
      </c>
      <c r="B667" s="297"/>
      <c r="C667" s="297"/>
      <c r="D667" s="297"/>
      <c r="E667" s="297"/>
      <c r="F667" s="297"/>
      <c r="G667" s="298"/>
    </row>
    <row r="668" spans="1:7" x14ac:dyDescent="0.2">
      <c r="A668" s="254" t="s">
        <v>831</v>
      </c>
      <c r="B668" s="126" t="s">
        <v>93</v>
      </c>
      <c r="C668" s="129">
        <v>101.7</v>
      </c>
      <c r="D668" s="126" t="s">
        <v>832</v>
      </c>
      <c r="E668" s="126">
        <v>1</v>
      </c>
      <c r="F668" s="126">
        <v>0.5</v>
      </c>
      <c r="G668" s="129">
        <v>1</v>
      </c>
    </row>
    <row r="669" spans="1:7" x14ac:dyDescent="0.2">
      <c r="A669" s="254" t="s">
        <v>831</v>
      </c>
      <c r="B669" s="165" t="s">
        <v>760</v>
      </c>
      <c r="C669" s="122">
        <v>107.8</v>
      </c>
      <c r="D669" s="79" t="s">
        <v>774</v>
      </c>
      <c r="E669" s="126">
        <v>1</v>
      </c>
      <c r="F669" s="75">
        <v>1</v>
      </c>
      <c r="G669" s="75">
        <v>1.9</v>
      </c>
    </row>
    <row r="670" spans="1:7" x14ac:dyDescent="0.2">
      <c r="A670" s="254" t="s">
        <v>831</v>
      </c>
      <c r="B670" s="168" t="s">
        <v>119</v>
      </c>
      <c r="C670" s="169">
        <v>103.6</v>
      </c>
      <c r="D670" s="125" t="s">
        <v>774</v>
      </c>
      <c r="E670" s="126">
        <v>1</v>
      </c>
      <c r="F670" s="124">
        <v>1</v>
      </c>
      <c r="G670" s="124">
        <v>1.9</v>
      </c>
    </row>
    <row r="671" spans="1:7" x14ac:dyDescent="0.2">
      <c r="A671" s="299" t="s">
        <v>694</v>
      </c>
      <c r="B671" s="300"/>
      <c r="C671" s="300"/>
      <c r="D671" s="300"/>
      <c r="E671" s="301"/>
      <c r="F671" s="144"/>
      <c r="G671" s="144">
        <f>SUM(G668:G670)</f>
        <v>4.8</v>
      </c>
    </row>
    <row r="672" spans="1:7" x14ac:dyDescent="0.2">
      <c r="A672" s="296" t="s">
        <v>356</v>
      </c>
      <c r="B672" s="297"/>
      <c r="C672" s="297"/>
      <c r="D672" s="297"/>
      <c r="E672" s="297"/>
      <c r="F672" s="297"/>
      <c r="G672" s="298"/>
    </row>
    <row r="673" spans="1:7" x14ac:dyDescent="0.2">
      <c r="A673" s="254" t="s">
        <v>831</v>
      </c>
      <c r="B673" s="207" t="s">
        <v>364</v>
      </c>
      <c r="C673" s="183">
        <v>101.8</v>
      </c>
      <c r="D673" s="225" t="s">
        <v>774</v>
      </c>
      <c r="E673" s="209">
        <v>1</v>
      </c>
      <c r="F673" s="208">
        <v>1</v>
      </c>
      <c r="G673" s="208">
        <v>1.9</v>
      </c>
    </row>
    <row r="674" spans="1:7" x14ac:dyDescent="0.2">
      <c r="A674" s="254" t="s">
        <v>831</v>
      </c>
      <c r="B674" s="226" t="s">
        <v>357</v>
      </c>
      <c r="C674" s="211">
        <v>90.6</v>
      </c>
      <c r="D674" s="227" t="s">
        <v>774</v>
      </c>
      <c r="E674" s="209">
        <v>1</v>
      </c>
      <c r="F674" s="228">
        <v>1</v>
      </c>
      <c r="G674" s="228">
        <v>1.5</v>
      </c>
    </row>
    <row r="675" spans="1:7" x14ac:dyDescent="0.2">
      <c r="A675" s="254" t="s">
        <v>831</v>
      </c>
      <c r="B675" s="226" t="s">
        <v>374</v>
      </c>
      <c r="C675" s="211">
        <v>89.7</v>
      </c>
      <c r="D675" s="227" t="s">
        <v>786</v>
      </c>
      <c r="E675" s="209">
        <v>1</v>
      </c>
      <c r="F675" s="228">
        <v>0.1</v>
      </c>
      <c r="G675" s="228">
        <v>0.19</v>
      </c>
    </row>
    <row r="676" spans="1:7" x14ac:dyDescent="0.2">
      <c r="A676" s="299" t="s">
        <v>701</v>
      </c>
      <c r="B676" s="300"/>
      <c r="C676" s="300"/>
      <c r="D676" s="300"/>
      <c r="E676" s="301"/>
      <c r="F676" s="174"/>
      <c r="G676" s="174">
        <f>SUM(G673:G675)</f>
        <v>3.59</v>
      </c>
    </row>
    <row r="677" spans="1:7" x14ac:dyDescent="0.2">
      <c r="A677" s="296" t="s">
        <v>456</v>
      </c>
      <c r="B677" s="297"/>
      <c r="C677" s="297"/>
      <c r="D677" s="297"/>
      <c r="E677" s="297"/>
      <c r="F677" s="297"/>
      <c r="G677" s="298"/>
    </row>
    <row r="678" spans="1:7" x14ac:dyDescent="0.2">
      <c r="A678" s="254" t="s">
        <v>831</v>
      </c>
      <c r="B678" s="182" t="s">
        <v>703</v>
      </c>
      <c r="C678" s="182">
        <v>106.6</v>
      </c>
      <c r="D678" s="126" t="s">
        <v>774</v>
      </c>
      <c r="E678" s="126">
        <v>1</v>
      </c>
      <c r="F678" s="129">
        <v>1</v>
      </c>
      <c r="G678" s="129">
        <v>2</v>
      </c>
    </row>
    <row r="679" spans="1:7" x14ac:dyDescent="0.2">
      <c r="A679" s="254" t="s">
        <v>831</v>
      </c>
      <c r="B679" s="120" t="s">
        <v>501</v>
      </c>
      <c r="C679" s="110">
        <v>90.9</v>
      </c>
      <c r="D679" s="79" t="s">
        <v>791</v>
      </c>
      <c r="E679" s="126">
        <v>1</v>
      </c>
      <c r="F679" s="75">
        <v>1</v>
      </c>
      <c r="G679" s="75">
        <v>1.9</v>
      </c>
    </row>
    <row r="680" spans="1:7" ht="15.75" customHeight="1" x14ac:dyDescent="0.2">
      <c r="A680" s="254" t="s">
        <v>831</v>
      </c>
      <c r="B680" s="113" t="s">
        <v>472</v>
      </c>
      <c r="C680" s="110">
        <v>98.4</v>
      </c>
      <c r="D680" s="79" t="s">
        <v>774</v>
      </c>
      <c r="E680" s="126">
        <v>1</v>
      </c>
      <c r="F680" s="75">
        <v>0.5</v>
      </c>
      <c r="G680" s="75">
        <v>1</v>
      </c>
    </row>
    <row r="681" spans="1:7" x14ac:dyDescent="0.2">
      <c r="A681" s="254" t="s">
        <v>831</v>
      </c>
      <c r="B681" s="113" t="s">
        <v>584</v>
      </c>
      <c r="C681" s="110">
        <v>103.2</v>
      </c>
      <c r="D681" s="79" t="s">
        <v>774</v>
      </c>
      <c r="E681" s="126">
        <v>1</v>
      </c>
      <c r="F681" s="75">
        <v>0.5</v>
      </c>
      <c r="G681" s="75">
        <v>1</v>
      </c>
    </row>
    <row r="682" spans="1:7" x14ac:dyDescent="0.2">
      <c r="A682" s="254" t="s">
        <v>831</v>
      </c>
      <c r="B682" s="113" t="s">
        <v>627</v>
      </c>
      <c r="C682" s="110">
        <v>88.1</v>
      </c>
      <c r="D682" s="79" t="s">
        <v>833</v>
      </c>
      <c r="E682" s="126">
        <v>1</v>
      </c>
      <c r="F682" s="75">
        <v>1</v>
      </c>
      <c r="G682" s="75">
        <v>1.9</v>
      </c>
    </row>
    <row r="683" spans="1:7" x14ac:dyDescent="0.2">
      <c r="A683" s="254" t="s">
        <v>831</v>
      </c>
      <c r="B683" s="113" t="s">
        <v>611</v>
      </c>
      <c r="C683" s="110">
        <v>95.9</v>
      </c>
      <c r="D683" s="79" t="s">
        <v>774</v>
      </c>
      <c r="E683" s="126">
        <v>1</v>
      </c>
      <c r="F683" s="75">
        <v>1</v>
      </c>
      <c r="G683" s="75">
        <v>2</v>
      </c>
    </row>
    <row r="684" spans="1:7" x14ac:dyDescent="0.2">
      <c r="A684" s="254" t="s">
        <v>831</v>
      </c>
      <c r="B684" s="113" t="s">
        <v>628</v>
      </c>
      <c r="C684" s="113">
        <v>104.2</v>
      </c>
      <c r="D684" s="79" t="s">
        <v>793</v>
      </c>
      <c r="E684" s="126">
        <v>1</v>
      </c>
      <c r="F684" s="75">
        <v>0.5</v>
      </c>
      <c r="G684" s="75">
        <v>1</v>
      </c>
    </row>
    <row r="685" spans="1:7" x14ac:dyDescent="0.2">
      <c r="A685" s="254" t="s">
        <v>831</v>
      </c>
      <c r="B685" s="229" t="s">
        <v>554</v>
      </c>
      <c r="C685" s="131">
        <v>97.8</v>
      </c>
      <c r="D685" s="125" t="s">
        <v>791</v>
      </c>
      <c r="E685" s="126">
        <v>1</v>
      </c>
      <c r="F685" s="75">
        <v>1</v>
      </c>
      <c r="G685" s="75">
        <v>2</v>
      </c>
    </row>
    <row r="686" spans="1:7" x14ac:dyDescent="0.2">
      <c r="A686" s="299" t="s">
        <v>720</v>
      </c>
      <c r="B686" s="300"/>
      <c r="C686" s="300"/>
      <c r="D686" s="300"/>
      <c r="E686" s="301"/>
      <c r="F686" s="185"/>
      <c r="G686" s="185">
        <f>SUM(G678:G685)</f>
        <v>12.8</v>
      </c>
    </row>
    <row r="687" spans="1:7" x14ac:dyDescent="0.2">
      <c r="A687" s="299" t="s">
        <v>834</v>
      </c>
      <c r="B687" s="300"/>
      <c r="C687" s="300"/>
      <c r="D687" s="300"/>
      <c r="E687" s="301"/>
      <c r="F687" s="186"/>
      <c r="G687" s="186">
        <f>G666+G671+G676+G686</f>
        <v>30.59</v>
      </c>
    </row>
    <row r="688" spans="1:7" x14ac:dyDescent="0.2">
      <c r="A688" s="302" t="s">
        <v>66</v>
      </c>
      <c r="B688" s="303"/>
      <c r="C688" s="303"/>
      <c r="D688" s="303"/>
      <c r="E688" s="303"/>
      <c r="F688" s="303"/>
      <c r="G688" s="304"/>
    </row>
    <row r="689" spans="1:7" x14ac:dyDescent="0.25">
      <c r="A689" s="254" t="s">
        <v>835</v>
      </c>
      <c r="B689" s="190" t="s">
        <v>96</v>
      </c>
      <c r="C689" s="79">
        <v>101.7</v>
      </c>
      <c r="D689" s="79" t="s">
        <v>769</v>
      </c>
      <c r="E689" s="79">
        <v>1</v>
      </c>
      <c r="F689" s="75">
        <v>2</v>
      </c>
      <c r="G689" s="75">
        <v>4</v>
      </c>
    </row>
    <row r="690" spans="1:7" x14ac:dyDescent="0.2">
      <c r="A690" s="299" t="s">
        <v>682</v>
      </c>
      <c r="B690" s="300"/>
      <c r="C690" s="300"/>
      <c r="D690" s="300"/>
      <c r="E690" s="301"/>
      <c r="F690" s="144"/>
      <c r="G690" s="144">
        <f>SUM(G688:G689)</f>
        <v>4</v>
      </c>
    </row>
    <row r="691" spans="1:7" x14ac:dyDescent="0.2">
      <c r="A691" s="296" t="s">
        <v>233</v>
      </c>
      <c r="B691" s="297"/>
      <c r="C691" s="297"/>
      <c r="D691" s="297"/>
      <c r="E691" s="297"/>
      <c r="F691" s="297"/>
      <c r="G691" s="298"/>
    </row>
    <row r="692" spans="1:7" x14ac:dyDescent="0.25">
      <c r="A692" s="252" t="s">
        <v>835</v>
      </c>
      <c r="B692" s="126" t="s">
        <v>93</v>
      </c>
      <c r="C692" s="189">
        <v>90.5</v>
      </c>
      <c r="D692" s="230" t="s">
        <v>836</v>
      </c>
      <c r="E692" s="231">
        <v>1</v>
      </c>
      <c r="F692" s="232">
        <v>0.1</v>
      </c>
      <c r="G692" s="232">
        <v>0.2</v>
      </c>
    </row>
    <row r="693" spans="1:7" x14ac:dyDescent="0.25">
      <c r="A693" s="251" t="s">
        <v>835</v>
      </c>
      <c r="B693" s="168" t="s">
        <v>760</v>
      </c>
      <c r="C693" s="221">
        <v>94.3</v>
      </c>
      <c r="D693" s="195" t="s">
        <v>771</v>
      </c>
      <c r="E693" s="233">
        <v>1</v>
      </c>
      <c r="F693" s="234">
        <v>0.25</v>
      </c>
      <c r="G693" s="234">
        <v>0.5</v>
      </c>
    </row>
    <row r="694" spans="1:7" x14ac:dyDescent="0.2">
      <c r="A694" s="299" t="s">
        <v>694</v>
      </c>
      <c r="B694" s="300"/>
      <c r="C694" s="300"/>
      <c r="D694" s="300"/>
      <c r="E694" s="301"/>
      <c r="F694" s="144"/>
      <c r="G694" s="144">
        <f>SUM(G691:G693)</f>
        <v>0.7</v>
      </c>
    </row>
    <row r="695" spans="1:7" x14ac:dyDescent="0.2">
      <c r="A695" s="296" t="s">
        <v>356</v>
      </c>
      <c r="B695" s="297"/>
      <c r="C695" s="297"/>
      <c r="D695" s="297"/>
      <c r="E695" s="297"/>
      <c r="F695" s="297"/>
      <c r="G695" s="298"/>
    </row>
    <row r="696" spans="1:7" x14ac:dyDescent="0.2">
      <c r="A696" s="146" t="s">
        <v>835</v>
      </c>
      <c r="B696" s="165" t="s">
        <v>364</v>
      </c>
      <c r="C696" s="184">
        <v>93.3</v>
      </c>
      <c r="D696" s="201" t="s">
        <v>786</v>
      </c>
      <c r="E696" s="215">
        <v>1</v>
      </c>
      <c r="F696" s="75">
        <v>0.1</v>
      </c>
      <c r="G696" s="75">
        <v>0.1</v>
      </c>
    </row>
    <row r="697" spans="1:7" x14ac:dyDescent="0.2">
      <c r="A697" s="299" t="s">
        <v>701</v>
      </c>
      <c r="B697" s="300"/>
      <c r="C697" s="300"/>
      <c r="D697" s="300"/>
      <c r="E697" s="301"/>
      <c r="F697" s="174"/>
      <c r="G697" s="174">
        <f>G696</f>
        <v>0.1</v>
      </c>
    </row>
    <row r="698" spans="1:7" x14ac:dyDescent="0.2">
      <c r="A698" s="296" t="s">
        <v>456</v>
      </c>
      <c r="B698" s="297"/>
      <c r="C698" s="297"/>
      <c r="D698" s="297"/>
      <c r="E698" s="297"/>
      <c r="F698" s="297"/>
      <c r="G698" s="298"/>
    </row>
    <row r="699" spans="1:7" x14ac:dyDescent="0.2">
      <c r="A699" s="235" t="s">
        <v>835</v>
      </c>
      <c r="B699" s="236" t="s">
        <v>628</v>
      </c>
      <c r="C699" s="158">
        <v>90.4</v>
      </c>
      <c r="D699" s="121" t="s">
        <v>774</v>
      </c>
      <c r="E699" s="121">
        <v>1</v>
      </c>
      <c r="F699" s="121">
        <v>1</v>
      </c>
      <c r="G699" s="158">
        <v>1.4</v>
      </c>
    </row>
    <row r="700" spans="1:7" x14ac:dyDescent="0.2">
      <c r="A700" s="237" t="s">
        <v>835</v>
      </c>
      <c r="B700" s="187" t="s">
        <v>703</v>
      </c>
      <c r="C700" s="187">
        <v>106.2</v>
      </c>
      <c r="D700" s="131" t="s">
        <v>791</v>
      </c>
      <c r="E700" s="131">
        <v>1</v>
      </c>
      <c r="F700" s="122">
        <v>0.1</v>
      </c>
      <c r="G700" s="122">
        <v>0.85</v>
      </c>
    </row>
    <row r="701" spans="1:7" x14ac:dyDescent="0.2">
      <c r="A701" s="299" t="s">
        <v>720</v>
      </c>
      <c r="B701" s="300"/>
      <c r="C701" s="300"/>
      <c r="D701" s="300"/>
      <c r="E701" s="301"/>
      <c r="F701" s="185"/>
      <c r="G701" s="185">
        <f>SUM(G699:G700)</f>
        <v>2.25</v>
      </c>
    </row>
    <row r="702" spans="1:7" x14ac:dyDescent="0.2">
      <c r="A702" s="299" t="s">
        <v>837</v>
      </c>
      <c r="B702" s="300"/>
      <c r="C702" s="300"/>
      <c r="D702" s="300"/>
      <c r="E702" s="301"/>
      <c r="F702" s="186"/>
      <c r="G702" s="186">
        <f>G690+G694+G697+G701</f>
        <v>7.05</v>
      </c>
    </row>
    <row r="703" spans="1:7" x14ac:dyDescent="0.2">
      <c r="A703" s="296" t="s">
        <v>456</v>
      </c>
      <c r="B703" s="297"/>
      <c r="C703" s="297"/>
      <c r="D703" s="297"/>
      <c r="E703" s="297"/>
      <c r="F703" s="297"/>
      <c r="G703" s="298"/>
    </row>
    <row r="704" spans="1:7" x14ac:dyDescent="0.2">
      <c r="A704" s="147" t="s">
        <v>838</v>
      </c>
      <c r="B704" s="51" t="s">
        <v>638</v>
      </c>
      <c r="C704" s="110">
        <v>97.7</v>
      </c>
      <c r="D704" s="79" t="s">
        <v>771</v>
      </c>
      <c r="E704" s="79">
        <v>1</v>
      </c>
      <c r="F704" s="79">
        <v>0.1</v>
      </c>
      <c r="G704" s="79">
        <v>0.2</v>
      </c>
    </row>
    <row r="705" spans="1:7" x14ac:dyDescent="0.2">
      <c r="A705" s="299" t="s">
        <v>720</v>
      </c>
      <c r="B705" s="300"/>
      <c r="C705" s="300"/>
      <c r="D705" s="300"/>
      <c r="E705" s="301"/>
      <c r="F705" s="185"/>
      <c r="G705" s="185">
        <f>SUM(G703:G704)</f>
        <v>0.2</v>
      </c>
    </row>
    <row r="706" spans="1:7" x14ac:dyDescent="0.2">
      <c r="A706" s="299" t="s">
        <v>839</v>
      </c>
      <c r="B706" s="300"/>
      <c r="C706" s="300"/>
      <c r="D706" s="300"/>
      <c r="E706" s="301"/>
      <c r="F706" s="186"/>
      <c r="G706" s="186">
        <f>G705</f>
        <v>0.2</v>
      </c>
    </row>
    <row r="707" spans="1:7" x14ac:dyDescent="0.2">
      <c r="A707" s="302" t="s">
        <v>66</v>
      </c>
      <c r="B707" s="303"/>
      <c r="C707" s="303"/>
      <c r="D707" s="303"/>
      <c r="E707" s="303"/>
      <c r="F707" s="303"/>
      <c r="G707" s="304"/>
    </row>
    <row r="708" spans="1:7" x14ac:dyDescent="0.25">
      <c r="A708" s="254" t="s">
        <v>840</v>
      </c>
      <c r="B708" s="126" t="s">
        <v>96</v>
      </c>
      <c r="C708" s="126">
        <v>97.4</v>
      </c>
      <c r="D708" s="189" t="s">
        <v>769</v>
      </c>
      <c r="E708" s="189">
        <v>1</v>
      </c>
      <c r="F708" s="129">
        <v>2</v>
      </c>
      <c r="G708" s="129">
        <v>4</v>
      </c>
    </row>
    <row r="709" spans="1:7" x14ac:dyDescent="0.25">
      <c r="A709" s="251" t="s">
        <v>840</v>
      </c>
      <c r="B709" s="79" t="s">
        <v>214</v>
      </c>
      <c r="C709" s="79">
        <v>105.5</v>
      </c>
      <c r="D709" s="79" t="s">
        <v>774</v>
      </c>
      <c r="E709" s="189">
        <v>1</v>
      </c>
      <c r="F709" s="79">
        <v>0.5</v>
      </c>
      <c r="G709" s="75">
        <v>1.25</v>
      </c>
    </row>
    <row r="710" spans="1:7" x14ac:dyDescent="0.25">
      <c r="A710" s="251" t="s">
        <v>840</v>
      </c>
      <c r="B710" s="125" t="s">
        <v>219</v>
      </c>
      <c r="C710" s="125">
        <v>102.6</v>
      </c>
      <c r="D710" s="79" t="s">
        <v>774</v>
      </c>
      <c r="E710" s="189">
        <v>1</v>
      </c>
      <c r="F710" s="79">
        <v>0.5</v>
      </c>
      <c r="G710" s="75">
        <v>1.25</v>
      </c>
    </row>
    <row r="711" spans="1:7" x14ac:dyDescent="0.25">
      <c r="A711" s="251" t="s">
        <v>840</v>
      </c>
      <c r="B711" s="125" t="s">
        <v>204</v>
      </c>
      <c r="C711" s="125">
        <v>107.4</v>
      </c>
      <c r="D711" s="125" t="s">
        <v>769</v>
      </c>
      <c r="E711" s="190">
        <v>1</v>
      </c>
      <c r="F711" s="124">
        <v>2</v>
      </c>
      <c r="G711" s="124">
        <v>4</v>
      </c>
    </row>
    <row r="712" spans="1:7" x14ac:dyDescent="0.2">
      <c r="A712" s="299" t="s">
        <v>682</v>
      </c>
      <c r="B712" s="300"/>
      <c r="C712" s="300"/>
      <c r="D712" s="300"/>
      <c r="E712" s="301"/>
      <c r="F712" s="144"/>
      <c r="G712" s="144">
        <f>SUM(G708:G711)</f>
        <v>10.5</v>
      </c>
    </row>
    <row r="713" spans="1:7" x14ac:dyDescent="0.2">
      <c r="A713" s="296" t="s">
        <v>356</v>
      </c>
      <c r="B713" s="297"/>
      <c r="C713" s="297"/>
      <c r="D713" s="297"/>
      <c r="E713" s="297"/>
      <c r="F713" s="297"/>
      <c r="G713" s="298"/>
    </row>
    <row r="714" spans="1:7" x14ac:dyDescent="0.2">
      <c r="A714" s="146" t="s">
        <v>840</v>
      </c>
      <c r="B714" s="200" t="s">
        <v>695</v>
      </c>
      <c r="C714" s="184">
        <v>102.4</v>
      </c>
      <c r="D714" s="201" t="s">
        <v>774</v>
      </c>
      <c r="E714" s="215">
        <v>1</v>
      </c>
      <c r="F714" s="75">
        <v>0.5</v>
      </c>
      <c r="G714" s="75">
        <v>1</v>
      </c>
    </row>
    <row r="715" spans="1:7" x14ac:dyDescent="0.2">
      <c r="A715" s="299" t="s">
        <v>701</v>
      </c>
      <c r="B715" s="300"/>
      <c r="C715" s="300"/>
      <c r="D715" s="300"/>
      <c r="E715" s="301"/>
      <c r="F715" s="174"/>
      <c r="G715" s="174">
        <f>G714</f>
        <v>1</v>
      </c>
    </row>
    <row r="716" spans="1:7" x14ac:dyDescent="0.2">
      <c r="A716" s="296" t="s">
        <v>456</v>
      </c>
      <c r="B716" s="297"/>
      <c r="C716" s="297"/>
      <c r="D716" s="297"/>
      <c r="E716" s="297"/>
      <c r="F716" s="297"/>
      <c r="G716" s="298"/>
    </row>
    <row r="717" spans="1:7" x14ac:dyDescent="0.2">
      <c r="A717" s="257" t="s">
        <v>840</v>
      </c>
      <c r="B717" s="121" t="s">
        <v>131</v>
      </c>
      <c r="C717" s="121">
        <v>104.8</v>
      </c>
      <c r="D717" s="121" t="s">
        <v>769</v>
      </c>
      <c r="E717" s="121">
        <v>1</v>
      </c>
      <c r="F717" s="158">
        <v>2</v>
      </c>
      <c r="G717" s="158">
        <v>4</v>
      </c>
    </row>
    <row r="718" spans="1:7" x14ac:dyDescent="0.2">
      <c r="A718" s="147" t="s">
        <v>840</v>
      </c>
      <c r="B718" s="113" t="s">
        <v>501</v>
      </c>
      <c r="C718" s="113">
        <v>105.3</v>
      </c>
      <c r="D718" s="121" t="s">
        <v>769</v>
      </c>
      <c r="E718" s="121">
        <v>1</v>
      </c>
      <c r="F718" s="158">
        <v>2</v>
      </c>
      <c r="G718" s="158">
        <v>4</v>
      </c>
    </row>
    <row r="719" spans="1:7" x14ac:dyDescent="0.2">
      <c r="A719" s="255" t="s">
        <v>840</v>
      </c>
      <c r="B719" s="206" t="s">
        <v>707</v>
      </c>
      <c r="C719" s="131">
        <v>105.6</v>
      </c>
      <c r="D719" s="113" t="s">
        <v>799</v>
      </c>
      <c r="E719" s="121">
        <v>1</v>
      </c>
      <c r="F719" s="122">
        <v>0.5</v>
      </c>
      <c r="G719" s="122">
        <v>1</v>
      </c>
    </row>
    <row r="720" spans="1:7" x14ac:dyDescent="0.2">
      <c r="A720" s="299" t="s">
        <v>720</v>
      </c>
      <c r="B720" s="300"/>
      <c r="C720" s="300"/>
      <c r="D720" s="300"/>
      <c r="E720" s="301"/>
      <c r="F720" s="185"/>
      <c r="G720" s="185">
        <f>SUM(G717:G719)</f>
        <v>9</v>
      </c>
    </row>
    <row r="721" spans="1:7" x14ac:dyDescent="0.2">
      <c r="A721" s="299" t="s">
        <v>841</v>
      </c>
      <c r="B721" s="300"/>
      <c r="C721" s="300"/>
      <c r="D721" s="300"/>
      <c r="E721" s="301"/>
      <c r="F721" s="186"/>
      <c r="G721" s="186">
        <f>G712+G715+G720</f>
        <v>20.5</v>
      </c>
    </row>
    <row r="722" spans="1:7" x14ac:dyDescent="0.2">
      <c r="A722" s="302" t="s">
        <v>842</v>
      </c>
      <c r="B722" s="303"/>
      <c r="C722" s="303"/>
      <c r="D722" s="303"/>
      <c r="E722" s="303"/>
      <c r="F722" s="303"/>
      <c r="G722" s="304"/>
    </row>
    <row r="723" spans="1:7" x14ac:dyDescent="0.2">
      <c r="A723" s="302" t="s">
        <v>66</v>
      </c>
      <c r="B723" s="303"/>
      <c r="C723" s="303"/>
      <c r="D723" s="303"/>
      <c r="E723" s="303"/>
      <c r="F723" s="303"/>
      <c r="G723" s="304"/>
    </row>
    <row r="724" spans="1:7" x14ac:dyDescent="0.25">
      <c r="A724" s="252" t="s">
        <v>843</v>
      </c>
      <c r="B724" s="189" t="s">
        <v>96</v>
      </c>
      <c r="C724" s="126">
        <v>92.4</v>
      </c>
      <c r="D724" s="126" t="s">
        <v>769</v>
      </c>
      <c r="E724" s="126">
        <v>1</v>
      </c>
      <c r="F724" s="129">
        <v>2</v>
      </c>
      <c r="G724" s="129">
        <v>4</v>
      </c>
    </row>
    <row r="725" spans="1:7" x14ac:dyDescent="0.25">
      <c r="A725" s="254" t="s">
        <v>844</v>
      </c>
      <c r="B725" s="190" t="s">
        <v>96</v>
      </c>
      <c r="C725" s="79">
        <v>98.4</v>
      </c>
      <c r="D725" s="79" t="s">
        <v>845</v>
      </c>
      <c r="E725" s="126">
        <v>1</v>
      </c>
      <c r="F725" s="75">
        <v>2</v>
      </c>
      <c r="G725" s="75">
        <v>3.4</v>
      </c>
    </row>
    <row r="726" spans="1:7" x14ac:dyDescent="0.25">
      <c r="A726" s="254" t="s">
        <v>846</v>
      </c>
      <c r="B726" s="190" t="s">
        <v>96</v>
      </c>
      <c r="C726" s="79">
        <v>101.2</v>
      </c>
      <c r="D726" s="79" t="s">
        <v>769</v>
      </c>
      <c r="E726" s="126">
        <v>1</v>
      </c>
      <c r="F726" s="75">
        <v>2</v>
      </c>
      <c r="G726" s="75">
        <v>4</v>
      </c>
    </row>
    <row r="727" spans="1:7" x14ac:dyDescent="0.25">
      <c r="A727" s="254" t="s">
        <v>847</v>
      </c>
      <c r="B727" s="190" t="s">
        <v>96</v>
      </c>
      <c r="C727" s="79">
        <v>102.1</v>
      </c>
      <c r="D727" s="79" t="s">
        <v>769</v>
      </c>
      <c r="E727" s="126">
        <v>1</v>
      </c>
      <c r="F727" s="75">
        <v>2</v>
      </c>
      <c r="G727" s="75">
        <v>4</v>
      </c>
    </row>
    <row r="728" spans="1:7" x14ac:dyDescent="0.25">
      <c r="A728" s="254" t="s">
        <v>848</v>
      </c>
      <c r="B728" s="190" t="s">
        <v>96</v>
      </c>
      <c r="C728" s="79">
        <v>98.9</v>
      </c>
      <c r="D728" s="79" t="s">
        <v>769</v>
      </c>
      <c r="E728" s="126">
        <v>1</v>
      </c>
      <c r="F728" s="75">
        <v>2</v>
      </c>
      <c r="G728" s="75">
        <v>4</v>
      </c>
    </row>
    <row r="729" spans="1:7" x14ac:dyDescent="0.25">
      <c r="A729" s="254" t="s">
        <v>849</v>
      </c>
      <c r="B729" s="190" t="s">
        <v>96</v>
      </c>
      <c r="C729" s="79">
        <v>104.6</v>
      </c>
      <c r="D729" s="79" t="s">
        <v>769</v>
      </c>
      <c r="E729" s="126">
        <v>1</v>
      </c>
      <c r="F729" s="75">
        <v>1</v>
      </c>
      <c r="G729" s="75">
        <v>2</v>
      </c>
    </row>
    <row r="730" spans="1:7" x14ac:dyDescent="0.25">
      <c r="A730" s="254" t="s">
        <v>850</v>
      </c>
      <c r="B730" s="190" t="s">
        <v>96</v>
      </c>
      <c r="C730" s="79">
        <v>99.5</v>
      </c>
      <c r="D730" s="79" t="s">
        <v>769</v>
      </c>
      <c r="E730" s="126">
        <v>1</v>
      </c>
      <c r="F730" s="75">
        <v>2</v>
      </c>
      <c r="G730" s="75">
        <v>4</v>
      </c>
    </row>
    <row r="731" spans="1:7" x14ac:dyDescent="0.25">
      <c r="A731" s="254" t="s">
        <v>851</v>
      </c>
      <c r="B731" s="190" t="s">
        <v>96</v>
      </c>
      <c r="C731" s="79">
        <v>107.9</v>
      </c>
      <c r="D731" s="79" t="s">
        <v>852</v>
      </c>
      <c r="E731" s="126">
        <v>1</v>
      </c>
      <c r="F731" s="75">
        <v>2</v>
      </c>
      <c r="G731" s="75">
        <v>4</v>
      </c>
    </row>
    <row r="732" spans="1:7" x14ac:dyDescent="0.25">
      <c r="A732" s="254" t="s">
        <v>853</v>
      </c>
      <c r="B732" s="190" t="s">
        <v>96</v>
      </c>
      <c r="C732" s="79">
        <v>100.4</v>
      </c>
      <c r="D732" s="79" t="s">
        <v>769</v>
      </c>
      <c r="E732" s="126">
        <v>1</v>
      </c>
      <c r="F732" s="75">
        <v>1.5</v>
      </c>
      <c r="G732" s="75">
        <v>3</v>
      </c>
    </row>
    <row r="733" spans="1:7" x14ac:dyDescent="0.25">
      <c r="A733" s="238" t="s">
        <v>854</v>
      </c>
      <c r="B733" s="190" t="s">
        <v>96</v>
      </c>
      <c r="C733" s="79">
        <v>105.7</v>
      </c>
      <c r="D733" s="79" t="s">
        <v>769</v>
      </c>
      <c r="E733" s="126">
        <v>1</v>
      </c>
      <c r="F733" s="75">
        <v>2</v>
      </c>
      <c r="G733" s="75">
        <v>4</v>
      </c>
    </row>
    <row r="734" spans="1:7" x14ac:dyDescent="0.25">
      <c r="A734" s="254" t="s">
        <v>855</v>
      </c>
      <c r="B734" s="190" t="s">
        <v>96</v>
      </c>
      <c r="C734" s="79">
        <v>93.7</v>
      </c>
      <c r="D734" s="79" t="s">
        <v>769</v>
      </c>
      <c r="E734" s="126">
        <v>1</v>
      </c>
      <c r="F734" s="75">
        <v>2</v>
      </c>
      <c r="G734" s="75">
        <v>4</v>
      </c>
    </row>
    <row r="735" spans="1:7" x14ac:dyDescent="0.25">
      <c r="A735" s="238" t="s">
        <v>856</v>
      </c>
      <c r="B735" s="190" t="s">
        <v>96</v>
      </c>
      <c r="C735" s="79">
        <v>102.5</v>
      </c>
      <c r="D735" s="79" t="s">
        <v>857</v>
      </c>
      <c r="E735" s="126">
        <v>1</v>
      </c>
      <c r="F735" s="75">
        <v>1</v>
      </c>
      <c r="G735" s="75">
        <v>1.85</v>
      </c>
    </row>
    <row r="736" spans="1:7" x14ac:dyDescent="0.25">
      <c r="A736" s="254" t="s">
        <v>858</v>
      </c>
      <c r="B736" s="190" t="s">
        <v>96</v>
      </c>
      <c r="C736" s="79">
        <v>94.1</v>
      </c>
      <c r="D736" s="79" t="s">
        <v>774</v>
      </c>
      <c r="E736" s="126">
        <v>1</v>
      </c>
      <c r="F736" s="75">
        <v>1</v>
      </c>
      <c r="G736" s="75">
        <v>2</v>
      </c>
    </row>
    <row r="737" spans="1:7" x14ac:dyDescent="0.25">
      <c r="A737" s="238" t="s">
        <v>859</v>
      </c>
      <c r="B737" s="190" t="s">
        <v>96</v>
      </c>
      <c r="C737" s="79">
        <v>96.2</v>
      </c>
      <c r="D737" s="79" t="s">
        <v>774</v>
      </c>
      <c r="E737" s="126">
        <v>1</v>
      </c>
      <c r="F737" s="75">
        <v>1</v>
      </c>
      <c r="G737" s="75">
        <v>2</v>
      </c>
    </row>
    <row r="738" spans="1:7" x14ac:dyDescent="0.25">
      <c r="A738" s="238" t="s">
        <v>860</v>
      </c>
      <c r="B738" s="190" t="s">
        <v>96</v>
      </c>
      <c r="C738" s="79">
        <v>87.5</v>
      </c>
      <c r="D738" s="79" t="s">
        <v>774</v>
      </c>
      <c r="E738" s="126">
        <v>1</v>
      </c>
      <c r="F738" s="75">
        <v>1</v>
      </c>
      <c r="G738" s="75">
        <v>2</v>
      </c>
    </row>
    <row r="739" spans="1:7" x14ac:dyDescent="0.25">
      <c r="A739" s="238" t="s">
        <v>861</v>
      </c>
      <c r="B739" s="190" t="s">
        <v>96</v>
      </c>
      <c r="C739" s="75">
        <v>98</v>
      </c>
      <c r="D739" s="79" t="s">
        <v>774</v>
      </c>
      <c r="E739" s="126">
        <v>1</v>
      </c>
      <c r="F739" s="75">
        <v>1</v>
      </c>
      <c r="G739" s="75">
        <v>2</v>
      </c>
    </row>
    <row r="740" spans="1:7" x14ac:dyDescent="0.25">
      <c r="A740" s="239" t="s">
        <v>862</v>
      </c>
      <c r="B740" s="196" t="s">
        <v>96</v>
      </c>
      <c r="C740" s="124">
        <v>92.8</v>
      </c>
      <c r="D740" s="125" t="s">
        <v>774</v>
      </c>
      <c r="E740" s="126">
        <v>1</v>
      </c>
      <c r="F740" s="124">
        <v>0.5</v>
      </c>
      <c r="G740" s="124">
        <v>1</v>
      </c>
    </row>
    <row r="741" spans="1:7" x14ac:dyDescent="0.25">
      <c r="A741" s="238" t="s">
        <v>863</v>
      </c>
      <c r="B741" s="190" t="s">
        <v>96</v>
      </c>
      <c r="C741" s="75">
        <v>96.9</v>
      </c>
      <c r="D741" s="79" t="s">
        <v>782</v>
      </c>
      <c r="E741" s="126">
        <v>1</v>
      </c>
      <c r="F741" s="75">
        <v>0.5</v>
      </c>
      <c r="G741" s="75">
        <v>0.7</v>
      </c>
    </row>
    <row r="742" spans="1:7" x14ac:dyDescent="0.25">
      <c r="A742" s="254" t="s">
        <v>864</v>
      </c>
      <c r="B742" s="190" t="s">
        <v>96</v>
      </c>
      <c r="C742" s="79">
        <v>102.5</v>
      </c>
      <c r="D742" s="79" t="s">
        <v>774</v>
      </c>
      <c r="E742" s="79">
        <v>1</v>
      </c>
      <c r="F742" s="75">
        <v>1</v>
      </c>
      <c r="G742" s="75">
        <v>1.7</v>
      </c>
    </row>
    <row r="743" spans="1:7" ht="15.75" customHeight="1" x14ac:dyDescent="0.2">
      <c r="A743" s="256" t="s">
        <v>865</v>
      </c>
      <c r="B743" s="162" t="s">
        <v>204</v>
      </c>
      <c r="C743" s="129">
        <v>89.2</v>
      </c>
      <c r="D743" s="126" t="s">
        <v>774</v>
      </c>
      <c r="E743" s="79">
        <v>1</v>
      </c>
      <c r="F743" s="129">
        <v>1</v>
      </c>
      <c r="G743" s="129">
        <v>1.4</v>
      </c>
    </row>
    <row r="744" spans="1:7" ht="15.75" customHeight="1" x14ac:dyDescent="0.2">
      <c r="A744" s="251" t="s">
        <v>866</v>
      </c>
      <c r="B744" s="165" t="s">
        <v>204</v>
      </c>
      <c r="C744" s="75">
        <v>97.1</v>
      </c>
      <c r="D744" s="79" t="s">
        <v>774</v>
      </c>
      <c r="E744" s="79">
        <v>1</v>
      </c>
      <c r="F744" s="75">
        <v>1</v>
      </c>
      <c r="G744" s="75">
        <v>1.4</v>
      </c>
    </row>
    <row r="745" spans="1:7" ht="15.75" customHeight="1" x14ac:dyDescent="0.2">
      <c r="A745" s="251" t="s">
        <v>867</v>
      </c>
      <c r="B745" s="165" t="s">
        <v>204</v>
      </c>
      <c r="C745" s="75">
        <v>100.6</v>
      </c>
      <c r="D745" s="79" t="s">
        <v>802</v>
      </c>
      <c r="E745" s="79">
        <v>1</v>
      </c>
      <c r="F745" s="75">
        <v>0.5</v>
      </c>
      <c r="G745" s="75">
        <v>0.8</v>
      </c>
    </row>
    <row r="746" spans="1:7" x14ac:dyDescent="0.2">
      <c r="A746" s="251" t="s">
        <v>867</v>
      </c>
      <c r="B746" s="168" t="s">
        <v>214</v>
      </c>
      <c r="C746" s="124">
        <v>89.4</v>
      </c>
      <c r="D746" s="125" t="s">
        <v>774</v>
      </c>
      <c r="E746" s="125">
        <v>1</v>
      </c>
      <c r="F746" s="124">
        <v>1</v>
      </c>
      <c r="G746" s="124">
        <v>1.4</v>
      </c>
    </row>
    <row r="747" spans="1:7" x14ac:dyDescent="0.2">
      <c r="A747" s="299" t="s">
        <v>682</v>
      </c>
      <c r="B747" s="300"/>
      <c r="C747" s="300"/>
      <c r="D747" s="300"/>
      <c r="E747" s="301"/>
      <c r="F747" s="144"/>
      <c r="G747" s="144">
        <f>SUM(G724:G746)</f>
        <v>58.65</v>
      </c>
    </row>
    <row r="748" spans="1:7" x14ac:dyDescent="0.2">
      <c r="A748" s="296" t="s">
        <v>233</v>
      </c>
      <c r="B748" s="297"/>
      <c r="C748" s="297"/>
      <c r="D748" s="297"/>
      <c r="E748" s="297"/>
      <c r="F748" s="297"/>
      <c r="G748" s="298"/>
    </row>
    <row r="749" spans="1:7" x14ac:dyDescent="0.2">
      <c r="A749" s="252" t="s">
        <v>868</v>
      </c>
      <c r="B749" s="126" t="s">
        <v>93</v>
      </c>
      <c r="C749" s="129">
        <v>92.1</v>
      </c>
      <c r="D749" s="198" t="s">
        <v>813</v>
      </c>
      <c r="E749" s="199">
        <v>1</v>
      </c>
      <c r="F749" s="198">
        <v>0.25</v>
      </c>
      <c r="G749" s="129">
        <v>0.4</v>
      </c>
    </row>
    <row r="750" spans="1:7" x14ac:dyDescent="0.2">
      <c r="A750" s="254" t="s">
        <v>846</v>
      </c>
      <c r="B750" s="79" t="s">
        <v>93</v>
      </c>
      <c r="C750" s="79">
        <v>104.4</v>
      </c>
      <c r="D750" s="201" t="s">
        <v>869</v>
      </c>
      <c r="E750" s="199">
        <v>1</v>
      </c>
      <c r="F750" s="75">
        <v>0.5</v>
      </c>
      <c r="G750" s="75">
        <v>1</v>
      </c>
    </row>
    <row r="751" spans="1:7" x14ac:dyDescent="0.2">
      <c r="A751" s="254" t="s">
        <v>843</v>
      </c>
      <c r="B751" s="79" t="s">
        <v>93</v>
      </c>
      <c r="C751" s="79">
        <v>105.6</v>
      </c>
      <c r="D751" s="201" t="s">
        <v>869</v>
      </c>
      <c r="E751" s="199">
        <v>1</v>
      </c>
      <c r="F751" s="75">
        <v>0.5</v>
      </c>
      <c r="G751" s="75">
        <v>1</v>
      </c>
    </row>
    <row r="752" spans="1:7" x14ac:dyDescent="0.2">
      <c r="A752" s="254" t="s">
        <v>844</v>
      </c>
      <c r="B752" s="79" t="s">
        <v>93</v>
      </c>
      <c r="C752" s="79">
        <v>106.7</v>
      </c>
      <c r="D752" s="201" t="s">
        <v>870</v>
      </c>
      <c r="E752" s="199">
        <v>1</v>
      </c>
      <c r="F752" s="75">
        <v>0.5</v>
      </c>
      <c r="G752" s="75">
        <v>1.25</v>
      </c>
    </row>
    <row r="753" spans="1:7" x14ac:dyDescent="0.2">
      <c r="A753" s="254" t="s">
        <v>854</v>
      </c>
      <c r="B753" s="79" t="s">
        <v>93</v>
      </c>
      <c r="C753" s="75">
        <v>106</v>
      </c>
      <c r="D753" s="201" t="s">
        <v>832</v>
      </c>
      <c r="E753" s="199">
        <v>1</v>
      </c>
      <c r="F753" s="75">
        <v>0.5</v>
      </c>
      <c r="G753" s="75">
        <v>1</v>
      </c>
    </row>
    <row r="754" spans="1:7" x14ac:dyDescent="0.2">
      <c r="A754" s="254" t="s">
        <v>847</v>
      </c>
      <c r="B754" s="79" t="s">
        <v>93</v>
      </c>
      <c r="C754" s="79">
        <v>102.6</v>
      </c>
      <c r="D754" s="201" t="s">
        <v>870</v>
      </c>
      <c r="E754" s="199">
        <v>1</v>
      </c>
      <c r="F754" s="75">
        <v>1</v>
      </c>
      <c r="G754" s="75">
        <v>2</v>
      </c>
    </row>
    <row r="755" spans="1:7" x14ac:dyDescent="0.2">
      <c r="A755" s="254" t="s">
        <v>849</v>
      </c>
      <c r="B755" s="79" t="s">
        <v>93</v>
      </c>
      <c r="C755" s="75">
        <v>91</v>
      </c>
      <c r="D755" s="201" t="s">
        <v>832</v>
      </c>
      <c r="E755" s="199">
        <v>1</v>
      </c>
      <c r="F755" s="75">
        <v>0.5</v>
      </c>
      <c r="G755" s="75">
        <v>1.1499999999999999</v>
      </c>
    </row>
    <row r="756" spans="1:7" x14ac:dyDescent="0.2">
      <c r="A756" s="254" t="s">
        <v>871</v>
      </c>
      <c r="B756" s="79" t="s">
        <v>93</v>
      </c>
      <c r="C756" s="79">
        <v>107.4</v>
      </c>
      <c r="D756" s="201" t="s">
        <v>870</v>
      </c>
      <c r="E756" s="199">
        <v>1</v>
      </c>
      <c r="F756" s="75">
        <v>1</v>
      </c>
      <c r="G756" s="75">
        <v>2</v>
      </c>
    </row>
    <row r="757" spans="1:7" x14ac:dyDescent="0.2">
      <c r="A757" s="254" t="s">
        <v>872</v>
      </c>
      <c r="B757" s="79" t="s">
        <v>93</v>
      </c>
      <c r="C757" s="79">
        <v>103.7</v>
      </c>
      <c r="D757" s="201" t="s">
        <v>869</v>
      </c>
      <c r="E757" s="199">
        <v>1</v>
      </c>
      <c r="F757" s="75">
        <v>1</v>
      </c>
      <c r="G757" s="75">
        <v>2</v>
      </c>
    </row>
    <row r="758" spans="1:7" x14ac:dyDescent="0.2">
      <c r="A758" s="254" t="s">
        <v>873</v>
      </c>
      <c r="B758" s="79" t="s">
        <v>93</v>
      </c>
      <c r="C758" s="79">
        <v>99.8</v>
      </c>
      <c r="D758" s="201" t="s">
        <v>813</v>
      </c>
      <c r="E758" s="199">
        <v>1</v>
      </c>
      <c r="F758" s="201">
        <v>0.15</v>
      </c>
      <c r="G758" s="75">
        <v>0.3</v>
      </c>
    </row>
    <row r="759" spans="1:7" x14ac:dyDescent="0.2">
      <c r="A759" s="254" t="s">
        <v>850</v>
      </c>
      <c r="B759" s="79" t="s">
        <v>93</v>
      </c>
      <c r="C759" s="79">
        <v>99.8</v>
      </c>
      <c r="D759" s="201" t="s">
        <v>782</v>
      </c>
      <c r="E759" s="199">
        <v>1</v>
      </c>
      <c r="F759" s="75">
        <v>0.5</v>
      </c>
      <c r="G759" s="75">
        <v>1</v>
      </c>
    </row>
    <row r="760" spans="1:7" x14ac:dyDescent="0.2">
      <c r="A760" s="254" t="s">
        <v>866</v>
      </c>
      <c r="B760" s="79" t="s">
        <v>93</v>
      </c>
      <c r="C760" s="79">
        <v>94.7</v>
      </c>
      <c r="D760" s="201" t="s">
        <v>874</v>
      </c>
      <c r="E760" s="199">
        <v>1</v>
      </c>
      <c r="F760" s="75">
        <v>0.1</v>
      </c>
      <c r="G760" s="75">
        <v>0.2</v>
      </c>
    </row>
    <row r="761" spans="1:7" x14ac:dyDescent="0.2">
      <c r="A761" s="254" t="s">
        <v>861</v>
      </c>
      <c r="B761" s="79" t="s">
        <v>93</v>
      </c>
      <c r="C761" s="79">
        <v>89.7</v>
      </c>
      <c r="D761" s="201" t="s">
        <v>821</v>
      </c>
      <c r="E761" s="199">
        <v>1</v>
      </c>
      <c r="F761" s="75">
        <v>0.5</v>
      </c>
      <c r="G761" s="75">
        <v>1</v>
      </c>
    </row>
    <row r="762" spans="1:7" x14ac:dyDescent="0.2">
      <c r="A762" s="254" t="s">
        <v>875</v>
      </c>
      <c r="B762" s="79" t="s">
        <v>93</v>
      </c>
      <c r="C762" s="79">
        <v>98.5</v>
      </c>
      <c r="D762" s="201" t="s">
        <v>876</v>
      </c>
      <c r="E762" s="199">
        <v>1</v>
      </c>
      <c r="F762" s="75">
        <v>0.2</v>
      </c>
      <c r="G762" s="75">
        <v>0.4</v>
      </c>
    </row>
    <row r="763" spans="1:7" x14ac:dyDescent="0.2">
      <c r="A763" s="254" t="s">
        <v>850</v>
      </c>
      <c r="B763" s="79" t="s">
        <v>300</v>
      </c>
      <c r="C763" s="79">
        <v>90.5</v>
      </c>
      <c r="D763" s="201" t="s">
        <v>769</v>
      </c>
      <c r="E763" s="199">
        <v>1</v>
      </c>
      <c r="F763" s="75">
        <v>2</v>
      </c>
      <c r="G763" s="75">
        <v>3.3</v>
      </c>
    </row>
    <row r="764" spans="1:7" x14ac:dyDescent="0.25">
      <c r="A764" s="254" t="s">
        <v>871</v>
      </c>
      <c r="B764" s="190" t="s">
        <v>319</v>
      </c>
      <c r="C764" s="79">
        <v>107.6</v>
      </c>
      <c r="D764" s="201" t="s">
        <v>774</v>
      </c>
      <c r="E764" s="199">
        <v>1</v>
      </c>
      <c r="F764" s="75">
        <v>1</v>
      </c>
      <c r="G764" s="75">
        <v>1.9</v>
      </c>
    </row>
    <row r="765" spans="1:7" x14ac:dyDescent="0.25">
      <c r="A765" s="254" t="s">
        <v>866</v>
      </c>
      <c r="B765" s="190" t="s">
        <v>319</v>
      </c>
      <c r="C765" s="158">
        <v>96.8</v>
      </c>
      <c r="D765" s="201" t="s">
        <v>774</v>
      </c>
      <c r="E765" s="199">
        <v>1</v>
      </c>
      <c r="F765" s="75">
        <v>1</v>
      </c>
      <c r="G765" s="75">
        <v>1.9</v>
      </c>
    </row>
    <row r="766" spans="1:7" x14ac:dyDescent="0.25">
      <c r="A766" s="146" t="s">
        <v>868</v>
      </c>
      <c r="B766" s="190" t="s">
        <v>319</v>
      </c>
      <c r="C766" s="158">
        <v>92.3</v>
      </c>
      <c r="D766" s="201" t="s">
        <v>821</v>
      </c>
      <c r="E766" s="199">
        <v>1</v>
      </c>
      <c r="F766" s="75">
        <v>0.5</v>
      </c>
      <c r="G766" s="75">
        <v>0.7</v>
      </c>
    </row>
    <row r="767" spans="1:7" x14ac:dyDescent="0.25">
      <c r="A767" s="254" t="s">
        <v>873</v>
      </c>
      <c r="B767" s="190" t="s">
        <v>319</v>
      </c>
      <c r="C767" s="158">
        <v>99.3</v>
      </c>
      <c r="D767" s="201" t="s">
        <v>769</v>
      </c>
      <c r="E767" s="199">
        <v>1</v>
      </c>
      <c r="F767" s="75">
        <v>2</v>
      </c>
      <c r="G767" s="75">
        <v>4</v>
      </c>
    </row>
    <row r="768" spans="1:7" x14ac:dyDescent="0.25">
      <c r="A768" s="254" t="s">
        <v>873</v>
      </c>
      <c r="B768" s="190" t="s">
        <v>300</v>
      </c>
      <c r="C768" s="79">
        <v>88.1</v>
      </c>
      <c r="D768" s="201" t="s">
        <v>770</v>
      </c>
      <c r="E768" s="199">
        <v>1</v>
      </c>
      <c r="F768" s="75">
        <v>4</v>
      </c>
      <c r="G768" s="75">
        <v>7.9</v>
      </c>
    </row>
    <row r="769" spans="1:7" x14ac:dyDescent="0.25">
      <c r="A769" s="254" t="s">
        <v>873</v>
      </c>
      <c r="B769" s="190" t="s">
        <v>101</v>
      </c>
      <c r="C769" s="79">
        <v>94.3</v>
      </c>
      <c r="D769" s="201" t="s">
        <v>774</v>
      </c>
      <c r="E769" s="199">
        <v>1</v>
      </c>
      <c r="F769" s="75">
        <v>0.5</v>
      </c>
      <c r="G769" s="75">
        <v>1.9</v>
      </c>
    </row>
    <row r="770" spans="1:7" x14ac:dyDescent="0.25">
      <c r="A770" s="254" t="s">
        <v>873</v>
      </c>
      <c r="B770" s="190" t="s">
        <v>877</v>
      </c>
      <c r="C770" s="79">
        <v>107.1</v>
      </c>
      <c r="D770" s="201" t="s">
        <v>810</v>
      </c>
      <c r="E770" s="199">
        <v>1</v>
      </c>
      <c r="F770" s="75">
        <v>0.5</v>
      </c>
      <c r="G770" s="75">
        <v>1.9</v>
      </c>
    </row>
    <row r="771" spans="1:7" x14ac:dyDescent="0.2">
      <c r="A771" s="146" t="s">
        <v>847</v>
      </c>
      <c r="B771" s="165" t="s">
        <v>760</v>
      </c>
      <c r="C771" s="122">
        <v>103.4</v>
      </c>
      <c r="D771" s="201" t="s">
        <v>779</v>
      </c>
      <c r="E771" s="199">
        <v>1</v>
      </c>
      <c r="F771" s="75">
        <v>0.5</v>
      </c>
      <c r="G771" s="75">
        <v>1</v>
      </c>
    </row>
    <row r="772" spans="1:7" x14ac:dyDescent="0.2">
      <c r="A772" s="146" t="s">
        <v>867</v>
      </c>
      <c r="B772" s="165" t="s">
        <v>760</v>
      </c>
      <c r="C772" s="122">
        <v>95.7</v>
      </c>
      <c r="D772" s="201" t="s">
        <v>782</v>
      </c>
      <c r="E772" s="199">
        <v>1</v>
      </c>
      <c r="F772" s="75">
        <v>0.5</v>
      </c>
      <c r="G772" s="75">
        <v>1</v>
      </c>
    </row>
    <row r="773" spans="1:7" x14ac:dyDescent="0.2">
      <c r="A773" s="164" t="s">
        <v>849</v>
      </c>
      <c r="B773" s="165" t="s">
        <v>684</v>
      </c>
      <c r="C773" s="122">
        <v>104.5</v>
      </c>
      <c r="D773" s="201" t="s">
        <v>774</v>
      </c>
      <c r="E773" s="199">
        <v>1</v>
      </c>
      <c r="F773" s="75">
        <v>0.5</v>
      </c>
      <c r="G773" s="75">
        <v>1.1499999999999999</v>
      </c>
    </row>
    <row r="774" spans="1:7" x14ac:dyDescent="0.2">
      <c r="A774" s="146" t="s">
        <v>843</v>
      </c>
      <c r="B774" s="165" t="s">
        <v>760</v>
      </c>
      <c r="C774" s="122">
        <v>98.1</v>
      </c>
      <c r="D774" s="201" t="s">
        <v>774</v>
      </c>
      <c r="E774" s="199">
        <v>1</v>
      </c>
      <c r="F774" s="75">
        <v>1</v>
      </c>
      <c r="G774" s="75">
        <v>1.9</v>
      </c>
    </row>
    <row r="775" spans="1:7" x14ac:dyDescent="0.2">
      <c r="A775" s="146" t="s">
        <v>846</v>
      </c>
      <c r="B775" s="165" t="s">
        <v>760</v>
      </c>
      <c r="C775" s="122">
        <v>93.2</v>
      </c>
      <c r="D775" s="201" t="s">
        <v>774</v>
      </c>
      <c r="E775" s="199">
        <v>1</v>
      </c>
      <c r="F775" s="75">
        <v>1</v>
      </c>
      <c r="G775" s="75">
        <v>1.9</v>
      </c>
    </row>
    <row r="776" spans="1:7" x14ac:dyDescent="0.2">
      <c r="A776" s="146" t="s">
        <v>868</v>
      </c>
      <c r="B776" s="165" t="s">
        <v>760</v>
      </c>
      <c r="C776" s="122">
        <v>91.9</v>
      </c>
      <c r="D776" s="201" t="s">
        <v>807</v>
      </c>
      <c r="E776" s="199">
        <v>1</v>
      </c>
      <c r="F776" s="75">
        <v>1</v>
      </c>
      <c r="G776" s="75">
        <v>1.9</v>
      </c>
    </row>
    <row r="777" spans="1:7" ht="15.75" customHeight="1" x14ac:dyDescent="0.2">
      <c r="A777" s="146" t="s">
        <v>850</v>
      </c>
      <c r="B777" s="165" t="s">
        <v>760</v>
      </c>
      <c r="C777" s="122">
        <v>90</v>
      </c>
      <c r="D777" s="201" t="s">
        <v>774</v>
      </c>
      <c r="E777" s="199">
        <v>1</v>
      </c>
      <c r="F777" s="75">
        <v>1</v>
      </c>
      <c r="G777" s="75">
        <v>1.9</v>
      </c>
    </row>
    <row r="778" spans="1:7" ht="15.75" customHeight="1" x14ac:dyDescent="0.2">
      <c r="A778" s="146" t="s">
        <v>854</v>
      </c>
      <c r="B778" s="165" t="s">
        <v>760</v>
      </c>
      <c r="C778" s="122">
        <v>102.1</v>
      </c>
      <c r="D778" s="201" t="s">
        <v>774</v>
      </c>
      <c r="E778" s="199">
        <v>1</v>
      </c>
      <c r="F778" s="75">
        <v>1</v>
      </c>
      <c r="G778" s="75">
        <v>1.9</v>
      </c>
    </row>
    <row r="779" spans="1:7" ht="15.75" customHeight="1" x14ac:dyDescent="0.2">
      <c r="A779" s="146" t="s">
        <v>878</v>
      </c>
      <c r="B779" s="165" t="s">
        <v>760</v>
      </c>
      <c r="C779" s="122">
        <v>88</v>
      </c>
      <c r="D779" s="201" t="s">
        <v>813</v>
      </c>
      <c r="E779" s="199">
        <v>1</v>
      </c>
      <c r="F779" s="201">
        <v>0.15</v>
      </c>
      <c r="G779" s="75">
        <v>0.3</v>
      </c>
    </row>
    <row r="780" spans="1:7" ht="15.75" customHeight="1" x14ac:dyDescent="0.2">
      <c r="A780" s="145" t="s">
        <v>879</v>
      </c>
      <c r="B780" s="165" t="s">
        <v>119</v>
      </c>
      <c r="C780" s="158">
        <v>95.4</v>
      </c>
      <c r="D780" s="201" t="s">
        <v>774</v>
      </c>
      <c r="E780" s="199">
        <v>1</v>
      </c>
      <c r="F780" s="75">
        <v>1</v>
      </c>
      <c r="G780" s="75">
        <v>1.9</v>
      </c>
    </row>
    <row r="781" spans="1:7" ht="15.75" customHeight="1" x14ac:dyDescent="0.2">
      <c r="A781" s="145" t="s">
        <v>850</v>
      </c>
      <c r="B781" s="165" t="s">
        <v>119</v>
      </c>
      <c r="C781" s="158">
        <v>90</v>
      </c>
      <c r="D781" s="201" t="s">
        <v>774</v>
      </c>
      <c r="E781" s="199">
        <v>1</v>
      </c>
      <c r="F781" s="75">
        <v>1</v>
      </c>
      <c r="G781" s="75">
        <v>1.9</v>
      </c>
    </row>
    <row r="782" spans="1:7" x14ac:dyDescent="0.2">
      <c r="A782" s="145" t="s">
        <v>868</v>
      </c>
      <c r="B782" s="165" t="s">
        <v>119</v>
      </c>
      <c r="C782" s="158">
        <v>90.7</v>
      </c>
      <c r="D782" s="201" t="s">
        <v>782</v>
      </c>
      <c r="E782" s="199">
        <v>1</v>
      </c>
      <c r="F782" s="75">
        <v>0.5</v>
      </c>
      <c r="G782" s="75">
        <v>0.7</v>
      </c>
    </row>
    <row r="783" spans="1:7" x14ac:dyDescent="0.2">
      <c r="A783" s="146" t="s">
        <v>844</v>
      </c>
      <c r="B783" s="165" t="s">
        <v>119</v>
      </c>
      <c r="C783" s="158">
        <v>98.8</v>
      </c>
      <c r="D783" s="201" t="s">
        <v>774</v>
      </c>
      <c r="E783" s="199">
        <v>1</v>
      </c>
      <c r="F783" s="75">
        <v>1</v>
      </c>
      <c r="G783" s="75">
        <v>1.4</v>
      </c>
    </row>
    <row r="784" spans="1:7" x14ac:dyDescent="0.2">
      <c r="A784" s="146" t="s">
        <v>880</v>
      </c>
      <c r="B784" s="165" t="s">
        <v>119</v>
      </c>
      <c r="C784" s="122">
        <v>94.3</v>
      </c>
      <c r="D784" s="201" t="s">
        <v>876</v>
      </c>
      <c r="E784" s="199">
        <v>1</v>
      </c>
      <c r="F784" s="75">
        <v>0.25</v>
      </c>
      <c r="G784" s="75">
        <v>0.5</v>
      </c>
    </row>
    <row r="785" spans="1:7" x14ac:dyDescent="0.2">
      <c r="A785" s="146" t="s">
        <v>881</v>
      </c>
      <c r="B785" s="165" t="s">
        <v>119</v>
      </c>
      <c r="C785" s="122">
        <v>98</v>
      </c>
      <c r="D785" s="201" t="s">
        <v>821</v>
      </c>
      <c r="E785" s="199">
        <v>1</v>
      </c>
      <c r="F785" s="75">
        <v>0.25</v>
      </c>
      <c r="G785" s="75">
        <v>0.5</v>
      </c>
    </row>
    <row r="786" spans="1:7" x14ac:dyDescent="0.2">
      <c r="A786" s="146" t="s">
        <v>882</v>
      </c>
      <c r="B786" s="168" t="s">
        <v>122</v>
      </c>
      <c r="C786" s="122">
        <v>93</v>
      </c>
      <c r="D786" s="201" t="s">
        <v>883</v>
      </c>
      <c r="E786" s="199">
        <v>1</v>
      </c>
      <c r="F786" s="75">
        <v>2</v>
      </c>
      <c r="G786" s="75">
        <v>1.4</v>
      </c>
    </row>
    <row r="787" spans="1:7" ht="15.75" customHeight="1" x14ac:dyDescent="0.2">
      <c r="A787" s="149" t="s">
        <v>850</v>
      </c>
      <c r="B787" s="168" t="s">
        <v>122</v>
      </c>
      <c r="C787" s="169">
        <v>94</v>
      </c>
      <c r="D787" s="201" t="s">
        <v>833</v>
      </c>
      <c r="E787" s="199">
        <v>1</v>
      </c>
      <c r="F787" s="75">
        <v>1</v>
      </c>
      <c r="G787" s="75">
        <v>1.5</v>
      </c>
    </row>
    <row r="788" spans="1:7" x14ac:dyDescent="0.2">
      <c r="A788" s="299" t="s">
        <v>694</v>
      </c>
      <c r="B788" s="300"/>
      <c r="C788" s="300"/>
      <c r="D788" s="300"/>
      <c r="E788" s="301"/>
      <c r="F788" s="144"/>
      <c r="G788" s="144">
        <f>SUM(G749:G787)</f>
        <v>60.949999999999982</v>
      </c>
    </row>
    <row r="789" spans="1:7" x14ac:dyDescent="0.2">
      <c r="A789" s="296" t="s">
        <v>356</v>
      </c>
      <c r="B789" s="297"/>
      <c r="C789" s="297"/>
      <c r="D789" s="297"/>
      <c r="E789" s="297"/>
      <c r="F789" s="297"/>
      <c r="G789" s="298"/>
    </row>
    <row r="790" spans="1:7" x14ac:dyDescent="0.2">
      <c r="A790" s="148" t="s">
        <v>847</v>
      </c>
      <c r="B790" s="207" t="s">
        <v>364</v>
      </c>
      <c r="C790" s="183">
        <v>103</v>
      </c>
      <c r="D790" s="208" t="s">
        <v>782</v>
      </c>
      <c r="E790" s="209">
        <v>1</v>
      </c>
      <c r="F790" s="208">
        <v>0.5</v>
      </c>
      <c r="G790" s="208">
        <v>0.7</v>
      </c>
    </row>
    <row r="791" spans="1:7" x14ac:dyDescent="0.2">
      <c r="A791" s="149" t="s">
        <v>884</v>
      </c>
      <c r="B791" s="240" t="s">
        <v>364</v>
      </c>
      <c r="C791" s="184">
        <v>104.6</v>
      </c>
      <c r="D791" s="208" t="s">
        <v>774</v>
      </c>
      <c r="E791" s="209">
        <v>1</v>
      </c>
      <c r="F791" s="208">
        <v>0.5</v>
      </c>
      <c r="G791" s="208">
        <v>1</v>
      </c>
    </row>
    <row r="792" spans="1:7" x14ac:dyDescent="0.2">
      <c r="A792" s="146" t="s">
        <v>885</v>
      </c>
      <c r="B792" s="240" t="s">
        <v>364</v>
      </c>
      <c r="C792" s="184">
        <v>97.8</v>
      </c>
      <c r="D792" s="228" t="s">
        <v>774</v>
      </c>
      <c r="E792" s="265">
        <v>1</v>
      </c>
      <c r="F792" s="228">
        <v>0.5</v>
      </c>
      <c r="G792" s="228">
        <v>1</v>
      </c>
    </row>
    <row r="793" spans="1:7" x14ac:dyDescent="0.2">
      <c r="A793" s="149" t="s">
        <v>849</v>
      </c>
      <c r="B793" s="240" t="s">
        <v>364</v>
      </c>
      <c r="C793" s="184">
        <v>91.7</v>
      </c>
      <c r="D793" s="208" t="s">
        <v>774</v>
      </c>
      <c r="E793" s="209">
        <v>1</v>
      </c>
      <c r="F793" s="208">
        <v>0.5</v>
      </c>
      <c r="G793" s="208">
        <v>1</v>
      </c>
    </row>
    <row r="794" spans="1:7" x14ac:dyDescent="0.2">
      <c r="A794" s="149" t="s">
        <v>886</v>
      </c>
      <c r="B794" s="224" t="s">
        <v>364</v>
      </c>
      <c r="C794" s="184">
        <v>96.2</v>
      </c>
      <c r="D794" s="208" t="s">
        <v>810</v>
      </c>
      <c r="E794" s="209">
        <v>1</v>
      </c>
      <c r="F794" s="208">
        <v>0.5</v>
      </c>
      <c r="G794" s="208">
        <v>1</v>
      </c>
    </row>
    <row r="795" spans="1:7" x14ac:dyDescent="0.2">
      <c r="A795" s="149" t="s">
        <v>844</v>
      </c>
      <c r="B795" s="240" t="s">
        <v>364</v>
      </c>
      <c r="C795" s="184">
        <v>98.7</v>
      </c>
      <c r="D795" s="208" t="s">
        <v>784</v>
      </c>
      <c r="E795" s="209">
        <v>1</v>
      </c>
      <c r="F795" s="208">
        <v>0.5</v>
      </c>
      <c r="G795" s="208">
        <v>1.25</v>
      </c>
    </row>
    <row r="796" spans="1:7" x14ac:dyDescent="0.2">
      <c r="A796" s="149" t="s">
        <v>887</v>
      </c>
      <c r="B796" s="240" t="s">
        <v>364</v>
      </c>
      <c r="C796" s="184">
        <v>92.2</v>
      </c>
      <c r="D796" s="208" t="s">
        <v>774</v>
      </c>
      <c r="E796" s="209">
        <v>1</v>
      </c>
      <c r="F796" s="208">
        <v>1</v>
      </c>
      <c r="G796" s="208">
        <v>1.9</v>
      </c>
    </row>
    <row r="797" spans="1:7" x14ac:dyDescent="0.2">
      <c r="A797" s="149" t="s">
        <v>843</v>
      </c>
      <c r="B797" s="240" t="s">
        <v>364</v>
      </c>
      <c r="C797" s="184">
        <v>106.4</v>
      </c>
      <c r="D797" s="208" t="s">
        <v>774</v>
      </c>
      <c r="E797" s="209">
        <v>1</v>
      </c>
      <c r="F797" s="208">
        <v>1</v>
      </c>
      <c r="G797" s="208">
        <v>1.9</v>
      </c>
    </row>
    <row r="798" spans="1:7" x14ac:dyDescent="0.2">
      <c r="A798" s="149" t="s">
        <v>882</v>
      </c>
      <c r="B798" s="240" t="s">
        <v>364</v>
      </c>
      <c r="C798" s="184">
        <v>107.6</v>
      </c>
      <c r="D798" s="208" t="s">
        <v>774</v>
      </c>
      <c r="E798" s="209">
        <v>1</v>
      </c>
      <c r="F798" s="208">
        <v>1</v>
      </c>
      <c r="G798" s="208">
        <v>1.5</v>
      </c>
    </row>
    <row r="799" spans="1:7" x14ac:dyDescent="0.2">
      <c r="A799" s="237" t="s">
        <v>866</v>
      </c>
      <c r="B799" s="241" t="s">
        <v>364</v>
      </c>
      <c r="C799" s="184">
        <v>88.5</v>
      </c>
      <c r="D799" s="208" t="s">
        <v>786</v>
      </c>
      <c r="E799" s="209">
        <v>1</v>
      </c>
      <c r="F799" s="208">
        <v>0.1</v>
      </c>
      <c r="G799" s="208">
        <v>0.1</v>
      </c>
    </row>
    <row r="800" spans="1:7" x14ac:dyDescent="0.2">
      <c r="A800" s="149" t="s">
        <v>888</v>
      </c>
      <c r="B800" s="240" t="s">
        <v>364</v>
      </c>
      <c r="C800" s="184">
        <v>89.5</v>
      </c>
      <c r="D800" s="208" t="s">
        <v>771</v>
      </c>
      <c r="E800" s="209">
        <v>1</v>
      </c>
      <c r="F800" s="208">
        <v>0.25</v>
      </c>
      <c r="G800" s="208">
        <v>0.4</v>
      </c>
    </row>
    <row r="801" spans="1:7" x14ac:dyDescent="0.2">
      <c r="A801" s="146" t="s">
        <v>886</v>
      </c>
      <c r="B801" s="200" t="s">
        <v>357</v>
      </c>
      <c r="C801" s="184">
        <v>91.5</v>
      </c>
      <c r="D801" s="208" t="s">
        <v>782</v>
      </c>
      <c r="E801" s="209">
        <v>1</v>
      </c>
      <c r="F801" s="208">
        <v>0.5</v>
      </c>
      <c r="G801" s="208">
        <v>0.7</v>
      </c>
    </row>
    <row r="802" spans="1:7" x14ac:dyDescent="0.2">
      <c r="A802" s="149" t="s">
        <v>862</v>
      </c>
      <c r="B802" s="165" t="s">
        <v>357</v>
      </c>
      <c r="C802" s="122">
        <v>92.4</v>
      </c>
      <c r="D802" s="208" t="s">
        <v>782</v>
      </c>
      <c r="E802" s="209">
        <v>1</v>
      </c>
      <c r="F802" s="208">
        <v>0.5</v>
      </c>
      <c r="G802" s="208">
        <v>0.7</v>
      </c>
    </row>
    <row r="803" spans="1:7" x14ac:dyDescent="0.2">
      <c r="A803" s="149" t="s">
        <v>867</v>
      </c>
      <c r="B803" s="217" t="s">
        <v>357</v>
      </c>
      <c r="C803" s="122">
        <v>89.1</v>
      </c>
      <c r="D803" s="208" t="s">
        <v>813</v>
      </c>
      <c r="E803" s="209">
        <v>1</v>
      </c>
      <c r="F803" s="208">
        <v>0.15</v>
      </c>
      <c r="G803" s="208">
        <v>0.3</v>
      </c>
    </row>
    <row r="804" spans="1:7" x14ac:dyDescent="0.2">
      <c r="A804" s="149" t="s">
        <v>862</v>
      </c>
      <c r="B804" s="214" t="s">
        <v>374</v>
      </c>
      <c r="C804" s="122">
        <v>88.4</v>
      </c>
      <c r="D804" s="208" t="s">
        <v>774</v>
      </c>
      <c r="E804" s="209">
        <v>1</v>
      </c>
      <c r="F804" s="208">
        <v>1</v>
      </c>
      <c r="G804" s="208">
        <v>1.5</v>
      </c>
    </row>
    <row r="805" spans="1:7" ht="15.75" customHeight="1" x14ac:dyDescent="0.2">
      <c r="A805" s="146" t="s">
        <v>850</v>
      </c>
      <c r="B805" s="200" t="s">
        <v>695</v>
      </c>
      <c r="C805" s="184">
        <v>94.8</v>
      </c>
      <c r="D805" s="208" t="s">
        <v>774</v>
      </c>
      <c r="E805" s="209">
        <v>1</v>
      </c>
      <c r="F805" s="208">
        <v>1</v>
      </c>
      <c r="G805" s="208">
        <v>1.5</v>
      </c>
    </row>
    <row r="806" spans="1:7" ht="15.75" customHeight="1" x14ac:dyDescent="0.2">
      <c r="A806" s="146" t="s">
        <v>867</v>
      </c>
      <c r="B806" s="63" t="s">
        <v>695</v>
      </c>
      <c r="C806" s="184">
        <v>90.5</v>
      </c>
      <c r="D806" s="208" t="s">
        <v>810</v>
      </c>
      <c r="E806" s="209">
        <v>1</v>
      </c>
      <c r="F806" s="208">
        <v>0.5</v>
      </c>
      <c r="G806" s="208">
        <v>0.8</v>
      </c>
    </row>
    <row r="807" spans="1:7" ht="15.75" customHeight="1" x14ac:dyDescent="0.2">
      <c r="A807" s="146" t="s">
        <v>867</v>
      </c>
      <c r="B807" s="200" t="s">
        <v>418</v>
      </c>
      <c r="C807" s="184">
        <v>101.1</v>
      </c>
      <c r="D807" s="208" t="s">
        <v>774</v>
      </c>
      <c r="E807" s="209">
        <v>1</v>
      </c>
      <c r="F807" s="208">
        <v>1</v>
      </c>
      <c r="G807" s="208">
        <v>1.5</v>
      </c>
    </row>
    <row r="808" spans="1:7" x14ac:dyDescent="0.2">
      <c r="A808" s="146" t="s">
        <v>867</v>
      </c>
      <c r="B808" s="200" t="s">
        <v>389</v>
      </c>
      <c r="C808" s="184">
        <v>90.8</v>
      </c>
      <c r="D808" s="208" t="s">
        <v>769</v>
      </c>
      <c r="E808" s="209">
        <v>1</v>
      </c>
      <c r="F808" s="208">
        <v>2</v>
      </c>
      <c r="G808" s="208">
        <v>3.3</v>
      </c>
    </row>
    <row r="809" spans="1:7" x14ac:dyDescent="0.2">
      <c r="A809" s="146" t="s">
        <v>861</v>
      </c>
      <c r="B809" s="200" t="s">
        <v>389</v>
      </c>
      <c r="C809" s="184">
        <v>88.2</v>
      </c>
      <c r="D809" s="208" t="s">
        <v>774</v>
      </c>
      <c r="E809" s="209">
        <v>1</v>
      </c>
      <c r="F809" s="208">
        <v>1</v>
      </c>
      <c r="G809" s="208">
        <v>1.5</v>
      </c>
    </row>
    <row r="810" spans="1:7" x14ac:dyDescent="0.2">
      <c r="A810" s="146" t="s">
        <v>889</v>
      </c>
      <c r="B810" s="200" t="s">
        <v>389</v>
      </c>
      <c r="C810" s="184">
        <v>90.1</v>
      </c>
      <c r="D810" s="208" t="s">
        <v>769</v>
      </c>
      <c r="E810" s="209">
        <v>1</v>
      </c>
      <c r="F810" s="208">
        <v>2</v>
      </c>
      <c r="G810" s="208">
        <v>3.3</v>
      </c>
    </row>
    <row r="811" spans="1:7" x14ac:dyDescent="0.2">
      <c r="A811" s="149" t="s">
        <v>882</v>
      </c>
      <c r="B811" s="207" t="s">
        <v>389</v>
      </c>
      <c r="C811" s="184">
        <v>100</v>
      </c>
      <c r="D811" s="208" t="s">
        <v>770</v>
      </c>
      <c r="E811" s="209">
        <v>1</v>
      </c>
      <c r="F811" s="208">
        <v>1</v>
      </c>
      <c r="G811" s="208">
        <v>2.23</v>
      </c>
    </row>
    <row r="812" spans="1:7" x14ac:dyDescent="0.2">
      <c r="A812" s="149" t="s">
        <v>862</v>
      </c>
      <c r="B812" s="202" t="s">
        <v>389</v>
      </c>
      <c r="C812" s="184">
        <v>91.4</v>
      </c>
      <c r="D812" s="75" t="s">
        <v>809</v>
      </c>
      <c r="E812" s="215">
        <v>1</v>
      </c>
      <c r="F812" s="75">
        <v>1</v>
      </c>
      <c r="G812" s="75">
        <v>1.7</v>
      </c>
    </row>
    <row r="813" spans="1:7" x14ac:dyDescent="0.2">
      <c r="A813" s="299" t="s">
        <v>701</v>
      </c>
      <c r="B813" s="300"/>
      <c r="C813" s="300"/>
      <c r="D813" s="300"/>
      <c r="E813" s="301"/>
      <c r="F813" s="174"/>
      <c r="G813" s="174">
        <f>SUM(G790:G812)</f>
        <v>30.78</v>
      </c>
    </row>
    <row r="814" spans="1:7" x14ac:dyDescent="0.2">
      <c r="A814" s="296" t="s">
        <v>456</v>
      </c>
      <c r="B814" s="297"/>
      <c r="C814" s="297"/>
      <c r="D814" s="297"/>
      <c r="E814" s="297"/>
      <c r="F814" s="297"/>
      <c r="G814" s="298"/>
    </row>
    <row r="815" spans="1:7" x14ac:dyDescent="0.2">
      <c r="A815" s="257" t="s">
        <v>847</v>
      </c>
      <c r="B815" s="182" t="s">
        <v>703</v>
      </c>
      <c r="C815" s="182">
        <v>101.2</v>
      </c>
      <c r="D815" s="126" t="s">
        <v>890</v>
      </c>
      <c r="E815" s="126">
        <v>1</v>
      </c>
      <c r="F815" s="129">
        <v>1</v>
      </c>
      <c r="G815" s="129">
        <v>2.1</v>
      </c>
    </row>
    <row r="816" spans="1:7" x14ac:dyDescent="0.2">
      <c r="A816" s="147" t="s">
        <v>891</v>
      </c>
      <c r="B816" s="110" t="s">
        <v>628</v>
      </c>
      <c r="C816" s="110">
        <v>106.9</v>
      </c>
      <c r="D816" s="126" t="s">
        <v>791</v>
      </c>
      <c r="E816" s="126">
        <v>1</v>
      </c>
      <c r="F816" s="129">
        <v>0.5</v>
      </c>
      <c r="G816" s="129">
        <v>1</v>
      </c>
    </row>
    <row r="817" spans="1:7" x14ac:dyDescent="0.2">
      <c r="A817" s="147" t="s">
        <v>847</v>
      </c>
      <c r="B817" s="110" t="s">
        <v>501</v>
      </c>
      <c r="C817" s="110">
        <v>90.3</v>
      </c>
      <c r="D817" s="126" t="s">
        <v>810</v>
      </c>
      <c r="E817" s="126">
        <v>1</v>
      </c>
      <c r="F817" s="129">
        <v>0.5</v>
      </c>
      <c r="G817" s="129">
        <v>0.8</v>
      </c>
    </row>
    <row r="818" spans="1:7" x14ac:dyDescent="0.2">
      <c r="A818" s="147" t="s">
        <v>849</v>
      </c>
      <c r="B818" s="51" t="s">
        <v>703</v>
      </c>
      <c r="C818" s="110">
        <v>106.2</v>
      </c>
      <c r="D818" s="126" t="s">
        <v>774</v>
      </c>
      <c r="E818" s="126">
        <v>1</v>
      </c>
      <c r="F818" s="129">
        <v>0.5</v>
      </c>
      <c r="G818" s="129">
        <v>1.1499999999999999</v>
      </c>
    </row>
    <row r="819" spans="1:7" x14ac:dyDescent="0.2">
      <c r="A819" s="147" t="s">
        <v>849</v>
      </c>
      <c r="B819" s="51" t="s">
        <v>628</v>
      </c>
      <c r="C819" s="110">
        <v>95.7</v>
      </c>
      <c r="D819" s="126" t="s">
        <v>791</v>
      </c>
      <c r="E819" s="126">
        <v>1</v>
      </c>
      <c r="F819" s="129">
        <v>0.5</v>
      </c>
      <c r="G819" s="129">
        <v>1.1499999999999999</v>
      </c>
    </row>
    <row r="820" spans="1:7" ht="15.75" customHeight="1" x14ac:dyDescent="0.2">
      <c r="A820" s="257" t="s">
        <v>849</v>
      </c>
      <c r="B820" s="51" t="s">
        <v>715</v>
      </c>
      <c r="C820" s="182">
        <v>101.5</v>
      </c>
      <c r="D820" s="126" t="s">
        <v>791</v>
      </c>
      <c r="E820" s="126">
        <v>1</v>
      </c>
      <c r="F820" s="129">
        <v>0.5</v>
      </c>
      <c r="G820" s="129">
        <v>1</v>
      </c>
    </row>
    <row r="821" spans="1:7" ht="15.75" customHeight="1" x14ac:dyDescent="0.2">
      <c r="A821" s="257" t="s">
        <v>843</v>
      </c>
      <c r="B821" s="121" t="s">
        <v>649</v>
      </c>
      <c r="C821" s="121">
        <v>100.4</v>
      </c>
      <c r="D821" s="126" t="s">
        <v>774</v>
      </c>
      <c r="E821" s="126">
        <v>1</v>
      </c>
      <c r="F821" s="129">
        <v>1</v>
      </c>
      <c r="G821" s="129">
        <v>2</v>
      </c>
    </row>
    <row r="822" spans="1:7" ht="15.75" customHeight="1" x14ac:dyDescent="0.2">
      <c r="A822" s="252" t="s">
        <v>850</v>
      </c>
      <c r="B822" s="205" t="s">
        <v>501</v>
      </c>
      <c r="C822" s="121">
        <v>99.2</v>
      </c>
      <c r="D822" s="126" t="s">
        <v>769</v>
      </c>
      <c r="E822" s="126">
        <v>1</v>
      </c>
      <c r="F822" s="129">
        <v>2</v>
      </c>
      <c r="G822" s="129">
        <v>4</v>
      </c>
    </row>
    <row r="823" spans="1:7" ht="15.75" customHeight="1" x14ac:dyDescent="0.2">
      <c r="A823" s="147" t="s">
        <v>850</v>
      </c>
      <c r="B823" s="113" t="s">
        <v>638</v>
      </c>
      <c r="C823" s="122">
        <v>102.3</v>
      </c>
      <c r="D823" s="126" t="s">
        <v>774</v>
      </c>
      <c r="E823" s="126">
        <v>1</v>
      </c>
      <c r="F823" s="129">
        <v>1</v>
      </c>
      <c r="G823" s="129">
        <v>2</v>
      </c>
    </row>
    <row r="824" spans="1:7" ht="15.75" customHeight="1" x14ac:dyDescent="0.2">
      <c r="A824" s="147" t="s">
        <v>850</v>
      </c>
      <c r="B824" s="113" t="s">
        <v>708</v>
      </c>
      <c r="C824" s="122">
        <v>107</v>
      </c>
      <c r="D824" s="126" t="s">
        <v>769</v>
      </c>
      <c r="E824" s="126">
        <v>1</v>
      </c>
      <c r="F824" s="129">
        <v>2</v>
      </c>
      <c r="G824" s="129">
        <v>4</v>
      </c>
    </row>
    <row r="825" spans="1:7" ht="15.75" customHeight="1" x14ac:dyDescent="0.2">
      <c r="A825" s="256" t="s">
        <v>850</v>
      </c>
      <c r="B825" s="113" t="s">
        <v>472</v>
      </c>
      <c r="C825" s="122">
        <v>88.9</v>
      </c>
      <c r="D825" s="126" t="s">
        <v>774</v>
      </c>
      <c r="E825" s="126">
        <v>1</v>
      </c>
      <c r="F825" s="129">
        <v>1</v>
      </c>
      <c r="G825" s="129">
        <v>2</v>
      </c>
    </row>
    <row r="826" spans="1:7" x14ac:dyDescent="0.2">
      <c r="A826" s="147" t="s">
        <v>887</v>
      </c>
      <c r="B826" s="113" t="s">
        <v>638</v>
      </c>
      <c r="C826" s="122">
        <v>102.9</v>
      </c>
      <c r="D826" s="126" t="s">
        <v>774</v>
      </c>
      <c r="E826" s="126">
        <v>1</v>
      </c>
      <c r="F826" s="129">
        <v>1</v>
      </c>
      <c r="G826" s="129">
        <v>2</v>
      </c>
    </row>
    <row r="827" spans="1:7" x14ac:dyDescent="0.2">
      <c r="A827" s="147" t="s">
        <v>892</v>
      </c>
      <c r="B827" s="120" t="s">
        <v>628</v>
      </c>
      <c r="C827" s="110">
        <v>102.1</v>
      </c>
      <c r="D827" s="126" t="s">
        <v>791</v>
      </c>
      <c r="E827" s="126">
        <v>1</v>
      </c>
      <c r="F827" s="129">
        <v>1</v>
      </c>
      <c r="G827" s="129">
        <v>2</v>
      </c>
    </row>
    <row r="828" spans="1:7" x14ac:dyDescent="0.2">
      <c r="A828" s="146" t="s">
        <v>882</v>
      </c>
      <c r="B828" s="120" t="s">
        <v>501</v>
      </c>
      <c r="C828" s="200">
        <v>95.7</v>
      </c>
      <c r="D828" s="126" t="s">
        <v>791</v>
      </c>
      <c r="E828" s="126">
        <v>1</v>
      </c>
      <c r="F828" s="129">
        <v>1</v>
      </c>
      <c r="G828" s="129">
        <v>1.4</v>
      </c>
    </row>
    <row r="829" spans="1:7" x14ac:dyDescent="0.25">
      <c r="A829" s="242" t="s">
        <v>851</v>
      </c>
      <c r="B829" s="120" t="s">
        <v>649</v>
      </c>
      <c r="C829" s="243">
        <v>100.8</v>
      </c>
      <c r="D829" s="126" t="s">
        <v>769</v>
      </c>
      <c r="E829" s="126">
        <v>1</v>
      </c>
      <c r="F829" s="129">
        <v>2</v>
      </c>
      <c r="G829" s="129">
        <v>4</v>
      </c>
    </row>
    <row r="830" spans="1:7" ht="15.75" customHeight="1" x14ac:dyDescent="0.2">
      <c r="A830" s="147" t="s">
        <v>882</v>
      </c>
      <c r="B830" s="110" t="s">
        <v>715</v>
      </c>
      <c r="C830" s="110">
        <v>88.4</v>
      </c>
      <c r="D830" s="126" t="s">
        <v>791</v>
      </c>
      <c r="E830" s="126">
        <v>1</v>
      </c>
      <c r="F830" s="129">
        <v>1</v>
      </c>
      <c r="G830" s="129">
        <v>1.4</v>
      </c>
    </row>
    <row r="831" spans="1:7" ht="15.75" customHeight="1" x14ac:dyDescent="0.2">
      <c r="A831" s="147" t="s">
        <v>882</v>
      </c>
      <c r="B831" s="110" t="s">
        <v>628</v>
      </c>
      <c r="C831" s="110">
        <v>98.4</v>
      </c>
      <c r="D831" s="126" t="s">
        <v>791</v>
      </c>
      <c r="E831" s="126">
        <v>1</v>
      </c>
      <c r="F831" s="129">
        <v>0.5</v>
      </c>
      <c r="G831" s="129">
        <v>1</v>
      </c>
    </row>
    <row r="832" spans="1:7" ht="15.75" customHeight="1" x14ac:dyDescent="0.2">
      <c r="A832" s="259" t="s">
        <v>889</v>
      </c>
      <c r="B832" s="113" t="s">
        <v>501</v>
      </c>
      <c r="C832" s="110">
        <v>91.9</v>
      </c>
      <c r="D832" s="126" t="s">
        <v>809</v>
      </c>
      <c r="E832" s="126">
        <v>1</v>
      </c>
      <c r="F832" s="129">
        <v>2</v>
      </c>
      <c r="G832" s="129">
        <v>3.4</v>
      </c>
    </row>
    <row r="833" spans="1:7" ht="15.75" customHeight="1" x14ac:dyDescent="0.2">
      <c r="A833" s="259" t="s">
        <v>889</v>
      </c>
      <c r="B833" s="113" t="s">
        <v>649</v>
      </c>
      <c r="C833" s="110">
        <v>88.5</v>
      </c>
      <c r="D833" s="126" t="s">
        <v>809</v>
      </c>
      <c r="E833" s="126">
        <v>1</v>
      </c>
      <c r="F833" s="129">
        <v>2</v>
      </c>
      <c r="G833" s="129">
        <v>3.4</v>
      </c>
    </row>
    <row r="834" spans="1:7" ht="15.75" customHeight="1" x14ac:dyDescent="0.2">
      <c r="A834" s="147" t="s">
        <v>889</v>
      </c>
      <c r="B834" s="113" t="s">
        <v>584</v>
      </c>
      <c r="C834" s="110">
        <v>93.6</v>
      </c>
      <c r="D834" s="126" t="s">
        <v>893</v>
      </c>
      <c r="E834" s="126">
        <v>1</v>
      </c>
      <c r="F834" s="129">
        <v>2</v>
      </c>
      <c r="G834" s="129">
        <v>3.4</v>
      </c>
    </row>
    <row r="835" spans="1:7" ht="15.75" customHeight="1" x14ac:dyDescent="0.2">
      <c r="A835" s="255" t="s">
        <v>889</v>
      </c>
      <c r="B835" s="113" t="s">
        <v>617</v>
      </c>
      <c r="C835" s="187">
        <v>89.5</v>
      </c>
      <c r="D835" s="126" t="s">
        <v>794</v>
      </c>
      <c r="E835" s="126">
        <v>1</v>
      </c>
      <c r="F835" s="129">
        <v>0.1</v>
      </c>
      <c r="G835" s="129">
        <v>0.85</v>
      </c>
    </row>
    <row r="836" spans="1:7" ht="15.75" customHeight="1" x14ac:dyDescent="0.2">
      <c r="A836" s="147" t="s">
        <v>889</v>
      </c>
      <c r="B836" s="113" t="s">
        <v>472</v>
      </c>
      <c r="C836" s="113">
        <v>97</v>
      </c>
      <c r="D836" s="126" t="s">
        <v>808</v>
      </c>
      <c r="E836" s="126">
        <v>1</v>
      </c>
      <c r="F836" s="129">
        <v>1</v>
      </c>
      <c r="G836" s="129">
        <v>1.7</v>
      </c>
    </row>
    <row r="837" spans="1:7" ht="15.75" customHeight="1" x14ac:dyDescent="0.2">
      <c r="A837" s="147" t="s">
        <v>889</v>
      </c>
      <c r="B837" s="113" t="s">
        <v>628</v>
      </c>
      <c r="C837" s="113">
        <v>89.9</v>
      </c>
      <c r="D837" s="126" t="s">
        <v>791</v>
      </c>
      <c r="E837" s="126">
        <v>1</v>
      </c>
      <c r="F837" s="129">
        <v>1</v>
      </c>
      <c r="G837" s="129">
        <v>2</v>
      </c>
    </row>
    <row r="838" spans="1:7" ht="15.75" customHeight="1" x14ac:dyDescent="0.2">
      <c r="A838" s="147" t="s">
        <v>889</v>
      </c>
      <c r="B838" s="113" t="s">
        <v>715</v>
      </c>
      <c r="C838" s="113">
        <v>91.2</v>
      </c>
      <c r="D838" s="126" t="s">
        <v>770</v>
      </c>
      <c r="E838" s="126">
        <v>1</v>
      </c>
      <c r="F838" s="129">
        <v>4</v>
      </c>
      <c r="G838" s="129">
        <v>8</v>
      </c>
    </row>
    <row r="839" spans="1:7" ht="15.75" customHeight="1" x14ac:dyDescent="0.2">
      <c r="A839" s="260" t="s">
        <v>889</v>
      </c>
      <c r="B839" s="244" t="s">
        <v>558</v>
      </c>
      <c r="C839" s="131">
        <v>91</v>
      </c>
      <c r="D839" s="126" t="s">
        <v>774</v>
      </c>
      <c r="E839" s="126">
        <v>1</v>
      </c>
      <c r="F839" s="129">
        <v>0.1</v>
      </c>
      <c r="G839" s="129">
        <v>0.85</v>
      </c>
    </row>
    <row r="840" spans="1:7" ht="15.75" customHeight="1" x14ac:dyDescent="0.2">
      <c r="A840" s="261" t="s">
        <v>844</v>
      </c>
      <c r="B840" s="245" t="s">
        <v>501</v>
      </c>
      <c r="C840" s="131">
        <v>89</v>
      </c>
      <c r="D840" s="126" t="s">
        <v>810</v>
      </c>
      <c r="E840" s="126">
        <v>1</v>
      </c>
      <c r="F840" s="129">
        <v>0.5</v>
      </c>
      <c r="G840" s="129">
        <v>0.8</v>
      </c>
    </row>
    <row r="841" spans="1:7" ht="15.75" customHeight="1" x14ac:dyDescent="0.2">
      <c r="A841" s="261" t="s">
        <v>844</v>
      </c>
      <c r="B841" s="245" t="s">
        <v>131</v>
      </c>
      <c r="C841" s="131">
        <v>87.7</v>
      </c>
      <c r="D841" s="126" t="s">
        <v>813</v>
      </c>
      <c r="E841" s="126">
        <v>1</v>
      </c>
      <c r="F841" s="129">
        <v>0.25</v>
      </c>
      <c r="G841" s="129">
        <v>0.4</v>
      </c>
    </row>
    <row r="842" spans="1:7" ht="15.75" customHeight="1" x14ac:dyDescent="0.2">
      <c r="A842" s="261" t="s">
        <v>844</v>
      </c>
      <c r="B842" s="245" t="s">
        <v>708</v>
      </c>
      <c r="C842" s="113">
        <v>103.5</v>
      </c>
      <c r="D842" s="79" t="s">
        <v>774</v>
      </c>
      <c r="E842" s="79">
        <v>1</v>
      </c>
      <c r="F842" s="75">
        <v>1</v>
      </c>
      <c r="G842" s="75">
        <v>1.4</v>
      </c>
    </row>
    <row r="843" spans="1:7" ht="15.75" customHeight="1" x14ac:dyDescent="0.2">
      <c r="A843" s="254" t="s">
        <v>844</v>
      </c>
      <c r="B843" s="79" t="s">
        <v>584</v>
      </c>
      <c r="C843" s="113">
        <v>92.2</v>
      </c>
      <c r="D843" s="126" t="s">
        <v>894</v>
      </c>
      <c r="E843" s="126">
        <v>1</v>
      </c>
      <c r="F843" s="129">
        <v>2</v>
      </c>
      <c r="G843" s="129">
        <v>2.9</v>
      </c>
    </row>
    <row r="844" spans="1:7" ht="15.75" customHeight="1" x14ac:dyDescent="0.2">
      <c r="A844" s="254" t="s">
        <v>844</v>
      </c>
      <c r="B844" s="79" t="s">
        <v>628</v>
      </c>
      <c r="C844" s="79">
        <v>92.9</v>
      </c>
      <c r="D844" s="126" t="s">
        <v>793</v>
      </c>
      <c r="E844" s="126">
        <v>1</v>
      </c>
      <c r="F844" s="129">
        <v>0.5</v>
      </c>
      <c r="G844" s="129">
        <v>1</v>
      </c>
    </row>
    <row r="845" spans="1:7" ht="15.75" customHeight="1" x14ac:dyDescent="0.2">
      <c r="A845" s="147" t="s">
        <v>844</v>
      </c>
      <c r="B845" s="113" t="s">
        <v>715</v>
      </c>
      <c r="C845" s="113">
        <v>96.3</v>
      </c>
      <c r="D845" s="113" t="s">
        <v>813</v>
      </c>
      <c r="E845" s="121">
        <v>1</v>
      </c>
      <c r="F845" s="158">
        <v>0.25</v>
      </c>
      <c r="G845" s="158">
        <v>0.4</v>
      </c>
    </row>
    <row r="846" spans="1:7" x14ac:dyDescent="0.2">
      <c r="A846" s="254" t="s">
        <v>844</v>
      </c>
      <c r="B846" s="79" t="s">
        <v>558</v>
      </c>
      <c r="C846" s="122">
        <v>92.1</v>
      </c>
      <c r="D846" s="126" t="s">
        <v>774</v>
      </c>
      <c r="E846" s="126">
        <v>1</v>
      </c>
      <c r="F846" s="129">
        <v>1</v>
      </c>
      <c r="G846" s="129">
        <v>1.4</v>
      </c>
    </row>
    <row r="847" spans="1:7" x14ac:dyDescent="0.2">
      <c r="A847" s="254" t="s">
        <v>866</v>
      </c>
      <c r="B847" s="123" t="s">
        <v>649</v>
      </c>
      <c r="C847" s="122">
        <v>98.6</v>
      </c>
      <c r="D847" s="126" t="s">
        <v>769</v>
      </c>
      <c r="E847" s="126">
        <v>1</v>
      </c>
      <c r="F847" s="129">
        <v>2</v>
      </c>
      <c r="G847" s="129">
        <v>3.3</v>
      </c>
    </row>
    <row r="848" spans="1:7" x14ac:dyDescent="0.2">
      <c r="A848" s="254" t="s">
        <v>866</v>
      </c>
      <c r="B848" s="123" t="s">
        <v>501</v>
      </c>
      <c r="C848" s="122">
        <v>98.3</v>
      </c>
      <c r="D848" s="126" t="s">
        <v>791</v>
      </c>
      <c r="E848" s="126">
        <v>1</v>
      </c>
      <c r="F848" s="129">
        <v>1</v>
      </c>
      <c r="G848" s="129">
        <v>1.9</v>
      </c>
    </row>
    <row r="849" spans="1:7" x14ac:dyDescent="0.2">
      <c r="A849" s="254" t="s">
        <v>866</v>
      </c>
      <c r="B849" s="123" t="s">
        <v>554</v>
      </c>
      <c r="C849" s="122">
        <v>98.7</v>
      </c>
      <c r="D849" s="126" t="s">
        <v>774</v>
      </c>
      <c r="E849" s="126">
        <v>1</v>
      </c>
      <c r="F849" s="129">
        <v>1</v>
      </c>
      <c r="G849" s="129">
        <v>2</v>
      </c>
    </row>
    <row r="850" spans="1:7" x14ac:dyDescent="0.2">
      <c r="A850" s="254" t="s">
        <v>866</v>
      </c>
      <c r="B850" s="79" t="s">
        <v>584</v>
      </c>
      <c r="C850" s="113">
        <v>92.9</v>
      </c>
      <c r="D850" s="126" t="s">
        <v>769</v>
      </c>
      <c r="E850" s="126">
        <v>1</v>
      </c>
      <c r="F850" s="129">
        <v>2</v>
      </c>
      <c r="G850" s="126">
        <v>3.3</v>
      </c>
    </row>
    <row r="851" spans="1:7" ht="15.75" customHeight="1" x14ac:dyDescent="0.2">
      <c r="A851" s="254" t="s">
        <v>861</v>
      </c>
      <c r="B851" s="120" t="s">
        <v>715</v>
      </c>
      <c r="C851" s="113">
        <v>92.7</v>
      </c>
      <c r="D851" s="126" t="s">
        <v>769</v>
      </c>
      <c r="E851" s="126">
        <v>1</v>
      </c>
      <c r="F851" s="129">
        <v>2</v>
      </c>
      <c r="G851" s="129">
        <v>3.3</v>
      </c>
    </row>
    <row r="852" spans="1:7" ht="15.75" customHeight="1" x14ac:dyDescent="0.2">
      <c r="A852" s="251" t="s">
        <v>856</v>
      </c>
      <c r="B852" s="120" t="s">
        <v>628</v>
      </c>
      <c r="C852" s="169">
        <v>87.5</v>
      </c>
      <c r="D852" s="126" t="s">
        <v>895</v>
      </c>
      <c r="E852" s="126">
        <v>1</v>
      </c>
      <c r="F852" s="129">
        <v>1</v>
      </c>
      <c r="G852" s="129">
        <v>1.85</v>
      </c>
    </row>
    <row r="853" spans="1:7" ht="15.75" customHeight="1" x14ac:dyDescent="0.2">
      <c r="A853" s="251" t="s">
        <v>856</v>
      </c>
      <c r="B853" s="113" t="s">
        <v>649</v>
      </c>
      <c r="C853" s="169">
        <v>99</v>
      </c>
      <c r="D853" s="126" t="s">
        <v>774</v>
      </c>
      <c r="E853" s="126">
        <v>1</v>
      </c>
      <c r="F853" s="129">
        <v>1</v>
      </c>
      <c r="G853" s="129">
        <v>1.85</v>
      </c>
    </row>
    <row r="854" spans="1:7" ht="15.75" customHeight="1" x14ac:dyDescent="0.2">
      <c r="A854" s="254" t="s">
        <v>854</v>
      </c>
      <c r="B854" s="79" t="s">
        <v>628</v>
      </c>
      <c r="C854" s="113">
        <v>88.2</v>
      </c>
      <c r="D854" s="126" t="s">
        <v>791</v>
      </c>
      <c r="E854" s="126">
        <v>1</v>
      </c>
      <c r="F854" s="198">
        <v>1</v>
      </c>
      <c r="G854" s="129">
        <v>2</v>
      </c>
    </row>
    <row r="855" spans="1:7" ht="15.75" customHeight="1" x14ac:dyDescent="0.2">
      <c r="A855" s="254" t="s">
        <v>875</v>
      </c>
      <c r="B855" s="113" t="s">
        <v>715</v>
      </c>
      <c r="C855" s="113">
        <v>90.2</v>
      </c>
      <c r="D855" s="79" t="s">
        <v>782</v>
      </c>
      <c r="E855" s="126">
        <v>1</v>
      </c>
      <c r="F855" s="75">
        <v>0.5</v>
      </c>
      <c r="G855" s="75">
        <v>1</v>
      </c>
    </row>
    <row r="856" spans="1:7" x14ac:dyDescent="0.2">
      <c r="A856" s="254" t="s">
        <v>896</v>
      </c>
      <c r="B856" s="113" t="s">
        <v>628</v>
      </c>
      <c r="C856" s="113">
        <v>105</v>
      </c>
      <c r="D856" s="79" t="s">
        <v>897</v>
      </c>
      <c r="E856" s="126">
        <v>1</v>
      </c>
      <c r="F856" s="75">
        <v>1</v>
      </c>
      <c r="G856" s="75">
        <v>2</v>
      </c>
    </row>
    <row r="857" spans="1:7" x14ac:dyDescent="0.2">
      <c r="A857" s="254" t="s">
        <v>898</v>
      </c>
      <c r="B857" s="113" t="s">
        <v>472</v>
      </c>
      <c r="C857" s="113">
        <v>100</v>
      </c>
      <c r="D857" s="79" t="s">
        <v>774</v>
      </c>
      <c r="E857" s="126">
        <v>1</v>
      </c>
      <c r="F857" s="75">
        <v>1</v>
      </c>
      <c r="G857" s="75">
        <v>2</v>
      </c>
    </row>
    <row r="858" spans="1:7" x14ac:dyDescent="0.2">
      <c r="A858" s="299" t="s">
        <v>720</v>
      </c>
      <c r="B858" s="300"/>
      <c r="C858" s="300"/>
      <c r="D858" s="300"/>
      <c r="E858" s="301"/>
      <c r="F858" s="246"/>
      <c r="G858" s="246">
        <f>SUM(G815:G857)</f>
        <v>89.399999999999977</v>
      </c>
    </row>
    <row r="859" spans="1:7" x14ac:dyDescent="0.2">
      <c r="A859" s="299" t="s">
        <v>899</v>
      </c>
      <c r="B859" s="300"/>
      <c r="C859" s="300"/>
      <c r="D859" s="300"/>
      <c r="E859" s="301"/>
      <c r="F859" s="246"/>
      <c r="G859" s="246">
        <f>G747+G788+G813+G858</f>
        <v>239.77999999999997</v>
      </c>
    </row>
    <row r="860" spans="1:7" x14ac:dyDescent="0.2">
      <c r="A860" s="293" t="s">
        <v>900</v>
      </c>
      <c r="B860" s="294"/>
      <c r="C860" s="294"/>
      <c r="D860" s="294"/>
      <c r="E860" s="295"/>
      <c r="F860" s="247"/>
      <c r="G860" s="247">
        <f>G22+G125+G224+G310+G337+G418+G491+G564+G666+G690+G712+G747</f>
        <v>419.84999999999997</v>
      </c>
    </row>
    <row r="861" spans="1:7" x14ac:dyDescent="0.2">
      <c r="A861" s="293" t="s">
        <v>901</v>
      </c>
      <c r="B861" s="294"/>
      <c r="C861" s="294"/>
      <c r="D861" s="294"/>
      <c r="E861" s="295"/>
      <c r="F861" s="247"/>
      <c r="G861" s="247">
        <f>G51+G151+G250+G315+G363+G439+G510+G576+G622+G671+G694+G788</f>
        <v>1088.4200000000003</v>
      </c>
    </row>
    <row r="862" spans="1:7" x14ac:dyDescent="0.2">
      <c r="A862" s="293" t="s">
        <v>902</v>
      </c>
      <c r="B862" s="294"/>
      <c r="C862" s="294"/>
      <c r="D862" s="294"/>
      <c r="E862" s="295"/>
      <c r="F862" s="248"/>
      <c r="G862" s="248">
        <f>G72+G172+G271+G318+G381+G454+G522+G552+G583+G636+G676+G697+G715+G813</f>
        <v>690.16</v>
      </c>
    </row>
    <row r="863" spans="1:7" x14ac:dyDescent="0.2">
      <c r="A863" s="293" t="s">
        <v>903</v>
      </c>
      <c r="B863" s="294"/>
      <c r="C863" s="294"/>
      <c r="D863" s="294"/>
      <c r="E863" s="295"/>
      <c r="F863" s="249"/>
      <c r="G863" s="249">
        <f>G106+G205+G304+G324+G411+G484+G547+G558+G597+G661+G686+G701+G705+G720+G858</f>
        <v>1217.0299999999997</v>
      </c>
    </row>
    <row r="864" spans="1:7" x14ac:dyDescent="0.2">
      <c r="A864" s="293" t="s">
        <v>904</v>
      </c>
      <c r="B864" s="294"/>
      <c r="C864" s="294"/>
      <c r="D864" s="294"/>
      <c r="E864" s="295"/>
      <c r="F864" s="249"/>
      <c r="G864" s="249">
        <f>SUM(G860:G863)</f>
        <v>3415.46</v>
      </c>
    </row>
  </sheetData>
  <mergeCells count="140">
    <mergeCell ref="A73:G73"/>
    <mergeCell ref="A4:G4"/>
    <mergeCell ref="A1:G1"/>
    <mergeCell ref="A2:A3"/>
    <mergeCell ref="B2:B3"/>
    <mergeCell ref="C2:C3"/>
    <mergeCell ref="D2:D3"/>
    <mergeCell ref="G2:G3"/>
    <mergeCell ref="E2:E3"/>
    <mergeCell ref="F2:F3"/>
    <mergeCell ref="A5:G5"/>
    <mergeCell ref="A22:E22"/>
    <mergeCell ref="A23:G23"/>
    <mergeCell ref="A51:E51"/>
    <mergeCell ref="A52:G52"/>
    <mergeCell ref="A72:E72"/>
    <mergeCell ref="A173:G173"/>
    <mergeCell ref="A172:E172"/>
    <mergeCell ref="A125:E125"/>
    <mergeCell ref="A126:G126"/>
    <mergeCell ref="A151:E151"/>
    <mergeCell ref="A152:G152"/>
    <mergeCell ref="A106:E106"/>
    <mergeCell ref="A107:E107"/>
    <mergeCell ref="A108:G108"/>
    <mergeCell ref="A109:G109"/>
    <mergeCell ref="A271:E271"/>
    <mergeCell ref="A272:G272"/>
    <mergeCell ref="A250:E250"/>
    <mergeCell ref="A251:G251"/>
    <mergeCell ref="A224:E224"/>
    <mergeCell ref="A225:G225"/>
    <mergeCell ref="A205:E205"/>
    <mergeCell ref="A363:E363"/>
    <mergeCell ref="A364:G364"/>
    <mergeCell ref="A337:E337"/>
    <mergeCell ref="A324:E324"/>
    <mergeCell ref="A325:E325"/>
    <mergeCell ref="A326:G326"/>
    <mergeCell ref="A327:G327"/>
    <mergeCell ref="A304:E304"/>
    <mergeCell ref="A305:E305"/>
    <mergeCell ref="A306:G306"/>
    <mergeCell ref="A307:G307"/>
    <mergeCell ref="A206:E206"/>
    <mergeCell ref="A207:G207"/>
    <mergeCell ref="A208:G208"/>
    <mergeCell ref="A381:E381"/>
    <mergeCell ref="A382:G382"/>
    <mergeCell ref="A411:E411"/>
    <mergeCell ref="A412:E412"/>
    <mergeCell ref="A310:E310"/>
    <mergeCell ref="A311:G311"/>
    <mergeCell ref="A315:E315"/>
    <mergeCell ref="A316:G316"/>
    <mergeCell ref="A318:E318"/>
    <mergeCell ref="A319:G319"/>
    <mergeCell ref="A338:G338"/>
    <mergeCell ref="A455:G455"/>
    <mergeCell ref="A484:E484"/>
    <mergeCell ref="A485:E485"/>
    <mergeCell ref="A486:G486"/>
    <mergeCell ref="A491:E491"/>
    <mergeCell ref="A492:G492"/>
    <mergeCell ref="A413:G413"/>
    <mergeCell ref="A418:E418"/>
    <mergeCell ref="A419:G419"/>
    <mergeCell ref="A439:E439"/>
    <mergeCell ref="A440:G440"/>
    <mergeCell ref="A454:E454"/>
    <mergeCell ref="A549:G549"/>
    <mergeCell ref="A552:E552"/>
    <mergeCell ref="A553:G553"/>
    <mergeCell ref="A558:E558"/>
    <mergeCell ref="A559:E559"/>
    <mergeCell ref="A560:G560"/>
    <mergeCell ref="A510:E510"/>
    <mergeCell ref="A511:G511"/>
    <mergeCell ref="A522:E522"/>
    <mergeCell ref="A523:G523"/>
    <mergeCell ref="A547:E547"/>
    <mergeCell ref="A548:E548"/>
    <mergeCell ref="A597:E597"/>
    <mergeCell ref="A598:E598"/>
    <mergeCell ref="A599:G599"/>
    <mergeCell ref="A622:E622"/>
    <mergeCell ref="A623:G623"/>
    <mergeCell ref="A636:E636"/>
    <mergeCell ref="A564:E564"/>
    <mergeCell ref="A565:G565"/>
    <mergeCell ref="A576:E576"/>
    <mergeCell ref="A577:G577"/>
    <mergeCell ref="A583:E583"/>
    <mergeCell ref="A584:G584"/>
    <mergeCell ref="A671:E671"/>
    <mergeCell ref="A672:G672"/>
    <mergeCell ref="A676:E676"/>
    <mergeCell ref="A677:G677"/>
    <mergeCell ref="A686:E686"/>
    <mergeCell ref="A687:E687"/>
    <mergeCell ref="A637:G637"/>
    <mergeCell ref="A661:E661"/>
    <mergeCell ref="A662:E662"/>
    <mergeCell ref="A663:G663"/>
    <mergeCell ref="A666:E666"/>
    <mergeCell ref="A667:G667"/>
    <mergeCell ref="A698:G698"/>
    <mergeCell ref="A701:E701"/>
    <mergeCell ref="A702:E702"/>
    <mergeCell ref="A703:G703"/>
    <mergeCell ref="A705:E705"/>
    <mergeCell ref="A706:E706"/>
    <mergeCell ref="A688:G688"/>
    <mergeCell ref="A690:E690"/>
    <mergeCell ref="A691:G691"/>
    <mergeCell ref="A694:E694"/>
    <mergeCell ref="A695:G695"/>
    <mergeCell ref="A697:E697"/>
    <mergeCell ref="A721:E721"/>
    <mergeCell ref="A722:G722"/>
    <mergeCell ref="A723:G723"/>
    <mergeCell ref="A747:E747"/>
    <mergeCell ref="A748:G748"/>
    <mergeCell ref="A788:E788"/>
    <mergeCell ref="A707:G707"/>
    <mergeCell ref="A712:E712"/>
    <mergeCell ref="A713:G713"/>
    <mergeCell ref="A715:E715"/>
    <mergeCell ref="A716:G716"/>
    <mergeCell ref="A720:E720"/>
    <mergeCell ref="A861:E861"/>
    <mergeCell ref="A862:E862"/>
    <mergeCell ref="A863:E863"/>
    <mergeCell ref="A864:E864"/>
    <mergeCell ref="A789:G789"/>
    <mergeCell ref="A813:E813"/>
    <mergeCell ref="A814:G814"/>
    <mergeCell ref="A858:E858"/>
    <mergeCell ref="A859:E859"/>
    <mergeCell ref="A860:E860"/>
  </mergeCells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landscape" horizontalDpi="1200" verticalDpi="1200" r:id="rId1"/>
  <rowBreaks count="6" manualBreakCount="6">
    <brk id="51" max="6" man="1"/>
    <brk id="72" max="6" man="1"/>
    <brk id="144" max="6" man="1"/>
    <brk id="194" max="6" man="1"/>
    <brk id="219" max="6" man="1"/>
    <brk id="292" max="6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09261-3502-4FAE-9525-EE2C4F8D78EE}">
  <sheetPr>
    <tabColor rgb="FF92D050"/>
  </sheetPr>
  <dimension ref="A1:H358"/>
  <sheetViews>
    <sheetView view="pageBreakPreview" zoomScale="55" zoomScaleNormal="80" zoomScaleSheetLayoutView="55" workbookViewId="0">
      <pane ySplit="1" topLeftCell="A2" activePane="bottomLeft" state="frozen"/>
      <selection pane="bottomLeft" activeCell="A22" sqref="A22"/>
    </sheetView>
  </sheetViews>
  <sheetFormatPr defaultRowHeight="15.75" x14ac:dyDescent="0.2"/>
  <cols>
    <col min="1" max="1" width="22.42578125" style="35" customWidth="1"/>
    <col min="2" max="2" width="21.7109375" style="35" customWidth="1"/>
    <col min="3" max="4" width="26.28515625" style="35" customWidth="1"/>
    <col min="5" max="7" width="16.7109375" style="35" customWidth="1"/>
    <col min="8" max="8" width="14" style="35" customWidth="1"/>
    <col min="9" max="16384" width="9.140625" style="35"/>
  </cols>
  <sheetData>
    <row r="1" spans="1:8" ht="18.75" customHeight="1" x14ac:dyDescent="0.2">
      <c r="A1" s="291" t="s">
        <v>906</v>
      </c>
      <c r="B1" s="291"/>
      <c r="C1" s="291"/>
      <c r="D1" s="291"/>
      <c r="E1" s="291"/>
      <c r="F1" s="291"/>
      <c r="G1" s="291"/>
      <c r="H1" s="291"/>
    </row>
    <row r="2" spans="1:8" ht="15.75" customHeight="1" x14ac:dyDescent="0.2">
      <c r="A2" s="348" t="s">
        <v>19</v>
      </c>
      <c r="B2" s="347" t="s">
        <v>154</v>
      </c>
      <c r="C2" s="349" t="s">
        <v>155</v>
      </c>
      <c r="D2" s="349" t="s">
        <v>156</v>
      </c>
      <c r="E2" s="347" t="s">
        <v>157</v>
      </c>
      <c r="F2" s="347"/>
      <c r="G2" s="347"/>
      <c r="H2" s="347" t="s">
        <v>158</v>
      </c>
    </row>
    <row r="3" spans="1:8" ht="68.25" customHeight="1" x14ac:dyDescent="0.2">
      <c r="A3" s="348"/>
      <c r="B3" s="347"/>
      <c r="C3" s="350"/>
      <c r="D3" s="350"/>
      <c r="E3" s="74" t="s">
        <v>159</v>
      </c>
      <c r="F3" s="74" t="s">
        <v>160</v>
      </c>
      <c r="G3" s="74" t="s">
        <v>161</v>
      </c>
      <c r="H3" s="347"/>
    </row>
    <row r="4" spans="1:8" ht="15.75" customHeight="1" x14ac:dyDescent="0.2">
      <c r="A4" s="323" t="s">
        <v>66</v>
      </c>
      <c r="B4" s="324"/>
      <c r="C4" s="324"/>
      <c r="D4" s="324"/>
      <c r="E4" s="324"/>
      <c r="F4" s="324"/>
      <c r="G4" s="324"/>
      <c r="H4" s="325"/>
    </row>
    <row r="5" spans="1:8" ht="15.75" customHeight="1" x14ac:dyDescent="0.25">
      <c r="A5" s="341" t="s">
        <v>162</v>
      </c>
      <c r="B5" s="72" t="s">
        <v>163</v>
      </c>
      <c r="C5" s="72" t="s">
        <v>164</v>
      </c>
      <c r="D5" s="72" t="s">
        <v>164</v>
      </c>
      <c r="E5" s="58">
        <v>2.6</v>
      </c>
      <c r="F5" s="75" t="s">
        <v>165</v>
      </c>
      <c r="G5" s="76">
        <v>1.1000000000000001</v>
      </c>
      <c r="H5" s="72" t="s">
        <v>166</v>
      </c>
    </row>
    <row r="6" spans="1:8" ht="15.75" customHeight="1" x14ac:dyDescent="0.25">
      <c r="A6" s="342"/>
      <c r="B6" s="72" t="s">
        <v>163</v>
      </c>
      <c r="C6" s="72" t="s">
        <v>164</v>
      </c>
      <c r="D6" s="72" t="s">
        <v>164</v>
      </c>
      <c r="E6" s="58">
        <v>2.6</v>
      </c>
      <c r="F6" s="75" t="s">
        <v>165</v>
      </c>
      <c r="G6" s="76">
        <v>1.1000000000000001</v>
      </c>
      <c r="H6" s="72" t="s">
        <v>166</v>
      </c>
    </row>
    <row r="7" spans="1:8" ht="15.75" customHeight="1" x14ac:dyDescent="0.25">
      <c r="A7" s="342"/>
      <c r="B7" s="77" t="s">
        <v>167</v>
      </c>
      <c r="C7" s="72" t="s">
        <v>168</v>
      </c>
      <c r="D7" s="72" t="s">
        <v>168</v>
      </c>
      <c r="E7" s="58">
        <v>30</v>
      </c>
      <c r="F7" s="75" t="s">
        <v>165</v>
      </c>
      <c r="G7" s="76">
        <v>15.2</v>
      </c>
      <c r="H7" s="72" t="s">
        <v>166</v>
      </c>
    </row>
    <row r="8" spans="1:8" ht="15.75" customHeight="1" x14ac:dyDescent="0.25">
      <c r="A8" s="343"/>
      <c r="B8" s="77" t="s">
        <v>167</v>
      </c>
      <c r="C8" s="72" t="s">
        <v>168</v>
      </c>
      <c r="D8" s="72" t="s">
        <v>168</v>
      </c>
      <c r="E8" s="58">
        <v>30</v>
      </c>
      <c r="F8" s="75" t="s">
        <v>165</v>
      </c>
      <c r="G8" s="76">
        <v>15.2</v>
      </c>
      <c r="H8" s="72" t="s">
        <v>166</v>
      </c>
    </row>
    <row r="9" spans="1:8" ht="15.75" customHeight="1" x14ac:dyDescent="0.25">
      <c r="A9" s="335" t="s">
        <v>96</v>
      </c>
      <c r="B9" s="77" t="s">
        <v>169</v>
      </c>
      <c r="C9" s="72" t="s">
        <v>170</v>
      </c>
      <c r="D9" s="72" t="s">
        <v>170</v>
      </c>
      <c r="E9" s="58">
        <v>2.1</v>
      </c>
      <c r="F9" s="75">
        <v>2.1</v>
      </c>
      <c r="G9" s="76">
        <v>0.8</v>
      </c>
      <c r="H9" s="72" t="s">
        <v>166</v>
      </c>
    </row>
    <row r="10" spans="1:8" ht="15.75" customHeight="1" x14ac:dyDescent="0.25">
      <c r="A10" s="336"/>
      <c r="B10" s="77" t="s">
        <v>169</v>
      </c>
      <c r="C10" s="72" t="s">
        <v>170</v>
      </c>
      <c r="D10" s="72" t="s">
        <v>170</v>
      </c>
      <c r="E10" s="58">
        <v>2.1</v>
      </c>
      <c r="F10" s="75">
        <v>2.1</v>
      </c>
      <c r="G10" s="76">
        <v>0.8</v>
      </c>
      <c r="H10" s="72" t="s">
        <v>166</v>
      </c>
    </row>
    <row r="11" spans="1:8" ht="15.75" customHeight="1" x14ac:dyDescent="0.25">
      <c r="A11" s="336"/>
      <c r="B11" s="77" t="s">
        <v>169</v>
      </c>
      <c r="C11" s="72" t="s">
        <v>170</v>
      </c>
      <c r="D11" s="72" t="s">
        <v>170</v>
      </c>
      <c r="E11" s="58">
        <v>2.1</v>
      </c>
      <c r="F11" s="75">
        <v>2.1</v>
      </c>
      <c r="G11" s="76">
        <v>0.8</v>
      </c>
      <c r="H11" s="72" t="s">
        <v>166</v>
      </c>
    </row>
    <row r="12" spans="1:8" ht="15.75" customHeight="1" x14ac:dyDescent="0.25">
      <c r="A12" s="336"/>
      <c r="B12" s="77" t="s">
        <v>169</v>
      </c>
      <c r="C12" s="72" t="s">
        <v>170</v>
      </c>
      <c r="D12" s="72" t="s">
        <v>170</v>
      </c>
      <c r="E12" s="58">
        <v>2.1</v>
      </c>
      <c r="F12" s="75">
        <v>2.1</v>
      </c>
      <c r="G12" s="76">
        <v>0.8</v>
      </c>
      <c r="H12" s="72" t="s">
        <v>166</v>
      </c>
    </row>
    <row r="13" spans="1:8" ht="15.75" customHeight="1" x14ac:dyDescent="0.25">
      <c r="A13" s="336"/>
      <c r="B13" s="77" t="s">
        <v>169</v>
      </c>
      <c r="C13" s="72" t="s">
        <v>170</v>
      </c>
      <c r="D13" s="72" t="s">
        <v>170</v>
      </c>
      <c r="E13" s="58">
        <v>2.1</v>
      </c>
      <c r="F13" s="75">
        <v>2.1</v>
      </c>
      <c r="G13" s="76">
        <v>0.8</v>
      </c>
      <c r="H13" s="72" t="s">
        <v>166</v>
      </c>
    </row>
    <row r="14" spans="1:8" ht="15.75" customHeight="1" x14ac:dyDescent="0.25">
      <c r="A14" s="336"/>
      <c r="B14" s="77" t="s">
        <v>169</v>
      </c>
      <c r="C14" s="72" t="s">
        <v>170</v>
      </c>
      <c r="D14" s="72" t="s">
        <v>170</v>
      </c>
      <c r="E14" s="58">
        <v>2.1</v>
      </c>
      <c r="F14" s="75">
        <v>2.1</v>
      </c>
      <c r="G14" s="76">
        <v>0.8</v>
      </c>
      <c r="H14" s="72" t="s">
        <v>166</v>
      </c>
    </row>
    <row r="15" spans="1:8" ht="15.75" customHeight="1" x14ac:dyDescent="0.25">
      <c r="A15" s="336"/>
      <c r="B15" s="77" t="s">
        <v>171</v>
      </c>
      <c r="C15" s="72" t="s">
        <v>172</v>
      </c>
      <c r="D15" s="72" t="s">
        <v>172</v>
      </c>
      <c r="E15" s="58">
        <v>7</v>
      </c>
      <c r="F15" s="75">
        <v>7</v>
      </c>
      <c r="G15" s="76">
        <v>2.7</v>
      </c>
      <c r="H15" s="72" t="s">
        <v>173</v>
      </c>
    </row>
    <row r="16" spans="1:8" ht="15.75" customHeight="1" x14ac:dyDescent="0.25">
      <c r="A16" s="336"/>
      <c r="B16" s="77" t="s">
        <v>174</v>
      </c>
      <c r="C16" s="72" t="s">
        <v>175</v>
      </c>
      <c r="D16" s="72" t="s">
        <v>175</v>
      </c>
      <c r="E16" s="58">
        <v>45</v>
      </c>
      <c r="F16" s="75">
        <v>50</v>
      </c>
      <c r="G16" s="76">
        <v>21.5</v>
      </c>
      <c r="H16" s="72" t="s">
        <v>166</v>
      </c>
    </row>
    <row r="17" spans="1:8" ht="15.75" customHeight="1" x14ac:dyDescent="0.25">
      <c r="A17" s="336"/>
      <c r="B17" s="77" t="s">
        <v>169</v>
      </c>
      <c r="C17" s="72" t="s">
        <v>176</v>
      </c>
      <c r="D17" s="72" t="s">
        <v>176</v>
      </c>
      <c r="E17" s="58">
        <v>65</v>
      </c>
      <c r="F17" s="75">
        <v>69</v>
      </c>
      <c r="G17" s="76">
        <v>21.5</v>
      </c>
      <c r="H17" s="72" t="s">
        <v>166</v>
      </c>
    </row>
    <row r="18" spans="1:8" ht="15.75" customHeight="1" x14ac:dyDescent="0.25">
      <c r="A18" s="336"/>
      <c r="B18" s="77" t="s">
        <v>177</v>
      </c>
      <c r="C18" s="72" t="s">
        <v>178</v>
      </c>
      <c r="D18" s="72" t="s">
        <v>178</v>
      </c>
      <c r="E18" s="75" t="s">
        <v>165</v>
      </c>
      <c r="F18" s="75" t="s">
        <v>165</v>
      </c>
      <c r="G18" s="76">
        <v>1.1000000000000001</v>
      </c>
      <c r="H18" s="72" t="s">
        <v>166</v>
      </c>
    </row>
    <row r="19" spans="1:8" ht="15.75" customHeight="1" x14ac:dyDescent="0.25">
      <c r="A19" s="336"/>
      <c r="B19" s="77" t="s">
        <v>177</v>
      </c>
      <c r="C19" s="72" t="s">
        <v>178</v>
      </c>
      <c r="D19" s="72" t="s">
        <v>178</v>
      </c>
      <c r="E19" s="75" t="s">
        <v>165</v>
      </c>
      <c r="F19" s="75" t="s">
        <v>165</v>
      </c>
      <c r="G19" s="76">
        <v>1.1000000000000001</v>
      </c>
      <c r="H19" s="72" t="s">
        <v>166</v>
      </c>
    </row>
    <row r="20" spans="1:8" ht="15.75" customHeight="1" x14ac:dyDescent="0.25">
      <c r="A20" s="336"/>
      <c r="B20" s="77" t="s">
        <v>179</v>
      </c>
      <c r="C20" s="72" t="s">
        <v>180</v>
      </c>
      <c r="D20" s="72" t="s">
        <v>180</v>
      </c>
      <c r="E20" s="58">
        <v>5.2</v>
      </c>
      <c r="F20" s="75" t="s">
        <v>165</v>
      </c>
      <c r="G20" s="76">
        <v>1.9</v>
      </c>
      <c r="H20" s="72" t="s">
        <v>166</v>
      </c>
    </row>
    <row r="21" spans="1:8" ht="15.75" customHeight="1" x14ac:dyDescent="0.25">
      <c r="A21" s="337"/>
      <c r="B21" s="77" t="s">
        <v>181</v>
      </c>
      <c r="C21" s="72" t="s">
        <v>182</v>
      </c>
      <c r="D21" s="72" t="s">
        <v>182</v>
      </c>
      <c r="E21" s="58">
        <v>26.5</v>
      </c>
      <c r="F21" s="75" t="s">
        <v>165</v>
      </c>
      <c r="G21" s="76">
        <v>7.2</v>
      </c>
      <c r="H21" s="72" t="s">
        <v>183</v>
      </c>
    </row>
    <row r="22" spans="1:8" x14ac:dyDescent="0.2">
      <c r="A22" s="78" t="s">
        <v>184</v>
      </c>
      <c r="B22" s="79" t="s">
        <v>185</v>
      </c>
      <c r="C22" s="72" t="s">
        <v>186</v>
      </c>
      <c r="D22" s="72" t="s">
        <v>186</v>
      </c>
      <c r="E22" s="58">
        <v>10.5</v>
      </c>
      <c r="F22" s="58">
        <v>11.1</v>
      </c>
      <c r="G22" s="80">
        <v>4.8</v>
      </c>
      <c r="H22" s="72" t="s">
        <v>166</v>
      </c>
    </row>
    <row r="23" spans="1:8" ht="15.75" customHeight="1" x14ac:dyDescent="0.25">
      <c r="A23" s="335" t="s">
        <v>187</v>
      </c>
      <c r="B23" s="72" t="s">
        <v>163</v>
      </c>
      <c r="C23" s="72" t="s">
        <v>188</v>
      </c>
      <c r="D23" s="72" t="s">
        <v>188</v>
      </c>
      <c r="E23" s="58">
        <v>2.1</v>
      </c>
      <c r="F23" s="58">
        <v>2.1</v>
      </c>
      <c r="G23" s="76">
        <v>0.78900000000000003</v>
      </c>
      <c r="H23" s="72" t="s">
        <v>166</v>
      </c>
    </row>
    <row r="24" spans="1:8" ht="15.75" customHeight="1" x14ac:dyDescent="0.25">
      <c r="A24" s="336"/>
      <c r="B24" s="72" t="s">
        <v>163</v>
      </c>
      <c r="C24" s="72" t="s">
        <v>188</v>
      </c>
      <c r="D24" s="72" t="s">
        <v>188</v>
      </c>
      <c r="E24" s="58">
        <v>2.1</v>
      </c>
      <c r="F24" s="58">
        <v>2.1</v>
      </c>
      <c r="G24" s="76">
        <v>0.78900000000000003</v>
      </c>
      <c r="H24" s="72" t="s">
        <v>166</v>
      </c>
    </row>
    <row r="25" spans="1:8" ht="15.75" customHeight="1" x14ac:dyDescent="0.25">
      <c r="A25" s="336"/>
      <c r="B25" s="79" t="s">
        <v>185</v>
      </c>
      <c r="C25" s="72" t="s">
        <v>189</v>
      </c>
      <c r="D25" s="72" t="s">
        <v>189</v>
      </c>
      <c r="E25" s="58">
        <v>5.3</v>
      </c>
      <c r="F25" s="58">
        <v>5.4</v>
      </c>
      <c r="G25" s="76">
        <v>1.9</v>
      </c>
      <c r="H25" s="72" t="s">
        <v>166</v>
      </c>
    </row>
    <row r="26" spans="1:8" x14ac:dyDescent="0.25">
      <c r="A26" s="336"/>
      <c r="B26" s="79" t="s">
        <v>185</v>
      </c>
      <c r="C26" s="72" t="s">
        <v>189</v>
      </c>
      <c r="D26" s="72" t="s">
        <v>189</v>
      </c>
      <c r="E26" s="58">
        <v>5.3</v>
      </c>
      <c r="F26" s="58">
        <v>5.4</v>
      </c>
      <c r="G26" s="76">
        <v>1.9</v>
      </c>
      <c r="H26" s="72" t="s">
        <v>166</v>
      </c>
    </row>
    <row r="27" spans="1:8" x14ac:dyDescent="0.2">
      <c r="A27" s="337"/>
      <c r="B27" s="71" t="s">
        <v>190</v>
      </c>
      <c r="C27" s="71" t="s">
        <v>191</v>
      </c>
      <c r="D27" s="71" t="s">
        <v>191</v>
      </c>
      <c r="E27" s="58">
        <v>10</v>
      </c>
      <c r="F27" s="58">
        <v>12</v>
      </c>
      <c r="G27" s="58" t="s">
        <v>192</v>
      </c>
      <c r="H27" s="72" t="s">
        <v>193</v>
      </c>
    </row>
    <row r="28" spans="1:8" x14ac:dyDescent="0.25">
      <c r="A28" s="335" t="s">
        <v>194</v>
      </c>
      <c r="B28" s="72" t="s">
        <v>163</v>
      </c>
      <c r="C28" s="72" t="s">
        <v>188</v>
      </c>
      <c r="D28" s="72" t="s">
        <v>188</v>
      </c>
      <c r="E28" s="58">
        <v>2.1</v>
      </c>
      <c r="F28" s="58">
        <v>2.1</v>
      </c>
      <c r="G28" s="76">
        <v>0.78900000000000003</v>
      </c>
      <c r="H28" s="72" t="s">
        <v>166</v>
      </c>
    </row>
    <row r="29" spans="1:8" x14ac:dyDescent="0.25">
      <c r="A29" s="336"/>
      <c r="B29" s="72" t="s">
        <v>163</v>
      </c>
      <c r="C29" s="72" t="s">
        <v>188</v>
      </c>
      <c r="D29" s="72" t="s">
        <v>188</v>
      </c>
      <c r="E29" s="58">
        <v>2.1</v>
      </c>
      <c r="F29" s="58">
        <v>2.1</v>
      </c>
      <c r="G29" s="76">
        <v>0.78900000000000003</v>
      </c>
      <c r="H29" s="72" t="s">
        <v>166</v>
      </c>
    </row>
    <row r="30" spans="1:8" x14ac:dyDescent="0.25">
      <c r="A30" s="336"/>
      <c r="B30" s="72" t="s">
        <v>195</v>
      </c>
      <c r="C30" s="72" t="s">
        <v>196</v>
      </c>
      <c r="D30" s="72" t="s">
        <v>196</v>
      </c>
      <c r="E30" s="58">
        <v>7.3</v>
      </c>
      <c r="F30" s="58">
        <v>8</v>
      </c>
      <c r="G30" s="76">
        <v>2.5</v>
      </c>
      <c r="H30" s="72" t="s">
        <v>166</v>
      </c>
    </row>
    <row r="31" spans="1:8" x14ac:dyDescent="0.25">
      <c r="A31" s="337"/>
      <c r="B31" s="72" t="s">
        <v>197</v>
      </c>
      <c r="C31" s="72" t="s">
        <v>196</v>
      </c>
      <c r="D31" s="72" t="s">
        <v>196</v>
      </c>
      <c r="E31" s="58">
        <v>7.3</v>
      </c>
      <c r="F31" s="58">
        <v>8</v>
      </c>
      <c r="G31" s="76">
        <v>2.5</v>
      </c>
      <c r="H31" s="72" t="s">
        <v>166</v>
      </c>
    </row>
    <row r="32" spans="1:8" x14ac:dyDescent="0.25">
      <c r="A32" s="341" t="s">
        <v>198</v>
      </c>
      <c r="B32" s="72" t="s">
        <v>163</v>
      </c>
      <c r="C32" s="72" t="s">
        <v>188</v>
      </c>
      <c r="D32" s="72" t="s">
        <v>188</v>
      </c>
      <c r="E32" s="58">
        <v>2.1</v>
      </c>
      <c r="F32" s="58">
        <v>2.1</v>
      </c>
      <c r="G32" s="76">
        <v>0.78900000000000003</v>
      </c>
      <c r="H32" s="72" t="s">
        <v>166</v>
      </c>
    </row>
    <row r="33" spans="1:8" x14ac:dyDescent="0.25">
      <c r="A33" s="342"/>
      <c r="B33" s="72" t="s">
        <v>163</v>
      </c>
      <c r="C33" s="72" t="s">
        <v>188</v>
      </c>
      <c r="D33" s="72" t="s">
        <v>188</v>
      </c>
      <c r="E33" s="58">
        <v>2.1</v>
      </c>
      <c r="F33" s="58">
        <v>2.1</v>
      </c>
      <c r="G33" s="76">
        <v>0.78900000000000003</v>
      </c>
      <c r="H33" s="72" t="s">
        <v>166</v>
      </c>
    </row>
    <row r="34" spans="1:8" x14ac:dyDescent="0.25">
      <c r="A34" s="342"/>
      <c r="B34" s="72" t="s">
        <v>195</v>
      </c>
      <c r="C34" s="72" t="s">
        <v>196</v>
      </c>
      <c r="D34" s="72" t="s">
        <v>196</v>
      </c>
      <c r="E34" s="58">
        <v>7.3</v>
      </c>
      <c r="F34" s="58">
        <v>8</v>
      </c>
      <c r="G34" s="76">
        <v>2.5</v>
      </c>
      <c r="H34" s="72" t="s">
        <v>166</v>
      </c>
    </row>
    <row r="35" spans="1:8" x14ac:dyDescent="0.2">
      <c r="A35" s="343"/>
      <c r="B35" s="72" t="s">
        <v>197</v>
      </c>
      <c r="C35" s="72" t="s">
        <v>196</v>
      </c>
      <c r="D35" s="72" t="s">
        <v>196</v>
      </c>
      <c r="E35" s="58">
        <v>7.3</v>
      </c>
      <c r="F35" s="58">
        <v>8</v>
      </c>
      <c r="G35" s="80">
        <v>2.5</v>
      </c>
      <c r="H35" s="72" t="s">
        <v>166</v>
      </c>
    </row>
    <row r="36" spans="1:8" x14ac:dyDescent="0.25">
      <c r="A36" s="320" t="s">
        <v>199</v>
      </c>
      <c r="B36" s="81" t="s">
        <v>190</v>
      </c>
      <c r="C36" s="52" t="s">
        <v>200</v>
      </c>
      <c r="D36" s="52" t="s">
        <v>200</v>
      </c>
      <c r="E36" s="76">
        <v>10.3</v>
      </c>
      <c r="F36" s="75" t="s">
        <v>165</v>
      </c>
      <c r="G36" s="76">
        <v>3.5</v>
      </c>
      <c r="H36" s="82" t="s">
        <v>173</v>
      </c>
    </row>
    <row r="37" spans="1:8" x14ac:dyDescent="0.25">
      <c r="A37" s="321"/>
      <c r="B37" s="72" t="s">
        <v>201</v>
      </c>
      <c r="C37" s="72" t="s">
        <v>202</v>
      </c>
      <c r="D37" s="72" t="s">
        <v>202</v>
      </c>
      <c r="E37" s="83">
        <v>6.7</v>
      </c>
      <c r="F37" s="75" t="s">
        <v>165</v>
      </c>
      <c r="G37" s="76">
        <v>2.2999999999999998</v>
      </c>
      <c r="H37" s="82" t="s">
        <v>173</v>
      </c>
    </row>
    <row r="38" spans="1:8" x14ac:dyDescent="0.25">
      <c r="A38" s="321"/>
      <c r="B38" s="72" t="s">
        <v>201</v>
      </c>
      <c r="C38" s="72" t="s">
        <v>202</v>
      </c>
      <c r="D38" s="72" t="s">
        <v>202</v>
      </c>
      <c r="E38" s="83">
        <v>6.7</v>
      </c>
      <c r="F38" s="75" t="s">
        <v>165</v>
      </c>
      <c r="G38" s="76">
        <v>2.2999999999999998</v>
      </c>
      <c r="H38" s="82" t="s">
        <v>173</v>
      </c>
    </row>
    <row r="39" spans="1:8" x14ac:dyDescent="0.25">
      <c r="A39" s="321"/>
      <c r="B39" s="79" t="s">
        <v>185</v>
      </c>
      <c r="C39" s="72" t="s">
        <v>203</v>
      </c>
      <c r="D39" s="72" t="s">
        <v>203</v>
      </c>
      <c r="E39" s="83">
        <v>10.5</v>
      </c>
      <c r="F39" s="83">
        <v>11.1</v>
      </c>
      <c r="G39" s="76">
        <v>4.8</v>
      </c>
      <c r="H39" s="72" t="s">
        <v>166</v>
      </c>
    </row>
    <row r="40" spans="1:8" x14ac:dyDescent="0.25">
      <c r="A40" s="322"/>
      <c r="B40" s="79" t="s">
        <v>185</v>
      </c>
      <c r="C40" s="72" t="s">
        <v>203</v>
      </c>
      <c r="D40" s="72" t="s">
        <v>203</v>
      </c>
      <c r="E40" s="83">
        <v>10.5</v>
      </c>
      <c r="F40" s="83">
        <v>11.1</v>
      </c>
      <c r="G40" s="76">
        <v>4.8</v>
      </c>
      <c r="H40" s="72" t="s">
        <v>166</v>
      </c>
    </row>
    <row r="41" spans="1:8" x14ac:dyDescent="0.2">
      <c r="A41" s="84" t="s">
        <v>204</v>
      </c>
      <c r="B41" s="79" t="s">
        <v>185</v>
      </c>
      <c r="C41" s="72" t="s">
        <v>186</v>
      </c>
      <c r="D41" s="72" t="s">
        <v>186</v>
      </c>
      <c r="E41" s="58">
        <v>10.5</v>
      </c>
      <c r="F41" s="58">
        <v>11.1</v>
      </c>
      <c r="G41" s="80">
        <v>4.8</v>
      </c>
      <c r="H41" s="72" t="s">
        <v>166</v>
      </c>
    </row>
    <row r="42" spans="1:8" x14ac:dyDescent="0.2">
      <c r="A42" s="341" t="s">
        <v>205</v>
      </c>
      <c r="B42" s="72" t="s">
        <v>206</v>
      </c>
      <c r="C42" s="72" t="s">
        <v>207</v>
      </c>
      <c r="D42" s="72" t="s">
        <v>207</v>
      </c>
      <c r="E42" s="58">
        <v>6</v>
      </c>
      <c r="F42" s="58">
        <v>7</v>
      </c>
      <c r="G42" s="80">
        <v>3.5</v>
      </c>
      <c r="H42" s="72" t="s">
        <v>166</v>
      </c>
    </row>
    <row r="43" spans="1:8" x14ac:dyDescent="0.2">
      <c r="A43" s="342"/>
      <c r="B43" s="72" t="s">
        <v>206</v>
      </c>
      <c r="C43" s="72" t="s">
        <v>207</v>
      </c>
      <c r="D43" s="72" t="s">
        <v>207</v>
      </c>
      <c r="E43" s="58">
        <v>6</v>
      </c>
      <c r="F43" s="58">
        <v>7</v>
      </c>
      <c r="G43" s="80">
        <v>3.5</v>
      </c>
      <c r="H43" s="72" t="s">
        <v>166</v>
      </c>
    </row>
    <row r="44" spans="1:8" x14ac:dyDescent="0.2">
      <c r="A44" s="342"/>
      <c r="B44" s="72" t="s">
        <v>206</v>
      </c>
      <c r="C44" s="72" t="s">
        <v>207</v>
      </c>
      <c r="D44" s="72" t="s">
        <v>207</v>
      </c>
      <c r="E44" s="58">
        <v>6</v>
      </c>
      <c r="F44" s="58">
        <v>7</v>
      </c>
      <c r="G44" s="80">
        <v>3.5</v>
      </c>
      <c r="H44" s="72" t="s">
        <v>166</v>
      </c>
    </row>
    <row r="45" spans="1:8" x14ac:dyDescent="0.25">
      <c r="A45" s="343"/>
      <c r="B45" s="72" t="s">
        <v>206</v>
      </c>
      <c r="C45" s="72" t="s">
        <v>207</v>
      </c>
      <c r="D45" s="72" t="s">
        <v>207</v>
      </c>
      <c r="E45" s="83">
        <v>6</v>
      </c>
      <c r="F45" s="83">
        <v>7</v>
      </c>
      <c r="G45" s="76">
        <v>3.5</v>
      </c>
      <c r="H45" s="72" t="s">
        <v>166</v>
      </c>
    </row>
    <row r="46" spans="1:8" x14ac:dyDescent="0.25">
      <c r="A46" s="335" t="s">
        <v>208</v>
      </c>
      <c r="B46" s="72" t="s">
        <v>163</v>
      </c>
      <c r="C46" s="72" t="s">
        <v>188</v>
      </c>
      <c r="D46" s="72" t="s">
        <v>188</v>
      </c>
      <c r="E46" s="85">
        <v>2.1</v>
      </c>
      <c r="F46" s="72">
        <v>2.1</v>
      </c>
      <c r="G46" s="82">
        <v>0.78900000000000003</v>
      </c>
      <c r="H46" s="72" t="s">
        <v>166</v>
      </c>
    </row>
    <row r="47" spans="1:8" x14ac:dyDescent="0.25">
      <c r="A47" s="336"/>
      <c r="B47" s="72" t="s">
        <v>163</v>
      </c>
      <c r="C47" s="72" t="s">
        <v>188</v>
      </c>
      <c r="D47" s="72" t="s">
        <v>188</v>
      </c>
      <c r="E47" s="85">
        <v>2.1</v>
      </c>
      <c r="F47" s="72">
        <v>2.1</v>
      </c>
      <c r="G47" s="82">
        <v>0.78900000000000003</v>
      </c>
      <c r="H47" s="72" t="s">
        <v>166</v>
      </c>
    </row>
    <row r="48" spans="1:8" x14ac:dyDescent="0.2">
      <c r="A48" s="336"/>
      <c r="B48" s="72" t="s">
        <v>209</v>
      </c>
      <c r="C48" s="72" t="s">
        <v>210</v>
      </c>
      <c r="D48" s="72" t="s">
        <v>210</v>
      </c>
      <c r="E48" s="58">
        <v>14</v>
      </c>
      <c r="F48" s="58">
        <v>15.5</v>
      </c>
      <c r="G48" s="80">
        <v>4</v>
      </c>
      <c r="H48" s="72" t="s">
        <v>166</v>
      </c>
    </row>
    <row r="49" spans="1:8" x14ac:dyDescent="0.2">
      <c r="A49" s="337"/>
      <c r="B49" s="72" t="s">
        <v>209</v>
      </c>
      <c r="C49" s="72" t="s">
        <v>210</v>
      </c>
      <c r="D49" s="72" t="s">
        <v>210</v>
      </c>
      <c r="E49" s="58">
        <v>14</v>
      </c>
      <c r="F49" s="58">
        <v>15.5</v>
      </c>
      <c r="G49" s="80">
        <v>4</v>
      </c>
      <c r="H49" s="72" t="s">
        <v>166</v>
      </c>
    </row>
    <row r="50" spans="1:8" x14ac:dyDescent="0.2">
      <c r="A50" s="335" t="s">
        <v>211</v>
      </c>
      <c r="B50" s="72" t="s">
        <v>163</v>
      </c>
      <c r="C50" s="72" t="s">
        <v>188</v>
      </c>
      <c r="D50" s="72" t="s">
        <v>188</v>
      </c>
      <c r="E50" s="58">
        <v>2</v>
      </c>
      <c r="F50" s="58">
        <v>2</v>
      </c>
      <c r="G50" s="58">
        <v>0.78900000000000003</v>
      </c>
      <c r="H50" s="72" t="s">
        <v>166</v>
      </c>
    </row>
    <row r="51" spans="1:8" x14ac:dyDescent="0.2">
      <c r="A51" s="336"/>
      <c r="B51" s="72" t="s">
        <v>163</v>
      </c>
      <c r="C51" s="72" t="s">
        <v>188</v>
      </c>
      <c r="D51" s="72" t="s">
        <v>188</v>
      </c>
      <c r="E51" s="58">
        <v>2</v>
      </c>
      <c r="F51" s="58">
        <v>2</v>
      </c>
      <c r="G51" s="58">
        <v>0.78900000000000003</v>
      </c>
      <c r="H51" s="72" t="s">
        <v>166</v>
      </c>
    </row>
    <row r="52" spans="1:8" x14ac:dyDescent="0.2">
      <c r="A52" s="336"/>
      <c r="B52" s="72" t="s">
        <v>212</v>
      </c>
      <c r="C52" s="72" t="s">
        <v>213</v>
      </c>
      <c r="D52" s="72" t="s">
        <v>213</v>
      </c>
      <c r="E52" s="58">
        <v>7.3</v>
      </c>
      <c r="F52" s="58">
        <v>7.8</v>
      </c>
      <c r="G52" s="58">
        <v>2.8</v>
      </c>
      <c r="H52" s="72" t="s">
        <v>166</v>
      </c>
    </row>
    <row r="53" spans="1:8" x14ac:dyDescent="0.2">
      <c r="A53" s="337"/>
      <c r="B53" s="72" t="s">
        <v>212</v>
      </c>
      <c r="C53" s="72" t="s">
        <v>213</v>
      </c>
      <c r="D53" s="72" t="s">
        <v>213</v>
      </c>
      <c r="E53" s="58">
        <v>7.3</v>
      </c>
      <c r="F53" s="58">
        <v>7.8</v>
      </c>
      <c r="G53" s="58">
        <v>2.8</v>
      </c>
      <c r="H53" s="72" t="s">
        <v>166</v>
      </c>
    </row>
    <row r="54" spans="1:8" x14ac:dyDescent="0.2">
      <c r="A54" s="335" t="s">
        <v>214</v>
      </c>
      <c r="B54" s="72" t="s">
        <v>215</v>
      </c>
      <c r="C54" s="72" t="s">
        <v>216</v>
      </c>
      <c r="D54" s="72" t="s">
        <v>216</v>
      </c>
      <c r="E54" s="58">
        <v>7</v>
      </c>
      <c r="F54" s="72">
        <v>7.6</v>
      </c>
      <c r="G54" s="72">
        <v>0.76</v>
      </c>
      <c r="H54" s="72" t="s">
        <v>173</v>
      </c>
    </row>
    <row r="55" spans="1:8" x14ac:dyDescent="0.25">
      <c r="A55" s="336"/>
      <c r="B55" s="85" t="s">
        <v>190</v>
      </c>
      <c r="C55" s="85" t="s">
        <v>217</v>
      </c>
      <c r="D55" s="85" t="s">
        <v>217</v>
      </c>
      <c r="E55" s="72">
        <v>10.199999999999999</v>
      </c>
      <c r="F55" s="72">
        <v>10.5</v>
      </c>
      <c r="G55" s="72">
        <v>4.4000000000000004</v>
      </c>
      <c r="H55" s="72" t="s">
        <v>173</v>
      </c>
    </row>
    <row r="56" spans="1:8" x14ac:dyDescent="0.25">
      <c r="A56" s="337"/>
      <c r="B56" s="85" t="s">
        <v>218</v>
      </c>
      <c r="C56" s="85" t="s">
        <v>217</v>
      </c>
      <c r="D56" s="85" t="s">
        <v>217</v>
      </c>
      <c r="E56" s="72">
        <v>10.199999999999999</v>
      </c>
      <c r="F56" s="72">
        <v>10.5</v>
      </c>
      <c r="G56" s="72">
        <v>4.4000000000000004</v>
      </c>
      <c r="H56" s="72" t="s">
        <v>173</v>
      </c>
    </row>
    <row r="57" spans="1:8" x14ac:dyDescent="0.2">
      <c r="A57" s="335" t="s">
        <v>219</v>
      </c>
      <c r="B57" s="72" t="s">
        <v>163</v>
      </c>
      <c r="C57" s="72" t="s">
        <v>188</v>
      </c>
      <c r="D57" s="72" t="s">
        <v>188</v>
      </c>
      <c r="E57" s="58">
        <v>2</v>
      </c>
      <c r="F57" s="58">
        <v>2</v>
      </c>
      <c r="G57" s="72">
        <v>0.78900000000000003</v>
      </c>
      <c r="H57" s="72" t="s">
        <v>166</v>
      </c>
    </row>
    <row r="58" spans="1:8" x14ac:dyDescent="0.2">
      <c r="A58" s="336"/>
      <c r="B58" s="72" t="s">
        <v>163</v>
      </c>
      <c r="C58" s="72" t="s">
        <v>188</v>
      </c>
      <c r="D58" s="72" t="s">
        <v>188</v>
      </c>
      <c r="E58" s="58">
        <v>2</v>
      </c>
      <c r="F58" s="58">
        <v>2</v>
      </c>
      <c r="G58" s="72">
        <v>0.78900000000000003</v>
      </c>
      <c r="H58" s="72" t="s">
        <v>166</v>
      </c>
    </row>
    <row r="59" spans="1:8" x14ac:dyDescent="0.2">
      <c r="A59" s="336"/>
      <c r="B59" s="72" t="s">
        <v>220</v>
      </c>
      <c r="C59" s="72" t="s">
        <v>221</v>
      </c>
      <c r="D59" s="72" t="s">
        <v>221</v>
      </c>
      <c r="E59" s="58">
        <v>14.2</v>
      </c>
      <c r="F59" s="58">
        <v>16</v>
      </c>
      <c r="G59" s="72">
        <v>4.2</v>
      </c>
      <c r="H59" s="72" t="s">
        <v>166</v>
      </c>
    </row>
    <row r="60" spans="1:8" x14ac:dyDescent="0.25">
      <c r="A60" s="337"/>
      <c r="B60" s="85" t="s">
        <v>218</v>
      </c>
      <c r="C60" s="72" t="s">
        <v>222</v>
      </c>
      <c r="D60" s="72" t="s">
        <v>223</v>
      </c>
      <c r="E60" s="58">
        <v>7</v>
      </c>
      <c r="F60" s="58">
        <v>7</v>
      </c>
      <c r="G60" s="72">
        <v>1.8</v>
      </c>
      <c r="H60" s="72" t="s">
        <v>193</v>
      </c>
    </row>
    <row r="61" spans="1:8" x14ac:dyDescent="0.2">
      <c r="A61" s="335" t="s">
        <v>224</v>
      </c>
      <c r="B61" s="72" t="s">
        <v>163</v>
      </c>
      <c r="C61" s="72" t="s">
        <v>188</v>
      </c>
      <c r="D61" s="72" t="s">
        <v>188</v>
      </c>
      <c r="E61" s="58">
        <v>2</v>
      </c>
      <c r="F61" s="58">
        <v>2</v>
      </c>
      <c r="G61" s="72">
        <v>0.78900000000000003</v>
      </c>
      <c r="H61" s="72" t="s">
        <v>166</v>
      </c>
    </row>
    <row r="62" spans="1:8" x14ac:dyDescent="0.2">
      <c r="A62" s="336"/>
      <c r="B62" s="72" t="s">
        <v>163</v>
      </c>
      <c r="C62" s="72" t="s">
        <v>188</v>
      </c>
      <c r="D62" s="72" t="s">
        <v>188</v>
      </c>
      <c r="E62" s="58">
        <v>2</v>
      </c>
      <c r="F62" s="58">
        <v>2</v>
      </c>
      <c r="G62" s="72">
        <v>0.78900000000000003</v>
      </c>
      <c r="H62" s="72" t="s">
        <v>166</v>
      </c>
    </row>
    <row r="63" spans="1:8" x14ac:dyDescent="0.2">
      <c r="A63" s="336"/>
      <c r="B63" s="79" t="s">
        <v>185</v>
      </c>
      <c r="C63" s="72" t="s">
        <v>225</v>
      </c>
      <c r="D63" s="72" t="s">
        <v>225</v>
      </c>
      <c r="E63" s="72">
        <v>10.5</v>
      </c>
      <c r="F63" s="72">
        <v>11.1</v>
      </c>
      <c r="G63" s="72">
        <v>3.65</v>
      </c>
      <c r="H63" s="72" t="s">
        <v>166</v>
      </c>
    </row>
    <row r="64" spans="1:8" x14ac:dyDescent="0.2">
      <c r="A64" s="337"/>
      <c r="B64" s="79" t="s">
        <v>185</v>
      </c>
      <c r="C64" s="72" t="s">
        <v>225</v>
      </c>
      <c r="D64" s="72" t="s">
        <v>225</v>
      </c>
      <c r="E64" s="72">
        <v>10.5</v>
      </c>
      <c r="F64" s="72">
        <v>11.1</v>
      </c>
      <c r="G64" s="72">
        <v>3.65</v>
      </c>
      <c r="H64" s="72" t="s">
        <v>166</v>
      </c>
    </row>
    <row r="65" spans="1:8" x14ac:dyDescent="0.2">
      <c r="A65" s="335" t="s">
        <v>226</v>
      </c>
      <c r="B65" s="72" t="s">
        <v>163</v>
      </c>
      <c r="C65" s="72" t="s">
        <v>188</v>
      </c>
      <c r="D65" s="72" t="s">
        <v>188</v>
      </c>
      <c r="E65" s="58">
        <v>2</v>
      </c>
      <c r="F65" s="58">
        <v>2</v>
      </c>
      <c r="G65" s="72">
        <v>0.78900000000000003</v>
      </c>
      <c r="H65" s="72" t="s">
        <v>166</v>
      </c>
    </row>
    <row r="66" spans="1:8" x14ac:dyDescent="0.2">
      <c r="A66" s="336"/>
      <c r="B66" s="72" t="s">
        <v>163</v>
      </c>
      <c r="C66" s="72" t="s">
        <v>188</v>
      </c>
      <c r="D66" s="72" t="s">
        <v>188</v>
      </c>
      <c r="E66" s="58">
        <v>2</v>
      </c>
      <c r="F66" s="58">
        <v>2</v>
      </c>
      <c r="G66" s="72">
        <v>0.78900000000000003</v>
      </c>
      <c r="H66" s="72" t="s">
        <v>166</v>
      </c>
    </row>
    <row r="67" spans="1:8" x14ac:dyDescent="0.2">
      <c r="A67" s="336"/>
      <c r="B67" s="79" t="s">
        <v>185</v>
      </c>
      <c r="C67" s="72" t="s">
        <v>225</v>
      </c>
      <c r="D67" s="72" t="s">
        <v>225</v>
      </c>
      <c r="E67" s="72">
        <v>10.5</v>
      </c>
      <c r="F67" s="72">
        <v>11.1</v>
      </c>
      <c r="G67" s="72">
        <v>3.65</v>
      </c>
      <c r="H67" s="72" t="s">
        <v>166</v>
      </c>
    </row>
    <row r="68" spans="1:8" x14ac:dyDescent="0.2">
      <c r="A68" s="337"/>
      <c r="B68" s="79" t="s">
        <v>185</v>
      </c>
      <c r="C68" s="72" t="s">
        <v>225</v>
      </c>
      <c r="D68" s="72" t="s">
        <v>225</v>
      </c>
      <c r="E68" s="72">
        <v>10.5</v>
      </c>
      <c r="F68" s="72">
        <v>11.1</v>
      </c>
      <c r="G68" s="72">
        <v>3.65</v>
      </c>
      <c r="H68" s="72" t="s">
        <v>166</v>
      </c>
    </row>
    <row r="69" spans="1:8" x14ac:dyDescent="0.2">
      <c r="A69" s="335" t="s">
        <v>227</v>
      </c>
      <c r="B69" s="72" t="s">
        <v>163</v>
      </c>
      <c r="C69" s="72" t="s">
        <v>188</v>
      </c>
      <c r="D69" s="72" t="s">
        <v>188</v>
      </c>
      <c r="E69" s="58">
        <v>2</v>
      </c>
      <c r="F69" s="58">
        <v>2</v>
      </c>
      <c r="G69" s="72">
        <v>0.78900000000000003</v>
      </c>
      <c r="H69" s="72" t="s">
        <v>166</v>
      </c>
    </row>
    <row r="70" spans="1:8" x14ac:dyDescent="0.2">
      <c r="A70" s="336"/>
      <c r="B70" s="72" t="s">
        <v>163</v>
      </c>
      <c r="C70" s="72" t="s">
        <v>188</v>
      </c>
      <c r="D70" s="72" t="s">
        <v>188</v>
      </c>
      <c r="E70" s="58">
        <v>2</v>
      </c>
      <c r="F70" s="58">
        <v>2</v>
      </c>
      <c r="G70" s="72">
        <v>0.78900000000000003</v>
      </c>
      <c r="H70" s="72" t="s">
        <v>166</v>
      </c>
    </row>
    <row r="71" spans="1:8" x14ac:dyDescent="0.2">
      <c r="A71" s="336"/>
      <c r="B71" s="72" t="s">
        <v>228</v>
      </c>
      <c r="C71" s="72" t="s">
        <v>229</v>
      </c>
      <c r="D71" s="72" t="s">
        <v>229</v>
      </c>
      <c r="E71" s="58">
        <v>10.54</v>
      </c>
      <c r="F71" s="58">
        <v>11.13</v>
      </c>
      <c r="G71" s="71">
        <v>3.3</v>
      </c>
      <c r="H71" s="72" t="s">
        <v>166</v>
      </c>
    </row>
    <row r="72" spans="1:8" x14ac:dyDescent="0.2">
      <c r="A72" s="336"/>
      <c r="B72" s="79" t="s">
        <v>185</v>
      </c>
      <c r="C72" s="72" t="s">
        <v>230</v>
      </c>
      <c r="D72" s="72" t="s">
        <v>230</v>
      </c>
      <c r="E72" s="58">
        <v>3.5</v>
      </c>
      <c r="F72" s="58">
        <v>4.0999999999999996</v>
      </c>
      <c r="G72" s="72">
        <v>1.4</v>
      </c>
      <c r="H72" s="72" t="s">
        <v>166</v>
      </c>
    </row>
    <row r="73" spans="1:8" x14ac:dyDescent="0.2">
      <c r="A73" s="337"/>
      <c r="B73" s="79" t="s">
        <v>185</v>
      </c>
      <c r="C73" s="72" t="s">
        <v>230</v>
      </c>
      <c r="D73" s="72" t="s">
        <v>230</v>
      </c>
      <c r="E73" s="72">
        <v>3.5</v>
      </c>
      <c r="F73" s="72">
        <v>4.0999999999999996</v>
      </c>
      <c r="G73" s="72">
        <v>1.4</v>
      </c>
      <c r="H73" s="72" t="s">
        <v>166</v>
      </c>
    </row>
    <row r="74" spans="1:8" x14ac:dyDescent="0.2">
      <c r="A74" s="335" t="s">
        <v>231</v>
      </c>
      <c r="B74" s="79" t="s">
        <v>185</v>
      </c>
      <c r="C74" s="86" t="s">
        <v>186</v>
      </c>
      <c r="D74" s="86" t="s">
        <v>186</v>
      </c>
      <c r="E74" s="86">
        <v>10.5</v>
      </c>
      <c r="F74" s="86">
        <v>11.1</v>
      </c>
      <c r="G74" s="86">
        <v>3.65</v>
      </c>
      <c r="H74" s="86" t="s">
        <v>166</v>
      </c>
    </row>
    <row r="75" spans="1:8" x14ac:dyDescent="0.2">
      <c r="A75" s="337"/>
      <c r="B75" s="71" t="s">
        <v>190</v>
      </c>
      <c r="C75" s="72" t="s">
        <v>232</v>
      </c>
      <c r="D75" s="72" t="s">
        <v>232</v>
      </c>
      <c r="E75" s="72">
        <v>5.13</v>
      </c>
      <c r="F75" s="72">
        <v>5.28</v>
      </c>
      <c r="G75" s="72">
        <v>1.52</v>
      </c>
      <c r="H75" s="72" t="s">
        <v>193</v>
      </c>
    </row>
    <row r="76" spans="1:8" x14ac:dyDescent="0.2">
      <c r="A76" s="323" t="s">
        <v>233</v>
      </c>
      <c r="B76" s="324"/>
      <c r="C76" s="324"/>
      <c r="D76" s="324"/>
      <c r="E76" s="324"/>
      <c r="F76" s="324"/>
      <c r="G76" s="324"/>
      <c r="H76" s="325"/>
    </row>
    <row r="77" spans="1:8" x14ac:dyDescent="0.2">
      <c r="A77" s="329" t="s">
        <v>234</v>
      </c>
      <c r="B77" s="79" t="s">
        <v>235</v>
      </c>
      <c r="C77" s="79" t="s">
        <v>236</v>
      </c>
      <c r="D77" s="79" t="s">
        <v>237</v>
      </c>
      <c r="E77" s="87">
        <v>2</v>
      </c>
      <c r="F77" s="75" t="s">
        <v>165</v>
      </c>
      <c r="G77" s="88">
        <v>0.62</v>
      </c>
      <c r="H77" s="88" t="s">
        <v>166</v>
      </c>
    </row>
    <row r="78" spans="1:8" x14ac:dyDescent="0.2">
      <c r="A78" s="329"/>
      <c r="B78" s="79" t="s">
        <v>238</v>
      </c>
      <c r="C78" s="79" t="s">
        <v>239</v>
      </c>
      <c r="D78" s="79" t="s">
        <v>240</v>
      </c>
      <c r="E78" s="87">
        <v>27</v>
      </c>
      <c r="F78" s="87">
        <v>30</v>
      </c>
      <c r="G78" s="88">
        <v>10.32</v>
      </c>
      <c r="H78" s="88" t="s">
        <v>166</v>
      </c>
    </row>
    <row r="79" spans="1:8" x14ac:dyDescent="0.2">
      <c r="A79" s="329"/>
      <c r="B79" s="89" t="s">
        <v>241</v>
      </c>
      <c r="C79" s="79" t="s">
        <v>242</v>
      </c>
      <c r="D79" s="79" t="s">
        <v>243</v>
      </c>
      <c r="E79" s="87">
        <v>16</v>
      </c>
      <c r="F79" s="87">
        <v>16.8</v>
      </c>
      <c r="G79" s="88">
        <v>5.3</v>
      </c>
      <c r="H79" s="88" t="s">
        <v>166</v>
      </c>
    </row>
    <row r="80" spans="1:8" x14ac:dyDescent="0.2">
      <c r="A80" s="329" t="s">
        <v>117</v>
      </c>
      <c r="B80" s="338" t="s">
        <v>244</v>
      </c>
      <c r="C80" s="339"/>
      <c r="D80" s="340"/>
      <c r="E80" s="75" t="s">
        <v>165</v>
      </c>
      <c r="F80" s="75" t="s">
        <v>165</v>
      </c>
      <c r="G80" s="75" t="s">
        <v>165</v>
      </c>
      <c r="H80" s="75" t="s">
        <v>165</v>
      </c>
    </row>
    <row r="81" spans="1:8" x14ac:dyDescent="0.2">
      <c r="A81" s="329"/>
      <c r="B81" s="79" t="s">
        <v>185</v>
      </c>
      <c r="C81" s="88" t="s">
        <v>245</v>
      </c>
      <c r="D81" s="88" t="s">
        <v>246</v>
      </c>
      <c r="E81" s="87">
        <v>10.5</v>
      </c>
      <c r="F81" s="87">
        <v>11.1</v>
      </c>
      <c r="G81" s="88">
        <v>3.75</v>
      </c>
      <c r="H81" s="88" t="s">
        <v>166</v>
      </c>
    </row>
    <row r="82" spans="1:8" x14ac:dyDescent="0.2">
      <c r="A82" s="329"/>
      <c r="B82" s="79" t="s">
        <v>185</v>
      </c>
      <c r="C82" s="88" t="s">
        <v>189</v>
      </c>
      <c r="D82" s="88" t="s">
        <v>247</v>
      </c>
      <c r="E82" s="87">
        <v>5.5</v>
      </c>
      <c r="F82" s="87">
        <v>5.8</v>
      </c>
      <c r="G82" s="88">
        <v>1.93</v>
      </c>
      <c r="H82" s="88" t="s">
        <v>166</v>
      </c>
    </row>
    <row r="83" spans="1:8" x14ac:dyDescent="0.2">
      <c r="A83" s="344" t="s">
        <v>248</v>
      </c>
      <c r="B83" s="79" t="s">
        <v>235</v>
      </c>
      <c r="C83" s="90" t="s">
        <v>249</v>
      </c>
      <c r="D83" s="90" t="s">
        <v>250</v>
      </c>
      <c r="E83" s="91">
        <v>5</v>
      </c>
      <c r="F83" s="91">
        <v>5.8</v>
      </c>
      <c r="G83" s="90">
        <v>1.7</v>
      </c>
      <c r="H83" s="90" t="s">
        <v>166</v>
      </c>
    </row>
    <row r="84" spans="1:8" x14ac:dyDescent="0.2">
      <c r="A84" s="345"/>
      <c r="B84" s="77" t="s">
        <v>167</v>
      </c>
      <c r="C84" s="77" t="s">
        <v>167</v>
      </c>
      <c r="D84" s="92" t="s">
        <v>251</v>
      </c>
      <c r="E84" s="93">
        <v>37.1</v>
      </c>
      <c r="F84" s="75" t="s">
        <v>165</v>
      </c>
      <c r="G84" s="93">
        <v>8</v>
      </c>
      <c r="H84" s="89" t="s">
        <v>183</v>
      </c>
    </row>
    <row r="85" spans="1:8" x14ac:dyDescent="0.2">
      <c r="A85" s="345"/>
      <c r="B85" s="77" t="s">
        <v>167</v>
      </c>
      <c r="C85" s="77" t="s">
        <v>167</v>
      </c>
      <c r="D85" s="92" t="s">
        <v>252</v>
      </c>
      <c r="E85" s="93">
        <v>43.3</v>
      </c>
      <c r="F85" s="75" t="s">
        <v>165</v>
      </c>
      <c r="G85" s="89">
        <v>11.6</v>
      </c>
      <c r="H85" s="89" t="s">
        <v>183</v>
      </c>
    </row>
    <row r="86" spans="1:8" x14ac:dyDescent="0.2">
      <c r="A86" s="345"/>
      <c r="B86" s="79" t="s">
        <v>235</v>
      </c>
      <c r="C86" s="89" t="s">
        <v>253</v>
      </c>
      <c r="D86" s="89" t="s">
        <v>254</v>
      </c>
      <c r="E86" s="93">
        <v>5</v>
      </c>
      <c r="F86" s="93">
        <v>6</v>
      </c>
      <c r="G86" s="89">
        <v>1.38</v>
      </c>
      <c r="H86" s="89" t="s">
        <v>166</v>
      </c>
    </row>
    <row r="87" spans="1:8" x14ac:dyDescent="0.2">
      <c r="A87" s="346"/>
      <c r="B87" s="79" t="s">
        <v>235</v>
      </c>
      <c r="C87" s="89" t="s">
        <v>255</v>
      </c>
      <c r="D87" s="89" t="s">
        <v>256</v>
      </c>
      <c r="E87" s="93">
        <v>5</v>
      </c>
      <c r="F87" s="93">
        <v>6</v>
      </c>
      <c r="G87" s="89">
        <v>1.41</v>
      </c>
      <c r="H87" s="89" t="s">
        <v>166</v>
      </c>
    </row>
    <row r="88" spans="1:8" x14ac:dyDescent="0.2">
      <c r="A88" s="94" t="s">
        <v>257</v>
      </c>
      <c r="B88" s="79" t="s">
        <v>235</v>
      </c>
      <c r="C88" s="88" t="s">
        <v>236</v>
      </c>
      <c r="D88" s="88" t="s">
        <v>237</v>
      </c>
      <c r="E88" s="87">
        <v>2</v>
      </c>
      <c r="F88" s="75" t="s">
        <v>165</v>
      </c>
      <c r="G88" s="88">
        <v>0.62</v>
      </c>
      <c r="H88" s="88" t="s">
        <v>166</v>
      </c>
    </row>
    <row r="89" spans="1:8" x14ac:dyDescent="0.25">
      <c r="A89" s="329" t="s">
        <v>122</v>
      </c>
      <c r="B89" s="95" t="s">
        <v>258</v>
      </c>
      <c r="C89" s="88" t="s">
        <v>259</v>
      </c>
      <c r="D89" s="88" t="s">
        <v>259</v>
      </c>
      <c r="E89" s="87">
        <v>2.6</v>
      </c>
      <c r="F89" s="87">
        <v>2.8</v>
      </c>
      <c r="G89" s="88">
        <v>1.1000000000000001</v>
      </c>
      <c r="H89" s="88" t="s">
        <v>166</v>
      </c>
    </row>
    <row r="90" spans="1:8" x14ac:dyDescent="0.2">
      <c r="A90" s="329"/>
      <c r="B90" s="81" t="s">
        <v>190</v>
      </c>
      <c r="C90" s="88" t="s">
        <v>260</v>
      </c>
      <c r="D90" s="88" t="s">
        <v>260</v>
      </c>
      <c r="E90" s="87">
        <v>13.4</v>
      </c>
      <c r="F90" s="87">
        <v>15.5</v>
      </c>
      <c r="G90" s="88" t="s">
        <v>261</v>
      </c>
      <c r="H90" s="88" t="s">
        <v>193</v>
      </c>
    </row>
    <row r="91" spans="1:8" x14ac:dyDescent="0.2">
      <c r="A91" s="329"/>
      <c r="B91" s="81" t="s">
        <v>190</v>
      </c>
      <c r="C91" s="88" t="s">
        <v>262</v>
      </c>
      <c r="D91" s="88" t="s">
        <v>262</v>
      </c>
      <c r="E91" s="87">
        <v>16</v>
      </c>
      <c r="F91" s="87">
        <v>17</v>
      </c>
      <c r="G91" s="88" t="s">
        <v>263</v>
      </c>
      <c r="H91" s="88" t="s">
        <v>193</v>
      </c>
    </row>
    <row r="92" spans="1:8" x14ac:dyDescent="0.2">
      <c r="A92" s="329"/>
      <c r="B92" s="81" t="s">
        <v>190</v>
      </c>
      <c r="C92" s="88" t="s">
        <v>264</v>
      </c>
      <c r="D92" s="88" t="s">
        <v>264</v>
      </c>
      <c r="E92" s="87">
        <v>3.2</v>
      </c>
      <c r="F92" s="87">
        <v>3.4</v>
      </c>
      <c r="G92" s="88" t="s">
        <v>265</v>
      </c>
      <c r="H92" s="88" t="s">
        <v>193</v>
      </c>
    </row>
    <row r="93" spans="1:8" x14ac:dyDescent="0.2">
      <c r="A93" s="329"/>
      <c r="B93" s="81" t="s">
        <v>190</v>
      </c>
      <c r="C93" s="88" t="s">
        <v>266</v>
      </c>
      <c r="D93" s="88" t="s">
        <v>266</v>
      </c>
      <c r="E93" s="87">
        <v>6.2</v>
      </c>
      <c r="F93" s="87">
        <v>6.4</v>
      </c>
      <c r="G93" s="88" t="s">
        <v>267</v>
      </c>
      <c r="H93" s="88" t="s">
        <v>166</v>
      </c>
    </row>
    <row r="94" spans="1:8" x14ac:dyDescent="0.2">
      <c r="A94" s="329"/>
      <c r="B94" s="88" t="s">
        <v>235</v>
      </c>
      <c r="C94" s="88" t="s">
        <v>250</v>
      </c>
      <c r="D94" s="88" t="s">
        <v>250</v>
      </c>
      <c r="E94" s="87">
        <v>5</v>
      </c>
      <c r="F94" s="87">
        <v>5.8</v>
      </c>
      <c r="G94" s="88" t="s">
        <v>268</v>
      </c>
      <c r="H94" s="88" t="s">
        <v>166</v>
      </c>
    </row>
    <row r="95" spans="1:8" x14ac:dyDescent="0.2">
      <c r="A95" s="330" t="s">
        <v>119</v>
      </c>
      <c r="B95" s="77" t="s">
        <v>167</v>
      </c>
      <c r="C95" s="92" t="s">
        <v>251</v>
      </c>
      <c r="D95" s="92" t="s">
        <v>251</v>
      </c>
      <c r="E95" s="93">
        <v>37.1</v>
      </c>
      <c r="F95" s="75" t="s">
        <v>165</v>
      </c>
      <c r="G95" s="89" t="s">
        <v>269</v>
      </c>
      <c r="H95" s="89" t="s">
        <v>183</v>
      </c>
    </row>
    <row r="96" spans="1:8" x14ac:dyDescent="0.2">
      <c r="A96" s="330"/>
      <c r="B96" s="77" t="s">
        <v>167</v>
      </c>
      <c r="C96" s="92" t="s">
        <v>251</v>
      </c>
      <c r="D96" s="92" t="s">
        <v>251</v>
      </c>
      <c r="E96" s="93">
        <v>37.1</v>
      </c>
      <c r="F96" s="75" t="s">
        <v>165</v>
      </c>
      <c r="G96" s="89" t="s">
        <v>269</v>
      </c>
      <c r="H96" s="89" t="s">
        <v>183</v>
      </c>
    </row>
    <row r="97" spans="1:8" x14ac:dyDescent="0.2">
      <c r="A97" s="330"/>
      <c r="B97" s="77" t="s">
        <v>167</v>
      </c>
      <c r="C97" s="92" t="s">
        <v>270</v>
      </c>
      <c r="D97" s="92" t="s">
        <v>270</v>
      </c>
      <c r="E97" s="93">
        <v>26</v>
      </c>
      <c r="F97" s="75" t="s">
        <v>165</v>
      </c>
      <c r="G97" s="89" t="s">
        <v>271</v>
      </c>
      <c r="H97" s="89" t="s">
        <v>183</v>
      </c>
    </row>
    <row r="98" spans="1:8" x14ac:dyDescent="0.2">
      <c r="A98" s="330"/>
      <c r="B98" s="77" t="s">
        <v>167</v>
      </c>
      <c r="C98" s="92" t="s">
        <v>270</v>
      </c>
      <c r="D98" s="92" t="s">
        <v>270</v>
      </c>
      <c r="E98" s="93">
        <v>26</v>
      </c>
      <c r="F98" s="75" t="s">
        <v>165</v>
      </c>
      <c r="G98" s="89" t="s">
        <v>271</v>
      </c>
      <c r="H98" s="89" t="s">
        <v>183</v>
      </c>
    </row>
    <row r="99" spans="1:8" x14ac:dyDescent="0.2">
      <c r="A99" s="330"/>
      <c r="B99" s="81" t="s">
        <v>190</v>
      </c>
      <c r="C99" s="89" t="s">
        <v>272</v>
      </c>
      <c r="D99" s="89" t="s">
        <v>272</v>
      </c>
      <c r="E99" s="93" t="s">
        <v>273</v>
      </c>
      <c r="F99" s="93" t="s">
        <v>274</v>
      </c>
      <c r="G99" s="89" t="s">
        <v>275</v>
      </c>
      <c r="H99" s="89" t="s">
        <v>166</v>
      </c>
    </row>
    <row r="100" spans="1:8" x14ac:dyDescent="0.2">
      <c r="A100" s="330"/>
      <c r="B100" s="89" t="s">
        <v>235</v>
      </c>
      <c r="C100" s="89" t="s">
        <v>250</v>
      </c>
      <c r="D100" s="89" t="s">
        <v>250</v>
      </c>
      <c r="E100" s="93">
        <v>5</v>
      </c>
      <c r="F100" s="93">
        <v>5.8</v>
      </c>
      <c r="G100" s="89" t="s">
        <v>268</v>
      </c>
      <c r="H100" s="89" t="s">
        <v>166</v>
      </c>
    </row>
    <row r="101" spans="1:8" x14ac:dyDescent="0.2">
      <c r="A101" s="96" t="s">
        <v>276</v>
      </c>
      <c r="B101" s="81" t="s">
        <v>190</v>
      </c>
      <c r="C101" s="90" t="s">
        <v>277</v>
      </c>
      <c r="D101" s="90" t="s">
        <v>277</v>
      </c>
      <c r="E101" s="91">
        <v>5.0999999999999996</v>
      </c>
      <c r="F101" s="91">
        <v>5.2</v>
      </c>
      <c r="G101" s="90">
        <v>1.5</v>
      </c>
      <c r="H101" s="90" t="s">
        <v>166</v>
      </c>
    </row>
    <row r="102" spans="1:8" x14ac:dyDescent="0.2">
      <c r="A102" s="334" t="s">
        <v>126</v>
      </c>
      <c r="B102" s="90" t="s">
        <v>278</v>
      </c>
      <c r="C102" s="90" t="s">
        <v>164</v>
      </c>
      <c r="D102" s="90" t="s">
        <v>164</v>
      </c>
      <c r="E102" s="91">
        <v>2.637</v>
      </c>
      <c r="F102" s="91">
        <v>2.637</v>
      </c>
      <c r="G102" s="90" t="s">
        <v>279</v>
      </c>
      <c r="H102" s="90" t="s">
        <v>166</v>
      </c>
    </row>
    <row r="103" spans="1:8" x14ac:dyDescent="0.2">
      <c r="A103" s="334"/>
      <c r="B103" s="90" t="s">
        <v>278</v>
      </c>
      <c r="C103" s="90" t="s">
        <v>164</v>
      </c>
      <c r="D103" s="90" t="s">
        <v>164</v>
      </c>
      <c r="E103" s="91">
        <v>2.637</v>
      </c>
      <c r="F103" s="91">
        <v>2.637</v>
      </c>
      <c r="G103" s="90" t="s">
        <v>279</v>
      </c>
      <c r="H103" s="90" t="s">
        <v>166</v>
      </c>
    </row>
    <row r="104" spans="1:8" x14ac:dyDescent="0.2">
      <c r="A104" s="334"/>
      <c r="B104" s="90" t="s">
        <v>280</v>
      </c>
      <c r="C104" s="90" t="s">
        <v>281</v>
      </c>
      <c r="D104" s="90" t="s">
        <v>281</v>
      </c>
      <c r="E104" s="91">
        <v>12.5</v>
      </c>
      <c r="F104" s="91">
        <v>14.1</v>
      </c>
      <c r="G104" s="90" t="s">
        <v>282</v>
      </c>
      <c r="H104" s="90" t="s">
        <v>166</v>
      </c>
    </row>
    <row r="105" spans="1:8" x14ac:dyDescent="0.2">
      <c r="A105" s="334" t="s">
        <v>283</v>
      </c>
      <c r="B105" s="90" t="s">
        <v>278</v>
      </c>
      <c r="C105" s="90" t="s">
        <v>188</v>
      </c>
      <c r="D105" s="90" t="s">
        <v>188</v>
      </c>
      <c r="E105" s="97">
        <v>2.1</v>
      </c>
      <c r="F105" s="97">
        <v>2.2000000000000002</v>
      </c>
      <c r="G105" s="90">
        <v>0.8</v>
      </c>
      <c r="H105" s="90" t="s">
        <v>166</v>
      </c>
    </row>
    <row r="106" spans="1:8" x14ac:dyDescent="0.2">
      <c r="A106" s="334"/>
      <c r="B106" s="90" t="s">
        <v>278</v>
      </c>
      <c r="C106" s="90" t="s">
        <v>188</v>
      </c>
      <c r="D106" s="90" t="s">
        <v>188</v>
      </c>
      <c r="E106" s="97">
        <v>2.1</v>
      </c>
      <c r="F106" s="97">
        <v>2.2000000000000002</v>
      </c>
      <c r="G106" s="90">
        <v>0.8</v>
      </c>
      <c r="H106" s="90" t="s">
        <v>166</v>
      </c>
    </row>
    <row r="107" spans="1:8" x14ac:dyDescent="0.2">
      <c r="A107" s="334"/>
      <c r="B107" s="90" t="s">
        <v>185</v>
      </c>
      <c r="C107" s="90" t="s">
        <v>186</v>
      </c>
      <c r="D107" s="90" t="s">
        <v>186</v>
      </c>
      <c r="E107" s="91">
        <v>10.5</v>
      </c>
      <c r="F107" s="91">
        <v>11.1</v>
      </c>
      <c r="G107" s="90" t="s">
        <v>284</v>
      </c>
      <c r="H107" s="90" t="s">
        <v>285</v>
      </c>
    </row>
    <row r="108" spans="1:8" x14ac:dyDescent="0.2">
      <c r="A108" s="334"/>
      <c r="B108" s="90" t="s">
        <v>185</v>
      </c>
      <c r="C108" s="90" t="s">
        <v>186</v>
      </c>
      <c r="D108" s="90" t="s">
        <v>186</v>
      </c>
      <c r="E108" s="91">
        <v>10.5</v>
      </c>
      <c r="F108" s="91">
        <v>11.1</v>
      </c>
      <c r="G108" s="90" t="s">
        <v>284</v>
      </c>
      <c r="H108" s="90" t="s">
        <v>285</v>
      </c>
    </row>
    <row r="109" spans="1:8" x14ac:dyDescent="0.2">
      <c r="A109" s="334" t="s">
        <v>128</v>
      </c>
      <c r="B109" s="90" t="s">
        <v>278</v>
      </c>
      <c r="C109" s="90" t="s">
        <v>188</v>
      </c>
      <c r="D109" s="90" t="s">
        <v>188</v>
      </c>
      <c r="E109" s="97">
        <v>2.1</v>
      </c>
      <c r="F109" s="97">
        <v>2.2000000000000002</v>
      </c>
      <c r="G109" s="90">
        <v>0.8</v>
      </c>
      <c r="H109" s="90" t="s">
        <v>166</v>
      </c>
    </row>
    <row r="110" spans="1:8" x14ac:dyDescent="0.2">
      <c r="A110" s="334"/>
      <c r="B110" s="90" t="s">
        <v>278</v>
      </c>
      <c r="C110" s="90" t="s">
        <v>188</v>
      </c>
      <c r="D110" s="90" t="s">
        <v>188</v>
      </c>
      <c r="E110" s="97">
        <v>2.1</v>
      </c>
      <c r="F110" s="97">
        <v>2.2000000000000002</v>
      </c>
      <c r="G110" s="90">
        <v>0.8</v>
      </c>
      <c r="H110" s="90" t="s">
        <v>166</v>
      </c>
    </row>
    <row r="111" spans="1:8" x14ac:dyDescent="0.2">
      <c r="A111" s="334"/>
      <c r="B111" s="90" t="s">
        <v>185</v>
      </c>
      <c r="C111" s="90" t="s">
        <v>186</v>
      </c>
      <c r="D111" s="90" t="s">
        <v>186</v>
      </c>
      <c r="E111" s="91">
        <v>10.5</v>
      </c>
      <c r="F111" s="91">
        <v>11.1</v>
      </c>
      <c r="G111" s="90" t="s">
        <v>284</v>
      </c>
      <c r="H111" s="90" t="s">
        <v>285</v>
      </c>
    </row>
    <row r="112" spans="1:8" x14ac:dyDescent="0.2">
      <c r="A112" s="334"/>
      <c r="B112" s="90" t="s">
        <v>286</v>
      </c>
      <c r="C112" s="90" t="s">
        <v>287</v>
      </c>
      <c r="D112" s="90" t="s">
        <v>287</v>
      </c>
      <c r="E112" s="91">
        <v>7</v>
      </c>
      <c r="F112" s="91">
        <v>7.3</v>
      </c>
      <c r="G112" s="90" t="s">
        <v>288</v>
      </c>
      <c r="H112" s="90" t="s">
        <v>166</v>
      </c>
    </row>
    <row r="113" spans="1:8" x14ac:dyDescent="0.25">
      <c r="A113" s="334" t="s">
        <v>289</v>
      </c>
      <c r="B113" s="98" t="s">
        <v>258</v>
      </c>
      <c r="C113" s="90" t="s">
        <v>186</v>
      </c>
      <c r="D113" s="90" t="s">
        <v>186</v>
      </c>
      <c r="E113" s="91">
        <v>10.5</v>
      </c>
      <c r="F113" s="91">
        <v>11.1</v>
      </c>
      <c r="G113" s="90" t="s">
        <v>290</v>
      </c>
      <c r="H113" s="90" t="s">
        <v>166</v>
      </c>
    </row>
    <row r="114" spans="1:8" x14ac:dyDescent="0.25">
      <c r="A114" s="334"/>
      <c r="B114" s="98" t="s">
        <v>258</v>
      </c>
      <c r="C114" s="90" t="s">
        <v>186</v>
      </c>
      <c r="D114" s="90" t="s">
        <v>186</v>
      </c>
      <c r="E114" s="91">
        <v>10.5</v>
      </c>
      <c r="F114" s="91">
        <v>11.1</v>
      </c>
      <c r="G114" s="90" t="s">
        <v>290</v>
      </c>
      <c r="H114" s="90" t="s">
        <v>166</v>
      </c>
    </row>
    <row r="115" spans="1:8" x14ac:dyDescent="0.25">
      <c r="A115" s="334" t="s">
        <v>130</v>
      </c>
      <c r="B115" s="98" t="s">
        <v>258</v>
      </c>
      <c r="C115" s="90" t="s">
        <v>186</v>
      </c>
      <c r="D115" s="90" t="s">
        <v>186</v>
      </c>
      <c r="E115" s="91">
        <v>10.5</v>
      </c>
      <c r="F115" s="91">
        <v>11.1</v>
      </c>
      <c r="G115" s="90" t="s">
        <v>290</v>
      </c>
      <c r="H115" s="90" t="s">
        <v>166</v>
      </c>
    </row>
    <row r="116" spans="1:8" x14ac:dyDescent="0.25">
      <c r="A116" s="334"/>
      <c r="B116" s="98" t="s">
        <v>258</v>
      </c>
      <c r="C116" s="90" t="s">
        <v>291</v>
      </c>
      <c r="D116" s="90" t="s">
        <v>291</v>
      </c>
      <c r="E116" s="91">
        <v>5.27</v>
      </c>
      <c r="F116" s="99">
        <v>5.57</v>
      </c>
      <c r="G116" s="90" t="s">
        <v>292</v>
      </c>
      <c r="H116" s="90" t="s">
        <v>166</v>
      </c>
    </row>
    <row r="117" spans="1:8" x14ac:dyDescent="0.2">
      <c r="A117" s="330" t="s">
        <v>114</v>
      </c>
      <c r="B117" s="89" t="s">
        <v>185</v>
      </c>
      <c r="C117" s="89" t="s">
        <v>293</v>
      </c>
      <c r="D117" s="89" t="s">
        <v>293</v>
      </c>
      <c r="E117" s="93">
        <v>14.1</v>
      </c>
      <c r="F117" s="93">
        <v>15.3</v>
      </c>
      <c r="G117" s="89" t="s">
        <v>294</v>
      </c>
      <c r="H117" s="89" t="s">
        <v>295</v>
      </c>
    </row>
    <row r="118" spans="1:8" x14ac:dyDescent="0.2">
      <c r="A118" s="330"/>
      <c r="B118" s="89" t="s">
        <v>185</v>
      </c>
      <c r="C118" s="89" t="s">
        <v>293</v>
      </c>
      <c r="D118" s="89" t="s">
        <v>293</v>
      </c>
      <c r="E118" s="93">
        <v>14.1</v>
      </c>
      <c r="F118" s="93">
        <v>15.3</v>
      </c>
      <c r="G118" s="89" t="s">
        <v>294</v>
      </c>
      <c r="H118" s="89" t="s">
        <v>166</v>
      </c>
    </row>
    <row r="119" spans="1:8" x14ac:dyDescent="0.2">
      <c r="A119" s="330"/>
      <c r="B119" s="89" t="s">
        <v>278</v>
      </c>
      <c r="C119" s="89" t="s">
        <v>188</v>
      </c>
      <c r="D119" s="89" t="s">
        <v>188</v>
      </c>
      <c r="E119" s="100">
        <v>2.1</v>
      </c>
      <c r="F119" s="100">
        <v>2.2000000000000002</v>
      </c>
      <c r="G119" s="89">
        <v>0.8</v>
      </c>
      <c r="H119" s="89" t="s">
        <v>166</v>
      </c>
    </row>
    <row r="120" spans="1:8" x14ac:dyDescent="0.2">
      <c r="A120" s="330"/>
      <c r="B120" s="89" t="s">
        <v>278</v>
      </c>
      <c r="C120" s="89" t="s">
        <v>188</v>
      </c>
      <c r="D120" s="89" t="s">
        <v>188</v>
      </c>
      <c r="E120" s="100">
        <v>2.1</v>
      </c>
      <c r="F120" s="100">
        <v>2.2000000000000002</v>
      </c>
      <c r="G120" s="89">
        <v>0.8</v>
      </c>
      <c r="H120" s="89" t="s">
        <v>166</v>
      </c>
    </row>
    <row r="121" spans="1:8" x14ac:dyDescent="0.2">
      <c r="A121" s="330" t="s">
        <v>296</v>
      </c>
      <c r="B121" s="89" t="s">
        <v>241</v>
      </c>
      <c r="C121" s="89" t="s">
        <v>297</v>
      </c>
      <c r="D121" s="89" t="s">
        <v>297</v>
      </c>
      <c r="E121" s="93">
        <v>14.1</v>
      </c>
      <c r="F121" s="93">
        <v>15.2</v>
      </c>
      <c r="G121" s="89" t="s">
        <v>298</v>
      </c>
      <c r="H121" s="89" t="s">
        <v>166</v>
      </c>
    </row>
    <row r="122" spans="1:8" x14ac:dyDescent="0.2">
      <c r="A122" s="330"/>
      <c r="B122" s="89" t="s">
        <v>241</v>
      </c>
      <c r="C122" s="89" t="s">
        <v>297</v>
      </c>
      <c r="D122" s="89" t="s">
        <v>297</v>
      </c>
      <c r="E122" s="93">
        <v>14.1</v>
      </c>
      <c r="F122" s="93">
        <v>15.2</v>
      </c>
      <c r="G122" s="89" t="s">
        <v>298</v>
      </c>
      <c r="H122" s="89" t="s">
        <v>166</v>
      </c>
    </row>
    <row r="123" spans="1:8" x14ac:dyDescent="0.2">
      <c r="A123" s="330" t="s">
        <v>299</v>
      </c>
      <c r="B123" s="89" t="s">
        <v>185</v>
      </c>
      <c r="C123" s="89" t="s">
        <v>186</v>
      </c>
      <c r="D123" s="89" t="s">
        <v>186</v>
      </c>
      <c r="E123" s="100">
        <v>10.5</v>
      </c>
      <c r="F123" s="100">
        <v>11.1</v>
      </c>
      <c r="G123" s="89" t="s">
        <v>284</v>
      </c>
      <c r="H123" s="89" t="s">
        <v>166</v>
      </c>
    </row>
    <row r="124" spans="1:8" x14ac:dyDescent="0.2">
      <c r="A124" s="330"/>
      <c r="B124" s="89" t="s">
        <v>185</v>
      </c>
      <c r="C124" s="89" t="s">
        <v>186</v>
      </c>
      <c r="D124" s="89" t="s">
        <v>186</v>
      </c>
      <c r="E124" s="100">
        <v>10.5</v>
      </c>
      <c r="F124" s="100">
        <v>11.1</v>
      </c>
      <c r="G124" s="89" t="s">
        <v>284</v>
      </c>
      <c r="H124" s="89" t="s">
        <v>166</v>
      </c>
    </row>
    <row r="125" spans="1:8" x14ac:dyDescent="0.2">
      <c r="A125" s="330" t="s">
        <v>300</v>
      </c>
      <c r="B125" s="89" t="s">
        <v>185</v>
      </c>
      <c r="C125" s="89" t="s">
        <v>301</v>
      </c>
      <c r="D125" s="89" t="s">
        <v>301</v>
      </c>
      <c r="E125" s="93">
        <v>6.2</v>
      </c>
      <c r="F125" s="93">
        <v>6.4</v>
      </c>
      <c r="G125" s="89" t="s">
        <v>302</v>
      </c>
      <c r="H125" s="89" t="s">
        <v>166</v>
      </c>
    </row>
    <row r="126" spans="1:8" x14ac:dyDescent="0.2">
      <c r="A126" s="330"/>
      <c r="B126" s="89" t="s">
        <v>278</v>
      </c>
      <c r="C126" s="89" t="s">
        <v>188</v>
      </c>
      <c r="D126" s="89" t="s">
        <v>188</v>
      </c>
      <c r="E126" s="100">
        <v>2.1</v>
      </c>
      <c r="F126" s="100">
        <v>2.2000000000000002</v>
      </c>
      <c r="G126" s="89">
        <v>0.8</v>
      </c>
      <c r="H126" s="89" t="s">
        <v>166</v>
      </c>
    </row>
    <row r="127" spans="1:8" x14ac:dyDescent="0.2">
      <c r="A127" s="330"/>
      <c r="B127" s="89" t="s">
        <v>278</v>
      </c>
      <c r="C127" s="89" t="s">
        <v>188</v>
      </c>
      <c r="D127" s="89" t="s">
        <v>188</v>
      </c>
      <c r="E127" s="100">
        <v>2.1</v>
      </c>
      <c r="F127" s="100">
        <v>2.2000000000000002</v>
      </c>
      <c r="G127" s="89">
        <v>0.8</v>
      </c>
      <c r="H127" s="89" t="s">
        <v>166</v>
      </c>
    </row>
    <row r="128" spans="1:8" x14ac:dyDescent="0.2">
      <c r="A128" s="329" t="s">
        <v>101</v>
      </c>
      <c r="B128" s="101" t="s">
        <v>278</v>
      </c>
      <c r="C128" s="101" t="s">
        <v>303</v>
      </c>
      <c r="D128" s="101" t="s">
        <v>303</v>
      </c>
      <c r="E128" s="102">
        <v>3.2</v>
      </c>
      <c r="F128" s="102">
        <v>3.2</v>
      </c>
      <c r="G128" s="101">
        <v>1.2</v>
      </c>
      <c r="H128" s="101" t="s">
        <v>166</v>
      </c>
    </row>
    <row r="129" spans="1:8" x14ac:dyDescent="0.2">
      <c r="A129" s="329"/>
      <c r="B129" s="101" t="s">
        <v>278</v>
      </c>
      <c r="C129" s="101" t="s">
        <v>188</v>
      </c>
      <c r="D129" s="101" t="s">
        <v>188</v>
      </c>
      <c r="E129" s="103">
        <v>2.1</v>
      </c>
      <c r="F129" s="103">
        <v>2.2000000000000002</v>
      </c>
      <c r="G129" s="101">
        <v>0.8</v>
      </c>
      <c r="H129" s="101" t="s">
        <v>166</v>
      </c>
    </row>
    <row r="130" spans="1:8" x14ac:dyDescent="0.2">
      <c r="A130" s="329"/>
      <c r="B130" s="101" t="s">
        <v>278</v>
      </c>
      <c r="C130" s="101" t="s">
        <v>188</v>
      </c>
      <c r="D130" s="101" t="s">
        <v>188</v>
      </c>
      <c r="E130" s="103">
        <v>2.1</v>
      </c>
      <c r="F130" s="103">
        <v>2.2000000000000002</v>
      </c>
      <c r="G130" s="101">
        <v>0.8</v>
      </c>
      <c r="H130" s="101" t="s">
        <v>166</v>
      </c>
    </row>
    <row r="131" spans="1:8" x14ac:dyDescent="0.2">
      <c r="A131" s="329"/>
      <c r="B131" s="79" t="s">
        <v>235</v>
      </c>
      <c r="C131" s="101" t="s">
        <v>304</v>
      </c>
      <c r="D131" s="101" t="s">
        <v>304</v>
      </c>
      <c r="E131" s="103">
        <v>7.1</v>
      </c>
      <c r="F131" s="103">
        <v>8</v>
      </c>
      <c r="G131" s="101">
        <v>2.06</v>
      </c>
      <c r="H131" s="101" t="s">
        <v>166</v>
      </c>
    </row>
    <row r="132" spans="1:8" x14ac:dyDescent="0.2">
      <c r="A132" s="329"/>
      <c r="B132" s="79" t="s">
        <v>235</v>
      </c>
      <c r="C132" s="101" t="s">
        <v>304</v>
      </c>
      <c r="D132" s="101" t="s">
        <v>304</v>
      </c>
      <c r="E132" s="103">
        <v>7.1</v>
      </c>
      <c r="F132" s="103">
        <v>8</v>
      </c>
      <c r="G132" s="101">
        <v>2.06</v>
      </c>
      <c r="H132" s="101" t="s">
        <v>166</v>
      </c>
    </row>
    <row r="133" spans="1:8" x14ac:dyDescent="0.2">
      <c r="A133" s="329"/>
      <c r="B133" s="79" t="s">
        <v>235</v>
      </c>
      <c r="C133" s="101" t="s">
        <v>304</v>
      </c>
      <c r="D133" s="101" t="s">
        <v>304</v>
      </c>
      <c r="E133" s="103">
        <v>7.1</v>
      </c>
      <c r="F133" s="103">
        <v>8</v>
      </c>
      <c r="G133" s="101">
        <v>2.06</v>
      </c>
      <c r="H133" s="101" t="s">
        <v>166</v>
      </c>
    </row>
    <row r="134" spans="1:8" x14ac:dyDescent="0.2">
      <c r="A134" s="329"/>
      <c r="B134" s="79" t="s">
        <v>235</v>
      </c>
      <c r="C134" s="101" t="s">
        <v>304</v>
      </c>
      <c r="D134" s="101" t="s">
        <v>304</v>
      </c>
      <c r="E134" s="103">
        <v>7.1</v>
      </c>
      <c r="F134" s="103">
        <v>8</v>
      </c>
      <c r="G134" s="101">
        <v>2.06</v>
      </c>
      <c r="H134" s="101" t="s">
        <v>166</v>
      </c>
    </row>
    <row r="135" spans="1:8" x14ac:dyDescent="0.2">
      <c r="A135" s="329"/>
      <c r="B135" s="101" t="s">
        <v>305</v>
      </c>
      <c r="C135" s="101" t="s">
        <v>306</v>
      </c>
      <c r="D135" s="101" t="s">
        <v>306</v>
      </c>
      <c r="E135" s="103">
        <v>50</v>
      </c>
      <c r="F135" s="103">
        <v>56</v>
      </c>
      <c r="G135" s="101">
        <v>14.93</v>
      </c>
      <c r="H135" s="101" t="s">
        <v>166</v>
      </c>
    </row>
    <row r="136" spans="1:8" x14ac:dyDescent="0.2">
      <c r="A136" s="329"/>
      <c r="B136" s="101" t="s">
        <v>305</v>
      </c>
      <c r="C136" s="101" t="s">
        <v>306</v>
      </c>
      <c r="D136" s="101" t="s">
        <v>306</v>
      </c>
      <c r="E136" s="103">
        <v>50</v>
      </c>
      <c r="F136" s="103">
        <v>56</v>
      </c>
      <c r="G136" s="101">
        <v>14.93</v>
      </c>
      <c r="H136" s="101" t="s">
        <v>166</v>
      </c>
    </row>
    <row r="137" spans="1:8" x14ac:dyDescent="0.2">
      <c r="A137" s="329" t="s">
        <v>93</v>
      </c>
      <c r="B137" s="77" t="s">
        <v>167</v>
      </c>
      <c r="C137" s="77" t="s">
        <v>307</v>
      </c>
      <c r="D137" s="77" t="s">
        <v>307</v>
      </c>
      <c r="E137" s="87">
        <v>76</v>
      </c>
      <c r="F137" s="87">
        <v>85</v>
      </c>
      <c r="G137" s="75" t="s">
        <v>165</v>
      </c>
      <c r="H137" s="88" t="s">
        <v>183</v>
      </c>
    </row>
    <row r="138" spans="1:8" x14ac:dyDescent="0.2">
      <c r="A138" s="329"/>
      <c r="B138" s="77" t="s">
        <v>308</v>
      </c>
      <c r="C138" s="75" t="s">
        <v>165</v>
      </c>
      <c r="D138" s="75" t="s">
        <v>165</v>
      </c>
      <c r="E138" s="75" t="s">
        <v>165</v>
      </c>
      <c r="F138" s="75" t="s">
        <v>165</v>
      </c>
      <c r="G138" s="75" t="s">
        <v>165</v>
      </c>
      <c r="H138" s="88" t="s">
        <v>166</v>
      </c>
    </row>
    <row r="139" spans="1:8" x14ac:dyDescent="0.2">
      <c r="A139" s="329"/>
      <c r="B139" s="81" t="s">
        <v>309</v>
      </c>
      <c r="C139" s="88" t="s">
        <v>310</v>
      </c>
      <c r="D139" s="88" t="s">
        <v>310</v>
      </c>
      <c r="E139" s="87">
        <v>4.55</v>
      </c>
      <c r="F139" s="87">
        <v>4.91</v>
      </c>
      <c r="G139" s="75" t="s">
        <v>165</v>
      </c>
      <c r="H139" s="88" t="s">
        <v>173</v>
      </c>
    </row>
    <row r="140" spans="1:8" x14ac:dyDescent="0.25">
      <c r="A140" s="329"/>
      <c r="B140" s="95" t="s">
        <v>190</v>
      </c>
      <c r="C140" s="95" t="s">
        <v>311</v>
      </c>
      <c r="D140" s="95" t="s">
        <v>311</v>
      </c>
      <c r="E140" s="87">
        <v>2.8</v>
      </c>
      <c r="F140" s="75" t="s">
        <v>165</v>
      </c>
      <c r="G140" s="75" t="s">
        <v>165</v>
      </c>
      <c r="H140" s="88" t="s">
        <v>166</v>
      </c>
    </row>
    <row r="141" spans="1:8" x14ac:dyDescent="0.25">
      <c r="A141" s="329"/>
      <c r="B141" s="88" t="s">
        <v>258</v>
      </c>
      <c r="C141" s="95" t="s">
        <v>312</v>
      </c>
      <c r="D141" s="95" t="s">
        <v>312</v>
      </c>
      <c r="E141" s="87">
        <v>4.8</v>
      </c>
      <c r="F141" s="75" t="s">
        <v>165</v>
      </c>
      <c r="G141" s="88">
        <v>6.3</v>
      </c>
      <c r="H141" s="88" t="s">
        <v>166</v>
      </c>
    </row>
    <row r="142" spans="1:8" x14ac:dyDescent="0.25">
      <c r="A142" s="329"/>
      <c r="B142" s="88" t="s">
        <v>258</v>
      </c>
      <c r="C142" s="95" t="s">
        <v>313</v>
      </c>
      <c r="D142" s="95" t="s">
        <v>313</v>
      </c>
      <c r="E142" s="104">
        <v>3.6</v>
      </c>
      <c r="F142" s="75" t="s">
        <v>165</v>
      </c>
      <c r="G142" s="75" t="s">
        <v>165</v>
      </c>
      <c r="H142" s="88" t="s">
        <v>166</v>
      </c>
    </row>
    <row r="143" spans="1:8" x14ac:dyDescent="0.25">
      <c r="A143" s="329"/>
      <c r="B143" s="88" t="s">
        <v>258</v>
      </c>
      <c r="C143" s="95" t="s">
        <v>314</v>
      </c>
      <c r="D143" s="95" t="s">
        <v>314</v>
      </c>
      <c r="E143" s="104">
        <v>2.8</v>
      </c>
      <c r="F143" s="75" t="s">
        <v>165</v>
      </c>
      <c r="G143" s="75" t="s">
        <v>165</v>
      </c>
      <c r="H143" s="88" t="s">
        <v>166</v>
      </c>
    </row>
    <row r="144" spans="1:8" x14ac:dyDescent="0.25">
      <c r="A144" s="329"/>
      <c r="B144" s="95" t="s">
        <v>190</v>
      </c>
      <c r="C144" s="95" t="s">
        <v>315</v>
      </c>
      <c r="D144" s="95" t="s">
        <v>315</v>
      </c>
      <c r="E144" s="104">
        <v>2.8</v>
      </c>
      <c r="F144" s="75" t="s">
        <v>165</v>
      </c>
      <c r="G144" s="75" t="s">
        <v>165</v>
      </c>
      <c r="H144" s="88" t="s">
        <v>166</v>
      </c>
    </row>
    <row r="145" spans="1:8" x14ac:dyDescent="0.25">
      <c r="A145" s="329"/>
      <c r="B145" s="88" t="s">
        <v>280</v>
      </c>
      <c r="C145" s="95" t="s">
        <v>316</v>
      </c>
      <c r="D145" s="95" t="s">
        <v>316</v>
      </c>
      <c r="E145" s="87" t="s">
        <v>317</v>
      </c>
      <c r="F145" s="75" t="s">
        <v>165</v>
      </c>
      <c r="G145" s="88" t="s">
        <v>318</v>
      </c>
      <c r="H145" s="88" t="s">
        <v>166</v>
      </c>
    </row>
    <row r="146" spans="1:8" x14ac:dyDescent="0.2">
      <c r="A146" s="329" t="s">
        <v>319</v>
      </c>
      <c r="B146" s="77" t="s">
        <v>167</v>
      </c>
      <c r="C146" s="77" t="s">
        <v>320</v>
      </c>
      <c r="D146" s="77" t="s">
        <v>320</v>
      </c>
      <c r="E146" s="75" t="s">
        <v>165</v>
      </c>
      <c r="F146" s="75" t="s">
        <v>165</v>
      </c>
      <c r="G146" s="75" t="s">
        <v>165</v>
      </c>
      <c r="H146" s="88" t="s">
        <v>183</v>
      </c>
    </row>
    <row r="147" spans="1:8" x14ac:dyDescent="0.2">
      <c r="A147" s="329"/>
      <c r="B147" s="77" t="s">
        <v>167</v>
      </c>
      <c r="C147" s="77" t="s">
        <v>320</v>
      </c>
      <c r="D147" s="77" t="s">
        <v>320</v>
      </c>
      <c r="E147" s="75" t="s">
        <v>165</v>
      </c>
      <c r="F147" s="75" t="s">
        <v>165</v>
      </c>
      <c r="G147" s="75" t="s">
        <v>165</v>
      </c>
      <c r="H147" s="88" t="s">
        <v>183</v>
      </c>
    </row>
    <row r="148" spans="1:8" x14ac:dyDescent="0.2">
      <c r="A148" s="329"/>
      <c r="B148" s="81" t="s">
        <v>190</v>
      </c>
      <c r="C148" s="88" t="s">
        <v>272</v>
      </c>
      <c r="D148" s="88" t="s">
        <v>272</v>
      </c>
      <c r="E148" s="75" t="s">
        <v>165</v>
      </c>
      <c r="F148" s="75" t="s">
        <v>165</v>
      </c>
      <c r="G148" s="75" t="s">
        <v>165</v>
      </c>
      <c r="H148" s="88" t="s">
        <v>166</v>
      </c>
    </row>
    <row r="149" spans="1:8" x14ac:dyDescent="0.2">
      <c r="A149" s="329"/>
      <c r="B149" s="88" t="s">
        <v>258</v>
      </c>
      <c r="C149" s="88" t="s">
        <v>321</v>
      </c>
      <c r="D149" s="88" t="s">
        <v>321</v>
      </c>
      <c r="E149" s="87">
        <v>2.4</v>
      </c>
      <c r="F149" s="87">
        <v>2.6</v>
      </c>
      <c r="G149" s="88" t="s">
        <v>322</v>
      </c>
      <c r="H149" s="88" t="s">
        <v>166</v>
      </c>
    </row>
    <row r="150" spans="1:8" x14ac:dyDescent="0.2">
      <c r="A150" s="329"/>
      <c r="B150" s="88" t="s">
        <v>235</v>
      </c>
      <c r="C150" s="88" t="s">
        <v>323</v>
      </c>
      <c r="D150" s="88" t="s">
        <v>323</v>
      </c>
      <c r="E150" s="87">
        <v>2</v>
      </c>
      <c r="F150" s="87">
        <v>2.7</v>
      </c>
      <c r="G150" s="75" t="s">
        <v>165</v>
      </c>
      <c r="H150" s="88" t="s">
        <v>166</v>
      </c>
    </row>
    <row r="151" spans="1:8" x14ac:dyDescent="0.2">
      <c r="A151" s="329"/>
      <c r="B151" s="88" t="s">
        <v>324</v>
      </c>
      <c r="C151" s="88" t="s">
        <v>325</v>
      </c>
      <c r="D151" s="88" t="s">
        <v>325</v>
      </c>
      <c r="E151" s="87">
        <v>2</v>
      </c>
      <c r="F151" s="87">
        <v>2.7</v>
      </c>
      <c r="G151" s="75" t="s">
        <v>165</v>
      </c>
      <c r="H151" s="88" t="s">
        <v>166</v>
      </c>
    </row>
    <row r="152" spans="1:8" x14ac:dyDescent="0.25">
      <c r="A152" s="329"/>
      <c r="B152" s="88" t="s">
        <v>326</v>
      </c>
      <c r="C152" s="88" t="s">
        <v>327</v>
      </c>
      <c r="D152" s="88" t="s">
        <v>327</v>
      </c>
      <c r="E152" s="87">
        <v>2</v>
      </c>
      <c r="F152" s="87">
        <v>2.7</v>
      </c>
      <c r="G152" s="75" t="s">
        <v>165</v>
      </c>
      <c r="H152" s="95" t="s">
        <v>23</v>
      </c>
    </row>
    <row r="153" spans="1:8" x14ac:dyDescent="0.2">
      <c r="A153" s="329" t="s">
        <v>328</v>
      </c>
      <c r="B153" s="88" t="s">
        <v>329</v>
      </c>
      <c r="C153" s="88" t="s">
        <v>330</v>
      </c>
      <c r="D153" s="88" t="s">
        <v>330</v>
      </c>
      <c r="E153" s="87">
        <v>7.1849999999999996</v>
      </c>
      <c r="F153" s="75" t="s">
        <v>165</v>
      </c>
      <c r="G153" s="88">
        <v>2.3199999999999998</v>
      </c>
      <c r="H153" s="88" t="s">
        <v>166</v>
      </c>
    </row>
    <row r="154" spans="1:8" x14ac:dyDescent="0.2">
      <c r="A154" s="329"/>
      <c r="B154" s="88" t="s">
        <v>329</v>
      </c>
      <c r="C154" s="88" t="s">
        <v>331</v>
      </c>
      <c r="D154" s="88" t="s">
        <v>331</v>
      </c>
      <c r="E154" s="87">
        <v>7.33</v>
      </c>
      <c r="F154" s="75" t="s">
        <v>165</v>
      </c>
      <c r="G154" s="88">
        <v>2.4</v>
      </c>
      <c r="H154" s="88" t="s">
        <v>166</v>
      </c>
    </row>
    <row r="155" spans="1:8" x14ac:dyDescent="0.2">
      <c r="A155" s="329"/>
      <c r="B155" s="88" t="s">
        <v>278</v>
      </c>
      <c r="C155" s="88" t="s">
        <v>188</v>
      </c>
      <c r="D155" s="88" t="s">
        <v>188</v>
      </c>
      <c r="E155" s="105">
        <v>2.0510000000000002</v>
      </c>
      <c r="F155" s="105">
        <v>2.2000000000000002</v>
      </c>
      <c r="G155" s="88">
        <v>0.8</v>
      </c>
      <c r="H155" s="88" t="s">
        <v>166</v>
      </c>
    </row>
    <row r="156" spans="1:8" x14ac:dyDescent="0.2">
      <c r="A156" s="329"/>
      <c r="B156" s="88" t="s">
        <v>278</v>
      </c>
      <c r="C156" s="88" t="s">
        <v>188</v>
      </c>
      <c r="D156" s="88" t="s">
        <v>188</v>
      </c>
      <c r="E156" s="105">
        <v>2.0510000000000002</v>
      </c>
      <c r="F156" s="105">
        <v>2.2000000000000002</v>
      </c>
      <c r="G156" s="88">
        <v>0.8</v>
      </c>
      <c r="H156" s="88" t="s">
        <v>166</v>
      </c>
    </row>
    <row r="157" spans="1:8" x14ac:dyDescent="0.2">
      <c r="A157" s="329" t="s">
        <v>104</v>
      </c>
      <c r="B157" s="88" t="s">
        <v>185</v>
      </c>
      <c r="C157" s="77" t="s">
        <v>332</v>
      </c>
      <c r="D157" s="77" t="s">
        <v>332</v>
      </c>
      <c r="E157" s="87" t="s">
        <v>333</v>
      </c>
      <c r="F157" s="75" t="s">
        <v>165</v>
      </c>
      <c r="G157" s="88">
        <v>2.5</v>
      </c>
      <c r="H157" s="88" t="s">
        <v>166</v>
      </c>
    </row>
    <row r="158" spans="1:8" x14ac:dyDescent="0.2">
      <c r="A158" s="329"/>
      <c r="B158" s="88" t="s">
        <v>185</v>
      </c>
      <c r="C158" s="77" t="s">
        <v>189</v>
      </c>
      <c r="D158" s="77" t="s">
        <v>189</v>
      </c>
      <c r="E158" s="87">
        <v>5.2</v>
      </c>
      <c r="F158" s="75" t="s">
        <v>165</v>
      </c>
      <c r="G158" s="88">
        <v>1.8</v>
      </c>
      <c r="H158" s="88" t="s">
        <v>166</v>
      </c>
    </row>
    <row r="159" spans="1:8" x14ac:dyDescent="0.2">
      <c r="A159" s="329" t="s">
        <v>97</v>
      </c>
      <c r="B159" s="88" t="s">
        <v>201</v>
      </c>
      <c r="C159" s="88" t="s">
        <v>334</v>
      </c>
      <c r="D159" s="88" t="s">
        <v>334</v>
      </c>
      <c r="E159" s="87" t="s">
        <v>335</v>
      </c>
      <c r="F159" s="75" t="s">
        <v>165</v>
      </c>
      <c r="G159" s="88">
        <v>1.55</v>
      </c>
      <c r="H159" s="88" t="s">
        <v>166</v>
      </c>
    </row>
    <row r="160" spans="1:8" x14ac:dyDescent="0.2">
      <c r="A160" s="329"/>
      <c r="B160" s="88" t="s">
        <v>201</v>
      </c>
      <c r="C160" s="88" t="s">
        <v>336</v>
      </c>
      <c r="D160" s="88" t="s">
        <v>336</v>
      </c>
      <c r="E160" s="87" t="s">
        <v>337</v>
      </c>
      <c r="F160" s="75" t="s">
        <v>165</v>
      </c>
      <c r="G160" s="88">
        <v>1.99</v>
      </c>
      <c r="H160" s="88" t="s">
        <v>166</v>
      </c>
    </row>
    <row r="161" spans="1:8" x14ac:dyDescent="0.2">
      <c r="A161" s="329"/>
      <c r="B161" s="88" t="s">
        <v>235</v>
      </c>
      <c r="C161" s="88" t="s">
        <v>323</v>
      </c>
      <c r="D161" s="88" t="s">
        <v>323</v>
      </c>
      <c r="E161" s="87" t="s">
        <v>338</v>
      </c>
      <c r="F161" s="75" t="s">
        <v>165</v>
      </c>
      <c r="G161" s="88">
        <v>0.44</v>
      </c>
      <c r="H161" s="88" t="s">
        <v>166</v>
      </c>
    </row>
    <row r="162" spans="1:8" x14ac:dyDescent="0.2">
      <c r="A162" s="329" t="s">
        <v>339</v>
      </c>
      <c r="B162" s="88" t="s">
        <v>201</v>
      </c>
      <c r="C162" s="88" t="s">
        <v>340</v>
      </c>
      <c r="D162" s="88" t="s">
        <v>340</v>
      </c>
      <c r="E162" s="105" t="s">
        <v>341</v>
      </c>
      <c r="F162" s="75" t="s">
        <v>165</v>
      </c>
      <c r="G162" s="81">
        <v>2.6</v>
      </c>
      <c r="H162" s="88" t="s">
        <v>166</v>
      </c>
    </row>
    <row r="163" spans="1:8" x14ac:dyDescent="0.2">
      <c r="A163" s="329"/>
      <c r="B163" s="88" t="s">
        <v>201</v>
      </c>
      <c r="C163" s="88" t="s">
        <v>342</v>
      </c>
      <c r="D163" s="88" t="s">
        <v>342</v>
      </c>
      <c r="E163" s="105" t="s">
        <v>343</v>
      </c>
      <c r="F163" s="75" t="s">
        <v>165</v>
      </c>
      <c r="G163" s="81" t="s">
        <v>344</v>
      </c>
      <c r="H163" s="88" t="s">
        <v>166</v>
      </c>
    </row>
    <row r="164" spans="1:8" x14ac:dyDescent="0.2">
      <c r="A164" s="329"/>
      <c r="B164" s="88" t="s">
        <v>235</v>
      </c>
      <c r="C164" s="88" t="s">
        <v>323</v>
      </c>
      <c r="D164" s="88" t="s">
        <v>323</v>
      </c>
      <c r="E164" s="87" t="s">
        <v>338</v>
      </c>
      <c r="F164" s="75" t="s">
        <v>165</v>
      </c>
      <c r="G164" s="88">
        <v>0.44</v>
      </c>
      <c r="H164" s="88" t="s">
        <v>166</v>
      </c>
    </row>
    <row r="165" spans="1:8" x14ac:dyDescent="0.2">
      <c r="A165" s="329" t="s">
        <v>99</v>
      </c>
      <c r="B165" s="88" t="s">
        <v>278</v>
      </c>
      <c r="C165" s="88" t="s">
        <v>188</v>
      </c>
      <c r="D165" s="88" t="s">
        <v>188</v>
      </c>
      <c r="E165" s="105">
        <v>2.1</v>
      </c>
      <c r="F165" s="105">
        <v>2.2000000000000002</v>
      </c>
      <c r="G165" s="88">
        <v>0.8</v>
      </c>
      <c r="H165" s="88" t="s">
        <v>166</v>
      </c>
    </row>
    <row r="166" spans="1:8" x14ac:dyDescent="0.2">
      <c r="A166" s="329"/>
      <c r="B166" s="88" t="s">
        <v>278</v>
      </c>
      <c r="C166" s="88" t="s">
        <v>188</v>
      </c>
      <c r="D166" s="88" t="s">
        <v>188</v>
      </c>
      <c r="E166" s="105">
        <v>2.1</v>
      </c>
      <c r="F166" s="105">
        <v>2.2000000000000002</v>
      </c>
      <c r="G166" s="88">
        <v>0.8</v>
      </c>
      <c r="H166" s="88" t="s">
        <v>166</v>
      </c>
    </row>
    <row r="167" spans="1:8" x14ac:dyDescent="0.2">
      <c r="A167" s="329"/>
      <c r="B167" s="88" t="s">
        <v>238</v>
      </c>
      <c r="C167" s="88" t="s">
        <v>345</v>
      </c>
      <c r="D167" s="88" t="s">
        <v>345</v>
      </c>
      <c r="E167" s="87">
        <v>10</v>
      </c>
      <c r="F167" s="75" t="s">
        <v>165</v>
      </c>
      <c r="G167" s="88">
        <v>3.9</v>
      </c>
      <c r="H167" s="88" t="s">
        <v>166</v>
      </c>
    </row>
    <row r="168" spans="1:8" x14ac:dyDescent="0.2">
      <c r="A168" s="329"/>
      <c r="B168" s="88" t="s">
        <v>238</v>
      </c>
      <c r="C168" s="88" t="s">
        <v>346</v>
      </c>
      <c r="D168" s="88" t="s">
        <v>346</v>
      </c>
      <c r="E168" s="87" t="s">
        <v>347</v>
      </c>
      <c r="F168" s="75" t="s">
        <v>165</v>
      </c>
      <c r="G168" s="88">
        <v>2.6</v>
      </c>
      <c r="H168" s="88" t="s">
        <v>166</v>
      </c>
    </row>
    <row r="169" spans="1:8" x14ac:dyDescent="0.25">
      <c r="A169" s="329" t="s">
        <v>348</v>
      </c>
      <c r="B169" s="95" t="s">
        <v>258</v>
      </c>
      <c r="C169" s="88" t="s">
        <v>186</v>
      </c>
      <c r="D169" s="88" t="s">
        <v>186</v>
      </c>
      <c r="E169" s="87">
        <v>10.5</v>
      </c>
      <c r="F169" s="87">
        <v>11.1</v>
      </c>
      <c r="G169" s="88" t="s">
        <v>290</v>
      </c>
      <c r="H169" s="88" t="s">
        <v>166</v>
      </c>
    </row>
    <row r="170" spans="1:8" x14ac:dyDescent="0.25">
      <c r="A170" s="329"/>
      <c r="B170" s="95" t="s">
        <v>258</v>
      </c>
      <c r="C170" s="88" t="s">
        <v>186</v>
      </c>
      <c r="D170" s="88" t="s">
        <v>186</v>
      </c>
      <c r="E170" s="87">
        <v>10.5</v>
      </c>
      <c r="F170" s="87">
        <v>11.1</v>
      </c>
      <c r="G170" s="88" t="s">
        <v>290</v>
      </c>
      <c r="H170" s="88" t="s">
        <v>166</v>
      </c>
    </row>
    <row r="171" spans="1:8" x14ac:dyDescent="0.2">
      <c r="A171" s="329" t="s">
        <v>106</v>
      </c>
      <c r="B171" s="88" t="s">
        <v>280</v>
      </c>
      <c r="C171" s="88" t="s">
        <v>297</v>
      </c>
      <c r="D171" s="88" t="s">
        <v>297</v>
      </c>
      <c r="E171" s="87" t="s">
        <v>317</v>
      </c>
      <c r="F171" s="87" t="s">
        <v>349</v>
      </c>
      <c r="G171" s="88" t="s">
        <v>318</v>
      </c>
      <c r="H171" s="88" t="s">
        <v>166</v>
      </c>
    </row>
    <row r="172" spans="1:8" x14ac:dyDescent="0.2">
      <c r="A172" s="329"/>
      <c r="B172" s="88" t="s">
        <v>280</v>
      </c>
      <c r="C172" s="88" t="s">
        <v>297</v>
      </c>
      <c r="D172" s="88" t="s">
        <v>297</v>
      </c>
      <c r="E172" s="87" t="s">
        <v>317</v>
      </c>
      <c r="F172" s="87" t="s">
        <v>349</v>
      </c>
      <c r="G172" s="88" t="s">
        <v>318</v>
      </c>
      <c r="H172" s="88" t="s">
        <v>166</v>
      </c>
    </row>
    <row r="173" spans="1:8" x14ac:dyDescent="0.2">
      <c r="A173" s="330" t="s">
        <v>350</v>
      </c>
      <c r="B173" s="77" t="s">
        <v>278</v>
      </c>
      <c r="C173" s="77" t="s">
        <v>351</v>
      </c>
      <c r="D173" s="77" t="s">
        <v>351</v>
      </c>
      <c r="E173" s="58">
        <v>2.637</v>
      </c>
      <c r="F173" s="58">
        <v>2.637</v>
      </c>
      <c r="G173" s="89" t="s">
        <v>265</v>
      </c>
      <c r="H173" s="72" t="s">
        <v>166</v>
      </c>
    </row>
    <row r="174" spans="1:8" x14ac:dyDescent="0.2">
      <c r="A174" s="330"/>
      <c r="B174" s="77" t="s">
        <v>278</v>
      </c>
      <c r="C174" s="77" t="s">
        <v>351</v>
      </c>
      <c r="D174" s="77" t="s">
        <v>351</v>
      </c>
      <c r="E174" s="58">
        <v>2.637</v>
      </c>
      <c r="F174" s="58">
        <v>2.637</v>
      </c>
      <c r="G174" s="89" t="s">
        <v>265</v>
      </c>
      <c r="H174" s="72" t="s">
        <v>166</v>
      </c>
    </row>
    <row r="175" spans="1:8" x14ac:dyDescent="0.25">
      <c r="A175" s="330"/>
      <c r="B175" s="85" t="s">
        <v>190</v>
      </c>
      <c r="C175" s="85" t="s">
        <v>352</v>
      </c>
      <c r="D175" s="85" t="s">
        <v>352</v>
      </c>
      <c r="E175" s="58">
        <v>5</v>
      </c>
      <c r="F175" s="58">
        <v>5.5</v>
      </c>
      <c r="G175" s="89" t="s">
        <v>268</v>
      </c>
      <c r="H175" s="72" t="s">
        <v>166</v>
      </c>
    </row>
    <row r="176" spans="1:8" x14ac:dyDescent="0.25">
      <c r="A176" s="330"/>
      <c r="B176" s="85" t="s">
        <v>190</v>
      </c>
      <c r="C176" s="85" t="s">
        <v>352</v>
      </c>
      <c r="D176" s="85" t="s">
        <v>352</v>
      </c>
      <c r="E176" s="58">
        <v>5</v>
      </c>
      <c r="F176" s="58">
        <v>5.5</v>
      </c>
      <c r="G176" s="89" t="s">
        <v>268</v>
      </c>
      <c r="H176" s="72" t="s">
        <v>166</v>
      </c>
    </row>
    <row r="177" spans="1:8" x14ac:dyDescent="0.25">
      <c r="A177" s="330"/>
      <c r="B177" s="85" t="s">
        <v>353</v>
      </c>
      <c r="C177" s="85" t="s">
        <v>354</v>
      </c>
      <c r="D177" s="85" t="s">
        <v>354</v>
      </c>
      <c r="E177" s="58">
        <v>14</v>
      </c>
      <c r="F177" s="93">
        <v>16</v>
      </c>
      <c r="G177" s="89" t="s">
        <v>355</v>
      </c>
      <c r="H177" s="72" t="s">
        <v>166</v>
      </c>
    </row>
    <row r="178" spans="1:8" x14ac:dyDescent="0.25">
      <c r="A178" s="330"/>
      <c r="B178" s="85" t="s">
        <v>353</v>
      </c>
      <c r="C178" s="85" t="s">
        <v>354</v>
      </c>
      <c r="D178" s="85" t="s">
        <v>354</v>
      </c>
      <c r="E178" s="83">
        <v>14</v>
      </c>
      <c r="F178" s="93">
        <v>16</v>
      </c>
      <c r="G178" s="89" t="s">
        <v>355</v>
      </c>
      <c r="H178" s="72" t="s">
        <v>166</v>
      </c>
    </row>
    <row r="179" spans="1:8" x14ac:dyDescent="0.2">
      <c r="A179" s="323" t="s">
        <v>356</v>
      </c>
      <c r="B179" s="324"/>
      <c r="C179" s="324"/>
      <c r="D179" s="324"/>
      <c r="E179" s="324"/>
      <c r="F179" s="324"/>
      <c r="G179" s="324"/>
      <c r="H179" s="325"/>
    </row>
    <row r="180" spans="1:8" x14ac:dyDescent="0.2">
      <c r="A180" s="313" t="s">
        <v>357</v>
      </c>
      <c r="B180" s="89" t="s">
        <v>241</v>
      </c>
      <c r="C180" s="79" t="s">
        <v>358</v>
      </c>
      <c r="D180" s="79" t="s">
        <v>358</v>
      </c>
      <c r="E180" s="75">
        <v>3.2</v>
      </c>
      <c r="F180" s="75">
        <v>3.6</v>
      </c>
      <c r="G180" s="75">
        <v>1.1200000000000001</v>
      </c>
      <c r="H180" s="79" t="s">
        <v>166</v>
      </c>
    </row>
    <row r="181" spans="1:8" x14ac:dyDescent="0.2">
      <c r="A181" s="315"/>
      <c r="B181" s="89" t="s">
        <v>241</v>
      </c>
      <c r="C181" s="79" t="s">
        <v>359</v>
      </c>
      <c r="D181" s="79" t="s">
        <v>360</v>
      </c>
      <c r="E181" s="75">
        <v>5.4</v>
      </c>
      <c r="F181" s="75">
        <v>6</v>
      </c>
      <c r="G181" s="75">
        <v>1.63</v>
      </c>
      <c r="H181" s="79" t="s">
        <v>166</v>
      </c>
    </row>
    <row r="182" spans="1:8" x14ac:dyDescent="0.2">
      <c r="A182" s="315"/>
      <c r="B182" s="89" t="s">
        <v>241</v>
      </c>
      <c r="C182" s="79" t="s">
        <v>361</v>
      </c>
      <c r="D182" s="79" t="s">
        <v>360</v>
      </c>
      <c r="E182" s="75">
        <v>5.4</v>
      </c>
      <c r="F182" s="75">
        <v>6</v>
      </c>
      <c r="G182" s="75">
        <v>1.63</v>
      </c>
      <c r="H182" s="79" t="s">
        <v>166</v>
      </c>
    </row>
    <row r="183" spans="1:8" x14ac:dyDescent="0.2">
      <c r="A183" s="315"/>
      <c r="B183" s="89" t="s">
        <v>241</v>
      </c>
      <c r="C183" s="79" t="s">
        <v>362</v>
      </c>
      <c r="D183" s="79" t="s">
        <v>363</v>
      </c>
      <c r="E183" s="75">
        <v>16</v>
      </c>
      <c r="F183" s="75">
        <v>17</v>
      </c>
      <c r="G183" s="75">
        <v>5.32</v>
      </c>
      <c r="H183" s="79" t="s">
        <v>166</v>
      </c>
    </row>
    <row r="184" spans="1:8" x14ac:dyDescent="0.2">
      <c r="A184" s="315"/>
      <c r="B184" s="89" t="s">
        <v>241</v>
      </c>
      <c r="C184" s="79" t="s">
        <v>362</v>
      </c>
      <c r="D184" s="79" t="s">
        <v>363</v>
      </c>
      <c r="E184" s="75">
        <v>16</v>
      </c>
      <c r="F184" s="75">
        <v>17</v>
      </c>
      <c r="G184" s="75">
        <v>5.32</v>
      </c>
      <c r="H184" s="79" t="s">
        <v>166</v>
      </c>
    </row>
    <row r="185" spans="1:8" x14ac:dyDescent="0.2">
      <c r="A185" s="315"/>
      <c r="B185" s="89" t="s">
        <v>241</v>
      </c>
      <c r="C185" s="79" t="s">
        <v>362</v>
      </c>
      <c r="D185" s="79" t="s">
        <v>363</v>
      </c>
      <c r="E185" s="75">
        <v>16</v>
      </c>
      <c r="F185" s="75">
        <v>17</v>
      </c>
      <c r="G185" s="75">
        <v>5.32</v>
      </c>
      <c r="H185" s="79" t="s">
        <v>166</v>
      </c>
    </row>
    <row r="186" spans="1:8" x14ac:dyDescent="0.2">
      <c r="A186" s="314"/>
      <c r="B186" s="89" t="s">
        <v>241</v>
      </c>
      <c r="C186" s="106" t="s">
        <v>362</v>
      </c>
      <c r="D186" s="106" t="s">
        <v>363</v>
      </c>
      <c r="E186" s="107">
        <v>16</v>
      </c>
      <c r="F186" s="107">
        <v>17</v>
      </c>
      <c r="G186" s="107">
        <v>5.32</v>
      </c>
      <c r="H186" s="106" t="s">
        <v>166</v>
      </c>
    </row>
    <row r="187" spans="1:8" x14ac:dyDescent="0.2">
      <c r="A187" s="313" t="s">
        <v>364</v>
      </c>
      <c r="B187" s="88" t="s">
        <v>258</v>
      </c>
      <c r="C187" s="79" t="s">
        <v>365</v>
      </c>
      <c r="D187" s="79" t="s">
        <v>366</v>
      </c>
      <c r="E187" s="75">
        <v>6.8</v>
      </c>
      <c r="F187" s="75">
        <v>7.7</v>
      </c>
      <c r="G187" s="75">
        <v>2.6</v>
      </c>
      <c r="H187" s="79" t="s">
        <v>166</v>
      </c>
    </row>
    <row r="188" spans="1:8" x14ac:dyDescent="0.2">
      <c r="A188" s="315"/>
      <c r="B188" s="88" t="s">
        <v>235</v>
      </c>
      <c r="C188" s="79" t="s">
        <v>367</v>
      </c>
      <c r="D188" s="79" t="s">
        <v>368</v>
      </c>
      <c r="E188" s="75">
        <v>12.1</v>
      </c>
      <c r="F188" s="75">
        <v>12.1</v>
      </c>
      <c r="G188" s="75">
        <v>2.71</v>
      </c>
      <c r="H188" s="79" t="s">
        <v>166</v>
      </c>
    </row>
    <row r="189" spans="1:8" x14ac:dyDescent="0.2">
      <c r="A189" s="315"/>
      <c r="B189" s="79" t="s">
        <v>369</v>
      </c>
      <c r="C189" s="79" t="s">
        <v>370</v>
      </c>
      <c r="D189" s="106" t="s">
        <v>371</v>
      </c>
      <c r="E189" s="75">
        <v>15</v>
      </c>
      <c r="F189" s="75">
        <v>16.8</v>
      </c>
      <c r="G189" s="75">
        <v>5.3</v>
      </c>
      <c r="H189" s="79" t="s">
        <v>166</v>
      </c>
    </row>
    <row r="190" spans="1:8" x14ac:dyDescent="0.25">
      <c r="A190" s="315"/>
      <c r="B190" s="79" t="s">
        <v>369</v>
      </c>
      <c r="C190" s="79" t="s">
        <v>370</v>
      </c>
      <c r="D190" s="108" t="s">
        <v>371</v>
      </c>
      <c r="E190" s="75">
        <v>15</v>
      </c>
      <c r="F190" s="75">
        <v>16.8</v>
      </c>
      <c r="G190" s="75">
        <v>5.3</v>
      </c>
      <c r="H190" s="79" t="s">
        <v>166</v>
      </c>
    </row>
    <row r="191" spans="1:8" x14ac:dyDescent="0.2">
      <c r="A191" s="315"/>
      <c r="B191" s="88" t="s">
        <v>235</v>
      </c>
      <c r="C191" s="79" t="s">
        <v>372</v>
      </c>
      <c r="D191" s="79" t="s">
        <v>373</v>
      </c>
      <c r="E191" s="75">
        <v>50</v>
      </c>
      <c r="F191" s="75">
        <v>56</v>
      </c>
      <c r="G191" s="75">
        <v>15.12</v>
      </c>
      <c r="H191" s="79" t="s">
        <v>166</v>
      </c>
    </row>
    <row r="192" spans="1:8" x14ac:dyDescent="0.2">
      <c r="A192" s="314"/>
      <c r="B192" s="88" t="s">
        <v>235</v>
      </c>
      <c r="C192" s="79" t="s">
        <v>372</v>
      </c>
      <c r="D192" s="79" t="s">
        <v>373</v>
      </c>
      <c r="E192" s="75">
        <v>50</v>
      </c>
      <c r="F192" s="75">
        <v>56</v>
      </c>
      <c r="G192" s="75">
        <v>15.12</v>
      </c>
      <c r="H192" s="79" t="s">
        <v>166</v>
      </c>
    </row>
    <row r="193" spans="1:8" x14ac:dyDescent="0.25">
      <c r="A193" s="331" t="s">
        <v>374</v>
      </c>
      <c r="B193" s="85" t="s">
        <v>190</v>
      </c>
      <c r="C193" s="109" t="s">
        <v>375</v>
      </c>
      <c r="D193" s="109" t="s">
        <v>375</v>
      </c>
      <c r="E193" s="75" t="s">
        <v>376</v>
      </c>
      <c r="F193" s="75" t="s">
        <v>377</v>
      </c>
      <c r="G193" s="75" t="s">
        <v>378</v>
      </c>
      <c r="H193" s="109" t="s">
        <v>173</v>
      </c>
    </row>
    <row r="194" spans="1:8" x14ac:dyDescent="0.25">
      <c r="A194" s="332"/>
      <c r="B194" s="85" t="s">
        <v>190</v>
      </c>
      <c r="C194" s="109" t="s">
        <v>379</v>
      </c>
      <c r="D194" s="109" t="s">
        <v>380</v>
      </c>
      <c r="E194" s="75" t="s">
        <v>381</v>
      </c>
      <c r="F194" s="75" t="s">
        <v>382</v>
      </c>
      <c r="G194" s="75" t="s">
        <v>383</v>
      </c>
      <c r="H194" s="109" t="s">
        <v>193</v>
      </c>
    </row>
    <row r="195" spans="1:8" x14ac:dyDescent="0.2">
      <c r="A195" s="332"/>
      <c r="B195" s="109" t="s">
        <v>384</v>
      </c>
      <c r="C195" s="109" t="s">
        <v>385</v>
      </c>
      <c r="D195" s="109" t="s">
        <v>386</v>
      </c>
      <c r="E195" s="75" t="s">
        <v>387</v>
      </c>
      <c r="F195" s="75" t="s">
        <v>165</v>
      </c>
      <c r="G195" s="75" t="s">
        <v>388</v>
      </c>
      <c r="H195" s="109" t="s">
        <v>183</v>
      </c>
    </row>
    <row r="196" spans="1:8" x14ac:dyDescent="0.2">
      <c r="A196" s="333"/>
      <c r="B196" s="109" t="s">
        <v>384</v>
      </c>
      <c r="C196" s="109" t="s">
        <v>385</v>
      </c>
      <c r="D196" s="109" t="s">
        <v>386</v>
      </c>
      <c r="E196" s="75" t="s">
        <v>387</v>
      </c>
      <c r="F196" s="75" t="s">
        <v>165</v>
      </c>
      <c r="G196" s="75" t="s">
        <v>388</v>
      </c>
      <c r="H196" s="109" t="s">
        <v>183</v>
      </c>
    </row>
    <row r="197" spans="1:8" x14ac:dyDescent="0.2">
      <c r="A197" s="313" t="s">
        <v>389</v>
      </c>
      <c r="B197" s="79" t="s">
        <v>390</v>
      </c>
      <c r="C197" s="79" t="s">
        <v>391</v>
      </c>
      <c r="D197" s="79" t="s">
        <v>392</v>
      </c>
      <c r="E197" s="75">
        <v>5.4</v>
      </c>
      <c r="F197" s="75">
        <v>5.6</v>
      </c>
      <c r="G197" s="75">
        <v>1.98</v>
      </c>
      <c r="H197" s="79" t="s">
        <v>173</v>
      </c>
    </row>
    <row r="198" spans="1:8" x14ac:dyDescent="0.2">
      <c r="A198" s="314"/>
      <c r="B198" s="88" t="s">
        <v>235</v>
      </c>
      <c r="C198" s="106" t="s">
        <v>393</v>
      </c>
      <c r="D198" s="106" t="s">
        <v>394</v>
      </c>
      <c r="E198" s="107">
        <v>6.3</v>
      </c>
      <c r="F198" s="107">
        <v>6.7</v>
      </c>
      <c r="G198" s="107">
        <v>2.85</v>
      </c>
      <c r="H198" s="106" t="s">
        <v>166</v>
      </c>
    </row>
    <row r="199" spans="1:8" x14ac:dyDescent="0.25">
      <c r="A199" s="326" t="s">
        <v>395</v>
      </c>
      <c r="B199" s="85" t="s">
        <v>190</v>
      </c>
      <c r="C199" s="106" t="s">
        <v>396</v>
      </c>
      <c r="D199" s="106" t="s">
        <v>397</v>
      </c>
      <c r="E199" s="107">
        <v>3.2</v>
      </c>
      <c r="F199" s="107">
        <v>3.5</v>
      </c>
      <c r="G199" s="107">
        <v>1.45</v>
      </c>
      <c r="H199" s="106" t="s">
        <v>398</v>
      </c>
    </row>
    <row r="200" spans="1:8" x14ac:dyDescent="0.2">
      <c r="A200" s="328"/>
      <c r="B200" s="106" t="s">
        <v>399</v>
      </c>
      <c r="C200" s="106" t="s">
        <v>400</v>
      </c>
      <c r="D200" s="106" t="s">
        <v>401</v>
      </c>
      <c r="E200" s="107">
        <v>50.1</v>
      </c>
      <c r="F200" s="75" t="s">
        <v>165</v>
      </c>
      <c r="G200" s="107">
        <v>14.2</v>
      </c>
      <c r="H200" s="106" t="s">
        <v>166</v>
      </c>
    </row>
    <row r="201" spans="1:8" x14ac:dyDescent="0.2">
      <c r="A201" s="328"/>
      <c r="B201" s="106" t="s">
        <v>399</v>
      </c>
      <c r="C201" s="106" t="s">
        <v>400</v>
      </c>
      <c r="D201" s="106" t="s">
        <v>401</v>
      </c>
      <c r="E201" s="107">
        <v>50.1</v>
      </c>
      <c r="F201" s="75" t="s">
        <v>165</v>
      </c>
      <c r="G201" s="107">
        <v>14.2</v>
      </c>
      <c r="H201" s="106" t="s">
        <v>166</v>
      </c>
    </row>
    <row r="202" spans="1:8" x14ac:dyDescent="0.2">
      <c r="A202" s="328"/>
      <c r="B202" s="106" t="s">
        <v>402</v>
      </c>
      <c r="C202" s="106" t="s">
        <v>403</v>
      </c>
      <c r="D202" s="106" t="s">
        <v>404</v>
      </c>
      <c r="E202" s="107">
        <v>7.3</v>
      </c>
      <c r="F202" s="75" t="s">
        <v>165</v>
      </c>
      <c r="G202" s="107">
        <v>2.21</v>
      </c>
      <c r="H202" s="106" t="s">
        <v>166</v>
      </c>
    </row>
    <row r="203" spans="1:8" x14ac:dyDescent="0.2">
      <c r="A203" s="327"/>
      <c r="B203" s="106" t="s">
        <v>402</v>
      </c>
      <c r="C203" s="106" t="s">
        <v>403</v>
      </c>
      <c r="D203" s="106" t="s">
        <v>404</v>
      </c>
      <c r="E203" s="107">
        <v>7.3</v>
      </c>
      <c r="F203" s="75" t="s">
        <v>165</v>
      </c>
      <c r="G203" s="107">
        <v>2.21</v>
      </c>
      <c r="H203" s="106" t="s">
        <v>166</v>
      </c>
    </row>
    <row r="204" spans="1:8" x14ac:dyDescent="0.2">
      <c r="A204" s="326" t="s">
        <v>405</v>
      </c>
      <c r="B204" s="106" t="s">
        <v>399</v>
      </c>
      <c r="C204" s="106" t="s">
        <v>406</v>
      </c>
      <c r="D204" s="106" t="s">
        <v>407</v>
      </c>
      <c r="E204" s="107">
        <v>12.7</v>
      </c>
      <c r="F204" s="107">
        <v>14.3</v>
      </c>
      <c r="G204" s="107">
        <v>4.3899999999999997</v>
      </c>
      <c r="H204" s="106" t="s">
        <v>166</v>
      </c>
    </row>
    <row r="205" spans="1:8" x14ac:dyDescent="0.2">
      <c r="A205" s="328"/>
      <c r="B205" s="106" t="s">
        <v>399</v>
      </c>
      <c r="C205" s="106" t="s">
        <v>406</v>
      </c>
      <c r="D205" s="106" t="s">
        <v>407</v>
      </c>
      <c r="E205" s="107">
        <v>12.7</v>
      </c>
      <c r="F205" s="107">
        <v>14.3</v>
      </c>
      <c r="G205" s="107">
        <v>4.3899999999999997</v>
      </c>
      <c r="H205" s="106" t="s">
        <v>166</v>
      </c>
    </row>
    <row r="206" spans="1:8" x14ac:dyDescent="0.2">
      <c r="A206" s="328"/>
      <c r="B206" s="106" t="s">
        <v>278</v>
      </c>
      <c r="C206" s="106" t="s">
        <v>408</v>
      </c>
      <c r="D206" s="106" t="s">
        <v>188</v>
      </c>
      <c r="E206" s="107">
        <v>2</v>
      </c>
      <c r="F206" s="107">
        <v>2</v>
      </c>
      <c r="G206" s="107">
        <v>0.79</v>
      </c>
      <c r="H206" s="106" t="s">
        <v>166</v>
      </c>
    </row>
    <row r="207" spans="1:8" x14ac:dyDescent="0.2">
      <c r="A207" s="327"/>
      <c r="B207" s="106" t="s">
        <v>278</v>
      </c>
      <c r="C207" s="106" t="s">
        <v>408</v>
      </c>
      <c r="D207" s="106" t="s">
        <v>188</v>
      </c>
      <c r="E207" s="107">
        <v>2</v>
      </c>
      <c r="F207" s="107">
        <v>2</v>
      </c>
      <c r="G207" s="107">
        <v>0.79</v>
      </c>
      <c r="H207" s="106" t="s">
        <v>166</v>
      </c>
    </row>
    <row r="208" spans="1:8" x14ac:dyDescent="0.25">
      <c r="A208" s="326" t="s">
        <v>409</v>
      </c>
      <c r="B208" s="85" t="s">
        <v>190</v>
      </c>
      <c r="C208" s="106" t="s">
        <v>410</v>
      </c>
      <c r="D208" s="106" t="s">
        <v>410</v>
      </c>
      <c r="E208" s="107">
        <v>5</v>
      </c>
      <c r="F208" s="107">
        <v>5.5</v>
      </c>
      <c r="G208" s="107">
        <v>1.86</v>
      </c>
      <c r="H208" s="106" t="s">
        <v>411</v>
      </c>
    </row>
    <row r="209" spans="1:8" x14ac:dyDescent="0.2">
      <c r="A209" s="327"/>
      <c r="B209" s="88" t="s">
        <v>235</v>
      </c>
      <c r="C209" s="110" t="s">
        <v>412</v>
      </c>
      <c r="D209" s="106" t="s">
        <v>412</v>
      </c>
      <c r="E209" s="107">
        <v>7.1</v>
      </c>
      <c r="F209" s="107">
        <v>7.5</v>
      </c>
      <c r="G209" s="107">
        <v>2.9</v>
      </c>
      <c r="H209" s="106" t="s">
        <v>166</v>
      </c>
    </row>
    <row r="210" spans="1:8" x14ac:dyDescent="0.25">
      <c r="A210" s="326" t="s">
        <v>413</v>
      </c>
      <c r="B210" s="85" t="s">
        <v>190</v>
      </c>
      <c r="C210" s="106" t="s">
        <v>414</v>
      </c>
      <c r="D210" s="106" t="s">
        <v>240</v>
      </c>
      <c r="E210" s="107">
        <v>13.5</v>
      </c>
      <c r="F210" s="107">
        <v>15</v>
      </c>
      <c r="G210" s="107">
        <v>6.7</v>
      </c>
      <c r="H210" s="106" t="s">
        <v>166</v>
      </c>
    </row>
    <row r="211" spans="1:8" x14ac:dyDescent="0.25">
      <c r="A211" s="328"/>
      <c r="B211" s="85" t="s">
        <v>190</v>
      </c>
      <c r="C211" s="106" t="s">
        <v>414</v>
      </c>
      <c r="D211" s="106" t="s">
        <v>240</v>
      </c>
      <c r="E211" s="107">
        <v>13.5</v>
      </c>
      <c r="F211" s="107">
        <v>15</v>
      </c>
      <c r="G211" s="107">
        <v>6.7</v>
      </c>
      <c r="H211" s="106" t="s">
        <v>166</v>
      </c>
    </row>
    <row r="212" spans="1:8" x14ac:dyDescent="0.2">
      <c r="A212" s="328"/>
      <c r="B212" s="106" t="s">
        <v>278</v>
      </c>
      <c r="C212" s="106" t="s">
        <v>188</v>
      </c>
      <c r="D212" s="106" t="s">
        <v>188</v>
      </c>
      <c r="E212" s="107">
        <v>2</v>
      </c>
      <c r="F212" s="107">
        <v>2</v>
      </c>
      <c r="G212" s="107">
        <v>0.79</v>
      </c>
      <c r="H212" s="106" t="s">
        <v>166</v>
      </c>
    </row>
    <row r="213" spans="1:8" x14ac:dyDescent="0.2">
      <c r="A213" s="327"/>
      <c r="B213" s="106" t="s">
        <v>278</v>
      </c>
      <c r="C213" s="106" t="s">
        <v>188</v>
      </c>
      <c r="D213" s="106" t="s">
        <v>188</v>
      </c>
      <c r="E213" s="107">
        <v>2</v>
      </c>
      <c r="F213" s="107">
        <v>2</v>
      </c>
      <c r="G213" s="107">
        <v>0.79</v>
      </c>
      <c r="H213" s="106" t="s">
        <v>166</v>
      </c>
    </row>
    <row r="214" spans="1:8" x14ac:dyDescent="0.2">
      <c r="A214" s="326" t="s">
        <v>415</v>
      </c>
      <c r="B214" s="88" t="s">
        <v>258</v>
      </c>
      <c r="C214" s="106" t="s">
        <v>416</v>
      </c>
      <c r="D214" s="106" t="s">
        <v>416</v>
      </c>
      <c r="E214" s="107">
        <v>10.3</v>
      </c>
      <c r="F214" s="107">
        <v>11.1</v>
      </c>
      <c r="G214" s="107">
        <v>3.75</v>
      </c>
      <c r="H214" s="106" t="s">
        <v>166</v>
      </c>
    </row>
    <row r="215" spans="1:8" x14ac:dyDescent="0.2">
      <c r="A215" s="327"/>
      <c r="B215" s="88" t="s">
        <v>258</v>
      </c>
      <c r="C215" s="106" t="s">
        <v>416</v>
      </c>
      <c r="D215" s="106" t="s">
        <v>416</v>
      </c>
      <c r="E215" s="107">
        <v>10.3</v>
      </c>
      <c r="F215" s="107">
        <v>11.1</v>
      </c>
      <c r="G215" s="107">
        <v>3.75</v>
      </c>
      <c r="H215" s="106" t="s">
        <v>166</v>
      </c>
    </row>
    <row r="216" spans="1:8" x14ac:dyDescent="0.2">
      <c r="A216" s="326" t="s">
        <v>231</v>
      </c>
      <c r="B216" s="88" t="s">
        <v>235</v>
      </c>
      <c r="C216" s="110" t="s">
        <v>412</v>
      </c>
      <c r="D216" s="106" t="s">
        <v>412</v>
      </c>
      <c r="E216" s="107">
        <v>7.1</v>
      </c>
      <c r="F216" s="107">
        <v>7.5</v>
      </c>
      <c r="G216" s="107">
        <v>2.9</v>
      </c>
      <c r="H216" s="106" t="s">
        <v>166</v>
      </c>
    </row>
    <row r="217" spans="1:8" x14ac:dyDescent="0.2">
      <c r="A217" s="327"/>
      <c r="B217" s="88" t="s">
        <v>258</v>
      </c>
      <c r="C217" s="106" t="s">
        <v>417</v>
      </c>
      <c r="D217" s="106" t="s">
        <v>417</v>
      </c>
      <c r="E217" s="107">
        <v>5.3</v>
      </c>
      <c r="F217" s="107">
        <v>5.4</v>
      </c>
      <c r="G217" s="107">
        <v>1.93</v>
      </c>
      <c r="H217" s="106" t="s">
        <v>166</v>
      </c>
    </row>
    <row r="218" spans="1:8" x14ac:dyDescent="0.2">
      <c r="A218" s="326" t="s">
        <v>418</v>
      </c>
      <c r="B218" s="72" t="s">
        <v>190</v>
      </c>
      <c r="C218" s="106" t="s">
        <v>410</v>
      </c>
      <c r="D218" s="106" t="s">
        <v>410</v>
      </c>
      <c r="E218" s="107">
        <v>5</v>
      </c>
      <c r="F218" s="107">
        <v>5.5</v>
      </c>
      <c r="G218" s="107">
        <v>1.86</v>
      </c>
      <c r="H218" s="106" t="s">
        <v>411</v>
      </c>
    </row>
    <row r="219" spans="1:8" x14ac:dyDescent="0.2">
      <c r="A219" s="328"/>
      <c r="B219" s="89" t="s">
        <v>241</v>
      </c>
      <c r="C219" s="52" t="s">
        <v>419</v>
      </c>
      <c r="D219" s="52" t="s">
        <v>420</v>
      </c>
      <c r="E219" s="80">
        <v>12.5</v>
      </c>
      <c r="F219" s="80">
        <v>14.1</v>
      </c>
      <c r="G219" s="80">
        <v>6</v>
      </c>
      <c r="H219" s="52" t="s">
        <v>166</v>
      </c>
    </row>
    <row r="220" spans="1:8" x14ac:dyDescent="0.2">
      <c r="A220" s="327"/>
      <c r="B220" s="89" t="s">
        <v>241</v>
      </c>
      <c r="C220" s="52" t="s">
        <v>419</v>
      </c>
      <c r="D220" s="52" t="s">
        <v>420</v>
      </c>
      <c r="E220" s="80">
        <v>12.5</v>
      </c>
      <c r="F220" s="80">
        <v>14.1</v>
      </c>
      <c r="G220" s="80">
        <v>6</v>
      </c>
      <c r="H220" s="52" t="s">
        <v>166</v>
      </c>
    </row>
    <row r="221" spans="1:8" x14ac:dyDescent="0.2">
      <c r="A221" s="326" t="s">
        <v>421</v>
      </c>
      <c r="B221" s="89" t="s">
        <v>241</v>
      </c>
      <c r="C221" s="111" t="s">
        <v>422</v>
      </c>
      <c r="D221" s="111" t="s">
        <v>423</v>
      </c>
      <c r="E221" s="107">
        <v>14.5</v>
      </c>
      <c r="F221" s="107">
        <v>15.5</v>
      </c>
      <c r="G221" s="107">
        <v>4.5</v>
      </c>
      <c r="H221" s="106" t="s">
        <v>166</v>
      </c>
    </row>
    <row r="222" spans="1:8" x14ac:dyDescent="0.2">
      <c r="A222" s="328"/>
      <c r="B222" s="106" t="s">
        <v>278</v>
      </c>
      <c r="C222" s="106" t="s">
        <v>188</v>
      </c>
      <c r="D222" s="110" t="s">
        <v>188</v>
      </c>
      <c r="E222" s="107">
        <v>2</v>
      </c>
      <c r="F222" s="107">
        <v>2</v>
      </c>
      <c r="G222" s="107">
        <v>0.79</v>
      </c>
      <c r="H222" s="106" t="s">
        <v>166</v>
      </c>
    </row>
    <row r="223" spans="1:8" x14ac:dyDescent="0.2">
      <c r="A223" s="327"/>
      <c r="B223" s="106" t="s">
        <v>278</v>
      </c>
      <c r="C223" s="106" t="s">
        <v>188</v>
      </c>
      <c r="D223" s="110" t="s">
        <v>188</v>
      </c>
      <c r="E223" s="107">
        <v>2</v>
      </c>
      <c r="F223" s="107">
        <v>2</v>
      </c>
      <c r="G223" s="107">
        <v>0.79</v>
      </c>
      <c r="H223" s="106" t="s">
        <v>166</v>
      </c>
    </row>
    <row r="224" spans="1:8" x14ac:dyDescent="0.2">
      <c r="A224" s="326" t="s">
        <v>424</v>
      </c>
      <c r="B224" s="111" t="s">
        <v>280</v>
      </c>
      <c r="C224" s="111" t="s">
        <v>422</v>
      </c>
      <c r="D224" s="111" t="s">
        <v>423</v>
      </c>
      <c r="E224" s="107">
        <v>14.5</v>
      </c>
      <c r="F224" s="107">
        <v>15.5</v>
      </c>
      <c r="G224" s="107">
        <v>4.5</v>
      </c>
      <c r="H224" s="106" t="s">
        <v>166</v>
      </c>
    </row>
    <row r="225" spans="1:8" x14ac:dyDescent="0.2">
      <c r="A225" s="328"/>
      <c r="B225" s="88" t="s">
        <v>258</v>
      </c>
      <c r="C225" s="111" t="s">
        <v>425</v>
      </c>
      <c r="D225" s="111" t="s">
        <v>425</v>
      </c>
      <c r="E225" s="107">
        <v>17.600000000000001</v>
      </c>
      <c r="F225" s="107">
        <v>19</v>
      </c>
      <c r="G225" s="107">
        <v>7.4</v>
      </c>
      <c r="H225" s="106" t="s">
        <v>166</v>
      </c>
    </row>
    <row r="226" spans="1:8" x14ac:dyDescent="0.2">
      <c r="A226" s="328"/>
      <c r="B226" s="110" t="s">
        <v>324</v>
      </c>
      <c r="C226" s="110" t="s">
        <v>426</v>
      </c>
      <c r="D226" s="110" t="s">
        <v>188</v>
      </c>
      <c r="E226" s="107">
        <v>2</v>
      </c>
      <c r="F226" s="107">
        <v>2</v>
      </c>
      <c r="G226" s="107">
        <v>0.79</v>
      </c>
      <c r="H226" s="106" t="s">
        <v>166</v>
      </c>
    </row>
    <row r="227" spans="1:8" x14ac:dyDescent="0.2">
      <c r="A227" s="327"/>
      <c r="B227" s="110" t="s">
        <v>278</v>
      </c>
      <c r="C227" s="110" t="s">
        <v>426</v>
      </c>
      <c r="D227" s="110" t="s">
        <v>188</v>
      </c>
      <c r="E227" s="107">
        <v>2</v>
      </c>
      <c r="F227" s="107">
        <v>2</v>
      </c>
      <c r="G227" s="107">
        <v>0.79</v>
      </c>
      <c r="H227" s="106" t="s">
        <v>166</v>
      </c>
    </row>
    <row r="228" spans="1:8" x14ac:dyDescent="0.2">
      <c r="A228" s="326" t="s">
        <v>427</v>
      </c>
      <c r="B228" s="110" t="s">
        <v>428</v>
      </c>
      <c r="C228" s="112" t="s">
        <v>429</v>
      </c>
      <c r="D228" s="110" t="s">
        <v>429</v>
      </c>
      <c r="E228" s="107">
        <v>6.8</v>
      </c>
      <c r="F228" s="107">
        <v>7.1</v>
      </c>
      <c r="G228" s="107">
        <v>2.12</v>
      </c>
      <c r="H228" s="106" t="s">
        <v>166</v>
      </c>
    </row>
    <row r="229" spans="1:8" x14ac:dyDescent="0.2">
      <c r="A229" s="327"/>
      <c r="B229" s="110" t="s">
        <v>428</v>
      </c>
      <c r="C229" s="111" t="s">
        <v>222</v>
      </c>
      <c r="D229" s="111" t="s">
        <v>430</v>
      </c>
      <c r="E229" s="107">
        <v>7.03</v>
      </c>
      <c r="F229" s="107">
        <v>7.03</v>
      </c>
      <c r="G229" s="107">
        <v>1.85</v>
      </c>
      <c r="H229" s="106" t="s">
        <v>431</v>
      </c>
    </row>
    <row r="230" spans="1:8" x14ac:dyDescent="0.2">
      <c r="A230" s="326" t="s">
        <v>432</v>
      </c>
      <c r="B230" s="88" t="s">
        <v>258</v>
      </c>
      <c r="C230" s="111" t="s">
        <v>433</v>
      </c>
      <c r="D230" s="111" t="s">
        <v>433</v>
      </c>
      <c r="E230" s="107">
        <v>10.3</v>
      </c>
      <c r="F230" s="107">
        <v>11.1</v>
      </c>
      <c r="G230" s="107">
        <v>3.75</v>
      </c>
      <c r="H230" s="106" t="s">
        <v>166</v>
      </c>
    </row>
    <row r="231" spans="1:8" x14ac:dyDescent="0.2">
      <c r="A231" s="327"/>
      <c r="B231" s="88" t="s">
        <v>258</v>
      </c>
      <c r="C231" s="111" t="s">
        <v>433</v>
      </c>
      <c r="D231" s="111" t="s">
        <v>433</v>
      </c>
      <c r="E231" s="107">
        <v>10.3</v>
      </c>
      <c r="F231" s="107">
        <v>11.1</v>
      </c>
      <c r="G231" s="107">
        <v>3.75</v>
      </c>
      <c r="H231" s="106" t="s">
        <v>166</v>
      </c>
    </row>
    <row r="232" spans="1:8" x14ac:dyDescent="0.2">
      <c r="A232" s="326" t="s">
        <v>434</v>
      </c>
      <c r="B232" s="79" t="s">
        <v>280</v>
      </c>
      <c r="C232" s="79" t="s">
        <v>435</v>
      </c>
      <c r="D232" s="79" t="s">
        <v>436</v>
      </c>
      <c r="E232" s="107">
        <v>16</v>
      </c>
      <c r="F232" s="107">
        <v>16.8</v>
      </c>
      <c r="G232" s="107">
        <v>5.3</v>
      </c>
      <c r="H232" s="106" t="s">
        <v>166</v>
      </c>
    </row>
    <row r="233" spans="1:8" x14ac:dyDescent="0.2">
      <c r="A233" s="328"/>
      <c r="B233" s="113" t="s">
        <v>238</v>
      </c>
      <c r="C233" s="113" t="s">
        <v>437</v>
      </c>
      <c r="D233" s="113" t="s">
        <v>437</v>
      </c>
      <c r="E233" s="107">
        <v>10</v>
      </c>
      <c r="F233" s="107">
        <v>11.2</v>
      </c>
      <c r="G233" s="107">
        <v>3.91</v>
      </c>
      <c r="H233" s="106" t="s">
        <v>166</v>
      </c>
    </row>
    <row r="234" spans="1:8" x14ac:dyDescent="0.2">
      <c r="A234" s="328"/>
      <c r="B234" s="113" t="s">
        <v>324</v>
      </c>
      <c r="C234" s="113" t="s">
        <v>188</v>
      </c>
      <c r="D234" s="113" t="s">
        <v>188</v>
      </c>
      <c r="E234" s="107">
        <v>2</v>
      </c>
      <c r="F234" s="107">
        <v>2</v>
      </c>
      <c r="G234" s="107">
        <v>0.79</v>
      </c>
      <c r="H234" s="106" t="s">
        <v>166</v>
      </c>
    </row>
    <row r="235" spans="1:8" x14ac:dyDescent="0.2">
      <c r="A235" s="327"/>
      <c r="B235" s="113" t="s">
        <v>278</v>
      </c>
      <c r="C235" s="113" t="s">
        <v>188</v>
      </c>
      <c r="D235" s="113" t="s">
        <v>188</v>
      </c>
      <c r="E235" s="107">
        <v>2</v>
      </c>
      <c r="F235" s="107">
        <v>2</v>
      </c>
      <c r="G235" s="107">
        <v>0.79</v>
      </c>
      <c r="H235" s="106" t="s">
        <v>166</v>
      </c>
    </row>
    <row r="236" spans="1:8" x14ac:dyDescent="0.2">
      <c r="A236" s="326" t="s">
        <v>438</v>
      </c>
      <c r="B236" s="113" t="s">
        <v>238</v>
      </c>
      <c r="C236" s="113" t="s">
        <v>437</v>
      </c>
      <c r="D236" s="113" t="s">
        <v>437</v>
      </c>
      <c r="E236" s="107">
        <v>10</v>
      </c>
      <c r="F236" s="107">
        <v>11.2</v>
      </c>
      <c r="G236" s="107">
        <v>3.91</v>
      </c>
      <c r="H236" s="106" t="s">
        <v>166</v>
      </c>
    </row>
    <row r="237" spans="1:8" x14ac:dyDescent="0.2">
      <c r="A237" s="328"/>
      <c r="B237" s="79" t="s">
        <v>280</v>
      </c>
      <c r="C237" s="79" t="s">
        <v>435</v>
      </c>
      <c r="D237" s="79" t="s">
        <v>436</v>
      </c>
      <c r="E237" s="107">
        <v>16</v>
      </c>
      <c r="F237" s="107">
        <v>16.8</v>
      </c>
      <c r="G237" s="107">
        <v>5.3</v>
      </c>
      <c r="H237" s="106" t="s">
        <v>166</v>
      </c>
    </row>
    <row r="238" spans="1:8" x14ac:dyDescent="0.2">
      <c r="A238" s="328"/>
      <c r="B238" s="110" t="s">
        <v>324</v>
      </c>
      <c r="C238" s="110" t="s">
        <v>188</v>
      </c>
      <c r="D238" s="110" t="s">
        <v>188</v>
      </c>
      <c r="E238" s="107">
        <v>2</v>
      </c>
      <c r="F238" s="107">
        <v>2</v>
      </c>
      <c r="G238" s="107">
        <v>0.79</v>
      </c>
      <c r="H238" s="106" t="s">
        <v>166</v>
      </c>
    </row>
    <row r="239" spans="1:8" x14ac:dyDescent="0.2">
      <c r="A239" s="327"/>
      <c r="B239" s="110" t="s">
        <v>278</v>
      </c>
      <c r="C239" s="110" t="s">
        <v>188</v>
      </c>
      <c r="D239" s="110" t="s">
        <v>188</v>
      </c>
      <c r="E239" s="107">
        <v>2</v>
      </c>
      <c r="F239" s="107">
        <v>2</v>
      </c>
      <c r="G239" s="107">
        <v>0.79</v>
      </c>
      <c r="H239" s="106" t="s">
        <v>166</v>
      </c>
    </row>
    <row r="240" spans="1:8" x14ac:dyDescent="0.2">
      <c r="A240" s="326" t="s">
        <v>439</v>
      </c>
      <c r="B240" s="88" t="s">
        <v>258</v>
      </c>
      <c r="C240" s="111" t="s">
        <v>433</v>
      </c>
      <c r="D240" s="111" t="s">
        <v>433</v>
      </c>
      <c r="E240" s="107">
        <v>10.3</v>
      </c>
      <c r="F240" s="107">
        <v>11.1</v>
      </c>
      <c r="G240" s="107">
        <v>3.75</v>
      </c>
      <c r="H240" s="106" t="s">
        <v>166</v>
      </c>
    </row>
    <row r="241" spans="1:8" x14ac:dyDescent="0.2">
      <c r="A241" s="327"/>
      <c r="B241" s="110" t="s">
        <v>190</v>
      </c>
      <c r="C241" s="110" t="s">
        <v>222</v>
      </c>
      <c r="D241" s="110" t="s">
        <v>222</v>
      </c>
      <c r="E241" s="107">
        <v>7.03</v>
      </c>
      <c r="F241" s="107">
        <v>7.03</v>
      </c>
      <c r="G241" s="107">
        <v>1.85</v>
      </c>
      <c r="H241" s="106" t="s">
        <v>431</v>
      </c>
    </row>
    <row r="242" spans="1:8" x14ac:dyDescent="0.25">
      <c r="A242" s="320" t="s">
        <v>440</v>
      </c>
      <c r="B242" s="114" t="s">
        <v>441</v>
      </c>
      <c r="C242" s="114" t="s">
        <v>323</v>
      </c>
      <c r="D242" s="82" t="s">
        <v>442</v>
      </c>
      <c r="E242" s="75" t="s">
        <v>165</v>
      </c>
      <c r="F242" s="75" t="s">
        <v>165</v>
      </c>
      <c r="G242" s="75" t="s">
        <v>165</v>
      </c>
      <c r="H242" s="82" t="s">
        <v>166</v>
      </c>
    </row>
    <row r="243" spans="1:8" x14ac:dyDescent="0.2">
      <c r="A243" s="321"/>
      <c r="B243" s="115" t="s">
        <v>384</v>
      </c>
      <c r="C243" s="115" t="s">
        <v>443</v>
      </c>
      <c r="D243" s="116" t="s">
        <v>444</v>
      </c>
      <c r="E243" s="117">
        <v>75.5</v>
      </c>
      <c r="F243" s="75" t="s">
        <v>165</v>
      </c>
      <c r="G243" s="117">
        <v>24.8</v>
      </c>
      <c r="H243" s="116" t="s">
        <v>166</v>
      </c>
    </row>
    <row r="244" spans="1:8" x14ac:dyDescent="0.2">
      <c r="A244" s="321"/>
      <c r="B244" s="115" t="s">
        <v>384</v>
      </c>
      <c r="C244" s="115" t="s">
        <v>443</v>
      </c>
      <c r="D244" s="116" t="s">
        <v>444</v>
      </c>
      <c r="E244" s="117">
        <v>75.5</v>
      </c>
      <c r="F244" s="75" t="s">
        <v>165</v>
      </c>
      <c r="G244" s="117">
        <v>24.8</v>
      </c>
      <c r="H244" s="116" t="s">
        <v>166</v>
      </c>
    </row>
    <row r="245" spans="1:8" x14ac:dyDescent="0.2">
      <c r="A245" s="321"/>
      <c r="B245" s="115" t="s">
        <v>384</v>
      </c>
      <c r="C245" s="115" t="s">
        <v>445</v>
      </c>
      <c r="D245" s="116" t="s">
        <v>446</v>
      </c>
      <c r="E245" s="117">
        <v>21.9</v>
      </c>
      <c r="F245" s="75" t="s">
        <v>165</v>
      </c>
      <c r="G245" s="117">
        <v>9</v>
      </c>
      <c r="H245" s="116" t="s">
        <v>183</v>
      </c>
    </row>
    <row r="246" spans="1:8" x14ac:dyDescent="0.2">
      <c r="A246" s="321"/>
      <c r="B246" s="115" t="s">
        <v>384</v>
      </c>
      <c r="C246" s="115" t="s">
        <v>445</v>
      </c>
      <c r="D246" s="116" t="s">
        <v>446</v>
      </c>
      <c r="E246" s="117">
        <v>21.9</v>
      </c>
      <c r="F246" s="75" t="s">
        <v>165</v>
      </c>
      <c r="G246" s="117">
        <v>9</v>
      </c>
      <c r="H246" s="116" t="s">
        <v>183</v>
      </c>
    </row>
    <row r="247" spans="1:8" x14ac:dyDescent="0.25">
      <c r="A247" s="321"/>
      <c r="B247" s="88" t="s">
        <v>235</v>
      </c>
      <c r="C247" s="115" t="s">
        <v>447</v>
      </c>
      <c r="D247" s="118" t="s">
        <v>448</v>
      </c>
      <c r="E247" s="76">
        <v>10.3</v>
      </c>
      <c r="F247" s="76">
        <v>7.6</v>
      </c>
      <c r="G247" s="76">
        <v>2</v>
      </c>
      <c r="H247" s="116" t="s">
        <v>166</v>
      </c>
    </row>
    <row r="248" spans="1:8" x14ac:dyDescent="0.25">
      <c r="A248" s="322"/>
      <c r="B248" s="88" t="s">
        <v>235</v>
      </c>
      <c r="C248" s="118" t="s">
        <v>447</v>
      </c>
      <c r="D248" s="119" t="s">
        <v>449</v>
      </c>
      <c r="E248" s="76">
        <v>10.3</v>
      </c>
      <c r="F248" s="76">
        <v>7.6</v>
      </c>
      <c r="G248" s="76">
        <v>2</v>
      </c>
      <c r="H248" s="52" t="s">
        <v>166</v>
      </c>
    </row>
    <row r="249" spans="1:8" x14ac:dyDescent="0.2">
      <c r="A249" s="313" t="s">
        <v>450</v>
      </c>
      <c r="B249" s="79" t="s">
        <v>451</v>
      </c>
      <c r="C249" s="79" t="s">
        <v>452</v>
      </c>
      <c r="D249" s="79" t="s">
        <v>452</v>
      </c>
      <c r="E249" s="75">
        <v>6.7</v>
      </c>
      <c r="F249" s="75">
        <v>7.25</v>
      </c>
      <c r="G249" s="75">
        <v>1.9</v>
      </c>
      <c r="H249" s="79" t="s">
        <v>166</v>
      </c>
    </row>
    <row r="250" spans="1:8" x14ac:dyDescent="0.2">
      <c r="A250" s="315"/>
      <c r="B250" s="79" t="s">
        <v>451</v>
      </c>
      <c r="C250" s="79" t="s">
        <v>452</v>
      </c>
      <c r="D250" s="79" t="s">
        <v>452</v>
      </c>
      <c r="E250" s="75">
        <v>6.7</v>
      </c>
      <c r="F250" s="75">
        <v>7.25</v>
      </c>
      <c r="G250" s="75">
        <v>1.9</v>
      </c>
      <c r="H250" s="79" t="s">
        <v>166</v>
      </c>
    </row>
    <row r="251" spans="1:8" x14ac:dyDescent="0.2">
      <c r="A251" s="315"/>
      <c r="B251" s="79" t="s">
        <v>228</v>
      </c>
      <c r="C251" s="79" t="s">
        <v>453</v>
      </c>
      <c r="D251" s="75" t="s">
        <v>165</v>
      </c>
      <c r="E251" s="75">
        <v>3.2</v>
      </c>
      <c r="F251" s="75">
        <v>3.6</v>
      </c>
      <c r="G251" s="75">
        <v>1.1200000000000001</v>
      </c>
      <c r="H251" s="79" t="s">
        <v>166</v>
      </c>
    </row>
    <row r="252" spans="1:8" x14ac:dyDescent="0.2">
      <c r="A252" s="314"/>
      <c r="B252" s="79" t="s">
        <v>454</v>
      </c>
      <c r="C252" s="79" t="s">
        <v>455</v>
      </c>
      <c r="D252" s="75" t="s">
        <v>165</v>
      </c>
      <c r="E252" s="75">
        <v>4.6900000000000004</v>
      </c>
      <c r="F252" s="75" t="s">
        <v>165</v>
      </c>
      <c r="G252" s="75">
        <v>1.4</v>
      </c>
      <c r="H252" s="79" t="s">
        <v>166</v>
      </c>
    </row>
    <row r="253" spans="1:8" x14ac:dyDescent="0.2">
      <c r="A253" s="323" t="s">
        <v>456</v>
      </c>
      <c r="B253" s="324"/>
      <c r="C253" s="324"/>
      <c r="D253" s="324"/>
      <c r="E253" s="324"/>
      <c r="F253" s="324"/>
      <c r="G253" s="324"/>
      <c r="H253" s="325"/>
    </row>
    <row r="254" spans="1:8" x14ac:dyDescent="0.2">
      <c r="A254" s="313" t="s">
        <v>131</v>
      </c>
      <c r="B254" s="120" t="s">
        <v>457</v>
      </c>
      <c r="C254" s="113" t="s">
        <v>458</v>
      </c>
      <c r="D254" s="121" t="s">
        <v>459</v>
      </c>
      <c r="E254" s="122">
        <v>16</v>
      </c>
      <c r="F254" s="122">
        <v>18</v>
      </c>
      <c r="G254" s="113" t="s">
        <v>460</v>
      </c>
      <c r="H254" s="79" t="s">
        <v>461</v>
      </c>
    </row>
    <row r="255" spans="1:8" x14ac:dyDescent="0.2">
      <c r="A255" s="315"/>
      <c r="B255" s="79" t="s">
        <v>177</v>
      </c>
      <c r="C255" s="79" t="s">
        <v>462</v>
      </c>
      <c r="D255" s="79" t="s">
        <v>463</v>
      </c>
      <c r="E255" s="122">
        <v>16</v>
      </c>
      <c r="F255" s="122">
        <v>19</v>
      </c>
      <c r="G255" s="113" t="s">
        <v>464</v>
      </c>
      <c r="H255" s="79" t="s">
        <v>166</v>
      </c>
    </row>
    <row r="256" spans="1:8" x14ac:dyDescent="0.2">
      <c r="A256" s="315"/>
      <c r="B256" s="123" t="s">
        <v>465</v>
      </c>
      <c r="C256" s="79" t="s">
        <v>466</v>
      </c>
      <c r="D256" s="79" t="s">
        <v>467</v>
      </c>
      <c r="E256" s="75">
        <v>16</v>
      </c>
      <c r="F256" s="75">
        <v>16</v>
      </c>
      <c r="G256" s="79" t="s">
        <v>468</v>
      </c>
      <c r="H256" s="79" t="s">
        <v>166</v>
      </c>
    </row>
    <row r="257" spans="1:8" x14ac:dyDescent="0.2">
      <c r="A257" s="314"/>
      <c r="B257" s="123" t="s">
        <v>465</v>
      </c>
      <c r="C257" s="79" t="s">
        <v>469</v>
      </c>
      <c r="D257" s="79" t="s">
        <v>470</v>
      </c>
      <c r="E257" s="75">
        <v>4.8</v>
      </c>
      <c r="F257" s="75">
        <v>5.3</v>
      </c>
      <c r="G257" s="79" t="s">
        <v>471</v>
      </c>
      <c r="H257" s="79" t="s">
        <v>166</v>
      </c>
    </row>
    <row r="258" spans="1:8" x14ac:dyDescent="0.2">
      <c r="A258" s="313" t="s">
        <v>472</v>
      </c>
      <c r="B258" s="79" t="s">
        <v>473</v>
      </c>
      <c r="C258" s="79" t="s">
        <v>435</v>
      </c>
      <c r="D258" s="79" t="s">
        <v>474</v>
      </c>
      <c r="E258" s="124">
        <v>16</v>
      </c>
      <c r="F258" s="124">
        <v>16.8</v>
      </c>
      <c r="G258" s="125" t="s">
        <v>475</v>
      </c>
      <c r="H258" s="125" t="s">
        <v>166</v>
      </c>
    </row>
    <row r="259" spans="1:8" x14ac:dyDescent="0.2">
      <c r="A259" s="315"/>
      <c r="B259" s="79" t="s">
        <v>473</v>
      </c>
      <c r="C259" s="79" t="s">
        <v>435</v>
      </c>
      <c r="D259" s="79" t="s">
        <v>474</v>
      </c>
      <c r="E259" s="75">
        <v>16</v>
      </c>
      <c r="F259" s="75">
        <v>16.8</v>
      </c>
      <c r="G259" s="79" t="s">
        <v>475</v>
      </c>
      <c r="H259" s="79" t="s">
        <v>166</v>
      </c>
    </row>
    <row r="260" spans="1:8" x14ac:dyDescent="0.2">
      <c r="A260" s="314"/>
      <c r="B260" s="79" t="s">
        <v>473</v>
      </c>
      <c r="C260" s="79" t="s">
        <v>435</v>
      </c>
      <c r="D260" s="79" t="s">
        <v>474</v>
      </c>
      <c r="E260" s="75">
        <v>16</v>
      </c>
      <c r="F260" s="75">
        <v>16.8</v>
      </c>
      <c r="G260" s="79" t="s">
        <v>475</v>
      </c>
      <c r="H260" s="79" t="s">
        <v>166</v>
      </c>
    </row>
    <row r="261" spans="1:8" x14ac:dyDescent="0.2">
      <c r="A261" s="313" t="s">
        <v>476</v>
      </c>
      <c r="B261" s="79" t="s">
        <v>324</v>
      </c>
      <c r="C261" s="79" t="s">
        <v>477</v>
      </c>
      <c r="D261" s="79" t="s">
        <v>477</v>
      </c>
      <c r="E261" s="75">
        <v>2.0499999999999998</v>
      </c>
      <c r="F261" s="75">
        <v>2.637</v>
      </c>
      <c r="G261" s="79" t="s">
        <v>478</v>
      </c>
      <c r="H261" s="79" t="s">
        <v>166</v>
      </c>
    </row>
    <row r="262" spans="1:8" x14ac:dyDescent="0.2">
      <c r="A262" s="314"/>
      <c r="B262" s="79" t="s">
        <v>479</v>
      </c>
      <c r="C262" s="79" t="s">
        <v>480</v>
      </c>
      <c r="D262" s="79" t="s">
        <v>481</v>
      </c>
      <c r="E262" s="75">
        <v>12.5</v>
      </c>
      <c r="F262" s="75">
        <v>14</v>
      </c>
      <c r="G262" s="79" t="s">
        <v>482</v>
      </c>
      <c r="H262" s="79" t="s">
        <v>166</v>
      </c>
    </row>
    <row r="263" spans="1:8" x14ac:dyDescent="0.2">
      <c r="A263" s="313" t="s">
        <v>483</v>
      </c>
      <c r="B263" s="79" t="s">
        <v>235</v>
      </c>
      <c r="C263" s="79" t="s">
        <v>484</v>
      </c>
      <c r="D263" s="79" t="s">
        <v>484</v>
      </c>
      <c r="E263" s="75">
        <v>3.5</v>
      </c>
      <c r="F263" s="75">
        <v>4.2</v>
      </c>
      <c r="G263" s="79" t="s">
        <v>485</v>
      </c>
      <c r="H263" s="79" t="s">
        <v>166</v>
      </c>
    </row>
    <row r="264" spans="1:8" x14ac:dyDescent="0.2">
      <c r="A264" s="315"/>
      <c r="B264" s="126" t="s">
        <v>486</v>
      </c>
      <c r="C264" s="79" t="s">
        <v>487</v>
      </c>
      <c r="D264" s="79" t="s">
        <v>487</v>
      </c>
      <c r="E264" s="75">
        <v>3.5</v>
      </c>
      <c r="F264" s="75">
        <v>3.8</v>
      </c>
      <c r="G264" s="79" t="s">
        <v>488</v>
      </c>
      <c r="H264" s="79" t="s">
        <v>461</v>
      </c>
    </row>
    <row r="265" spans="1:8" x14ac:dyDescent="0.2">
      <c r="A265" s="314"/>
      <c r="B265" s="126" t="s">
        <v>258</v>
      </c>
      <c r="C265" s="79" t="s">
        <v>489</v>
      </c>
      <c r="D265" s="79" t="s">
        <v>489</v>
      </c>
      <c r="E265" s="75">
        <v>10.5</v>
      </c>
      <c r="F265" s="75">
        <v>11.1</v>
      </c>
      <c r="G265" s="79" t="s">
        <v>490</v>
      </c>
      <c r="H265" s="79" t="s">
        <v>166</v>
      </c>
    </row>
    <row r="266" spans="1:8" x14ac:dyDescent="0.2">
      <c r="A266" s="313" t="s">
        <v>491</v>
      </c>
      <c r="B266" s="79" t="s">
        <v>324</v>
      </c>
      <c r="C266" s="79" t="s">
        <v>477</v>
      </c>
      <c r="D266" s="79" t="s">
        <v>477</v>
      </c>
      <c r="E266" s="75">
        <v>2.0499999999999998</v>
      </c>
      <c r="F266" s="75">
        <v>2.637</v>
      </c>
      <c r="G266" s="79" t="s">
        <v>478</v>
      </c>
      <c r="H266" s="79" t="s">
        <v>166</v>
      </c>
    </row>
    <row r="267" spans="1:8" x14ac:dyDescent="0.2">
      <c r="A267" s="315"/>
      <c r="B267" s="79" t="s">
        <v>473</v>
      </c>
      <c r="C267" s="79" t="s">
        <v>435</v>
      </c>
      <c r="D267" s="79" t="s">
        <v>474</v>
      </c>
      <c r="E267" s="75">
        <v>16</v>
      </c>
      <c r="F267" s="75">
        <v>16.8</v>
      </c>
      <c r="G267" s="79" t="s">
        <v>475</v>
      </c>
      <c r="H267" s="79" t="s">
        <v>166</v>
      </c>
    </row>
    <row r="268" spans="1:8" x14ac:dyDescent="0.2">
      <c r="A268" s="314"/>
      <c r="B268" s="79" t="s">
        <v>238</v>
      </c>
      <c r="C268" s="79" t="s">
        <v>492</v>
      </c>
      <c r="D268" s="79" t="s">
        <v>493</v>
      </c>
      <c r="E268" s="75">
        <v>13.5</v>
      </c>
      <c r="F268" s="75">
        <v>15</v>
      </c>
      <c r="G268" s="79" t="s">
        <v>494</v>
      </c>
      <c r="H268" s="79" t="s">
        <v>166</v>
      </c>
    </row>
    <row r="269" spans="1:8" x14ac:dyDescent="0.2">
      <c r="A269" s="313" t="s">
        <v>495</v>
      </c>
      <c r="B269" s="79" t="s">
        <v>324</v>
      </c>
      <c r="C269" s="79" t="s">
        <v>477</v>
      </c>
      <c r="D269" s="79" t="s">
        <v>477</v>
      </c>
      <c r="E269" s="75">
        <v>2.0499999999999998</v>
      </c>
      <c r="F269" s="75">
        <v>2.637</v>
      </c>
      <c r="G269" s="79" t="s">
        <v>478</v>
      </c>
      <c r="H269" s="79" t="s">
        <v>166</v>
      </c>
    </row>
    <row r="270" spans="1:8" x14ac:dyDescent="0.2">
      <c r="A270" s="315"/>
      <c r="B270" s="79" t="s">
        <v>280</v>
      </c>
      <c r="C270" s="79" t="s">
        <v>496</v>
      </c>
      <c r="D270" s="79" t="s">
        <v>497</v>
      </c>
      <c r="E270" s="75">
        <v>15.5</v>
      </c>
      <c r="F270" s="75">
        <v>16.5</v>
      </c>
      <c r="G270" s="79" t="s">
        <v>498</v>
      </c>
      <c r="H270" s="79" t="s">
        <v>166</v>
      </c>
    </row>
    <row r="271" spans="1:8" x14ac:dyDescent="0.2">
      <c r="A271" s="314"/>
      <c r="B271" s="79" t="s">
        <v>238</v>
      </c>
      <c r="C271" s="79" t="s">
        <v>499</v>
      </c>
      <c r="D271" s="79" t="s">
        <v>499</v>
      </c>
      <c r="E271" s="75">
        <v>5</v>
      </c>
      <c r="F271" s="75">
        <v>5.6</v>
      </c>
      <c r="G271" s="79" t="s">
        <v>500</v>
      </c>
      <c r="H271" s="79" t="s">
        <v>166</v>
      </c>
    </row>
    <row r="272" spans="1:8" x14ac:dyDescent="0.2">
      <c r="A272" s="313" t="s">
        <v>501</v>
      </c>
      <c r="B272" s="79" t="s">
        <v>457</v>
      </c>
      <c r="C272" s="79" t="s">
        <v>502</v>
      </c>
      <c r="D272" s="79" t="s">
        <v>503</v>
      </c>
      <c r="E272" s="75">
        <v>3.2</v>
      </c>
      <c r="F272" s="75">
        <v>3.8</v>
      </c>
      <c r="G272" s="79" t="s">
        <v>504</v>
      </c>
      <c r="H272" s="79" t="s">
        <v>173</v>
      </c>
    </row>
    <row r="273" spans="1:8" x14ac:dyDescent="0.2">
      <c r="A273" s="315"/>
      <c r="B273" s="79" t="s">
        <v>457</v>
      </c>
      <c r="C273" s="79" t="s">
        <v>352</v>
      </c>
      <c r="D273" s="79" t="s">
        <v>505</v>
      </c>
      <c r="E273" s="75">
        <v>5</v>
      </c>
      <c r="F273" s="75">
        <v>5.5</v>
      </c>
      <c r="G273" s="79" t="s">
        <v>506</v>
      </c>
      <c r="H273" s="79" t="s">
        <v>173</v>
      </c>
    </row>
    <row r="274" spans="1:8" x14ac:dyDescent="0.2">
      <c r="A274" s="315"/>
      <c r="B274" s="79" t="s">
        <v>507</v>
      </c>
      <c r="C274" s="79" t="s">
        <v>508</v>
      </c>
      <c r="D274" s="79" t="s">
        <v>243</v>
      </c>
      <c r="E274" s="75">
        <v>16</v>
      </c>
      <c r="F274" s="75">
        <v>16.8</v>
      </c>
      <c r="G274" s="79" t="s">
        <v>475</v>
      </c>
      <c r="H274" s="79" t="s">
        <v>285</v>
      </c>
    </row>
    <row r="275" spans="1:8" x14ac:dyDescent="0.2">
      <c r="A275" s="314"/>
      <c r="B275" s="123" t="s">
        <v>509</v>
      </c>
      <c r="C275" s="79" t="s">
        <v>510</v>
      </c>
      <c r="D275" s="75" t="s">
        <v>165</v>
      </c>
      <c r="E275" s="75">
        <v>74.3</v>
      </c>
      <c r="F275" s="75" t="s">
        <v>165</v>
      </c>
      <c r="G275" s="79">
        <v>15.7</v>
      </c>
      <c r="H275" s="79" t="s">
        <v>285</v>
      </c>
    </row>
    <row r="276" spans="1:8" x14ac:dyDescent="0.2">
      <c r="A276" s="313" t="s">
        <v>511</v>
      </c>
      <c r="B276" s="79" t="s">
        <v>278</v>
      </c>
      <c r="C276" s="79" t="s">
        <v>188</v>
      </c>
      <c r="D276" s="79" t="s">
        <v>188</v>
      </c>
      <c r="E276" s="75">
        <v>2.0510000000000002</v>
      </c>
      <c r="F276" s="75">
        <v>2.0510000000000002</v>
      </c>
      <c r="G276" s="79" t="s">
        <v>512</v>
      </c>
      <c r="H276" s="79" t="s">
        <v>285</v>
      </c>
    </row>
    <row r="277" spans="1:8" x14ac:dyDescent="0.2">
      <c r="A277" s="314"/>
      <c r="B277" s="79" t="s">
        <v>185</v>
      </c>
      <c r="C277" s="79" t="s">
        <v>186</v>
      </c>
      <c r="D277" s="79" t="s">
        <v>513</v>
      </c>
      <c r="E277" s="75">
        <v>10.5</v>
      </c>
      <c r="F277" s="75">
        <v>11.1</v>
      </c>
      <c r="G277" s="79" t="s">
        <v>284</v>
      </c>
      <c r="H277" s="79" t="s">
        <v>285</v>
      </c>
    </row>
    <row r="278" spans="1:8" x14ac:dyDescent="0.2">
      <c r="A278" s="317" t="s">
        <v>133</v>
      </c>
      <c r="B278" s="79" t="s">
        <v>457</v>
      </c>
      <c r="C278" s="79" t="s">
        <v>514</v>
      </c>
      <c r="D278" s="79" t="s">
        <v>515</v>
      </c>
      <c r="E278" s="75">
        <v>10.6</v>
      </c>
      <c r="F278" s="75">
        <v>11.8</v>
      </c>
      <c r="G278" s="79" t="s">
        <v>516</v>
      </c>
      <c r="H278" s="79" t="s">
        <v>285</v>
      </c>
    </row>
    <row r="279" spans="1:8" x14ac:dyDescent="0.2">
      <c r="A279" s="318"/>
      <c r="B279" s="79" t="s">
        <v>278</v>
      </c>
      <c r="C279" s="79" t="s">
        <v>188</v>
      </c>
      <c r="D279" s="79" t="s">
        <v>188</v>
      </c>
      <c r="E279" s="75">
        <v>2.0510000000000002</v>
      </c>
      <c r="F279" s="75">
        <v>2.0510000000000002</v>
      </c>
      <c r="G279" s="79" t="s">
        <v>512</v>
      </c>
      <c r="H279" s="79" t="s">
        <v>285</v>
      </c>
    </row>
    <row r="280" spans="1:8" x14ac:dyDescent="0.2">
      <c r="A280" s="319"/>
      <c r="B280" s="125" t="s">
        <v>228</v>
      </c>
      <c r="C280" s="125" t="s">
        <v>229</v>
      </c>
      <c r="D280" s="125" t="s">
        <v>517</v>
      </c>
      <c r="E280" s="124">
        <v>10.54</v>
      </c>
      <c r="F280" s="124">
        <v>11.13</v>
      </c>
      <c r="G280" s="125" t="s">
        <v>518</v>
      </c>
      <c r="H280" s="125" t="s">
        <v>285</v>
      </c>
    </row>
    <row r="281" spans="1:8" x14ac:dyDescent="0.2">
      <c r="A281" s="313" t="s">
        <v>519</v>
      </c>
      <c r="B281" s="79" t="s">
        <v>238</v>
      </c>
      <c r="C281" s="79" t="s">
        <v>520</v>
      </c>
      <c r="D281" s="79" t="s">
        <v>521</v>
      </c>
      <c r="E281" s="75">
        <v>2</v>
      </c>
      <c r="F281" s="75">
        <v>2.1</v>
      </c>
      <c r="G281" s="79" t="s">
        <v>522</v>
      </c>
      <c r="H281" s="79" t="s">
        <v>173</v>
      </c>
    </row>
    <row r="282" spans="1:8" x14ac:dyDescent="0.2">
      <c r="A282" s="315"/>
      <c r="B282" s="79" t="s">
        <v>523</v>
      </c>
      <c r="C282" s="79" t="s">
        <v>524</v>
      </c>
      <c r="D282" s="79" t="s">
        <v>525</v>
      </c>
      <c r="E282" s="75">
        <v>16.12</v>
      </c>
      <c r="F282" s="75">
        <v>17.579999999999998</v>
      </c>
      <c r="G282" s="79" t="s">
        <v>526</v>
      </c>
      <c r="H282" s="79" t="s">
        <v>166</v>
      </c>
    </row>
    <row r="283" spans="1:8" x14ac:dyDescent="0.2">
      <c r="A283" s="314"/>
      <c r="B283" s="79" t="s">
        <v>523</v>
      </c>
      <c r="C283" s="79" t="s">
        <v>527</v>
      </c>
      <c r="D283" s="79" t="s">
        <v>528</v>
      </c>
      <c r="E283" s="75">
        <v>4.5999999999999996</v>
      </c>
      <c r="F283" s="75">
        <v>5.2</v>
      </c>
      <c r="G283" s="79" t="s">
        <v>529</v>
      </c>
      <c r="H283" s="79" t="s">
        <v>193</v>
      </c>
    </row>
    <row r="284" spans="1:8" x14ac:dyDescent="0.2">
      <c r="A284" s="313" t="s">
        <v>530</v>
      </c>
      <c r="B284" s="79" t="s">
        <v>531</v>
      </c>
      <c r="C284" s="123" t="s">
        <v>532</v>
      </c>
      <c r="D284" s="79" t="s">
        <v>533</v>
      </c>
      <c r="E284" s="75">
        <v>22.8</v>
      </c>
      <c r="F284" s="75" t="s">
        <v>165</v>
      </c>
      <c r="G284" s="127">
        <v>5.8</v>
      </c>
      <c r="H284" s="79" t="s">
        <v>166</v>
      </c>
    </row>
    <row r="285" spans="1:8" x14ac:dyDescent="0.2">
      <c r="A285" s="315"/>
      <c r="B285" s="79" t="s">
        <v>531</v>
      </c>
      <c r="C285" s="79" t="s">
        <v>534</v>
      </c>
      <c r="D285" s="79" t="s">
        <v>535</v>
      </c>
      <c r="E285" s="75">
        <v>82.8</v>
      </c>
      <c r="F285" s="75" t="s">
        <v>165</v>
      </c>
      <c r="G285" s="79">
        <v>19.88</v>
      </c>
      <c r="H285" s="79" t="s">
        <v>166</v>
      </c>
    </row>
    <row r="286" spans="1:8" x14ac:dyDescent="0.2">
      <c r="A286" s="315"/>
      <c r="B286" s="79" t="s">
        <v>465</v>
      </c>
      <c r="C286" s="79" t="s">
        <v>536</v>
      </c>
      <c r="D286" s="79" t="s">
        <v>537</v>
      </c>
      <c r="E286" s="75">
        <v>4.5999999999999996</v>
      </c>
      <c r="F286" s="75">
        <v>5.6</v>
      </c>
      <c r="G286" s="79" t="s">
        <v>538</v>
      </c>
      <c r="H286" s="79" t="s">
        <v>166</v>
      </c>
    </row>
    <row r="287" spans="1:8" x14ac:dyDescent="0.2">
      <c r="A287" s="314"/>
      <c r="B287" s="79" t="s">
        <v>457</v>
      </c>
      <c r="C287" s="123" t="s">
        <v>539</v>
      </c>
      <c r="D287" s="79" t="s">
        <v>540</v>
      </c>
      <c r="E287" s="75">
        <v>5</v>
      </c>
      <c r="F287" s="75">
        <v>5.5</v>
      </c>
      <c r="G287" s="79" t="s">
        <v>541</v>
      </c>
      <c r="H287" s="79" t="s">
        <v>173</v>
      </c>
    </row>
    <row r="288" spans="1:8" x14ac:dyDescent="0.2">
      <c r="A288" s="313" t="s">
        <v>542</v>
      </c>
      <c r="B288" s="126" t="s">
        <v>238</v>
      </c>
      <c r="C288" s="79" t="s">
        <v>543</v>
      </c>
      <c r="D288" s="79" t="s">
        <v>544</v>
      </c>
      <c r="E288" s="75">
        <v>10</v>
      </c>
      <c r="F288" s="75">
        <v>11.2</v>
      </c>
      <c r="G288" s="79" t="s">
        <v>545</v>
      </c>
      <c r="H288" s="79" t="s">
        <v>166</v>
      </c>
    </row>
    <row r="289" spans="1:8" x14ac:dyDescent="0.2">
      <c r="A289" s="314"/>
      <c r="B289" s="79" t="s">
        <v>546</v>
      </c>
      <c r="C289" s="79" t="s">
        <v>188</v>
      </c>
      <c r="D289" s="79" t="s">
        <v>188</v>
      </c>
      <c r="E289" s="75">
        <v>2.0510000000000002</v>
      </c>
      <c r="F289" s="75" t="s">
        <v>165</v>
      </c>
      <c r="G289" s="79">
        <v>0.8</v>
      </c>
      <c r="H289" s="79" t="s">
        <v>166</v>
      </c>
    </row>
    <row r="290" spans="1:8" x14ac:dyDescent="0.2">
      <c r="A290" s="313" t="s">
        <v>547</v>
      </c>
      <c r="B290" s="79" t="s">
        <v>185</v>
      </c>
      <c r="C290" s="79" t="s">
        <v>186</v>
      </c>
      <c r="D290" s="79" t="s">
        <v>513</v>
      </c>
      <c r="E290" s="75">
        <v>10.4</v>
      </c>
      <c r="F290" s="75">
        <v>10.5</v>
      </c>
      <c r="G290" s="79" t="s">
        <v>548</v>
      </c>
      <c r="H290" s="79" t="s">
        <v>166</v>
      </c>
    </row>
    <row r="291" spans="1:8" x14ac:dyDescent="0.2">
      <c r="A291" s="315"/>
      <c r="B291" s="79" t="s">
        <v>185</v>
      </c>
      <c r="C291" s="79" t="s">
        <v>189</v>
      </c>
      <c r="D291" s="79" t="s">
        <v>549</v>
      </c>
      <c r="E291" s="75">
        <v>5.5</v>
      </c>
      <c r="F291" s="75">
        <v>5.8</v>
      </c>
      <c r="G291" s="79" t="s">
        <v>550</v>
      </c>
      <c r="H291" s="79" t="s">
        <v>166</v>
      </c>
    </row>
    <row r="292" spans="1:8" x14ac:dyDescent="0.2">
      <c r="A292" s="314"/>
      <c r="B292" s="79" t="s">
        <v>238</v>
      </c>
      <c r="C292" s="79" t="s">
        <v>551</v>
      </c>
      <c r="D292" s="79" t="s">
        <v>552</v>
      </c>
      <c r="E292" s="75">
        <v>2.6</v>
      </c>
      <c r="F292" s="75">
        <v>3.6</v>
      </c>
      <c r="G292" s="79" t="s">
        <v>553</v>
      </c>
      <c r="H292" s="79" t="s">
        <v>166</v>
      </c>
    </row>
    <row r="293" spans="1:8" x14ac:dyDescent="0.2">
      <c r="A293" s="128" t="s">
        <v>554</v>
      </c>
      <c r="B293" s="79" t="s">
        <v>190</v>
      </c>
      <c r="C293" s="79" t="s">
        <v>555</v>
      </c>
      <c r="D293" s="79" t="s">
        <v>556</v>
      </c>
      <c r="E293" s="75">
        <v>2.5</v>
      </c>
      <c r="F293" s="75">
        <v>2.7</v>
      </c>
      <c r="G293" s="79" t="s">
        <v>557</v>
      </c>
      <c r="H293" s="79" t="s">
        <v>173</v>
      </c>
    </row>
    <row r="294" spans="1:8" x14ac:dyDescent="0.2">
      <c r="A294" s="316" t="s">
        <v>558</v>
      </c>
      <c r="B294" s="79" t="s">
        <v>235</v>
      </c>
      <c r="C294" s="79" t="s">
        <v>250</v>
      </c>
      <c r="D294" s="79" t="s">
        <v>249</v>
      </c>
      <c r="E294" s="75">
        <v>5</v>
      </c>
      <c r="F294" s="75">
        <v>5.8</v>
      </c>
      <c r="G294" s="79" t="s">
        <v>268</v>
      </c>
      <c r="H294" s="79" t="s">
        <v>166</v>
      </c>
    </row>
    <row r="295" spans="1:8" x14ac:dyDescent="0.2">
      <c r="A295" s="314"/>
      <c r="B295" s="79" t="s">
        <v>235</v>
      </c>
      <c r="C295" s="79" t="s">
        <v>559</v>
      </c>
      <c r="D295" s="79" t="s">
        <v>560</v>
      </c>
      <c r="E295" s="75">
        <v>5</v>
      </c>
      <c r="F295" s="75">
        <v>5.4</v>
      </c>
      <c r="G295" s="79" t="s">
        <v>561</v>
      </c>
      <c r="H295" s="79" t="s">
        <v>193</v>
      </c>
    </row>
    <row r="296" spans="1:8" x14ac:dyDescent="0.2">
      <c r="A296" s="314"/>
      <c r="B296" s="79" t="s">
        <v>562</v>
      </c>
      <c r="C296" s="75" t="s">
        <v>165</v>
      </c>
      <c r="D296" s="75" t="s">
        <v>165</v>
      </c>
      <c r="E296" s="75">
        <v>35</v>
      </c>
      <c r="F296" s="75" t="s">
        <v>165</v>
      </c>
      <c r="G296" s="79">
        <v>9.6</v>
      </c>
      <c r="H296" s="79" t="s">
        <v>166</v>
      </c>
    </row>
    <row r="297" spans="1:8" x14ac:dyDescent="0.2">
      <c r="A297" s="316" t="s">
        <v>563</v>
      </c>
      <c r="B297" s="79" t="s">
        <v>280</v>
      </c>
      <c r="C297" s="79" t="s">
        <v>564</v>
      </c>
      <c r="D297" s="79" t="s">
        <v>497</v>
      </c>
      <c r="E297" s="75">
        <v>16</v>
      </c>
      <c r="F297" s="75" t="s">
        <v>165</v>
      </c>
      <c r="G297" s="79">
        <v>5.3</v>
      </c>
      <c r="H297" s="79" t="s">
        <v>166</v>
      </c>
    </row>
    <row r="298" spans="1:8" x14ac:dyDescent="0.2">
      <c r="A298" s="316"/>
      <c r="B298" s="79" t="s">
        <v>286</v>
      </c>
      <c r="C298" s="79" t="s">
        <v>287</v>
      </c>
      <c r="D298" s="79" t="s">
        <v>230</v>
      </c>
      <c r="E298" s="75">
        <v>7</v>
      </c>
      <c r="F298" s="75">
        <v>7.3</v>
      </c>
      <c r="G298" s="79" t="s">
        <v>288</v>
      </c>
      <c r="H298" s="79" t="s">
        <v>166</v>
      </c>
    </row>
    <row r="299" spans="1:8" x14ac:dyDescent="0.2">
      <c r="A299" s="316"/>
      <c r="B299" s="79" t="s">
        <v>278</v>
      </c>
      <c r="C299" s="79" t="s">
        <v>188</v>
      </c>
      <c r="D299" s="79" t="s">
        <v>188</v>
      </c>
      <c r="E299" s="75">
        <v>2.0510000000000002</v>
      </c>
      <c r="F299" s="75">
        <v>2.0510000000000002</v>
      </c>
      <c r="G299" s="79" t="s">
        <v>565</v>
      </c>
      <c r="H299" s="79" t="s">
        <v>166</v>
      </c>
    </row>
    <row r="300" spans="1:8" x14ac:dyDescent="0.2">
      <c r="A300" s="316" t="s">
        <v>566</v>
      </c>
      <c r="B300" s="79" t="s">
        <v>238</v>
      </c>
      <c r="C300" s="79" t="s">
        <v>213</v>
      </c>
      <c r="D300" s="79" t="s">
        <v>567</v>
      </c>
      <c r="E300" s="75">
        <v>7.3</v>
      </c>
      <c r="F300" s="75">
        <v>7.8</v>
      </c>
      <c r="G300" s="79" t="s">
        <v>568</v>
      </c>
      <c r="H300" s="79" t="s">
        <v>166</v>
      </c>
    </row>
    <row r="301" spans="1:8" x14ac:dyDescent="0.2">
      <c r="A301" s="316"/>
      <c r="B301" s="79" t="s">
        <v>280</v>
      </c>
      <c r="C301" s="79" t="s">
        <v>569</v>
      </c>
      <c r="D301" s="79" t="s">
        <v>570</v>
      </c>
      <c r="E301" s="75">
        <v>12.5</v>
      </c>
      <c r="F301" s="75" t="s">
        <v>165</v>
      </c>
      <c r="G301" s="79">
        <v>3.89</v>
      </c>
      <c r="H301" s="79" t="s">
        <v>166</v>
      </c>
    </row>
    <row r="302" spans="1:8" x14ac:dyDescent="0.2">
      <c r="A302" s="316"/>
      <c r="B302" s="79" t="s">
        <v>278</v>
      </c>
      <c r="C302" s="79" t="s">
        <v>188</v>
      </c>
      <c r="D302" s="79" t="s">
        <v>188</v>
      </c>
      <c r="E302" s="75">
        <v>2.0510000000000002</v>
      </c>
      <c r="F302" s="75">
        <v>2.0510000000000002</v>
      </c>
      <c r="G302" s="79" t="s">
        <v>565</v>
      </c>
      <c r="H302" s="79" t="s">
        <v>166</v>
      </c>
    </row>
    <row r="303" spans="1:8" x14ac:dyDescent="0.2">
      <c r="A303" s="316" t="s">
        <v>571</v>
      </c>
      <c r="B303" s="79" t="s">
        <v>197</v>
      </c>
      <c r="C303" s="79" t="s">
        <v>572</v>
      </c>
      <c r="D303" s="79" t="s">
        <v>573</v>
      </c>
      <c r="E303" s="75">
        <v>7.1849999999999996</v>
      </c>
      <c r="F303" s="75">
        <v>7.3310000000000004</v>
      </c>
      <c r="G303" s="79" t="s">
        <v>574</v>
      </c>
      <c r="H303" s="79" t="s">
        <v>166</v>
      </c>
    </row>
    <row r="304" spans="1:8" x14ac:dyDescent="0.2">
      <c r="A304" s="316"/>
      <c r="B304" s="79" t="s">
        <v>575</v>
      </c>
      <c r="C304" s="79" t="s">
        <v>576</v>
      </c>
      <c r="D304" s="79" t="s">
        <v>577</v>
      </c>
      <c r="E304" s="75">
        <v>13.4</v>
      </c>
      <c r="F304" s="75" t="s">
        <v>165</v>
      </c>
      <c r="G304" s="79">
        <v>4.3</v>
      </c>
      <c r="H304" s="79" t="s">
        <v>193</v>
      </c>
    </row>
    <row r="305" spans="1:8" x14ac:dyDescent="0.2">
      <c r="A305" s="316"/>
      <c r="B305" s="79" t="s">
        <v>278</v>
      </c>
      <c r="C305" s="79" t="s">
        <v>188</v>
      </c>
      <c r="D305" s="79" t="s">
        <v>188</v>
      </c>
      <c r="E305" s="75">
        <v>2.0510000000000002</v>
      </c>
      <c r="F305" s="75">
        <v>2.0510000000000002</v>
      </c>
      <c r="G305" s="79" t="s">
        <v>565</v>
      </c>
      <c r="H305" s="79" t="s">
        <v>166</v>
      </c>
    </row>
    <row r="306" spans="1:8" x14ac:dyDescent="0.2">
      <c r="A306" s="316" t="s">
        <v>578</v>
      </c>
      <c r="B306" s="79" t="s">
        <v>241</v>
      </c>
      <c r="C306" s="79" t="s">
        <v>564</v>
      </c>
      <c r="D306" s="79" t="s">
        <v>497</v>
      </c>
      <c r="E306" s="75">
        <v>16</v>
      </c>
      <c r="F306" s="75" t="s">
        <v>165</v>
      </c>
      <c r="G306" s="79">
        <v>5.3</v>
      </c>
      <c r="H306" s="79" t="s">
        <v>166</v>
      </c>
    </row>
    <row r="307" spans="1:8" x14ac:dyDescent="0.2">
      <c r="A307" s="316"/>
      <c r="B307" s="79" t="s">
        <v>286</v>
      </c>
      <c r="C307" s="79" t="s">
        <v>287</v>
      </c>
      <c r="D307" s="79" t="s">
        <v>230</v>
      </c>
      <c r="E307" s="75">
        <v>7</v>
      </c>
      <c r="F307" s="75">
        <v>7.3</v>
      </c>
      <c r="G307" s="79" t="s">
        <v>288</v>
      </c>
      <c r="H307" s="79" t="s">
        <v>166</v>
      </c>
    </row>
    <row r="308" spans="1:8" x14ac:dyDescent="0.2">
      <c r="A308" s="316"/>
      <c r="B308" s="79" t="s">
        <v>235</v>
      </c>
      <c r="C308" s="79" t="s">
        <v>237</v>
      </c>
      <c r="D308" s="79" t="s">
        <v>236</v>
      </c>
      <c r="E308" s="75" t="s">
        <v>338</v>
      </c>
      <c r="F308" s="75">
        <v>2.7</v>
      </c>
      <c r="G308" s="79" t="s">
        <v>579</v>
      </c>
      <c r="H308" s="79" t="s">
        <v>166</v>
      </c>
    </row>
    <row r="309" spans="1:8" x14ac:dyDescent="0.2">
      <c r="A309" s="316" t="s">
        <v>580</v>
      </c>
      <c r="B309" s="79" t="s">
        <v>286</v>
      </c>
      <c r="C309" s="79" t="s">
        <v>416</v>
      </c>
      <c r="D309" s="79" t="s">
        <v>581</v>
      </c>
      <c r="E309" s="75">
        <v>10.5</v>
      </c>
      <c r="F309" s="75">
        <v>11.1</v>
      </c>
      <c r="G309" s="79" t="s">
        <v>490</v>
      </c>
      <c r="H309" s="79" t="s">
        <v>166</v>
      </c>
    </row>
    <row r="310" spans="1:8" x14ac:dyDescent="0.2">
      <c r="A310" s="316"/>
      <c r="B310" s="79" t="s">
        <v>286</v>
      </c>
      <c r="C310" s="79" t="s">
        <v>287</v>
      </c>
      <c r="D310" s="79" t="s">
        <v>332</v>
      </c>
      <c r="E310" s="75">
        <v>7</v>
      </c>
      <c r="F310" s="75">
        <v>7.3</v>
      </c>
      <c r="G310" s="79" t="s">
        <v>288</v>
      </c>
      <c r="H310" s="79" t="s">
        <v>166</v>
      </c>
    </row>
    <row r="311" spans="1:8" x14ac:dyDescent="0.2">
      <c r="A311" s="316"/>
      <c r="B311" s="79" t="s">
        <v>286</v>
      </c>
      <c r="C311" s="79" t="s">
        <v>287</v>
      </c>
      <c r="D311" s="79" t="s">
        <v>230</v>
      </c>
      <c r="E311" s="75">
        <v>7</v>
      </c>
      <c r="F311" s="75">
        <v>7.3</v>
      </c>
      <c r="G311" s="79" t="s">
        <v>288</v>
      </c>
      <c r="H311" s="79" t="s">
        <v>166</v>
      </c>
    </row>
    <row r="312" spans="1:8" x14ac:dyDescent="0.2">
      <c r="A312" s="316"/>
      <c r="B312" s="79" t="s">
        <v>235</v>
      </c>
      <c r="C312" s="79" t="s">
        <v>582</v>
      </c>
      <c r="D312" s="79" t="s">
        <v>583</v>
      </c>
      <c r="E312" s="75">
        <v>3.5</v>
      </c>
      <c r="F312" s="75">
        <v>4.2</v>
      </c>
      <c r="G312" s="79" t="s">
        <v>485</v>
      </c>
      <c r="H312" s="79" t="s">
        <v>166</v>
      </c>
    </row>
    <row r="313" spans="1:8" x14ac:dyDescent="0.2">
      <c r="A313" s="313" t="s">
        <v>584</v>
      </c>
      <c r="B313" s="123" t="s">
        <v>278</v>
      </c>
      <c r="C313" s="79" t="s">
        <v>164</v>
      </c>
      <c r="D313" s="79" t="s">
        <v>164</v>
      </c>
      <c r="E313" s="75">
        <v>2.5299999999999998</v>
      </c>
      <c r="F313" s="75">
        <v>2.61</v>
      </c>
      <c r="G313" s="79" t="s">
        <v>585</v>
      </c>
      <c r="H313" s="79" t="s">
        <v>166</v>
      </c>
    </row>
    <row r="314" spans="1:8" x14ac:dyDescent="0.2">
      <c r="A314" s="315"/>
      <c r="B314" s="123" t="s">
        <v>218</v>
      </c>
      <c r="C314" s="79" t="s">
        <v>586</v>
      </c>
      <c r="D314" s="79" t="s">
        <v>586</v>
      </c>
      <c r="E314" s="75">
        <v>2.5</v>
      </c>
      <c r="F314" s="75">
        <v>2.8</v>
      </c>
      <c r="G314" s="79" t="s">
        <v>587</v>
      </c>
      <c r="H314" s="79" t="s">
        <v>173</v>
      </c>
    </row>
    <row r="315" spans="1:8" x14ac:dyDescent="0.2">
      <c r="A315" s="315"/>
      <c r="B315" s="123" t="s">
        <v>509</v>
      </c>
      <c r="C315" s="79" t="s">
        <v>588</v>
      </c>
      <c r="D315" s="79" t="s">
        <v>401</v>
      </c>
      <c r="E315" s="75">
        <v>78.7</v>
      </c>
      <c r="F315" s="75" t="s">
        <v>165</v>
      </c>
      <c r="G315" s="79" t="s">
        <v>589</v>
      </c>
      <c r="H315" s="79" t="s">
        <v>166</v>
      </c>
    </row>
    <row r="316" spans="1:8" x14ac:dyDescent="0.2">
      <c r="A316" s="314"/>
      <c r="B316" s="123" t="s">
        <v>228</v>
      </c>
      <c r="C316" s="79" t="s">
        <v>590</v>
      </c>
      <c r="D316" s="79" t="s">
        <v>591</v>
      </c>
      <c r="E316" s="75">
        <v>5.28</v>
      </c>
      <c r="F316" s="75">
        <v>5.57</v>
      </c>
      <c r="G316" s="79" t="s">
        <v>592</v>
      </c>
      <c r="H316" s="79" t="s">
        <v>166</v>
      </c>
    </row>
    <row r="317" spans="1:8" x14ac:dyDescent="0.2">
      <c r="A317" s="313" t="s">
        <v>593</v>
      </c>
      <c r="B317" s="123" t="s">
        <v>278</v>
      </c>
      <c r="C317" s="79" t="s">
        <v>164</v>
      </c>
      <c r="D317" s="79" t="s">
        <v>164</v>
      </c>
      <c r="E317" s="75">
        <v>2.5299999999999998</v>
      </c>
      <c r="F317" s="75">
        <v>2.61</v>
      </c>
      <c r="G317" s="79" t="s">
        <v>585</v>
      </c>
      <c r="H317" s="79" t="s">
        <v>166</v>
      </c>
    </row>
    <row r="318" spans="1:8" x14ac:dyDescent="0.2">
      <c r="A318" s="315"/>
      <c r="B318" s="123" t="s">
        <v>258</v>
      </c>
      <c r="C318" s="79" t="s">
        <v>186</v>
      </c>
      <c r="D318" s="79" t="s">
        <v>581</v>
      </c>
      <c r="E318" s="75">
        <v>10.5</v>
      </c>
      <c r="F318" s="75">
        <v>11.1</v>
      </c>
      <c r="G318" s="79" t="s">
        <v>290</v>
      </c>
      <c r="H318" s="79" t="s">
        <v>166</v>
      </c>
    </row>
    <row r="319" spans="1:8" x14ac:dyDescent="0.2">
      <c r="A319" s="314"/>
      <c r="B319" s="79" t="s">
        <v>594</v>
      </c>
      <c r="C319" s="79" t="s">
        <v>595</v>
      </c>
      <c r="D319" s="79" t="s">
        <v>596</v>
      </c>
      <c r="E319" s="75">
        <v>6</v>
      </c>
      <c r="F319" s="75">
        <v>7.1</v>
      </c>
      <c r="G319" s="79" t="s">
        <v>597</v>
      </c>
      <c r="H319" s="79" t="s">
        <v>173</v>
      </c>
    </row>
    <row r="320" spans="1:8" x14ac:dyDescent="0.2">
      <c r="A320" s="313" t="s">
        <v>135</v>
      </c>
      <c r="B320" s="79" t="s">
        <v>238</v>
      </c>
      <c r="C320" s="79" t="s">
        <v>598</v>
      </c>
      <c r="D320" s="79" t="s">
        <v>599</v>
      </c>
      <c r="E320" s="75">
        <v>12.5</v>
      </c>
      <c r="F320" s="75">
        <v>14</v>
      </c>
      <c r="G320" s="79" t="s">
        <v>600</v>
      </c>
      <c r="H320" s="79" t="s">
        <v>166</v>
      </c>
    </row>
    <row r="321" spans="1:8" x14ac:dyDescent="0.2">
      <c r="A321" s="314"/>
      <c r="B321" s="127" t="s">
        <v>235</v>
      </c>
      <c r="C321" s="79" t="s">
        <v>601</v>
      </c>
      <c r="D321" s="79" t="s">
        <v>602</v>
      </c>
      <c r="E321" s="75">
        <v>7.1</v>
      </c>
      <c r="F321" s="75">
        <v>7.5</v>
      </c>
      <c r="G321" s="79" t="s">
        <v>603</v>
      </c>
      <c r="H321" s="79" t="s">
        <v>166</v>
      </c>
    </row>
    <row r="322" spans="1:8" x14ac:dyDescent="0.2">
      <c r="A322" s="313" t="s">
        <v>137</v>
      </c>
      <c r="B322" s="123" t="s">
        <v>278</v>
      </c>
      <c r="C322" s="79" t="s">
        <v>188</v>
      </c>
      <c r="D322" s="79" t="s">
        <v>188</v>
      </c>
      <c r="E322" s="75">
        <v>2.0499999999999998</v>
      </c>
      <c r="F322" s="75">
        <v>2.637</v>
      </c>
      <c r="G322" s="79" t="s">
        <v>478</v>
      </c>
      <c r="H322" s="79" t="s">
        <v>166</v>
      </c>
    </row>
    <row r="323" spans="1:8" x14ac:dyDescent="0.2">
      <c r="A323" s="315"/>
      <c r="B323" s="123" t="s">
        <v>604</v>
      </c>
      <c r="C323" s="79" t="s">
        <v>605</v>
      </c>
      <c r="D323" s="79" t="s">
        <v>606</v>
      </c>
      <c r="E323" s="75">
        <v>7.3</v>
      </c>
      <c r="F323" s="75">
        <v>8</v>
      </c>
      <c r="G323" s="79" t="s">
        <v>607</v>
      </c>
      <c r="H323" s="79" t="s">
        <v>166</v>
      </c>
    </row>
    <row r="324" spans="1:8" x14ac:dyDescent="0.2">
      <c r="A324" s="314"/>
      <c r="B324" s="79" t="s">
        <v>594</v>
      </c>
      <c r="C324" s="79" t="s">
        <v>595</v>
      </c>
      <c r="D324" s="79" t="s">
        <v>596</v>
      </c>
      <c r="E324" s="75">
        <v>6</v>
      </c>
      <c r="F324" s="75">
        <v>7.1</v>
      </c>
      <c r="G324" s="79" t="s">
        <v>597</v>
      </c>
      <c r="H324" s="79" t="s">
        <v>173</v>
      </c>
    </row>
    <row r="325" spans="1:8" x14ac:dyDescent="0.2">
      <c r="A325" s="313" t="s">
        <v>608</v>
      </c>
      <c r="B325" s="123" t="s">
        <v>278</v>
      </c>
      <c r="C325" s="79" t="s">
        <v>188</v>
      </c>
      <c r="D325" s="79" t="s">
        <v>188</v>
      </c>
      <c r="E325" s="75">
        <v>2.0499999999999998</v>
      </c>
      <c r="F325" s="75">
        <v>2.637</v>
      </c>
      <c r="G325" s="79" t="s">
        <v>478</v>
      </c>
      <c r="H325" s="79" t="s">
        <v>166</v>
      </c>
    </row>
    <row r="326" spans="1:8" x14ac:dyDescent="0.2">
      <c r="A326" s="315"/>
      <c r="B326" s="123" t="s">
        <v>258</v>
      </c>
      <c r="C326" s="79" t="s">
        <v>609</v>
      </c>
      <c r="D326" s="79" t="s">
        <v>230</v>
      </c>
      <c r="E326" s="75">
        <v>7</v>
      </c>
      <c r="F326" s="75">
        <v>7.3</v>
      </c>
      <c r="G326" s="79" t="s">
        <v>610</v>
      </c>
      <c r="H326" s="79" t="s">
        <v>173</v>
      </c>
    </row>
    <row r="327" spans="1:8" x14ac:dyDescent="0.2">
      <c r="A327" s="314"/>
      <c r="B327" s="123" t="s">
        <v>258</v>
      </c>
      <c r="C327" s="79" t="s">
        <v>186</v>
      </c>
      <c r="D327" s="79" t="s">
        <v>581</v>
      </c>
      <c r="E327" s="75">
        <v>10.5</v>
      </c>
      <c r="F327" s="75">
        <v>11.1</v>
      </c>
      <c r="G327" s="79" t="s">
        <v>290</v>
      </c>
      <c r="H327" s="79" t="s">
        <v>166</v>
      </c>
    </row>
    <row r="328" spans="1:8" x14ac:dyDescent="0.2">
      <c r="A328" s="313" t="s">
        <v>611</v>
      </c>
      <c r="B328" s="123" t="s">
        <v>258</v>
      </c>
      <c r="C328" s="79" t="s">
        <v>186</v>
      </c>
      <c r="D328" s="79" t="s">
        <v>581</v>
      </c>
      <c r="E328" s="75">
        <v>10.5</v>
      </c>
      <c r="F328" s="75">
        <v>11.1</v>
      </c>
      <c r="G328" s="79" t="s">
        <v>290</v>
      </c>
      <c r="H328" s="79" t="s">
        <v>166</v>
      </c>
    </row>
    <row r="329" spans="1:8" x14ac:dyDescent="0.2">
      <c r="A329" s="315"/>
      <c r="B329" s="79" t="s">
        <v>235</v>
      </c>
      <c r="C329" s="79" t="s">
        <v>612</v>
      </c>
      <c r="D329" s="79" t="s">
        <v>613</v>
      </c>
      <c r="E329" s="75">
        <v>2.7</v>
      </c>
      <c r="F329" s="75">
        <v>2.8</v>
      </c>
      <c r="G329" s="79" t="s">
        <v>614</v>
      </c>
      <c r="H329" s="79" t="s">
        <v>173</v>
      </c>
    </row>
    <row r="330" spans="1:8" x14ac:dyDescent="0.2">
      <c r="A330" s="314"/>
      <c r="B330" s="79" t="s">
        <v>171</v>
      </c>
      <c r="C330" s="79" t="s">
        <v>615</v>
      </c>
      <c r="D330" s="79" t="s">
        <v>615</v>
      </c>
      <c r="E330" s="75">
        <v>0.9</v>
      </c>
      <c r="F330" s="75">
        <v>0.87</v>
      </c>
      <c r="G330" s="79" t="s">
        <v>616</v>
      </c>
      <c r="H330" s="79" t="s">
        <v>173</v>
      </c>
    </row>
    <row r="331" spans="1:8" x14ac:dyDescent="0.2">
      <c r="A331" s="313" t="s">
        <v>617</v>
      </c>
      <c r="B331" s="113" t="s">
        <v>618</v>
      </c>
      <c r="C331" s="79" t="s">
        <v>619</v>
      </c>
      <c r="D331" s="79" t="s">
        <v>620</v>
      </c>
      <c r="E331" s="75">
        <v>12.5</v>
      </c>
      <c r="F331" s="75" t="s">
        <v>165</v>
      </c>
      <c r="G331" s="79">
        <v>4.9000000000000004</v>
      </c>
      <c r="H331" s="79" t="s">
        <v>166</v>
      </c>
    </row>
    <row r="332" spans="1:8" x14ac:dyDescent="0.2">
      <c r="A332" s="315"/>
      <c r="B332" s="113" t="s">
        <v>621</v>
      </c>
      <c r="C332" s="79" t="s">
        <v>622</v>
      </c>
      <c r="D332" s="75" t="s">
        <v>165</v>
      </c>
      <c r="E332" s="75">
        <v>2.1</v>
      </c>
      <c r="F332" s="75" t="s">
        <v>165</v>
      </c>
      <c r="G332" s="79">
        <v>0.8</v>
      </c>
      <c r="H332" s="79" t="s">
        <v>166</v>
      </c>
    </row>
    <row r="333" spans="1:8" x14ac:dyDescent="0.2">
      <c r="A333" s="315"/>
      <c r="B333" s="79" t="s">
        <v>238</v>
      </c>
      <c r="C333" s="79" t="s">
        <v>520</v>
      </c>
      <c r="D333" s="79" t="s">
        <v>521</v>
      </c>
      <c r="E333" s="75">
        <v>2</v>
      </c>
      <c r="F333" s="75">
        <v>2.1</v>
      </c>
      <c r="G333" s="79">
        <v>0.75</v>
      </c>
      <c r="H333" s="79" t="s">
        <v>166</v>
      </c>
    </row>
    <row r="334" spans="1:8" x14ac:dyDescent="0.2">
      <c r="A334" s="315"/>
      <c r="B334" s="79" t="s">
        <v>235</v>
      </c>
      <c r="C334" s="79" t="s">
        <v>559</v>
      </c>
      <c r="D334" s="79" t="s">
        <v>560</v>
      </c>
      <c r="E334" s="75">
        <v>5</v>
      </c>
      <c r="F334" s="75">
        <v>5.4</v>
      </c>
      <c r="G334" s="79" t="s">
        <v>561</v>
      </c>
      <c r="H334" s="79" t="s">
        <v>193</v>
      </c>
    </row>
    <row r="335" spans="1:8" x14ac:dyDescent="0.2">
      <c r="A335" s="315"/>
      <c r="B335" s="123" t="s">
        <v>509</v>
      </c>
      <c r="C335" s="79" t="s">
        <v>510</v>
      </c>
      <c r="D335" s="75" t="s">
        <v>165</v>
      </c>
      <c r="E335" s="75">
        <v>74.3</v>
      </c>
      <c r="F335" s="75" t="s">
        <v>165</v>
      </c>
      <c r="G335" s="79">
        <v>15.7</v>
      </c>
      <c r="H335" s="79" t="s">
        <v>285</v>
      </c>
    </row>
    <row r="336" spans="1:8" x14ac:dyDescent="0.2">
      <c r="A336" s="314"/>
      <c r="B336" s="123" t="s">
        <v>278</v>
      </c>
      <c r="C336" s="79" t="s">
        <v>188</v>
      </c>
      <c r="D336" s="79" t="s">
        <v>188</v>
      </c>
      <c r="E336" s="75">
        <v>2.0499999999999998</v>
      </c>
      <c r="F336" s="75">
        <v>2.0499999999999998</v>
      </c>
      <c r="G336" s="79" t="s">
        <v>623</v>
      </c>
      <c r="H336" s="79" t="s">
        <v>166</v>
      </c>
    </row>
    <row r="337" spans="1:8" x14ac:dyDescent="0.2">
      <c r="A337" s="128" t="s">
        <v>138</v>
      </c>
      <c r="B337" s="123" t="s">
        <v>258</v>
      </c>
      <c r="C337" s="79" t="s">
        <v>186</v>
      </c>
      <c r="D337" s="126" t="s">
        <v>581</v>
      </c>
      <c r="E337" s="129">
        <v>10.5</v>
      </c>
      <c r="F337" s="129">
        <v>11.1</v>
      </c>
      <c r="G337" s="126" t="s">
        <v>290</v>
      </c>
      <c r="H337" s="126" t="s">
        <v>166</v>
      </c>
    </row>
    <row r="338" spans="1:8" x14ac:dyDescent="0.2">
      <c r="A338" s="313" t="s">
        <v>624</v>
      </c>
      <c r="B338" s="123" t="s">
        <v>258</v>
      </c>
      <c r="C338" s="79" t="s">
        <v>291</v>
      </c>
      <c r="D338" s="79" t="s">
        <v>291</v>
      </c>
      <c r="E338" s="75">
        <v>5.27</v>
      </c>
      <c r="F338" s="75">
        <v>5.57</v>
      </c>
      <c r="G338" s="79" t="s">
        <v>292</v>
      </c>
      <c r="H338" s="79" t="s">
        <v>166</v>
      </c>
    </row>
    <row r="339" spans="1:8" x14ac:dyDescent="0.2">
      <c r="A339" s="315"/>
      <c r="B339" s="123" t="s">
        <v>278</v>
      </c>
      <c r="C339" s="79" t="s">
        <v>188</v>
      </c>
      <c r="D339" s="79" t="s">
        <v>188</v>
      </c>
      <c r="E339" s="75">
        <v>2.0499999999999998</v>
      </c>
      <c r="F339" s="75">
        <v>2.0499999999999998</v>
      </c>
      <c r="G339" s="79" t="s">
        <v>623</v>
      </c>
      <c r="H339" s="79" t="s">
        <v>166</v>
      </c>
    </row>
    <row r="340" spans="1:8" x14ac:dyDescent="0.2">
      <c r="A340" s="314"/>
      <c r="B340" s="123" t="s">
        <v>625</v>
      </c>
      <c r="C340" s="79" t="s">
        <v>626</v>
      </c>
      <c r="D340" s="79" t="s">
        <v>570</v>
      </c>
      <c r="E340" s="75">
        <v>14.5</v>
      </c>
      <c r="F340" s="75">
        <v>15.5</v>
      </c>
      <c r="G340" s="79" t="s">
        <v>498</v>
      </c>
      <c r="H340" s="79" t="s">
        <v>166</v>
      </c>
    </row>
    <row r="341" spans="1:8" x14ac:dyDescent="0.2">
      <c r="A341" s="313" t="s">
        <v>627</v>
      </c>
      <c r="B341" s="123" t="s">
        <v>278</v>
      </c>
      <c r="C341" s="79" t="s">
        <v>188</v>
      </c>
      <c r="D341" s="79" t="s">
        <v>188</v>
      </c>
      <c r="E341" s="75">
        <v>2.0499999999999998</v>
      </c>
      <c r="F341" s="75">
        <v>2.0499999999999998</v>
      </c>
      <c r="G341" s="79" t="s">
        <v>623</v>
      </c>
      <c r="H341" s="79" t="s">
        <v>166</v>
      </c>
    </row>
    <row r="342" spans="1:8" x14ac:dyDescent="0.2">
      <c r="A342" s="314"/>
      <c r="B342" s="123" t="s">
        <v>258</v>
      </c>
      <c r="C342" s="79" t="s">
        <v>186</v>
      </c>
      <c r="D342" s="79" t="s">
        <v>581</v>
      </c>
      <c r="E342" s="75">
        <v>10.5</v>
      </c>
      <c r="F342" s="75">
        <v>11.1</v>
      </c>
      <c r="G342" s="79" t="s">
        <v>290</v>
      </c>
      <c r="H342" s="79" t="s">
        <v>166</v>
      </c>
    </row>
    <row r="343" spans="1:8" x14ac:dyDescent="0.2">
      <c r="A343" s="313" t="s">
        <v>628</v>
      </c>
      <c r="B343" s="130" t="s">
        <v>575</v>
      </c>
      <c r="C343" s="79" t="s">
        <v>629</v>
      </c>
      <c r="D343" s="79" t="s">
        <v>630</v>
      </c>
      <c r="E343" s="75">
        <v>5</v>
      </c>
      <c r="F343" s="75">
        <v>5.5</v>
      </c>
      <c r="G343" s="79" t="s">
        <v>506</v>
      </c>
      <c r="H343" s="79" t="s">
        <v>173</v>
      </c>
    </row>
    <row r="344" spans="1:8" x14ac:dyDescent="0.2">
      <c r="A344" s="315"/>
      <c r="B344" s="113" t="s">
        <v>575</v>
      </c>
      <c r="C344" s="79" t="s">
        <v>410</v>
      </c>
      <c r="D344" s="79" t="s">
        <v>631</v>
      </c>
      <c r="E344" s="75">
        <v>5</v>
      </c>
      <c r="F344" s="75">
        <v>5.5</v>
      </c>
      <c r="G344" s="79" t="s">
        <v>506</v>
      </c>
      <c r="H344" s="79" t="s">
        <v>173</v>
      </c>
    </row>
    <row r="345" spans="1:8" x14ac:dyDescent="0.2">
      <c r="A345" s="315"/>
      <c r="B345" s="113" t="s">
        <v>632</v>
      </c>
      <c r="C345" s="79" t="s">
        <v>633</v>
      </c>
      <c r="D345" s="79" t="s">
        <v>634</v>
      </c>
      <c r="E345" s="75">
        <v>30</v>
      </c>
      <c r="F345" s="75" t="s">
        <v>165</v>
      </c>
      <c r="G345" s="79">
        <v>12.44</v>
      </c>
      <c r="H345" s="79" t="s">
        <v>166</v>
      </c>
    </row>
    <row r="346" spans="1:8" x14ac:dyDescent="0.2">
      <c r="A346" s="315"/>
      <c r="B346" s="113" t="s">
        <v>632</v>
      </c>
      <c r="C346" s="79" t="s">
        <v>633</v>
      </c>
      <c r="D346" s="125" t="s">
        <v>634</v>
      </c>
      <c r="E346" s="124">
        <v>30</v>
      </c>
      <c r="F346" s="75" t="s">
        <v>165</v>
      </c>
      <c r="G346" s="125">
        <v>12.44</v>
      </c>
      <c r="H346" s="125" t="s">
        <v>166</v>
      </c>
    </row>
    <row r="347" spans="1:8" x14ac:dyDescent="0.2">
      <c r="A347" s="315"/>
      <c r="B347" s="79" t="s">
        <v>280</v>
      </c>
      <c r="C347" s="79" t="s">
        <v>635</v>
      </c>
      <c r="D347" s="79" t="s">
        <v>636</v>
      </c>
      <c r="E347" s="75">
        <v>5</v>
      </c>
      <c r="F347" s="75">
        <v>5.2</v>
      </c>
      <c r="G347" s="79" t="s">
        <v>637</v>
      </c>
      <c r="H347" s="125" t="s">
        <v>166</v>
      </c>
    </row>
    <row r="348" spans="1:8" x14ac:dyDescent="0.2">
      <c r="A348" s="314"/>
      <c r="B348" s="79" t="s">
        <v>280</v>
      </c>
      <c r="C348" s="79" t="s">
        <v>635</v>
      </c>
      <c r="D348" s="79" t="s">
        <v>636</v>
      </c>
      <c r="E348" s="75">
        <v>5</v>
      </c>
      <c r="F348" s="75">
        <v>5.2</v>
      </c>
      <c r="G348" s="79" t="s">
        <v>637</v>
      </c>
      <c r="H348" s="79" t="s">
        <v>166</v>
      </c>
    </row>
    <row r="349" spans="1:8" x14ac:dyDescent="0.2">
      <c r="A349" s="313" t="s">
        <v>638</v>
      </c>
      <c r="B349" s="130" t="s">
        <v>575</v>
      </c>
      <c r="C349" s="79" t="s">
        <v>639</v>
      </c>
      <c r="D349" s="79" t="s">
        <v>630</v>
      </c>
      <c r="E349" s="75">
        <v>3.2</v>
      </c>
      <c r="F349" s="75">
        <v>3.5</v>
      </c>
      <c r="G349" s="79" t="s">
        <v>640</v>
      </c>
      <c r="H349" s="79" t="s">
        <v>173</v>
      </c>
    </row>
    <row r="350" spans="1:8" x14ac:dyDescent="0.2">
      <c r="A350" s="315"/>
      <c r="B350" s="113" t="s">
        <v>575</v>
      </c>
      <c r="C350" s="79" t="s">
        <v>410</v>
      </c>
      <c r="D350" s="79" t="s">
        <v>631</v>
      </c>
      <c r="E350" s="75">
        <v>5</v>
      </c>
      <c r="F350" s="75">
        <v>5.5</v>
      </c>
      <c r="G350" s="79" t="s">
        <v>506</v>
      </c>
      <c r="H350" s="79" t="s">
        <v>173</v>
      </c>
    </row>
    <row r="351" spans="1:8" x14ac:dyDescent="0.2">
      <c r="A351" s="315"/>
      <c r="B351" s="113" t="s">
        <v>641</v>
      </c>
      <c r="C351" s="79" t="s">
        <v>642</v>
      </c>
      <c r="D351" s="79" t="s">
        <v>642</v>
      </c>
      <c r="E351" s="75">
        <v>6.7</v>
      </c>
      <c r="F351" s="75">
        <v>7.25</v>
      </c>
      <c r="G351" s="79" t="s">
        <v>643</v>
      </c>
      <c r="H351" s="79" t="s">
        <v>166</v>
      </c>
    </row>
    <row r="352" spans="1:8" x14ac:dyDescent="0.2">
      <c r="A352" s="315"/>
      <c r="B352" s="131" t="s">
        <v>238</v>
      </c>
      <c r="C352" s="125" t="s">
        <v>551</v>
      </c>
      <c r="D352" s="125" t="s">
        <v>644</v>
      </c>
      <c r="E352" s="124">
        <v>2.6</v>
      </c>
      <c r="F352" s="124">
        <v>3.6</v>
      </c>
      <c r="G352" s="125" t="s">
        <v>645</v>
      </c>
      <c r="H352" s="125" t="s">
        <v>166</v>
      </c>
    </row>
    <row r="353" spans="1:8" x14ac:dyDescent="0.2">
      <c r="A353" s="314"/>
      <c r="B353" s="79" t="s">
        <v>618</v>
      </c>
      <c r="C353" s="79" t="s">
        <v>646</v>
      </c>
      <c r="D353" s="79" t="s">
        <v>647</v>
      </c>
      <c r="E353" s="75">
        <v>4.9000000000000004</v>
      </c>
      <c r="F353" s="75">
        <v>5.5</v>
      </c>
      <c r="G353" s="79" t="s">
        <v>648</v>
      </c>
      <c r="H353" s="79" t="s">
        <v>173</v>
      </c>
    </row>
    <row r="354" spans="1:8" x14ac:dyDescent="0.2">
      <c r="A354" s="313" t="s">
        <v>649</v>
      </c>
      <c r="B354" s="132" t="s">
        <v>650</v>
      </c>
      <c r="C354" s="79" t="s">
        <v>651</v>
      </c>
      <c r="D354" s="75" t="s">
        <v>165</v>
      </c>
      <c r="E354" s="75">
        <v>5</v>
      </c>
      <c r="F354" s="75">
        <v>5.5</v>
      </c>
      <c r="G354" s="79" t="s">
        <v>506</v>
      </c>
      <c r="H354" s="79" t="s">
        <v>173</v>
      </c>
    </row>
    <row r="355" spans="1:8" x14ac:dyDescent="0.2">
      <c r="A355" s="315"/>
      <c r="B355" s="113" t="s">
        <v>621</v>
      </c>
      <c r="C355" s="79" t="s">
        <v>351</v>
      </c>
      <c r="D355" s="79" t="s">
        <v>351</v>
      </c>
      <c r="E355" s="75">
        <v>2.637</v>
      </c>
      <c r="F355" s="75">
        <v>2.637</v>
      </c>
      <c r="G355" s="79" t="s">
        <v>585</v>
      </c>
      <c r="H355" s="79" t="s">
        <v>166</v>
      </c>
    </row>
    <row r="356" spans="1:8" x14ac:dyDescent="0.2">
      <c r="A356" s="314"/>
      <c r="B356" s="113" t="s">
        <v>621</v>
      </c>
      <c r="C356" s="79" t="s">
        <v>351</v>
      </c>
      <c r="D356" s="79" t="s">
        <v>351</v>
      </c>
      <c r="E356" s="75">
        <v>2.637</v>
      </c>
      <c r="F356" s="75">
        <v>2.637</v>
      </c>
      <c r="G356" s="79" t="s">
        <v>585</v>
      </c>
      <c r="H356" s="79" t="s">
        <v>166</v>
      </c>
    </row>
    <row r="357" spans="1:8" x14ac:dyDescent="0.2">
      <c r="A357" s="313" t="s">
        <v>652</v>
      </c>
      <c r="B357" s="79" t="s">
        <v>457</v>
      </c>
      <c r="C357" s="79" t="s">
        <v>653</v>
      </c>
      <c r="D357" s="79" t="s">
        <v>654</v>
      </c>
      <c r="E357" s="75">
        <v>16</v>
      </c>
      <c r="F357" s="75">
        <v>16.5</v>
      </c>
      <c r="G357" s="79" t="s">
        <v>655</v>
      </c>
      <c r="H357" s="79" t="s">
        <v>166</v>
      </c>
    </row>
    <row r="358" spans="1:8" x14ac:dyDescent="0.2">
      <c r="A358" s="314"/>
      <c r="B358" s="79" t="s">
        <v>656</v>
      </c>
      <c r="C358" s="79" t="s">
        <v>657</v>
      </c>
      <c r="D358" s="79" t="s">
        <v>658</v>
      </c>
      <c r="E358" s="75">
        <v>6.8</v>
      </c>
      <c r="F358" s="75">
        <v>7.2</v>
      </c>
      <c r="G358" s="79" t="s">
        <v>659</v>
      </c>
      <c r="H358" s="79" t="s">
        <v>166</v>
      </c>
    </row>
  </sheetData>
  <mergeCells count="104">
    <mergeCell ref="A1:H1"/>
    <mergeCell ref="A28:A31"/>
    <mergeCell ref="A32:A35"/>
    <mergeCell ref="A36:A40"/>
    <mergeCell ref="A42:A45"/>
    <mergeCell ref="A46:A49"/>
    <mergeCell ref="A83:A87"/>
    <mergeCell ref="A89:A94"/>
    <mergeCell ref="A95:A100"/>
    <mergeCell ref="A50:A53"/>
    <mergeCell ref="A54:A56"/>
    <mergeCell ref="A57:A60"/>
    <mergeCell ref="A61:A64"/>
    <mergeCell ref="A65:A68"/>
    <mergeCell ref="H2:H3"/>
    <mergeCell ref="A4:H4"/>
    <mergeCell ref="A5:A8"/>
    <mergeCell ref="A9:A21"/>
    <mergeCell ref="A23:A27"/>
    <mergeCell ref="A2:A3"/>
    <mergeCell ref="B2:B3"/>
    <mergeCell ref="C2:C3"/>
    <mergeCell ref="D2:D3"/>
    <mergeCell ref="E2:G2"/>
    <mergeCell ref="A105:A108"/>
    <mergeCell ref="A109:A112"/>
    <mergeCell ref="A113:A114"/>
    <mergeCell ref="A115:A116"/>
    <mergeCell ref="A117:A120"/>
    <mergeCell ref="A69:A73"/>
    <mergeCell ref="A74:A75"/>
    <mergeCell ref="A76:H76"/>
    <mergeCell ref="A77:A79"/>
    <mergeCell ref="A80:A82"/>
    <mergeCell ref="B80:D80"/>
    <mergeCell ref="A102:A104"/>
    <mergeCell ref="A146:A152"/>
    <mergeCell ref="A153:A156"/>
    <mergeCell ref="A157:A158"/>
    <mergeCell ref="A159:A161"/>
    <mergeCell ref="A162:A164"/>
    <mergeCell ref="A121:A122"/>
    <mergeCell ref="A123:A124"/>
    <mergeCell ref="A125:A127"/>
    <mergeCell ref="A128:A136"/>
    <mergeCell ref="A137:A145"/>
    <mergeCell ref="A199:A203"/>
    <mergeCell ref="A204:A207"/>
    <mergeCell ref="A208:A209"/>
    <mergeCell ref="A210:A213"/>
    <mergeCell ref="A214:A215"/>
    <mergeCell ref="A165:A168"/>
    <mergeCell ref="A169:A170"/>
    <mergeCell ref="A171:A172"/>
    <mergeCell ref="A173:A178"/>
    <mergeCell ref="A179:H179"/>
    <mergeCell ref="A180:A186"/>
    <mergeCell ref="A187:A192"/>
    <mergeCell ref="A193:A196"/>
    <mergeCell ref="A197:A198"/>
    <mergeCell ref="A242:A248"/>
    <mergeCell ref="A249:A252"/>
    <mergeCell ref="A253:H253"/>
    <mergeCell ref="A254:A257"/>
    <mergeCell ref="A258:A260"/>
    <mergeCell ref="A216:A217"/>
    <mergeCell ref="A218:A220"/>
    <mergeCell ref="A221:A223"/>
    <mergeCell ref="A224:A227"/>
    <mergeCell ref="A228:A229"/>
    <mergeCell ref="A230:A231"/>
    <mergeCell ref="A232:A235"/>
    <mergeCell ref="A236:A239"/>
    <mergeCell ref="A240:A241"/>
    <mergeCell ref="A276:A277"/>
    <mergeCell ref="A278:A280"/>
    <mergeCell ref="A281:A283"/>
    <mergeCell ref="A284:A287"/>
    <mergeCell ref="A288:A289"/>
    <mergeCell ref="A261:A262"/>
    <mergeCell ref="A263:A265"/>
    <mergeCell ref="A266:A268"/>
    <mergeCell ref="A269:A271"/>
    <mergeCell ref="A272:A275"/>
    <mergeCell ref="A306:A308"/>
    <mergeCell ref="A309:A312"/>
    <mergeCell ref="A313:A316"/>
    <mergeCell ref="A317:A319"/>
    <mergeCell ref="A320:A321"/>
    <mergeCell ref="A290:A292"/>
    <mergeCell ref="A294:A296"/>
    <mergeCell ref="A297:A299"/>
    <mergeCell ref="A300:A302"/>
    <mergeCell ref="A303:A305"/>
    <mergeCell ref="A341:A342"/>
    <mergeCell ref="A343:A348"/>
    <mergeCell ref="A349:A353"/>
    <mergeCell ref="A354:A356"/>
    <mergeCell ref="A357:A358"/>
    <mergeCell ref="A322:A324"/>
    <mergeCell ref="A325:A327"/>
    <mergeCell ref="A328:A330"/>
    <mergeCell ref="A331:A336"/>
    <mergeCell ref="A338:A34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5" fitToHeight="0" orientation="landscape" horizontalDpi="1200" verticalDpi="1200" r:id="rId1"/>
  <rowBreaks count="10" manualBreakCount="10">
    <brk id="35" max="7" man="1"/>
    <brk id="68" max="7" man="1"/>
    <brk id="101" max="7" man="1"/>
    <brk id="136" max="7" man="1"/>
    <brk id="170" max="7" man="1"/>
    <brk id="203" max="7" man="1"/>
    <brk id="235" max="7" man="1"/>
    <brk id="268" max="7" man="1"/>
    <brk id="302" max="7" man="1"/>
    <brk id="336" max="7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D53"/>
  <sheetViews>
    <sheetView view="pageBreakPreview" zoomScaleNormal="100" zoomScaleSheetLayoutView="100" workbookViewId="0">
      <selection activeCell="B25" sqref="B25"/>
    </sheetView>
  </sheetViews>
  <sheetFormatPr defaultRowHeight="15.75" x14ac:dyDescent="0.2"/>
  <cols>
    <col min="1" max="1" width="46.85546875" style="1" customWidth="1"/>
    <col min="2" max="2" width="21.85546875" style="1" customWidth="1"/>
    <col min="3" max="3" width="16.28515625" style="1" customWidth="1"/>
    <col min="4" max="4" width="7.28515625" style="1" customWidth="1"/>
    <col min="5" max="16384" width="9.140625" style="1"/>
  </cols>
  <sheetData>
    <row r="1" spans="1:4" ht="34.5" customHeight="1" x14ac:dyDescent="0.2">
      <c r="A1" s="352" t="s">
        <v>13</v>
      </c>
      <c r="B1" s="352"/>
      <c r="C1" s="352"/>
    </row>
    <row r="2" spans="1:4" ht="15.75" customHeight="1" x14ac:dyDescent="0.2">
      <c r="A2" s="8" t="s">
        <v>6</v>
      </c>
      <c r="B2" s="8" t="s">
        <v>0</v>
      </c>
      <c r="C2" s="3" t="s">
        <v>7</v>
      </c>
      <c r="D2" s="30"/>
    </row>
    <row r="3" spans="1:4" ht="31.5" customHeight="1" x14ac:dyDescent="0.2">
      <c r="A3" s="353" t="s">
        <v>660</v>
      </c>
      <c r="B3" s="353"/>
      <c r="C3" s="353"/>
      <c r="D3" s="28"/>
    </row>
    <row r="4" spans="1:4" x14ac:dyDescent="0.2">
      <c r="A4" s="19" t="s">
        <v>10</v>
      </c>
      <c r="B4" s="18" t="s">
        <v>20</v>
      </c>
      <c r="C4" s="36" t="s">
        <v>153</v>
      </c>
      <c r="D4" s="28"/>
    </row>
    <row r="5" spans="1:4" x14ac:dyDescent="0.2">
      <c r="A5" s="19" t="s">
        <v>8</v>
      </c>
      <c r="B5" s="18" t="s">
        <v>1</v>
      </c>
      <c r="C5" s="18">
        <v>22435.9</v>
      </c>
      <c r="D5" s="28"/>
    </row>
    <row r="6" spans="1:4" x14ac:dyDescent="0.2">
      <c r="A6" s="19" t="s">
        <v>9</v>
      </c>
      <c r="B6" s="18" t="s">
        <v>1</v>
      </c>
      <c r="C6" s="18">
        <v>12364.1</v>
      </c>
      <c r="D6" s="28"/>
    </row>
    <row r="7" spans="1:4" hidden="1" x14ac:dyDescent="0.2">
      <c r="A7" s="26"/>
      <c r="B7" s="6"/>
      <c r="C7" s="4"/>
      <c r="D7" s="28"/>
    </row>
    <row r="8" spans="1:4" hidden="1" x14ac:dyDescent="0.2">
      <c r="A8" s="26"/>
      <c r="B8" s="6"/>
      <c r="C8" s="6"/>
      <c r="D8" s="28"/>
    </row>
    <row r="9" spans="1:4" hidden="1" x14ac:dyDescent="0.2">
      <c r="A9" s="26"/>
      <c r="B9" s="6"/>
      <c r="C9" s="6"/>
      <c r="D9" s="28"/>
    </row>
    <row r="10" spans="1:4" hidden="1" x14ac:dyDescent="0.2">
      <c r="A10" s="351"/>
      <c r="B10" s="351"/>
      <c r="C10" s="351"/>
      <c r="D10" s="28"/>
    </row>
    <row r="11" spans="1:4" hidden="1" x14ac:dyDescent="0.2">
      <c r="A11" s="26"/>
      <c r="B11" s="6"/>
      <c r="C11" s="4"/>
      <c r="D11" s="28"/>
    </row>
    <row r="12" spans="1:4" hidden="1" x14ac:dyDescent="0.2">
      <c r="A12" s="26"/>
      <c r="B12" s="6"/>
      <c r="C12" s="6"/>
      <c r="D12" s="28"/>
    </row>
    <row r="13" spans="1:4" hidden="1" x14ac:dyDescent="0.2">
      <c r="A13" s="26"/>
      <c r="B13" s="6"/>
      <c r="C13" s="6"/>
      <c r="D13" s="28"/>
    </row>
    <row r="14" spans="1:4" hidden="1" x14ac:dyDescent="0.2">
      <c r="A14" s="351"/>
      <c r="B14" s="351"/>
      <c r="C14" s="351"/>
      <c r="D14" s="28"/>
    </row>
    <row r="15" spans="1:4" x14ac:dyDescent="0.2">
      <c r="A15" s="26"/>
      <c r="B15" s="6"/>
      <c r="C15" s="4"/>
      <c r="D15" s="28"/>
    </row>
    <row r="16" spans="1:4" x14ac:dyDescent="0.2">
      <c r="A16" s="26"/>
      <c r="B16" s="6"/>
      <c r="C16" s="6"/>
      <c r="D16" s="28"/>
    </row>
    <row r="17" spans="1:4" x14ac:dyDescent="0.2">
      <c r="A17" s="351"/>
      <c r="B17" s="351"/>
      <c r="C17" s="351"/>
      <c r="D17" s="28"/>
    </row>
    <row r="18" spans="1:4" x14ac:dyDescent="0.2">
      <c r="A18" s="26"/>
      <c r="B18" s="6"/>
      <c r="C18" s="4"/>
      <c r="D18" s="28"/>
    </row>
    <row r="19" spans="1:4" x14ac:dyDescent="0.2">
      <c r="A19" s="26"/>
      <c r="B19" s="6"/>
      <c r="C19" s="6"/>
      <c r="D19" s="28"/>
    </row>
    <row r="20" spans="1:4" x14ac:dyDescent="0.2">
      <c r="A20" s="26"/>
      <c r="B20" s="6"/>
      <c r="C20" s="6"/>
      <c r="D20" s="28"/>
    </row>
    <row r="21" spans="1:4" x14ac:dyDescent="0.2">
      <c r="A21" s="19"/>
      <c r="B21" s="18"/>
      <c r="C21" s="18"/>
      <c r="D21" s="28"/>
    </row>
    <row r="22" spans="1:4" x14ac:dyDescent="0.2">
      <c r="D22" s="28"/>
    </row>
    <row r="23" spans="1:4" x14ac:dyDescent="0.2">
      <c r="D23" s="28"/>
    </row>
    <row r="24" spans="1:4" x14ac:dyDescent="0.2">
      <c r="D24" s="28"/>
    </row>
    <row r="25" spans="1:4" x14ac:dyDescent="0.2">
      <c r="D25" s="28"/>
    </row>
    <row r="26" spans="1:4" x14ac:dyDescent="0.2">
      <c r="D26" s="28"/>
    </row>
    <row r="27" spans="1:4" x14ac:dyDescent="0.2">
      <c r="D27" s="28"/>
    </row>
    <row r="28" spans="1:4" x14ac:dyDescent="0.2">
      <c r="D28" s="28"/>
    </row>
    <row r="29" spans="1:4" x14ac:dyDescent="0.2">
      <c r="D29" s="28"/>
    </row>
    <row r="30" spans="1:4" x14ac:dyDescent="0.2">
      <c r="D30" s="28"/>
    </row>
    <row r="31" spans="1:4" hidden="1" x14ac:dyDescent="0.2">
      <c r="D31" s="28"/>
    </row>
    <row r="32" spans="1:4" hidden="1" x14ac:dyDescent="0.2">
      <c r="D32" s="28"/>
    </row>
    <row r="33" spans="4:4" hidden="1" x14ac:dyDescent="0.2">
      <c r="D33" s="28"/>
    </row>
    <row r="34" spans="4:4" hidden="1" x14ac:dyDescent="0.2">
      <c r="D34" s="28"/>
    </row>
    <row r="35" spans="4:4" x14ac:dyDescent="0.2">
      <c r="D35" s="28"/>
    </row>
    <row r="36" spans="4:4" x14ac:dyDescent="0.2">
      <c r="D36" s="28"/>
    </row>
    <row r="37" spans="4:4" x14ac:dyDescent="0.2">
      <c r="D37" s="28"/>
    </row>
    <row r="38" spans="4:4" ht="15.75" hidden="1" customHeight="1" x14ac:dyDescent="0.2">
      <c r="D38" s="28"/>
    </row>
    <row r="39" spans="4:4" ht="15.75" hidden="1" customHeight="1" x14ac:dyDescent="0.2">
      <c r="D39" s="28"/>
    </row>
    <row r="40" spans="4:4" ht="15.75" hidden="1" customHeight="1" x14ac:dyDescent="0.2">
      <c r="D40" s="28"/>
    </row>
    <row r="41" spans="4:4" ht="15.75" hidden="1" customHeight="1" x14ac:dyDescent="0.2">
      <c r="D41" s="28"/>
    </row>
    <row r="42" spans="4:4" ht="15.75" hidden="1" customHeight="1" x14ac:dyDescent="0.2">
      <c r="D42" s="28"/>
    </row>
    <row r="43" spans="4:4" ht="15.75" hidden="1" customHeight="1" x14ac:dyDescent="0.2">
      <c r="D43" s="28"/>
    </row>
    <row r="44" spans="4:4" ht="15.75" hidden="1" customHeight="1" x14ac:dyDescent="0.2">
      <c r="D44" s="28"/>
    </row>
    <row r="45" spans="4:4" ht="15.75" hidden="1" customHeight="1" x14ac:dyDescent="0.2">
      <c r="D45" s="28"/>
    </row>
    <row r="46" spans="4:4" ht="15.75" hidden="1" customHeight="1" x14ac:dyDescent="0.2">
      <c r="D46" s="28"/>
    </row>
    <row r="47" spans="4:4" ht="15.75" hidden="1" customHeight="1" x14ac:dyDescent="0.2">
      <c r="D47" s="28"/>
    </row>
    <row r="48" spans="4:4" ht="15.75" hidden="1" customHeight="1" x14ac:dyDescent="0.2">
      <c r="D48" s="28"/>
    </row>
    <row r="49" spans="4:4" ht="15.75" hidden="1" customHeight="1" x14ac:dyDescent="0.2">
      <c r="D49" s="28"/>
    </row>
    <row r="50" spans="4:4" ht="15.75" hidden="1" customHeight="1" x14ac:dyDescent="0.2">
      <c r="D50" s="28"/>
    </row>
    <row r="51" spans="4:4" ht="15.75" hidden="1" customHeight="1" x14ac:dyDescent="0.2">
      <c r="D51" s="28"/>
    </row>
    <row r="52" spans="4:4" ht="15.75" hidden="1" customHeight="1" x14ac:dyDescent="0.2">
      <c r="D52" s="28"/>
    </row>
    <row r="53" spans="4:4" x14ac:dyDescent="0.2">
      <c r="D53" s="28"/>
    </row>
  </sheetData>
  <mergeCells count="5">
    <mergeCell ref="A10:C10"/>
    <mergeCell ref="A14:C14"/>
    <mergeCell ref="A17:C17"/>
    <mergeCell ref="A1:C1"/>
    <mergeCell ref="A3:C3"/>
  </mergeCells>
  <printOptions horizontalCentered="1"/>
  <pageMargins left="0.59055118110236227" right="0.39370078740157483" top="0.39370078740157483" bottom="0.39370078740157483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E70"/>
  <sheetViews>
    <sheetView view="pageBreakPreview" zoomScale="80" zoomScaleNormal="100" zoomScaleSheetLayoutView="80" workbookViewId="0">
      <pane xSplit="12" ySplit="9" topLeftCell="M10" activePane="bottomRight" state="frozen"/>
      <selection pane="topRight" activeCell="M1" sqref="M1"/>
      <selection pane="bottomLeft" activeCell="A15" sqref="A15"/>
      <selection pane="bottomRight" activeCell="A16" sqref="A16"/>
    </sheetView>
  </sheetViews>
  <sheetFormatPr defaultRowHeight="15.75" x14ac:dyDescent="0.2"/>
  <cols>
    <col min="1" max="1" width="49.28515625" style="7" customWidth="1"/>
    <col min="2" max="2" width="23.140625" style="7" customWidth="1"/>
    <col min="3" max="3" width="10.7109375" style="7" customWidth="1"/>
    <col min="4" max="4" width="9.140625" style="7"/>
    <col min="5" max="5" width="10" style="7" customWidth="1"/>
    <col min="6" max="16384" width="9.140625" style="7"/>
  </cols>
  <sheetData>
    <row r="1" spans="1:5" ht="36" customHeight="1" x14ac:dyDescent="0.2">
      <c r="A1" s="354" t="s">
        <v>72</v>
      </c>
      <c r="B1" s="354"/>
      <c r="C1" s="354"/>
    </row>
    <row r="2" spans="1:5" ht="15.75" customHeight="1" x14ac:dyDescent="0.2">
      <c r="A2" s="9" t="s">
        <v>12</v>
      </c>
      <c r="B2" s="9" t="s">
        <v>0</v>
      </c>
      <c r="C2" s="9" t="s">
        <v>7</v>
      </c>
      <c r="D2" s="12"/>
      <c r="E2" s="29"/>
    </row>
    <row r="3" spans="1:5" x14ac:dyDescent="0.2">
      <c r="A3" s="355" t="s">
        <v>3</v>
      </c>
      <c r="B3" s="356"/>
      <c r="C3" s="357"/>
      <c r="D3" s="12"/>
      <c r="E3" s="29"/>
    </row>
    <row r="4" spans="1:5" ht="15.75" customHeight="1" x14ac:dyDescent="0.2">
      <c r="A4" s="61" t="s">
        <v>150</v>
      </c>
      <c r="B4" s="59" t="s">
        <v>59</v>
      </c>
      <c r="C4" s="44">
        <v>9.3000000000000007</v>
      </c>
      <c r="D4" s="25"/>
      <c r="E4" s="12"/>
    </row>
    <row r="5" spans="1:5" ht="15.75" customHeight="1" x14ac:dyDescent="0.2">
      <c r="A5" s="61" t="s">
        <v>56</v>
      </c>
      <c r="B5" s="59" t="s">
        <v>57</v>
      </c>
      <c r="C5" s="44">
        <v>141.6</v>
      </c>
      <c r="D5" s="25"/>
      <c r="E5" s="12"/>
    </row>
    <row r="6" spans="1:5" x14ac:dyDescent="0.2">
      <c r="A6" s="355" t="s">
        <v>4</v>
      </c>
      <c r="B6" s="356"/>
      <c r="C6" s="357"/>
      <c r="D6" s="25"/>
      <c r="E6" s="12"/>
    </row>
    <row r="7" spans="1:5" x14ac:dyDescent="0.2">
      <c r="A7" s="60" t="s">
        <v>152</v>
      </c>
      <c r="B7" s="59" t="s">
        <v>151</v>
      </c>
      <c r="C7" s="44">
        <v>48811.3</v>
      </c>
      <c r="D7" s="25"/>
      <c r="E7" s="12"/>
    </row>
    <row r="8" spans="1:5" x14ac:dyDescent="0.2">
      <c r="A8" s="21"/>
      <c r="B8" s="12"/>
      <c r="C8" s="22"/>
      <c r="D8" s="25"/>
      <c r="E8" s="12"/>
    </row>
    <row r="9" spans="1:5" x14ac:dyDescent="0.2">
      <c r="A9" s="21"/>
      <c r="B9" s="12"/>
      <c r="C9" s="22"/>
      <c r="D9" s="25"/>
      <c r="E9" s="12"/>
    </row>
    <row r="10" spans="1:5" x14ac:dyDescent="0.2">
      <c r="A10" s="21"/>
      <c r="B10" s="12"/>
      <c r="C10" s="22"/>
      <c r="D10" s="25"/>
      <c r="E10" s="12"/>
    </row>
    <row r="11" spans="1:5" x14ac:dyDescent="0.2">
      <c r="A11" s="21"/>
      <c r="B11" s="12"/>
      <c r="C11" s="22"/>
      <c r="D11" s="25"/>
      <c r="E11" s="12"/>
    </row>
    <row r="12" spans="1:5" x14ac:dyDescent="0.2">
      <c r="A12" s="21"/>
      <c r="B12" s="12"/>
      <c r="C12" s="22"/>
      <c r="D12" s="25"/>
      <c r="E12" s="12"/>
    </row>
    <row r="13" spans="1:5" x14ac:dyDescent="0.2">
      <c r="A13" s="21"/>
      <c r="B13" s="12"/>
      <c r="C13" s="22"/>
      <c r="D13" s="25"/>
      <c r="E13" s="12"/>
    </row>
    <row r="14" spans="1:5" x14ac:dyDescent="0.2">
      <c r="A14" s="21"/>
      <c r="B14" s="12"/>
      <c r="C14" s="22"/>
      <c r="D14" s="55"/>
      <c r="E14" s="12"/>
    </row>
    <row r="15" spans="1:5" x14ac:dyDescent="0.2">
      <c r="A15" s="21"/>
      <c r="B15" s="12"/>
      <c r="C15" s="22"/>
      <c r="D15" s="55"/>
      <c r="E15" s="12"/>
    </row>
    <row r="16" spans="1:5" x14ac:dyDescent="0.2">
      <c r="A16" s="21"/>
      <c r="B16" s="15"/>
      <c r="C16" s="17"/>
      <c r="D16" s="41"/>
      <c r="E16" s="12"/>
    </row>
    <row r="17" spans="1:5" x14ac:dyDescent="0.2">
      <c r="A17" s="21"/>
      <c r="B17" s="15"/>
      <c r="C17" s="17"/>
      <c r="D17" s="41"/>
      <c r="E17" s="12"/>
    </row>
    <row r="18" spans="1:5" x14ac:dyDescent="0.2">
      <c r="A18" s="21"/>
      <c r="B18" s="15"/>
      <c r="C18" s="17"/>
      <c r="D18" s="55"/>
      <c r="E18" s="12"/>
    </row>
    <row r="19" spans="1:5" x14ac:dyDescent="0.2">
      <c r="A19" s="12"/>
      <c r="B19" s="12"/>
      <c r="C19" s="12"/>
      <c r="D19" s="41"/>
      <c r="E19" s="12"/>
    </row>
    <row r="20" spans="1:5" hidden="1" x14ac:dyDescent="0.2">
      <c r="A20" s="12"/>
      <c r="B20" s="12"/>
      <c r="C20" s="12"/>
      <c r="D20" s="25"/>
      <c r="E20" s="12"/>
    </row>
    <row r="21" spans="1:5" hidden="1" x14ac:dyDescent="0.2">
      <c r="D21" s="25"/>
      <c r="E21" s="12"/>
    </row>
    <row r="22" spans="1:5" x14ac:dyDescent="0.2">
      <c r="D22" s="55"/>
      <c r="E22" s="12"/>
    </row>
    <row r="23" spans="1:5" ht="34.5" customHeight="1" x14ac:dyDescent="0.2">
      <c r="D23" s="33"/>
      <c r="E23" s="12"/>
    </row>
    <row r="24" spans="1:5" x14ac:dyDescent="0.2">
      <c r="D24" s="33"/>
      <c r="E24" s="12"/>
    </row>
    <row r="25" spans="1:5" x14ac:dyDescent="0.2">
      <c r="D25" s="33"/>
      <c r="E25" s="12"/>
    </row>
    <row r="26" spans="1:5" x14ac:dyDescent="0.2">
      <c r="D26" s="33"/>
      <c r="E26" s="12"/>
    </row>
    <row r="27" spans="1:5" x14ac:dyDescent="0.2">
      <c r="D27" s="33"/>
      <c r="E27" s="12"/>
    </row>
    <row r="28" spans="1:5" x14ac:dyDescent="0.2">
      <c r="D28" s="33"/>
      <c r="E28" s="12"/>
    </row>
    <row r="29" spans="1:5" x14ac:dyDescent="0.2">
      <c r="D29" s="33"/>
      <c r="E29" s="12"/>
    </row>
    <row r="30" spans="1:5" x14ac:dyDescent="0.2">
      <c r="D30" s="41"/>
      <c r="E30" s="12"/>
    </row>
    <row r="31" spans="1:5" x14ac:dyDescent="0.2">
      <c r="D31" s="41"/>
      <c r="E31" s="12"/>
    </row>
    <row r="32" spans="1:5" hidden="1" x14ac:dyDescent="0.2">
      <c r="D32" s="33"/>
      <c r="E32" s="12"/>
    </row>
    <row r="33" spans="4:5" hidden="1" x14ac:dyDescent="0.2">
      <c r="D33" s="33"/>
      <c r="E33" s="12"/>
    </row>
    <row r="34" spans="4:5" hidden="1" x14ac:dyDescent="0.2">
      <c r="D34" s="33"/>
      <c r="E34" s="12"/>
    </row>
    <row r="35" spans="4:5" x14ac:dyDescent="0.2">
      <c r="D35" s="33"/>
      <c r="E35" s="12"/>
    </row>
    <row r="36" spans="4:5" x14ac:dyDescent="0.2">
      <c r="D36" s="33"/>
      <c r="E36" s="12"/>
    </row>
    <row r="37" spans="4:5" x14ac:dyDescent="0.2">
      <c r="D37" s="33"/>
      <c r="E37" s="12"/>
    </row>
    <row r="38" spans="4:5" ht="15.75" customHeight="1" x14ac:dyDescent="0.2">
      <c r="D38" s="33"/>
      <c r="E38" s="12"/>
    </row>
    <row r="39" spans="4:5" ht="15.75" customHeight="1" x14ac:dyDescent="0.2">
      <c r="D39" s="33"/>
      <c r="E39" s="12"/>
    </row>
    <row r="40" spans="4:5" x14ac:dyDescent="0.2">
      <c r="D40" s="33"/>
      <c r="E40" s="12"/>
    </row>
    <row r="41" spans="4:5" x14ac:dyDescent="0.2">
      <c r="D41" s="33"/>
      <c r="E41" s="12"/>
    </row>
    <row r="42" spans="4:5" x14ac:dyDescent="0.2">
      <c r="D42" s="33"/>
      <c r="E42" s="12"/>
    </row>
    <row r="43" spans="4:5" x14ac:dyDescent="0.2">
      <c r="D43" s="33"/>
      <c r="E43" s="12"/>
    </row>
    <row r="44" spans="4:5" x14ac:dyDescent="0.2">
      <c r="D44" s="33"/>
      <c r="E44" s="12"/>
    </row>
    <row r="45" spans="4:5" x14ac:dyDescent="0.2">
      <c r="D45" s="33"/>
      <c r="E45" s="12"/>
    </row>
    <row r="46" spans="4:5" x14ac:dyDescent="0.2">
      <c r="D46" s="33"/>
      <c r="E46" s="12"/>
    </row>
    <row r="47" spans="4:5" x14ac:dyDescent="0.2">
      <c r="D47" s="33"/>
      <c r="E47" s="12"/>
    </row>
    <row r="48" spans="4:5" x14ac:dyDescent="0.2">
      <c r="D48" s="33"/>
      <c r="E48" s="12"/>
    </row>
    <row r="49" spans="4:5" x14ac:dyDescent="0.2">
      <c r="D49" s="33"/>
      <c r="E49" s="12"/>
    </row>
    <row r="50" spans="4:5" x14ac:dyDescent="0.2">
      <c r="D50" s="33"/>
      <c r="E50" s="12"/>
    </row>
    <row r="51" spans="4:5" x14ac:dyDescent="0.2">
      <c r="D51" s="33"/>
      <c r="E51" s="12"/>
    </row>
    <row r="52" spans="4:5" ht="31.5" customHeight="1" x14ac:dyDescent="0.2">
      <c r="D52" s="33"/>
      <c r="E52" s="12"/>
    </row>
    <row r="53" spans="4:5" x14ac:dyDescent="0.2">
      <c r="D53" s="25"/>
      <c r="E53" s="12"/>
    </row>
    <row r="54" spans="4:5" x14ac:dyDescent="0.2">
      <c r="D54" s="25"/>
      <c r="E54" s="12"/>
    </row>
    <row r="55" spans="4:5" x14ac:dyDescent="0.2">
      <c r="D55" s="25"/>
      <c r="E55" s="12"/>
    </row>
    <row r="56" spans="4:5" x14ac:dyDescent="0.2">
      <c r="D56" s="25"/>
      <c r="E56" s="12"/>
    </row>
    <row r="57" spans="4:5" x14ac:dyDescent="0.2">
      <c r="D57" s="25"/>
      <c r="E57" s="12"/>
    </row>
    <row r="58" spans="4:5" x14ac:dyDescent="0.2">
      <c r="D58" s="25"/>
      <c r="E58" s="12"/>
    </row>
    <row r="59" spans="4:5" x14ac:dyDescent="0.2">
      <c r="D59" s="25"/>
      <c r="E59" s="12"/>
    </row>
    <row r="60" spans="4:5" x14ac:dyDescent="0.2">
      <c r="D60" s="25"/>
      <c r="E60" s="12"/>
    </row>
    <row r="61" spans="4:5" x14ac:dyDescent="0.2">
      <c r="D61" s="25"/>
      <c r="E61" s="12"/>
    </row>
    <row r="62" spans="4:5" x14ac:dyDescent="0.2">
      <c r="D62" s="25"/>
      <c r="E62" s="12"/>
    </row>
    <row r="63" spans="4:5" x14ac:dyDescent="0.2">
      <c r="D63" s="25"/>
      <c r="E63" s="12"/>
    </row>
    <row r="64" spans="4:5" x14ac:dyDescent="0.2">
      <c r="D64" s="25"/>
      <c r="E64" s="12"/>
    </row>
    <row r="65" spans="4:5" x14ac:dyDescent="0.2">
      <c r="D65" s="25"/>
      <c r="E65" s="12"/>
    </row>
    <row r="70" spans="4:5" ht="15.75" customHeight="1" x14ac:dyDescent="0.2"/>
  </sheetData>
  <mergeCells count="3">
    <mergeCell ref="A1:C1"/>
    <mergeCell ref="A3:C3"/>
    <mergeCell ref="A6:C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21</vt:i4>
      </vt:variant>
    </vt:vector>
  </HeadingPairs>
  <TitlesOfParts>
    <vt:vector size="30" baseType="lpstr">
      <vt:lpstr>1а</vt:lpstr>
      <vt:lpstr>2а</vt:lpstr>
      <vt:lpstr>2в</vt:lpstr>
      <vt:lpstr>3а</vt:lpstr>
      <vt:lpstr>3б</vt:lpstr>
      <vt:lpstr>5</vt:lpstr>
      <vt:lpstr>6б</vt:lpstr>
      <vt:lpstr>8а</vt:lpstr>
      <vt:lpstr>9а</vt:lpstr>
      <vt:lpstr>'1а'!Print_Area</vt:lpstr>
      <vt:lpstr>'8а'!Print_Area</vt:lpstr>
      <vt:lpstr>'9а'!Print_Area</vt:lpstr>
      <vt:lpstr>'9а'!Print_Titles</vt:lpstr>
      <vt:lpstr>'2а'!Заголовки_для_печати</vt:lpstr>
      <vt:lpstr>'2в'!Заголовки_для_печати</vt:lpstr>
      <vt:lpstr>'3а'!Заголовки_для_печати</vt:lpstr>
      <vt:lpstr>'3б'!Заголовки_для_печати</vt:lpstr>
      <vt:lpstr>'5'!Заголовки_для_печати</vt:lpstr>
      <vt:lpstr>'6б'!Заголовки_для_печати</vt:lpstr>
      <vt:lpstr>'8а'!Заголовки_для_печати</vt:lpstr>
      <vt:lpstr>'9а'!Заголовки_для_печати</vt:lpstr>
      <vt:lpstr>'1а'!Область_печати</vt:lpstr>
      <vt:lpstr>'2а'!Область_печати</vt:lpstr>
      <vt:lpstr>'2в'!Область_печати</vt:lpstr>
      <vt:lpstr>'3а'!Область_печати</vt:lpstr>
      <vt:lpstr>'3б'!Область_печати</vt:lpstr>
      <vt:lpstr>'5'!Область_печати</vt:lpstr>
      <vt:lpstr>'6б'!Область_печати</vt:lpstr>
      <vt:lpstr>'8а'!Область_печати</vt:lpstr>
      <vt:lpstr>'9а'!Область_печати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Engineer</dc:creator>
  <cp:lastModifiedBy>user</cp:lastModifiedBy>
  <cp:lastPrinted>2022-09-20T05:57:24Z</cp:lastPrinted>
  <dcterms:created xsi:type="dcterms:W3CDTF">2012-04-04T08:43:41Z</dcterms:created>
  <dcterms:modified xsi:type="dcterms:W3CDTF">2022-09-21T10:23:12Z</dcterms:modified>
</cp:coreProperties>
</file>